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5.xml.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emf" ContentType="image/x-emf"/>
  <Override PartName="/xl/media/image3.emf" ContentType="image/x-emf"/>
  <Override PartName="/xl/media/image4.emf" ContentType="image/x-emf"/>
  <Override PartName="/xl/media/image5.emf" ContentType="image/x-emf"/>
  <Override PartName="/xl/media/image6.emf" ContentType="image/x-emf"/>
  <Override PartName="/xl/media/image7.emf" ContentType="image/x-emf"/>
  <Override PartName="/xl/media/image8.emf" ContentType="image/x-emf"/>
  <Override PartName="/xl/media/image9.emf" ContentType="image/x-emf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_rels/chart6.xml.rels" ContentType="application/vnd.openxmlformats-package.relationships+xml"/>
  <Override PartName="/xl/charts/_rels/chart10.xml.rels" ContentType="application/vnd.openxmlformats-package.relationships+xml"/>
  <Override PartName="/xl/charts/_rels/chart8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ml.chartshapes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drawings/drawing6.xml" ContentType="application/vnd.openxmlformats-officedocument.drawingml.chartshapes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" sheetId="1" state="visible" r:id="rId3"/>
    <sheet name="Graficos_resumo" sheetId="2" state="visible" r:id="rId4"/>
    <sheet name="Exp_res" sheetId="3" state="visible" r:id="rId5"/>
    <sheet name="Sheet8" sheetId="4" state="visible" r:id="rId6"/>
    <sheet name="Planilha5" sheetId="5" state="visible" r:id="rId7"/>
  </sheets>
  <definedNames>
    <definedName function="false" hidden="false" name="Exporta1" vbProcedure="false">#REF!</definedName>
    <definedName function="false" hidden="false" name="Exporta2" vbProcedure="false">#REF!</definedName>
    <definedName function="false" hidden="false" name="fibras" vbProcedure="false">#REF!</definedName>
    <definedName function="false" hidden="false" name="fibras2" vbProcedure="false">#REF!</definedName>
    <definedName function="false" hidden="false" name="GRAFICO1" vbProcedure="false">#REF!</definedName>
    <definedName function="false" hidden="false" name="GRAFICO2" vbProcedure="false">#REF!</definedName>
    <definedName function="false" hidden="false" name="GRAFICO3" vbProcedure="false">#REF!</definedName>
  </definedNames>
  <calcPr iterateCount="100" refMode="A1" iterate="tru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<sst xmlns="http://schemas.openxmlformats.org/spreadsheetml/2006/main" count="148" uniqueCount="94">
  <si>
    <t xml:space="preserve"> </t>
  </si>
  <si>
    <t xml:space="preserve">Matrix properties</t>
  </si>
  <si>
    <t xml:space="preserve">50kpa</t>
  </si>
  <si>
    <t xml:space="preserve">pf</t>
  </si>
  <si>
    <r>
      <rPr>
        <b val="true"/>
        <sz val="13"/>
        <color rgb="FFFFFFFF"/>
        <rFont val="MathJax_Math"/>
        <family val="0"/>
      </rPr>
      <t xml:space="preserve">λ</t>
    </r>
    <r>
      <rPr>
        <b val="true"/>
        <sz val="13"/>
        <color rgb="FFFFFFFF"/>
        <rFont val="Symbol"/>
        <family val="0"/>
      </rPr>
      <t xml:space="preserve">*</t>
    </r>
  </si>
  <si>
    <r>
      <rPr>
        <b val="true"/>
        <sz val="13"/>
        <color rgb="FFFFFFFF"/>
        <rFont val="Arial"/>
        <family val="0"/>
      </rPr>
      <t xml:space="preserve">p</t>
    </r>
    <r>
      <rPr>
        <b val="true"/>
        <vertAlign val="subscript"/>
        <sz val="13"/>
        <color rgb="FFFFFFFF"/>
        <rFont val="Arial"/>
        <family val="0"/>
      </rPr>
      <t xml:space="preserve">o</t>
    </r>
    <r>
      <rPr>
        <b val="true"/>
        <sz val="13"/>
        <color rgb="FFFFFFFF"/>
        <rFont val="Arial"/>
        <family val="0"/>
      </rPr>
      <t xml:space="preserve">   (kPa)</t>
    </r>
  </si>
  <si>
    <t xml:space="preserve">k</t>
  </si>
  <si>
    <r>
      <rPr>
        <b val="true"/>
        <sz val="13"/>
        <color rgb="FFFFFFFF"/>
        <rFont val="Arial"/>
        <family val="0"/>
      </rPr>
      <t xml:space="preserve">q</t>
    </r>
    <r>
      <rPr>
        <b val="true"/>
        <vertAlign val="subscript"/>
        <sz val="13"/>
        <color rgb="FFFFFFFF"/>
        <rFont val="Arial"/>
        <family val="0"/>
      </rPr>
      <t xml:space="preserve">o</t>
    </r>
    <r>
      <rPr>
        <b val="true"/>
        <sz val="13"/>
        <color rgb="FFFFFFFF"/>
        <rFont val="Arial"/>
        <family val="0"/>
      </rPr>
      <t xml:space="preserve">   (kPa)</t>
    </r>
  </si>
  <si>
    <r>
      <rPr>
        <b val="true"/>
        <sz val="13"/>
        <color rgb="FFFFFFFF"/>
        <rFont val="MathJax_Math"/>
        <family val="0"/>
      </rPr>
      <t xml:space="preserve">ϕ</t>
    </r>
    <r>
      <rPr>
        <b val="true"/>
        <vertAlign val="subscript"/>
        <sz val="13"/>
        <color rgb="FFFFFFFF"/>
        <rFont val="MathJax_Math"/>
        <family val="0"/>
      </rPr>
      <t xml:space="preserve">pk</t>
    </r>
  </si>
  <si>
    <t xml:space="preserve">dq/dp</t>
  </si>
  <si>
    <t xml:space="preserve">100kpa</t>
  </si>
  <si>
    <t xml:space="preserve">Po*    (kPa)</t>
  </si>
  <si>
    <t xml:space="preserve">E or C</t>
  </si>
  <si>
    <t xml:space="preserve">C</t>
  </si>
  <si>
    <r>
      <rPr>
        <b val="true"/>
        <sz val="13"/>
        <color rgb="FFFFFFFF"/>
        <rFont val="Times New Roman"/>
        <family val="0"/>
      </rPr>
      <t xml:space="preserve">v</t>
    </r>
    <r>
      <rPr>
        <b val="true"/>
        <vertAlign val="subscript"/>
        <sz val="13"/>
        <color rgb="FFFFFFFF"/>
        <rFont val="Times New Roman"/>
        <family val="0"/>
      </rPr>
      <t xml:space="preserve">p</t>
    </r>
    <r>
      <rPr>
        <b val="true"/>
        <sz val="13"/>
        <color rgb="FFFFFFFF"/>
        <rFont val="Times New Roman"/>
        <family val="0"/>
      </rPr>
      <t xml:space="preserve">    (1 + e</t>
    </r>
    <r>
      <rPr>
        <b val="true"/>
        <vertAlign val="subscript"/>
        <sz val="13"/>
        <color rgb="FFFFFFFF"/>
        <rFont val="Times New Roman"/>
        <family val="0"/>
      </rPr>
      <t xml:space="preserve">p</t>
    </r>
    <r>
      <rPr>
        <b val="true"/>
        <sz val="13"/>
        <color rgb="FFFFFFFF"/>
        <rFont val="Times New Roman"/>
        <family val="0"/>
      </rPr>
      <t xml:space="preserve">)</t>
    </r>
  </si>
  <si>
    <r>
      <rPr>
        <b val="true"/>
        <sz val="13"/>
        <color rgb="FFFFFFFF"/>
        <rFont val="Arial"/>
        <family val="0"/>
      </rPr>
      <t xml:space="preserve">p</t>
    </r>
    <r>
      <rPr>
        <b val="true"/>
        <vertAlign val="subscript"/>
        <sz val="13"/>
        <color rgb="FFFFFFFF"/>
        <rFont val="Arial"/>
        <family val="0"/>
      </rPr>
      <t xml:space="preserve">f</t>
    </r>
    <r>
      <rPr>
        <b val="true"/>
        <sz val="13"/>
        <color rgb="FFFFFFFF"/>
        <rFont val="Arial"/>
        <family val="0"/>
      </rPr>
      <t xml:space="preserve">      (kPa)</t>
    </r>
  </si>
  <si>
    <t xml:space="preserve">N</t>
  </si>
  <si>
    <t xml:space="preserve">Pf Estimated</t>
  </si>
  <si>
    <t xml:space="preserve">200kpa</t>
  </si>
  <si>
    <r>
      <rPr>
        <b val="true"/>
        <sz val="13"/>
        <color rgb="FFFFFFFF"/>
        <rFont val="Source Sans Pro Semibold"/>
        <family val="2"/>
      </rPr>
      <t xml:space="preserve">ν</t>
    </r>
    <r>
      <rPr>
        <b val="true"/>
        <vertAlign val="subscript"/>
        <sz val="13"/>
        <color rgb="FFFFFFFF"/>
        <rFont val="Times New Roman"/>
        <family val="1"/>
      </rPr>
      <t xml:space="preserve">p</t>
    </r>
  </si>
  <si>
    <r>
      <rPr>
        <b val="true"/>
        <sz val="13"/>
        <color rgb="FFFFFFFF"/>
        <rFont val="MathJax_Math"/>
        <family val="0"/>
      </rPr>
      <t xml:space="preserve">ϕ</t>
    </r>
    <r>
      <rPr>
        <b val="true"/>
        <vertAlign val="subscript"/>
        <sz val="13"/>
        <color rgb="FFFFFFFF"/>
        <rFont val="MathJax_Math"/>
        <family val="0"/>
      </rPr>
      <t xml:space="preserve">cv</t>
    </r>
  </si>
  <si>
    <r>
      <rPr>
        <b val="true"/>
        <sz val="13"/>
        <color rgb="FFFFFFFF"/>
        <rFont val="Times New Roman"/>
        <family val="0"/>
      </rPr>
      <t xml:space="preserve">M</t>
    </r>
    <r>
      <rPr>
        <b val="true"/>
        <vertAlign val="subscript"/>
        <sz val="13"/>
        <color rgb="FFFFFFFF"/>
        <rFont val="Times New Roman"/>
        <family val="0"/>
      </rPr>
      <t xml:space="preserve">pk</t>
    </r>
  </si>
  <si>
    <r>
      <rPr>
        <b val="true"/>
        <sz val="13"/>
        <color rgb="FFFFFFFF"/>
        <rFont val="Times New Roman"/>
        <family val="0"/>
      </rPr>
      <t xml:space="preserve">M</t>
    </r>
    <r>
      <rPr>
        <b val="true"/>
        <vertAlign val="subscript"/>
        <sz val="13"/>
        <color rgb="FFFFFFFF"/>
        <rFont val="Times New Roman"/>
        <family val="0"/>
      </rPr>
      <t xml:space="preserve">cv</t>
    </r>
  </si>
  <si>
    <t xml:space="preserve">Fibre Properties</t>
  </si>
  <si>
    <t xml:space="preserve">300kpa</t>
  </si>
  <si>
    <r>
      <rPr>
        <b val="true"/>
        <sz val="13"/>
        <color rgb="FFFFFFFF"/>
        <rFont val="Arial"/>
        <family val="0"/>
      </rPr>
      <t xml:space="preserve">P</t>
    </r>
    <r>
      <rPr>
        <b val="true"/>
        <vertAlign val="subscript"/>
        <sz val="13"/>
        <color rgb="FFFFFFFF"/>
        <rFont val="Arial"/>
        <family val="0"/>
      </rPr>
      <t xml:space="preserve">f</t>
    </r>
    <r>
      <rPr>
        <b val="true"/>
        <sz val="13"/>
        <color rgb="FFFFFFFF"/>
        <rFont val="Arial"/>
        <family val="0"/>
      </rPr>
      <t xml:space="preserve"> (%)</t>
    </r>
  </si>
  <si>
    <r>
      <rPr>
        <b val="true"/>
        <sz val="12"/>
        <color rgb="FFFFFFFF"/>
        <rFont val="Symbol"/>
        <family val="0"/>
        <charset val="2"/>
      </rPr>
      <t xml:space="preserve"></t>
    </r>
    <r>
      <rPr>
        <b val="true"/>
        <sz val="12"/>
        <color rgb="FFFFFFFF"/>
        <rFont val="Arial"/>
        <family val="0"/>
      </rPr>
      <t xml:space="preserve"> (n/(1+n))</t>
    </r>
  </si>
  <si>
    <r>
      <rPr>
        <b val="true"/>
        <sz val="13"/>
        <color rgb="FFFFFFFF"/>
        <rFont val="Symbol"/>
        <family val="0"/>
        <charset val="2"/>
      </rPr>
      <t xml:space="preserve"></t>
    </r>
    <r>
      <rPr>
        <b val="true"/>
        <vertAlign val="subscript"/>
        <sz val="13"/>
        <color rgb="FFFFFFFF"/>
        <rFont val="Arial"/>
        <family val="0"/>
      </rPr>
      <t xml:space="preserve">ss</t>
    </r>
  </si>
  <si>
    <t xml:space="preserve"></t>
  </si>
  <si>
    <r>
      <rPr>
        <b val="true"/>
        <sz val="12"/>
        <color rgb="FFFFFFFF"/>
        <rFont val="Symbol"/>
        <family val="0"/>
        <charset val="2"/>
      </rPr>
      <t xml:space="preserve"></t>
    </r>
    <r>
      <rPr>
        <b val="true"/>
        <vertAlign val="subscript"/>
        <sz val="12"/>
        <color rgb="FFFFFFFF"/>
        <rFont val="Arial"/>
        <family val="0"/>
      </rPr>
      <t xml:space="preserve">sf</t>
    </r>
  </si>
  <si>
    <r>
      <rPr>
        <b val="true"/>
        <sz val="12"/>
        <color rgb="FFFFFFFF"/>
        <rFont val="Symbol"/>
        <family val="0"/>
        <charset val="2"/>
      </rPr>
      <t xml:space="preserve"></t>
    </r>
    <r>
      <rPr>
        <b val="true"/>
        <vertAlign val="subscript"/>
        <sz val="12"/>
        <color rgb="FFFFFFFF"/>
        <rFont val="Arial"/>
        <family val="0"/>
      </rPr>
      <t xml:space="preserve">s</t>
    </r>
  </si>
  <si>
    <r>
      <rPr>
        <b val="true"/>
        <sz val="13"/>
        <color rgb="FFFFFFFF"/>
        <rFont val="Symbol"/>
        <family val="0"/>
        <charset val="2"/>
      </rPr>
      <t xml:space="preserve"></t>
    </r>
    <r>
      <rPr>
        <b val="true"/>
        <vertAlign val="subscript"/>
        <sz val="13"/>
        <color rgb="FFFFFFFF"/>
        <rFont val="Arial"/>
        <family val="0"/>
      </rPr>
      <t xml:space="preserve">sf</t>
    </r>
    <r>
      <rPr>
        <b val="true"/>
        <sz val="13"/>
        <color rgb="FFFFFFFF"/>
        <rFont val="Arial"/>
        <family val="0"/>
      </rPr>
      <t xml:space="preserve">/</t>
    </r>
    <r>
      <rPr>
        <b val="true"/>
        <sz val="13"/>
        <color rgb="FFFFFFFF"/>
        <rFont val="Symbol"/>
        <family val="0"/>
        <charset val="2"/>
      </rPr>
      <t xml:space="preserve"></t>
    </r>
    <r>
      <rPr>
        <b val="true"/>
        <vertAlign val="subscript"/>
        <sz val="13"/>
        <color rgb="FFFFFFFF"/>
        <rFont val="Arial"/>
        <family val="0"/>
      </rPr>
      <t xml:space="preserve">s</t>
    </r>
  </si>
  <si>
    <r>
      <rPr>
        <b val="true"/>
        <sz val="13"/>
        <color rgb="FFFFFFFF"/>
        <rFont val="Arial"/>
        <family val="0"/>
      </rPr>
      <t xml:space="preserve">a</t>
    </r>
    <r>
      <rPr>
        <b val="true"/>
        <vertAlign val="subscript"/>
        <sz val="13"/>
        <color rgb="FFFFFFFF"/>
        <rFont val="Arial"/>
        <family val="0"/>
      </rPr>
      <t xml:space="preserve">ff</t>
    </r>
  </si>
  <si>
    <r>
      <rPr>
        <b val="true"/>
        <sz val="13"/>
        <color rgb="FFFFFFFF"/>
        <rFont val="Arial"/>
        <family val="0"/>
      </rPr>
      <t xml:space="preserve">E</t>
    </r>
    <r>
      <rPr>
        <b val="true"/>
        <vertAlign val="subscript"/>
        <sz val="13"/>
        <color rgb="FFFFFFFF"/>
        <rFont val="Arial"/>
        <family val="0"/>
      </rPr>
      <t xml:space="preserve">ufibras</t>
    </r>
    <r>
      <rPr>
        <b val="true"/>
        <sz val="13"/>
        <color rgb="FFFFFFFF"/>
        <rFont val="Arial"/>
        <family val="0"/>
      </rPr>
      <t xml:space="preserve"> (MPa)</t>
    </r>
  </si>
  <si>
    <r>
      <rPr>
        <b val="true"/>
        <sz val="13"/>
        <color rgb="FFFFFFFF"/>
        <rFont val="Source Sans Pro Semibold"/>
        <family val="2"/>
      </rPr>
      <t xml:space="preserve">ν</t>
    </r>
    <r>
      <rPr>
        <b val="true"/>
        <vertAlign val="subscript"/>
        <sz val="13"/>
        <color rgb="FFFFFFFF"/>
        <rFont val="Times New Roman"/>
        <family val="1"/>
      </rPr>
      <t xml:space="preserve">f</t>
    </r>
  </si>
  <si>
    <t xml:space="preserve">Tensile strength (MPa)</t>
  </si>
  <si>
    <r>
      <rPr>
        <b val="true"/>
        <sz val="13"/>
        <color rgb="FFFFFFFF"/>
        <rFont val="Arial"/>
        <family val="0"/>
      </rPr>
      <t xml:space="preserve">V</t>
    </r>
    <r>
      <rPr>
        <b val="true"/>
        <vertAlign val="subscript"/>
        <sz val="13"/>
        <color rgb="FFFFFFFF"/>
        <rFont val="Arial"/>
        <family val="0"/>
      </rPr>
      <t xml:space="preserve">e</t>
    </r>
  </si>
  <si>
    <t xml:space="preserve">L (mm)</t>
  </si>
  <si>
    <t xml:space="preserve">e (void ratio after consolidation)</t>
  </si>
  <si>
    <t xml:space="preserve">Pf=0,5%</t>
  </si>
  <si>
    <t xml:space="preserve">Sem fibras</t>
  </si>
  <si>
    <r>
      <rPr>
        <b val="true"/>
        <sz val="13"/>
        <color rgb="FFFFFFFF"/>
        <rFont val="Suruma"/>
        <family val="0"/>
      </rPr>
      <t xml:space="preserve">a</t>
    </r>
    <r>
      <rPr>
        <b val="true"/>
        <vertAlign val="subscript"/>
        <sz val="13"/>
        <color rgb="FFFFFFFF"/>
        <rFont val="Suruma"/>
        <family val="0"/>
      </rPr>
      <t xml:space="preserve">d</t>
    </r>
  </si>
  <si>
    <t xml:space="preserve">L = 51 mm</t>
  </si>
  <si>
    <t xml:space="preserve">L = 25 mm</t>
  </si>
  <si>
    <t xml:space="preserve">n</t>
  </si>
  <si>
    <t xml:space="preserve">ng2</t>
  </si>
  <si>
    <t xml:space="preserve">nx1</t>
  </si>
  <si>
    <t xml:space="preserve">nx2</t>
  </si>
  <si>
    <t xml:space="preserve">ε</t>
  </si>
  <si>
    <t xml:space="preserve">p</t>
  </si>
  <si>
    <t xml:space="preserve">q</t>
  </si>
  <si>
    <r>
      <rPr>
        <sz val="10"/>
        <color rgb="FF000000"/>
        <rFont val="Arial"/>
        <family val="0"/>
      </rPr>
      <t xml:space="preserve">f</t>
    </r>
    <r>
      <rPr>
        <vertAlign val="subscript"/>
        <sz val="10"/>
        <color rgb="FF000000"/>
        <rFont val="Arial"/>
        <family val="0"/>
      </rPr>
      <t xml:space="preserve">fibres</t>
    </r>
  </si>
  <si>
    <r>
      <rPr>
        <sz val="10"/>
        <color rgb="FF000000"/>
        <rFont val="Arial"/>
        <family val="0"/>
      </rPr>
      <t xml:space="preserve">q</t>
    </r>
    <r>
      <rPr>
        <vertAlign val="subscript"/>
        <sz val="10"/>
        <color rgb="FF000000"/>
        <rFont val="Arial"/>
        <family val="0"/>
      </rPr>
      <t xml:space="preserve">fibres</t>
    </r>
  </si>
  <si>
    <r>
      <rPr>
        <sz val="10"/>
        <color rgb="FF000000"/>
        <rFont val="Arial"/>
        <family val="0"/>
      </rPr>
      <t xml:space="preserve">V</t>
    </r>
    <r>
      <rPr>
        <vertAlign val="subscript"/>
        <sz val="10"/>
        <color rgb="FF000000"/>
        <rFont val="Arial"/>
        <family val="0"/>
      </rPr>
      <t xml:space="preserve">f</t>
    </r>
  </si>
  <si>
    <r>
      <rPr>
        <sz val="10"/>
        <color rgb="FF000000"/>
        <rFont val="Arial"/>
        <family val="0"/>
      </rPr>
      <t xml:space="preserve">G</t>
    </r>
    <r>
      <rPr>
        <vertAlign val="subscript"/>
        <sz val="10"/>
        <color rgb="FF000000"/>
        <rFont val="Arial"/>
        <family val="0"/>
      </rPr>
      <t xml:space="preserve">p</t>
    </r>
  </si>
  <si>
    <t xml:space="preserve">Gf</t>
  </si>
  <si>
    <t xml:space="preserve">εspe</t>
  </si>
  <si>
    <t xml:space="preserve">εsfe</t>
  </si>
  <si>
    <r>
      <rPr>
        <sz val="10"/>
        <color rgb="FF000000"/>
        <rFont val="Arial"/>
        <family val="0"/>
      </rPr>
      <t xml:space="preserve">q</t>
    </r>
    <r>
      <rPr>
        <vertAlign val="subscript"/>
        <sz val="10"/>
        <color rgb="FF000000"/>
        <rFont val="Arial"/>
        <family val="0"/>
      </rPr>
      <t xml:space="preserve">p</t>
    </r>
  </si>
  <si>
    <r>
      <rPr>
        <sz val="10"/>
        <color rgb="FF000000"/>
        <rFont val="Arial"/>
        <family val="0"/>
      </rPr>
      <t xml:space="preserve">p</t>
    </r>
    <r>
      <rPr>
        <vertAlign val="subscript"/>
        <sz val="10"/>
        <color rgb="FF000000"/>
        <rFont val="Arial"/>
        <family val="0"/>
      </rPr>
      <t xml:space="preserve">o</t>
    </r>
  </si>
  <si>
    <t xml:space="preserve">λ</t>
  </si>
  <si>
    <t xml:space="preserve">εvp1</t>
  </si>
  <si>
    <t xml:space="preserve">εvp2</t>
  </si>
  <si>
    <t xml:space="preserve">εvpe</t>
  </si>
  <si>
    <t xml:space="preserve">εvp</t>
  </si>
  <si>
    <t xml:space="preserve">v(paste)</t>
  </si>
  <si>
    <t xml:space="preserve">v(MSW)</t>
  </si>
  <si>
    <t xml:space="preserve">εv</t>
  </si>
  <si>
    <t xml:space="preserve">εspp</t>
  </si>
  <si>
    <t xml:space="preserve">εs</t>
  </si>
  <si>
    <t xml:space="preserve">εa(MSW)</t>
  </si>
  <si>
    <t xml:space="preserve">q/p’</t>
  </si>
  <si>
    <t xml:space="preserve">vcritico (paste)</t>
  </si>
  <si>
    <t xml:space="preserve">M</t>
  </si>
  <si>
    <t xml:space="preserve">λbarra</t>
  </si>
  <si>
    <t xml:space="preserve">εa</t>
  </si>
  <si>
    <t xml:space="preserve">50 KPA</t>
  </si>
  <si>
    <t xml:space="preserve">L25</t>
  </si>
  <si>
    <t xml:space="preserve">L51</t>
  </si>
  <si>
    <t xml:space="preserve">100 KPA</t>
  </si>
  <si>
    <t xml:space="preserve">200 KPA</t>
  </si>
  <si>
    <t xml:space="preserve">300 KPA</t>
  </si>
  <si>
    <t xml:space="preserve">L50</t>
  </si>
  <si>
    <t xml:space="preserve">def. axial</t>
  </si>
  <si>
    <t xml:space="preserve">P.desv.</t>
  </si>
  <si>
    <t xml:space="preserve">def vol</t>
  </si>
  <si>
    <r>
      <rPr>
        <sz val="10"/>
        <rFont val="Arial"/>
        <family val="0"/>
      </rPr>
      <t xml:space="preserve">σ3 = 50 kPa, dq/dp=3, Pf=</t>
    </r>
    <r>
      <rPr>
        <sz val="12"/>
        <rFont val="Arial"/>
        <family val="0"/>
      </rPr>
      <t xml:space="preserve">0%</t>
    </r>
  </si>
  <si>
    <r>
      <rPr>
        <sz val="10"/>
        <rFont val="Arial"/>
        <family val="0"/>
      </rPr>
      <t xml:space="preserve">σ3 = 50 kPa, dq/dp=3, Pf=</t>
    </r>
    <r>
      <rPr>
        <sz val="12"/>
        <rFont val="Arial"/>
        <family val="0"/>
      </rPr>
      <t xml:space="preserve">0,5%</t>
    </r>
  </si>
  <si>
    <r>
      <rPr>
        <sz val="10"/>
        <rFont val="Arial"/>
        <family val="0"/>
      </rPr>
      <t xml:space="preserve">σ3 = 100 kPa, dq/dp=3, Pf=</t>
    </r>
    <r>
      <rPr>
        <sz val="12"/>
        <rFont val="Arial"/>
        <family val="0"/>
      </rPr>
      <t xml:space="preserve">0%</t>
    </r>
  </si>
  <si>
    <r>
      <rPr>
        <sz val="10"/>
        <rFont val="Arial"/>
        <family val="0"/>
      </rPr>
      <t xml:space="preserve">σ3 = 100 kPa, dq/dp=3, Pf=</t>
    </r>
    <r>
      <rPr>
        <sz val="12"/>
        <rFont val="Arial"/>
        <family val="0"/>
      </rPr>
      <t xml:space="preserve">0.5%</t>
    </r>
  </si>
  <si>
    <r>
      <rPr>
        <sz val="10"/>
        <rFont val="Arial"/>
        <family val="0"/>
      </rPr>
      <t xml:space="preserve">σ3 = 200 kPa, dq/dp=3, Pf=</t>
    </r>
    <r>
      <rPr>
        <sz val="12"/>
        <rFont val="Arial"/>
        <family val="0"/>
      </rPr>
      <t xml:space="preserve">0%</t>
    </r>
  </si>
  <si>
    <r>
      <rPr>
        <sz val="10"/>
        <rFont val="Arial"/>
        <family val="0"/>
      </rPr>
      <t xml:space="preserve">σ3 = 200 kPa, dq/dp=3, Pf=</t>
    </r>
    <r>
      <rPr>
        <sz val="12"/>
        <rFont val="Arial"/>
        <family val="0"/>
      </rPr>
      <t xml:space="preserve">0.5%</t>
    </r>
  </si>
  <si>
    <r>
      <rPr>
        <sz val="10"/>
        <rFont val="Arial"/>
        <family val="0"/>
      </rPr>
      <t xml:space="preserve">σ3 = 300 kPa, dq/dp=3, Pf=</t>
    </r>
    <r>
      <rPr>
        <sz val="12"/>
        <rFont val="Arial"/>
        <family val="0"/>
      </rPr>
      <t xml:space="preserve">0%</t>
    </r>
  </si>
  <si>
    <r>
      <rPr>
        <sz val="10"/>
        <rFont val="Arial"/>
        <family val="0"/>
      </rPr>
      <t xml:space="preserve">σ3 = 300 kPa, dq/dp=3, Pf=</t>
    </r>
    <r>
      <rPr>
        <sz val="12"/>
        <rFont val="Arial"/>
        <family val="0"/>
      </rPr>
      <t xml:space="preserve">0.5%</t>
    </r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</si>
</sst>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\ [$Esc.-816];[RED]\-#,##0.00\ [$Esc.-816]"/>
    <numFmt numFmtId="166" formatCode="0.0000"/>
    <numFmt numFmtId="167" formatCode="0.00"/>
    <numFmt numFmtId="168" formatCode="0.0"/>
    <numFmt numFmtId="169" formatCode="&quot;VERDADEIRO&quot;;&quot;VERDADEIRO&quot;;&quot;FALSO&quot;"/>
    <numFmt numFmtId="170" formatCode="0.000"/>
    <numFmt numFmtId="171" formatCode="#,##0.00\ ;\-#,##0.00\ "/>
    <numFmt numFmtId="172" formatCode="0.00000"/>
    <numFmt numFmtId="173" formatCode="0.000000"/>
    <numFmt numFmtId="174" formatCode="[$-409]General"/>
    <numFmt numFmtId="175" formatCode="[$-409]0.00"/>
    <numFmt numFmtId="176" formatCode="0.00%"/>
  </numFmts>
  <fonts count="4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u val="single"/>
      <sz val="10"/>
      <name val="Arial"/>
      <family val="2"/>
    </font>
    <font>
      <i val="true"/>
      <sz val="14"/>
      <color rgb="FF000000"/>
      <name val="Arial"/>
      <family val="0"/>
    </font>
    <font>
      <sz val="10"/>
      <color rgb="FF000000"/>
      <name val="Arial"/>
      <family val="0"/>
    </font>
    <font>
      <b val="true"/>
      <i val="true"/>
      <sz val="13"/>
      <color rgb="FFFFFF00"/>
      <name val="Arial"/>
      <family val="0"/>
    </font>
    <font>
      <sz val="10"/>
      <color rgb="FFFFFFFF"/>
      <name val="Arial"/>
      <family val="2"/>
    </font>
    <font>
      <sz val="10"/>
      <color rgb="FFFFFFFF"/>
      <name val="Arial"/>
      <family val="0"/>
    </font>
    <font>
      <b val="true"/>
      <sz val="13"/>
      <color rgb="FFFFFFFF"/>
      <name val="MathJax_Math"/>
      <family val="0"/>
    </font>
    <font>
      <b val="true"/>
      <sz val="13"/>
      <color rgb="FFFFFFFF"/>
      <name val="Symbol"/>
      <family val="0"/>
    </font>
    <font>
      <b val="true"/>
      <sz val="10"/>
      <color rgb="FF000000"/>
      <name val="Arial"/>
      <family val="0"/>
    </font>
    <font>
      <b val="true"/>
      <sz val="13"/>
      <color rgb="FFFFFFFF"/>
      <name val="Arial"/>
      <family val="0"/>
    </font>
    <font>
      <b val="true"/>
      <vertAlign val="subscript"/>
      <sz val="13"/>
      <color rgb="FFFFFFFF"/>
      <name val="Arial"/>
      <family val="0"/>
    </font>
    <font>
      <b val="true"/>
      <vertAlign val="subscript"/>
      <sz val="13"/>
      <color rgb="FFFFFFFF"/>
      <name val="MathJax_Math"/>
      <family val="0"/>
    </font>
    <font>
      <b val="true"/>
      <sz val="13"/>
      <color rgb="FFFFFFFF"/>
      <name val="Times New Roman"/>
      <family val="0"/>
    </font>
    <font>
      <b val="true"/>
      <vertAlign val="subscript"/>
      <sz val="13"/>
      <color rgb="FFFFFFFF"/>
      <name val="Times New Roman"/>
      <family val="0"/>
    </font>
    <font>
      <b val="true"/>
      <sz val="13"/>
      <color rgb="FFFFFFFF"/>
      <name val="Source Sans Pro Semibold"/>
      <family val="2"/>
    </font>
    <font>
      <b val="true"/>
      <vertAlign val="subscript"/>
      <sz val="13"/>
      <color rgb="FFFFFFFF"/>
      <name val="Times New Roman"/>
      <family val="1"/>
    </font>
    <font>
      <b val="true"/>
      <sz val="12"/>
      <color rgb="FFFFFFFF"/>
      <name val="Symbol"/>
      <family val="0"/>
      <charset val="2"/>
    </font>
    <font>
      <b val="true"/>
      <sz val="12"/>
      <color rgb="FFFFFFFF"/>
      <name val="Arial"/>
      <family val="0"/>
    </font>
    <font>
      <b val="true"/>
      <sz val="13"/>
      <color rgb="FFFFFFFF"/>
      <name val="Symbol"/>
      <family val="0"/>
      <charset val="2"/>
    </font>
    <font>
      <b val="true"/>
      <vertAlign val="subscript"/>
      <sz val="12"/>
      <color rgb="FFFFFFFF"/>
      <name val="Arial"/>
      <family val="0"/>
    </font>
    <font>
      <b val="true"/>
      <sz val="13"/>
      <color rgb="FFFFFFFF"/>
      <name val="Suruma"/>
      <family val="0"/>
    </font>
    <font>
      <b val="true"/>
      <vertAlign val="subscript"/>
      <sz val="13"/>
      <color rgb="FFFFFFFF"/>
      <name val="Suruma"/>
      <family val="0"/>
    </font>
    <font>
      <vertAlign val="subscript"/>
      <sz val="10"/>
      <color rgb="FF000000"/>
      <name val="Arial"/>
      <family val="0"/>
    </font>
    <font>
      <sz val="10"/>
      <color rgb="FF000000"/>
      <name val="TeX Gyre Schola Math"/>
      <family val="0"/>
    </font>
    <font>
      <sz val="10"/>
      <name val="MathJax_Math"/>
      <family val="0"/>
    </font>
    <font>
      <sz val="10"/>
      <name val="Ubuntu"/>
      <family val="0"/>
    </font>
    <font>
      <sz val="10"/>
      <color rgb="FF000000"/>
      <name val="Arial"/>
      <family val="2"/>
    </font>
    <font>
      <sz val="15.6"/>
      <color rgb="FF000000"/>
      <name val="Arial"/>
      <family val="2"/>
    </font>
    <font>
      <sz val="12.2"/>
      <color rgb="FF000000"/>
      <name val="Arial"/>
      <family val="2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b val="true"/>
      <sz val="12"/>
      <color rgb="FF000000"/>
      <name val="TeX Gyre Cursor"/>
      <family val="0"/>
    </font>
    <font>
      <b val="true"/>
      <vertAlign val="subscript"/>
      <sz val="12"/>
      <color rgb="FF000000"/>
      <name val="TeX Gyre Cursor"/>
      <family val="0"/>
    </font>
    <font>
      <sz val="12"/>
      <color rgb="FF000000"/>
      <name val="Times New Roman"/>
      <family val="1"/>
    </font>
    <font>
      <sz val="15"/>
      <color rgb="FF000000"/>
      <name val="Arial"/>
      <family val="2"/>
    </font>
    <font>
      <b val="true"/>
      <sz val="10"/>
      <name val="Arial"/>
      <family val="2"/>
    </font>
    <font>
      <sz val="12"/>
      <name val="Arial"/>
      <family val="0"/>
    </font>
  </fonts>
  <fills count="11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C0C0C0"/>
        <bgColor rgb="FFB3B3B3"/>
      </patternFill>
    </fill>
    <fill>
      <patternFill patternType="solid">
        <fgColor rgb="FFFFFF00"/>
        <bgColor rgb="FFFFFF00"/>
      </patternFill>
    </fill>
    <fill>
      <patternFill patternType="solid">
        <fgColor rgb="FFFFFFD7"/>
        <bgColor rgb="FFF6F9D4"/>
      </patternFill>
    </fill>
    <fill>
      <patternFill patternType="solid">
        <fgColor rgb="FFDEE7E5"/>
        <bgColor rgb="FFF6F9D4"/>
      </patternFill>
    </fill>
    <fill>
      <patternFill patternType="solid">
        <fgColor rgb="FF62E6E7"/>
        <bgColor rgb="FF99CCFF"/>
      </patternFill>
    </fill>
    <fill>
      <patternFill patternType="solid">
        <fgColor rgb="FFFFFF6D"/>
        <bgColor rgb="FFF6F9D4"/>
      </patternFill>
    </fill>
    <fill>
      <patternFill patternType="solid">
        <fgColor rgb="FFF6F9D4"/>
        <bgColor rgb="FFFFFFD7"/>
      </patternFill>
    </fill>
    <fill>
      <patternFill patternType="solid">
        <fgColor rgb="FFFFFFFF"/>
        <bgColor rgb="FFFFFFD7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4" fontId="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3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3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1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3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12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9" fontId="21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6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6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6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6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6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6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6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9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9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39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39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6" fontId="1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70" fontId="0" fillId="0" borderId="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76" fontId="0" fillId="0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76" fontId="0" fillId="0" borderId="4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1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1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3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1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ado2" xfId="20"/>
    <cellStyle name="Normal_16nf50u-shear" xfId="21"/>
  </cellStyles>
  <dxfs count="3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B3B3B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9D4"/>
      <rgbColor rgb="FFDEE7E5"/>
      <rgbColor rgb="FFFFFF6D"/>
      <rgbColor rgb="FF99CCFF"/>
      <rgbColor rgb="FFFF99CC"/>
      <rgbColor rgb="FFCC99FF"/>
      <rgbColor rgb="FFFFCC99"/>
      <rgbColor rgb="FF3366FF"/>
      <rgbColor rgb="FF62E6E7"/>
      <rgbColor rgb="FF99CC00"/>
      <rgbColor rgb="FFFFCC00"/>
      <rgbColor rgb="FFFF9900"/>
      <rgbColor rgb="FFFF3838"/>
      <rgbColor rgb="FF666666"/>
      <rgbColor rgb="FF999999"/>
      <rgbColor rgb="FF003366"/>
      <rgbColor rgb="FF579D1C"/>
      <rgbColor rgb="FF003300"/>
      <rgbColor rgb="FF333300"/>
      <rgbColor rgb="FF8D28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6.xml.rels><?xml version="1.0" encoding="UTF-8"?>
<Relationships xmlns="http://schemas.openxmlformats.org/package/2006/relationships"><Relationship Id="rId1" Type="http://schemas.openxmlformats.org/officeDocument/2006/relationships/chartUserShapes" Target="../drawings/drawing3.xml"/>
</Relationships>
</file>

<file path=xl/charts/_rels/chart8.xml.rels><?xml version="1.0" encoding="UTF-8"?>
<Relationships xmlns="http://schemas.openxmlformats.org/package/2006/relationships"><Relationship Id="rId1" Type="http://schemas.openxmlformats.org/officeDocument/2006/relationships/chartUserShapes" Target="../drawings/drawing4.xml"/>
</Relationships>
</file>

<file path=xl/charts/_rels/chart10.xml.rels><?xml version="1.0" encoding="UTF-8"?>
<Relationships xmlns="http://schemas.openxmlformats.org/package/2006/relationships"><Relationship Id="rId1" Type="http://schemas.openxmlformats.org/officeDocument/2006/relationships/chartUserShapes" Target="../drawings/drawing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36000">
              <a:solidFill>
                <a:srgbClr val="ff0000"/>
              </a:solidFill>
              <a:round/>
            </a:ln>
          </c:spPr>
          <c:marker>
            <c:symbol val="none"/>
          </c:marker>
          <c:dPt>
            <c:idx val="106"/>
            <c:marker>
              <c:symbol val="none"/>
            </c:marker>
          </c:dPt>
          <c:dLbls>
            <c:dLbl>
              <c:idx val="106"/>
              <c:txPr>
                <a:bodyPr wrap="non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6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Sheet8!$A$1:$A$571</c:f>
              <c:numCache>
                <c:formatCode>General</c:formatCode>
                <c:ptCount val="57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200</c:v>
                </c:pt>
                <c:pt idx="102">
                  <c:v>200</c:v>
                </c:pt>
                <c:pt idx="103">
                  <c:v>200.25</c:v>
                </c:pt>
                <c:pt idx="104">
                  <c:v>200.748753117207</c:v>
                </c:pt>
                <c:pt idx="105">
                  <c:v>201.247506234414</c:v>
                </c:pt>
                <c:pt idx="106">
                  <c:v>201.746259351621</c:v>
                </c:pt>
                <c:pt idx="107">
                  <c:v>202.245012468828</c:v>
                </c:pt>
                <c:pt idx="108">
                  <c:v>202.743765586035</c:v>
                </c:pt>
                <c:pt idx="109">
                  <c:v>203.242518703242</c:v>
                </c:pt>
                <c:pt idx="110">
                  <c:v>203.741271820449</c:v>
                </c:pt>
                <c:pt idx="111">
                  <c:v>204.240024937656</c:v>
                </c:pt>
                <c:pt idx="112">
                  <c:v>204.738778054863</c:v>
                </c:pt>
                <c:pt idx="113">
                  <c:v>205.23753117207</c:v>
                </c:pt>
                <c:pt idx="114">
                  <c:v>205.736284289277</c:v>
                </c:pt>
                <c:pt idx="115">
                  <c:v>206.235037406484</c:v>
                </c:pt>
                <c:pt idx="116">
                  <c:v>206.733790523691</c:v>
                </c:pt>
                <c:pt idx="117">
                  <c:v>207.232543640898</c:v>
                </c:pt>
                <c:pt idx="118">
                  <c:v>207.731296758105</c:v>
                </c:pt>
                <c:pt idx="119">
                  <c:v>208.230049875312</c:v>
                </c:pt>
                <c:pt idx="120">
                  <c:v>208.728802992519</c:v>
                </c:pt>
                <c:pt idx="121">
                  <c:v>209.227556109726</c:v>
                </c:pt>
                <c:pt idx="122">
                  <c:v>209.726309226933</c:v>
                </c:pt>
                <c:pt idx="123">
                  <c:v>210.225062344139</c:v>
                </c:pt>
                <c:pt idx="124">
                  <c:v>210.723815461346</c:v>
                </c:pt>
                <c:pt idx="125">
                  <c:v>211.222568578553</c:v>
                </c:pt>
                <c:pt idx="126">
                  <c:v>211.72132169576</c:v>
                </c:pt>
                <c:pt idx="127">
                  <c:v>212.220074812967</c:v>
                </c:pt>
                <c:pt idx="128">
                  <c:v>212.718827930174</c:v>
                </c:pt>
                <c:pt idx="129">
                  <c:v>213.217581047381</c:v>
                </c:pt>
                <c:pt idx="130">
                  <c:v>213.716334164588</c:v>
                </c:pt>
                <c:pt idx="131">
                  <c:v>214.215087281795</c:v>
                </c:pt>
                <c:pt idx="132">
                  <c:v>214.713840399002</c:v>
                </c:pt>
                <c:pt idx="133">
                  <c:v>215.212593516209</c:v>
                </c:pt>
                <c:pt idx="134">
                  <c:v>215.711346633416</c:v>
                </c:pt>
                <c:pt idx="135">
                  <c:v>216.210099750623</c:v>
                </c:pt>
                <c:pt idx="136">
                  <c:v>216.70885286783</c:v>
                </c:pt>
                <c:pt idx="137">
                  <c:v>217.207605985037</c:v>
                </c:pt>
                <c:pt idx="138">
                  <c:v>217.706359102244</c:v>
                </c:pt>
                <c:pt idx="139">
                  <c:v>218.205112219451</c:v>
                </c:pt>
                <c:pt idx="140">
                  <c:v>218.703865336658</c:v>
                </c:pt>
                <c:pt idx="141">
                  <c:v>219.202618453865</c:v>
                </c:pt>
                <c:pt idx="142">
                  <c:v>219.701371571072</c:v>
                </c:pt>
                <c:pt idx="143">
                  <c:v>220.200124688279</c:v>
                </c:pt>
                <c:pt idx="144">
                  <c:v>220.698877805486</c:v>
                </c:pt>
                <c:pt idx="145">
                  <c:v>221.197630922693</c:v>
                </c:pt>
                <c:pt idx="146">
                  <c:v>221.6963840399</c:v>
                </c:pt>
                <c:pt idx="147">
                  <c:v>222.195137157107</c:v>
                </c:pt>
                <c:pt idx="148">
                  <c:v>222.693890274314</c:v>
                </c:pt>
                <c:pt idx="149">
                  <c:v>223.192643391521</c:v>
                </c:pt>
                <c:pt idx="150">
                  <c:v>223.691396508728</c:v>
                </c:pt>
                <c:pt idx="151">
                  <c:v>224.190149625935</c:v>
                </c:pt>
                <c:pt idx="152">
                  <c:v>224.688902743142</c:v>
                </c:pt>
                <c:pt idx="153">
                  <c:v>225.187655860349</c:v>
                </c:pt>
                <c:pt idx="154">
                  <c:v>225.686408977556</c:v>
                </c:pt>
                <c:pt idx="155">
                  <c:v>226.185162094763</c:v>
                </c:pt>
                <c:pt idx="156">
                  <c:v>226.68391521197</c:v>
                </c:pt>
                <c:pt idx="157">
                  <c:v>227.182668329177</c:v>
                </c:pt>
                <c:pt idx="158">
                  <c:v>227.681421446384</c:v>
                </c:pt>
                <c:pt idx="159">
                  <c:v>228.180174563591</c:v>
                </c:pt>
                <c:pt idx="160">
                  <c:v>228.678927680798</c:v>
                </c:pt>
                <c:pt idx="161">
                  <c:v>229.177680798004</c:v>
                </c:pt>
                <c:pt idx="162">
                  <c:v>229.676433915211</c:v>
                </c:pt>
                <c:pt idx="163">
                  <c:v>230.175187032418</c:v>
                </c:pt>
                <c:pt idx="164">
                  <c:v>230.673940149625</c:v>
                </c:pt>
                <c:pt idx="165">
                  <c:v>231.172693266832</c:v>
                </c:pt>
                <c:pt idx="166">
                  <c:v>231.671446384039</c:v>
                </c:pt>
                <c:pt idx="167">
                  <c:v>232.170199501246</c:v>
                </c:pt>
                <c:pt idx="168">
                  <c:v>232.668952618453</c:v>
                </c:pt>
                <c:pt idx="169">
                  <c:v>233.16770573566</c:v>
                </c:pt>
                <c:pt idx="170">
                  <c:v>233.666458852867</c:v>
                </c:pt>
                <c:pt idx="171">
                  <c:v>234.165211970074</c:v>
                </c:pt>
                <c:pt idx="172">
                  <c:v>234.663965087281</c:v>
                </c:pt>
                <c:pt idx="173">
                  <c:v>235.162718204488</c:v>
                </c:pt>
                <c:pt idx="174">
                  <c:v>235.661471321695</c:v>
                </c:pt>
                <c:pt idx="175">
                  <c:v>236.160224438902</c:v>
                </c:pt>
                <c:pt idx="176">
                  <c:v>236.658977556109</c:v>
                </c:pt>
                <c:pt idx="177">
                  <c:v>237.157730673316</c:v>
                </c:pt>
                <c:pt idx="178">
                  <c:v>237.656483790523</c:v>
                </c:pt>
                <c:pt idx="179">
                  <c:v>238.15523690773</c:v>
                </c:pt>
                <c:pt idx="180">
                  <c:v>238.653990024937</c:v>
                </c:pt>
                <c:pt idx="181">
                  <c:v>239.152743142144</c:v>
                </c:pt>
                <c:pt idx="182">
                  <c:v>239.651496259351</c:v>
                </c:pt>
                <c:pt idx="183">
                  <c:v>240.150249376558</c:v>
                </c:pt>
                <c:pt idx="184">
                  <c:v>240.649002493765</c:v>
                </c:pt>
                <c:pt idx="185">
                  <c:v>241.147755610972</c:v>
                </c:pt>
                <c:pt idx="186">
                  <c:v>241.646508728179</c:v>
                </c:pt>
                <c:pt idx="187">
                  <c:v>242.145261845386</c:v>
                </c:pt>
                <c:pt idx="188">
                  <c:v>242.644014962593</c:v>
                </c:pt>
                <c:pt idx="189">
                  <c:v>243.1427680798</c:v>
                </c:pt>
                <c:pt idx="190">
                  <c:v>243.641521197007</c:v>
                </c:pt>
                <c:pt idx="191">
                  <c:v>244.140274314214</c:v>
                </c:pt>
                <c:pt idx="192">
                  <c:v>244.639027431421</c:v>
                </c:pt>
                <c:pt idx="193">
                  <c:v>245.137780548628</c:v>
                </c:pt>
                <c:pt idx="194">
                  <c:v>245.636533665835</c:v>
                </c:pt>
                <c:pt idx="195">
                  <c:v>246.135286783042</c:v>
                </c:pt>
                <c:pt idx="196">
                  <c:v>246.634039900249</c:v>
                </c:pt>
                <c:pt idx="197">
                  <c:v>247.132793017456</c:v>
                </c:pt>
                <c:pt idx="198">
                  <c:v>247.631546134663</c:v>
                </c:pt>
                <c:pt idx="199">
                  <c:v>248.130299251869</c:v>
                </c:pt>
                <c:pt idx="200">
                  <c:v>248.629052369076</c:v>
                </c:pt>
                <c:pt idx="201">
                  <c:v>249.127805486283</c:v>
                </c:pt>
                <c:pt idx="202">
                  <c:v>249.62655860349</c:v>
                </c:pt>
                <c:pt idx="203">
                  <c:v>250.125311720697</c:v>
                </c:pt>
                <c:pt idx="204">
                  <c:v>250.624064837904</c:v>
                </c:pt>
                <c:pt idx="205">
                  <c:v>251.122817955111</c:v>
                </c:pt>
                <c:pt idx="206">
                  <c:v>251.621571072318</c:v>
                </c:pt>
                <c:pt idx="207">
                  <c:v>252.120324189525</c:v>
                </c:pt>
                <c:pt idx="208">
                  <c:v>252.619077306732</c:v>
                </c:pt>
                <c:pt idx="209">
                  <c:v>253.117830423939</c:v>
                </c:pt>
                <c:pt idx="210">
                  <c:v>253.616583541146</c:v>
                </c:pt>
                <c:pt idx="211">
                  <c:v>254.115336658353</c:v>
                </c:pt>
                <c:pt idx="212">
                  <c:v>254.61408977556</c:v>
                </c:pt>
                <c:pt idx="213">
                  <c:v>255.112842892767</c:v>
                </c:pt>
                <c:pt idx="214">
                  <c:v>255.611596009974</c:v>
                </c:pt>
                <c:pt idx="215">
                  <c:v>256.110349127181</c:v>
                </c:pt>
                <c:pt idx="216">
                  <c:v>256.609102244388</c:v>
                </c:pt>
                <c:pt idx="217">
                  <c:v>257.107855361595</c:v>
                </c:pt>
                <c:pt idx="218">
                  <c:v>257.606608478802</c:v>
                </c:pt>
                <c:pt idx="219">
                  <c:v>258.105361596009</c:v>
                </c:pt>
                <c:pt idx="220">
                  <c:v>258.604114713216</c:v>
                </c:pt>
                <c:pt idx="221">
                  <c:v>259.102867830423</c:v>
                </c:pt>
                <c:pt idx="222">
                  <c:v>259.60162094763</c:v>
                </c:pt>
                <c:pt idx="223">
                  <c:v>260.100374064837</c:v>
                </c:pt>
                <c:pt idx="224">
                  <c:v>260.599127182044</c:v>
                </c:pt>
                <c:pt idx="225">
                  <c:v>261.097880299251</c:v>
                </c:pt>
                <c:pt idx="226">
                  <c:v>261.596633416458</c:v>
                </c:pt>
                <c:pt idx="227">
                  <c:v>262.095386533665</c:v>
                </c:pt>
                <c:pt idx="228">
                  <c:v>262.594139650872</c:v>
                </c:pt>
                <c:pt idx="229">
                  <c:v>263.092892768079</c:v>
                </c:pt>
                <c:pt idx="230">
                  <c:v>263.591645885286</c:v>
                </c:pt>
                <c:pt idx="231">
                  <c:v>264.090399002493</c:v>
                </c:pt>
                <c:pt idx="232">
                  <c:v>264.5891521197</c:v>
                </c:pt>
                <c:pt idx="233">
                  <c:v>265.087905236907</c:v>
                </c:pt>
                <c:pt idx="234">
                  <c:v>265.586658354114</c:v>
                </c:pt>
                <c:pt idx="235">
                  <c:v>266.085411471321</c:v>
                </c:pt>
                <c:pt idx="236">
                  <c:v>266.584164588528</c:v>
                </c:pt>
                <c:pt idx="237">
                  <c:v>267.082917705735</c:v>
                </c:pt>
                <c:pt idx="238">
                  <c:v>267.581670822942</c:v>
                </c:pt>
                <c:pt idx="239">
                  <c:v>268.080423940149</c:v>
                </c:pt>
                <c:pt idx="240">
                  <c:v>268.579177057356</c:v>
                </c:pt>
                <c:pt idx="241">
                  <c:v>269.077930174563</c:v>
                </c:pt>
                <c:pt idx="242">
                  <c:v>269.57668329177</c:v>
                </c:pt>
                <c:pt idx="243">
                  <c:v>270.075436408977</c:v>
                </c:pt>
                <c:pt idx="244">
                  <c:v>270.574189526184</c:v>
                </c:pt>
                <c:pt idx="245">
                  <c:v>271.072942643391</c:v>
                </c:pt>
                <c:pt idx="246">
                  <c:v>271.571695760598</c:v>
                </c:pt>
                <c:pt idx="247">
                  <c:v>272.070448877805</c:v>
                </c:pt>
                <c:pt idx="248">
                  <c:v>272.569201995012</c:v>
                </c:pt>
                <c:pt idx="249">
                  <c:v>273.067955112219</c:v>
                </c:pt>
                <c:pt idx="250">
                  <c:v>273.566708229426</c:v>
                </c:pt>
                <c:pt idx="251">
                  <c:v>274.065461346633</c:v>
                </c:pt>
                <c:pt idx="252">
                  <c:v>274.56421446384</c:v>
                </c:pt>
                <c:pt idx="253">
                  <c:v>275.062967581047</c:v>
                </c:pt>
                <c:pt idx="254">
                  <c:v>275.561720698254</c:v>
                </c:pt>
                <c:pt idx="255">
                  <c:v>276.060473815461</c:v>
                </c:pt>
                <c:pt idx="256">
                  <c:v>276.559226932668</c:v>
                </c:pt>
                <c:pt idx="257">
                  <c:v>277.057980049875</c:v>
                </c:pt>
                <c:pt idx="258">
                  <c:v>277.556733167082</c:v>
                </c:pt>
                <c:pt idx="259">
                  <c:v>278.055486284289</c:v>
                </c:pt>
                <c:pt idx="260">
                  <c:v>278.554239401496</c:v>
                </c:pt>
                <c:pt idx="261">
                  <c:v>279.052992518703</c:v>
                </c:pt>
                <c:pt idx="262">
                  <c:v>279.55174563591</c:v>
                </c:pt>
                <c:pt idx="263">
                  <c:v>280.050498753117</c:v>
                </c:pt>
                <c:pt idx="264">
                  <c:v>280.549251870324</c:v>
                </c:pt>
                <c:pt idx="265">
                  <c:v>281.048004987531</c:v>
                </c:pt>
                <c:pt idx="266">
                  <c:v>281.546758104738</c:v>
                </c:pt>
                <c:pt idx="267">
                  <c:v>282.045511221945</c:v>
                </c:pt>
                <c:pt idx="268">
                  <c:v>282.544264339152</c:v>
                </c:pt>
                <c:pt idx="269">
                  <c:v>283.043017456359</c:v>
                </c:pt>
                <c:pt idx="270">
                  <c:v>283.541770573566</c:v>
                </c:pt>
                <c:pt idx="271">
                  <c:v>284.040523690773</c:v>
                </c:pt>
                <c:pt idx="272">
                  <c:v>284.53927680798</c:v>
                </c:pt>
                <c:pt idx="273">
                  <c:v>285.038029925187</c:v>
                </c:pt>
                <c:pt idx="274">
                  <c:v>285.536783042394</c:v>
                </c:pt>
                <c:pt idx="275">
                  <c:v>286.035536159601</c:v>
                </c:pt>
                <c:pt idx="276">
                  <c:v>286.534289276808</c:v>
                </c:pt>
                <c:pt idx="277">
                  <c:v>287.033042394015</c:v>
                </c:pt>
                <c:pt idx="278">
                  <c:v>287.531795511222</c:v>
                </c:pt>
                <c:pt idx="279">
                  <c:v>288.030548628429</c:v>
                </c:pt>
                <c:pt idx="280">
                  <c:v>288.529301745636</c:v>
                </c:pt>
                <c:pt idx="281">
                  <c:v>289.028054862843</c:v>
                </c:pt>
                <c:pt idx="282">
                  <c:v>289.52680798005</c:v>
                </c:pt>
                <c:pt idx="283">
                  <c:v>290.025561097257</c:v>
                </c:pt>
                <c:pt idx="284">
                  <c:v>290.524314214464</c:v>
                </c:pt>
                <c:pt idx="285">
                  <c:v>291.023067331671</c:v>
                </c:pt>
                <c:pt idx="286">
                  <c:v>291.521820448878</c:v>
                </c:pt>
                <c:pt idx="287">
                  <c:v>292.020573566085</c:v>
                </c:pt>
                <c:pt idx="288">
                  <c:v>292.519326683292</c:v>
                </c:pt>
                <c:pt idx="289">
                  <c:v>293.018079800499</c:v>
                </c:pt>
                <c:pt idx="290">
                  <c:v>293.516832917706</c:v>
                </c:pt>
                <c:pt idx="291">
                  <c:v>294.015586034913</c:v>
                </c:pt>
                <c:pt idx="292">
                  <c:v>294.51433915212</c:v>
                </c:pt>
                <c:pt idx="293">
                  <c:v>295.013092269327</c:v>
                </c:pt>
                <c:pt idx="294">
                  <c:v>295.511845386534</c:v>
                </c:pt>
                <c:pt idx="295">
                  <c:v>296.010598503741</c:v>
                </c:pt>
                <c:pt idx="296">
                  <c:v>296.509351620948</c:v>
                </c:pt>
                <c:pt idx="297">
                  <c:v>297.008104738155</c:v>
                </c:pt>
                <c:pt idx="298">
                  <c:v>297.506857855362</c:v>
                </c:pt>
                <c:pt idx="299">
                  <c:v>298.005610972569</c:v>
                </c:pt>
                <c:pt idx="300">
                  <c:v>298.504364089776</c:v>
                </c:pt>
                <c:pt idx="301">
                  <c:v>299.003117206983</c:v>
                </c:pt>
                <c:pt idx="302">
                  <c:v>299.50187032419</c:v>
                </c:pt>
                <c:pt idx="303">
                  <c:v>300.000623441397</c:v>
                </c:pt>
                <c:pt idx="304">
                  <c:v>300.499376558604</c:v>
                </c:pt>
                <c:pt idx="305">
                  <c:v>300.998129675811</c:v>
                </c:pt>
                <c:pt idx="306">
                  <c:v>301.496882793018</c:v>
                </c:pt>
                <c:pt idx="307">
                  <c:v>301.995635910225</c:v>
                </c:pt>
                <c:pt idx="308">
                  <c:v>302.494389027432</c:v>
                </c:pt>
                <c:pt idx="309">
                  <c:v>302.993142144639</c:v>
                </c:pt>
                <c:pt idx="310">
                  <c:v>303.491895261846</c:v>
                </c:pt>
                <c:pt idx="311">
                  <c:v>303.990648379053</c:v>
                </c:pt>
                <c:pt idx="312">
                  <c:v>304.48940149626</c:v>
                </c:pt>
                <c:pt idx="313">
                  <c:v>304.988154613467</c:v>
                </c:pt>
                <c:pt idx="314">
                  <c:v>305.486907730674</c:v>
                </c:pt>
                <c:pt idx="315">
                  <c:v>305.985660847881</c:v>
                </c:pt>
                <c:pt idx="316">
                  <c:v>306.484413965088</c:v>
                </c:pt>
                <c:pt idx="317">
                  <c:v>306.983167082295</c:v>
                </c:pt>
                <c:pt idx="318">
                  <c:v>307.481920199502</c:v>
                </c:pt>
                <c:pt idx="319">
                  <c:v>307.980673316709</c:v>
                </c:pt>
                <c:pt idx="320">
                  <c:v>308.479426433916</c:v>
                </c:pt>
                <c:pt idx="321">
                  <c:v>308.978179551123</c:v>
                </c:pt>
                <c:pt idx="322">
                  <c:v>309.47693266833</c:v>
                </c:pt>
                <c:pt idx="323">
                  <c:v>309.975685785537</c:v>
                </c:pt>
                <c:pt idx="324">
                  <c:v>310.474438902744</c:v>
                </c:pt>
                <c:pt idx="325">
                  <c:v>310.973192019951</c:v>
                </c:pt>
                <c:pt idx="326">
                  <c:v>311.471945137158</c:v>
                </c:pt>
                <c:pt idx="327">
                  <c:v>311.970698254365</c:v>
                </c:pt>
                <c:pt idx="328">
                  <c:v>312.469451371572</c:v>
                </c:pt>
                <c:pt idx="329">
                  <c:v>312.968204488779</c:v>
                </c:pt>
                <c:pt idx="330">
                  <c:v>313.466957605986</c:v>
                </c:pt>
                <c:pt idx="331">
                  <c:v>313.965710723193</c:v>
                </c:pt>
                <c:pt idx="332">
                  <c:v>314.4644638404</c:v>
                </c:pt>
                <c:pt idx="333">
                  <c:v>314.963216957607</c:v>
                </c:pt>
                <c:pt idx="334">
                  <c:v>315.461970074814</c:v>
                </c:pt>
                <c:pt idx="335">
                  <c:v>315.960723192021</c:v>
                </c:pt>
                <c:pt idx="336">
                  <c:v>316.459476309228</c:v>
                </c:pt>
                <c:pt idx="337">
                  <c:v>316.958229426435</c:v>
                </c:pt>
                <c:pt idx="338">
                  <c:v>317.456982543642</c:v>
                </c:pt>
                <c:pt idx="339">
                  <c:v>317.955735660849</c:v>
                </c:pt>
                <c:pt idx="340">
                  <c:v>318.454488778056</c:v>
                </c:pt>
                <c:pt idx="341">
                  <c:v>318.953241895263</c:v>
                </c:pt>
                <c:pt idx="342">
                  <c:v>319.45199501247</c:v>
                </c:pt>
                <c:pt idx="343">
                  <c:v>319.950748129677</c:v>
                </c:pt>
                <c:pt idx="344">
                  <c:v>320.449501246884</c:v>
                </c:pt>
                <c:pt idx="345">
                  <c:v>320.948254364091</c:v>
                </c:pt>
                <c:pt idx="346">
                  <c:v>321.447007481298</c:v>
                </c:pt>
                <c:pt idx="347">
                  <c:v>321.945760598505</c:v>
                </c:pt>
                <c:pt idx="348">
                  <c:v>322.444513715712</c:v>
                </c:pt>
                <c:pt idx="349">
                  <c:v>322.943266832919</c:v>
                </c:pt>
                <c:pt idx="350">
                  <c:v>323.442019950126</c:v>
                </c:pt>
                <c:pt idx="351">
                  <c:v>323.940773067333</c:v>
                </c:pt>
                <c:pt idx="352">
                  <c:v>324.43952618454</c:v>
                </c:pt>
                <c:pt idx="353">
                  <c:v>324.938279301747</c:v>
                </c:pt>
                <c:pt idx="354">
                  <c:v>325.437032418954</c:v>
                </c:pt>
                <c:pt idx="355">
                  <c:v>325.935785536161</c:v>
                </c:pt>
                <c:pt idx="356">
                  <c:v>326.434538653368</c:v>
                </c:pt>
                <c:pt idx="357">
                  <c:v>326.933291770575</c:v>
                </c:pt>
                <c:pt idx="358">
                  <c:v>327.432044887782</c:v>
                </c:pt>
                <c:pt idx="359">
                  <c:v>327.930798004989</c:v>
                </c:pt>
                <c:pt idx="360">
                  <c:v>328.429551122196</c:v>
                </c:pt>
                <c:pt idx="361">
                  <c:v>328.928304239403</c:v>
                </c:pt>
                <c:pt idx="362">
                  <c:v>329.42705735661</c:v>
                </c:pt>
                <c:pt idx="363">
                  <c:v>329.925810473817</c:v>
                </c:pt>
                <c:pt idx="364">
                  <c:v>330.424563591024</c:v>
                </c:pt>
                <c:pt idx="365">
                  <c:v>330.923316708231</c:v>
                </c:pt>
                <c:pt idx="366">
                  <c:v>331.422069825438</c:v>
                </c:pt>
                <c:pt idx="367">
                  <c:v>331.920822942645</c:v>
                </c:pt>
                <c:pt idx="368">
                  <c:v>332.419576059852</c:v>
                </c:pt>
                <c:pt idx="369">
                  <c:v>332.918329177059</c:v>
                </c:pt>
                <c:pt idx="370">
                  <c:v>333.417082294266</c:v>
                </c:pt>
                <c:pt idx="371">
                  <c:v>333.915835411473</c:v>
                </c:pt>
                <c:pt idx="372">
                  <c:v>334.41458852868</c:v>
                </c:pt>
                <c:pt idx="373">
                  <c:v>334.913341645887</c:v>
                </c:pt>
                <c:pt idx="374">
                  <c:v>335.412094763094</c:v>
                </c:pt>
                <c:pt idx="375">
                  <c:v>335.910847880301</c:v>
                </c:pt>
                <c:pt idx="376">
                  <c:v>336.409600997508</c:v>
                </c:pt>
                <c:pt idx="377">
                  <c:v>336.908354114715</c:v>
                </c:pt>
                <c:pt idx="378">
                  <c:v>337.407107231922</c:v>
                </c:pt>
                <c:pt idx="379">
                  <c:v>337.905860349129</c:v>
                </c:pt>
                <c:pt idx="380">
                  <c:v>338.404613466336</c:v>
                </c:pt>
                <c:pt idx="381">
                  <c:v>338.903366583543</c:v>
                </c:pt>
                <c:pt idx="382">
                  <c:v>339.40211970075</c:v>
                </c:pt>
                <c:pt idx="383">
                  <c:v>339.900872817957</c:v>
                </c:pt>
                <c:pt idx="384">
                  <c:v>340.399625935164</c:v>
                </c:pt>
                <c:pt idx="385">
                  <c:v>340.898379052371</c:v>
                </c:pt>
                <c:pt idx="386">
                  <c:v>341.397132169578</c:v>
                </c:pt>
                <c:pt idx="387">
                  <c:v>341.895885286785</c:v>
                </c:pt>
                <c:pt idx="388">
                  <c:v>342.394638403992</c:v>
                </c:pt>
                <c:pt idx="389">
                  <c:v>342.893391521199</c:v>
                </c:pt>
                <c:pt idx="390">
                  <c:v>343.392144638406</c:v>
                </c:pt>
                <c:pt idx="391">
                  <c:v>343.890897755613</c:v>
                </c:pt>
                <c:pt idx="392">
                  <c:v>344.38965087282</c:v>
                </c:pt>
                <c:pt idx="393">
                  <c:v>344.888403990027</c:v>
                </c:pt>
                <c:pt idx="394">
                  <c:v>345.387157107234</c:v>
                </c:pt>
                <c:pt idx="395">
                  <c:v>345.885910224441</c:v>
                </c:pt>
                <c:pt idx="396">
                  <c:v>346.384663341648</c:v>
                </c:pt>
                <c:pt idx="397">
                  <c:v>346.883416458855</c:v>
                </c:pt>
                <c:pt idx="398">
                  <c:v>347.382169576062</c:v>
                </c:pt>
                <c:pt idx="399">
                  <c:v>347.880922693269</c:v>
                </c:pt>
                <c:pt idx="400">
                  <c:v>348.379675810476</c:v>
                </c:pt>
                <c:pt idx="401">
                  <c:v>348.878428927683</c:v>
                </c:pt>
                <c:pt idx="402">
                  <c:v>349.37718204489</c:v>
                </c:pt>
                <c:pt idx="403">
                  <c:v>349.875935162097</c:v>
                </c:pt>
                <c:pt idx="404">
                  <c:v>350.374688279304</c:v>
                </c:pt>
                <c:pt idx="405">
                  <c:v>350.873441396511</c:v>
                </c:pt>
                <c:pt idx="406">
                  <c:v>351.372194513718</c:v>
                </c:pt>
                <c:pt idx="407">
                  <c:v>351.870947630925</c:v>
                </c:pt>
                <c:pt idx="408">
                  <c:v>352.369700748132</c:v>
                </c:pt>
                <c:pt idx="409">
                  <c:v>352.868453865339</c:v>
                </c:pt>
                <c:pt idx="410">
                  <c:v>353.367206982546</c:v>
                </c:pt>
                <c:pt idx="411">
                  <c:v>353.865960099753</c:v>
                </c:pt>
                <c:pt idx="412">
                  <c:v>354.36471321696</c:v>
                </c:pt>
                <c:pt idx="413">
                  <c:v>354.863466334167</c:v>
                </c:pt>
                <c:pt idx="414">
                  <c:v>355.362219451375</c:v>
                </c:pt>
                <c:pt idx="415">
                  <c:v>355.860972568582</c:v>
                </c:pt>
                <c:pt idx="416">
                  <c:v>356.359725685789</c:v>
                </c:pt>
                <c:pt idx="417">
                  <c:v>356.858478802996</c:v>
                </c:pt>
                <c:pt idx="418">
                  <c:v>357.357231920203</c:v>
                </c:pt>
                <c:pt idx="419">
                  <c:v>357.85598503741</c:v>
                </c:pt>
                <c:pt idx="420">
                  <c:v>358.354738154617</c:v>
                </c:pt>
                <c:pt idx="421">
                  <c:v>358.853491271824</c:v>
                </c:pt>
                <c:pt idx="422">
                  <c:v>359.352244389031</c:v>
                </c:pt>
                <c:pt idx="423">
                  <c:v>359.850997506238</c:v>
                </c:pt>
                <c:pt idx="424">
                  <c:v>360.349750623445</c:v>
                </c:pt>
                <c:pt idx="425">
                  <c:v>360.848503740652</c:v>
                </c:pt>
                <c:pt idx="426">
                  <c:v>361.347256857859</c:v>
                </c:pt>
                <c:pt idx="427">
                  <c:v>361.846009975066</c:v>
                </c:pt>
                <c:pt idx="428">
                  <c:v>362.344763092273</c:v>
                </c:pt>
                <c:pt idx="429">
                  <c:v>362.84351620948</c:v>
                </c:pt>
                <c:pt idx="430">
                  <c:v>363.342269326687</c:v>
                </c:pt>
                <c:pt idx="431">
                  <c:v>363.841022443894</c:v>
                </c:pt>
                <c:pt idx="432">
                  <c:v>364.339775561101</c:v>
                </c:pt>
                <c:pt idx="433">
                  <c:v>364.838528678308</c:v>
                </c:pt>
                <c:pt idx="434">
                  <c:v>365.337281795515</c:v>
                </c:pt>
                <c:pt idx="435">
                  <c:v>365.836034912722</c:v>
                </c:pt>
                <c:pt idx="436">
                  <c:v>366.334788029929</c:v>
                </c:pt>
                <c:pt idx="437">
                  <c:v>366.833541147136</c:v>
                </c:pt>
                <c:pt idx="438">
                  <c:v>367.332294264343</c:v>
                </c:pt>
                <c:pt idx="439">
                  <c:v>367.83104738155</c:v>
                </c:pt>
                <c:pt idx="440">
                  <c:v>368.329800498757</c:v>
                </c:pt>
                <c:pt idx="441">
                  <c:v>368.828553615964</c:v>
                </c:pt>
                <c:pt idx="442">
                  <c:v>369.327306733171</c:v>
                </c:pt>
                <c:pt idx="443">
                  <c:v>369.826059850378</c:v>
                </c:pt>
                <c:pt idx="444">
                  <c:v>370.324812967585</c:v>
                </c:pt>
                <c:pt idx="445">
                  <c:v>370.823566084792</c:v>
                </c:pt>
                <c:pt idx="446">
                  <c:v>371.322319201999</c:v>
                </c:pt>
                <c:pt idx="447">
                  <c:v>371.821072319206</c:v>
                </c:pt>
                <c:pt idx="448">
                  <c:v>372.319825436413</c:v>
                </c:pt>
                <c:pt idx="449">
                  <c:v>372.81857855362</c:v>
                </c:pt>
                <c:pt idx="450">
                  <c:v>373.317331670827</c:v>
                </c:pt>
                <c:pt idx="451">
                  <c:v>373.816084788034</c:v>
                </c:pt>
                <c:pt idx="452">
                  <c:v>374.314837905241</c:v>
                </c:pt>
                <c:pt idx="453">
                  <c:v>374.813591022448</c:v>
                </c:pt>
                <c:pt idx="454">
                  <c:v>375.312344139655</c:v>
                </c:pt>
                <c:pt idx="455">
                  <c:v>375.811097256862</c:v>
                </c:pt>
                <c:pt idx="456">
                  <c:v>376.309850374069</c:v>
                </c:pt>
                <c:pt idx="457">
                  <c:v>376.808603491276</c:v>
                </c:pt>
                <c:pt idx="458">
                  <c:v>377.307356608483</c:v>
                </c:pt>
                <c:pt idx="459">
                  <c:v>377.80610972569</c:v>
                </c:pt>
                <c:pt idx="460">
                  <c:v>378.304862842897</c:v>
                </c:pt>
                <c:pt idx="461">
                  <c:v>378.803615960104</c:v>
                </c:pt>
                <c:pt idx="462">
                  <c:v>379.302369077311</c:v>
                </c:pt>
                <c:pt idx="463">
                  <c:v>379.801122194518</c:v>
                </c:pt>
                <c:pt idx="464">
                  <c:v>380.299875311725</c:v>
                </c:pt>
                <c:pt idx="465">
                  <c:v>380.798628428932</c:v>
                </c:pt>
                <c:pt idx="466">
                  <c:v>381.297381546139</c:v>
                </c:pt>
                <c:pt idx="467">
                  <c:v>381.796134663346</c:v>
                </c:pt>
                <c:pt idx="468">
                  <c:v>382.294887780553</c:v>
                </c:pt>
                <c:pt idx="469">
                  <c:v>382.79364089776</c:v>
                </c:pt>
                <c:pt idx="470">
                  <c:v>383.292394014967</c:v>
                </c:pt>
                <c:pt idx="471">
                  <c:v>383.791147132174</c:v>
                </c:pt>
                <c:pt idx="472">
                  <c:v>384.289900249381</c:v>
                </c:pt>
                <c:pt idx="473">
                  <c:v>384.788653366588</c:v>
                </c:pt>
                <c:pt idx="474">
                  <c:v>385.287406483795</c:v>
                </c:pt>
                <c:pt idx="475">
                  <c:v>385.786159601002</c:v>
                </c:pt>
                <c:pt idx="476">
                  <c:v>386.284912718209</c:v>
                </c:pt>
                <c:pt idx="477">
                  <c:v>386.783665835416</c:v>
                </c:pt>
                <c:pt idx="478">
                  <c:v>387.282418952623</c:v>
                </c:pt>
                <c:pt idx="479">
                  <c:v>387.78117206983</c:v>
                </c:pt>
                <c:pt idx="480">
                  <c:v>388.279925187037</c:v>
                </c:pt>
                <c:pt idx="481">
                  <c:v>388.778678304244</c:v>
                </c:pt>
                <c:pt idx="482">
                  <c:v>389.277431421451</c:v>
                </c:pt>
                <c:pt idx="483">
                  <c:v>389.776184538658</c:v>
                </c:pt>
                <c:pt idx="484">
                  <c:v>390.274937655865</c:v>
                </c:pt>
                <c:pt idx="485">
                  <c:v>390.773690773072</c:v>
                </c:pt>
                <c:pt idx="486">
                  <c:v>391.272443890279</c:v>
                </c:pt>
                <c:pt idx="487">
                  <c:v>391.771197007486</c:v>
                </c:pt>
                <c:pt idx="488">
                  <c:v>392.269950124693</c:v>
                </c:pt>
                <c:pt idx="489">
                  <c:v>392.7687032419</c:v>
                </c:pt>
                <c:pt idx="490">
                  <c:v>393.267456359107</c:v>
                </c:pt>
                <c:pt idx="491">
                  <c:v>393.766209476314</c:v>
                </c:pt>
                <c:pt idx="492">
                  <c:v>394.264962593521</c:v>
                </c:pt>
                <c:pt idx="493">
                  <c:v>394.763715710728</c:v>
                </c:pt>
                <c:pt idx="494">
                  <c:v>395.262468827935</c:v>
                </c:pt>
                <c:pt idx="495">
                  <c:v>395.761221945142</c:v>
                </c:pt>
                <c:pt idx="496">
                  <c:v>396.259975062349</c:v>
                </c:pt>
                <c:pt idx="497">
                  <c:v>396.758728179556</c:v>
                </c:pt>
                <c:pt idx="498">
                  <c:v>397.257481296763</c:v>
                </c:pt>
                <c:pt idx="499">
                  <c:v>397.75623441397</c:v>
                </c:pt>
                <c:pt idx="500">
                  <c:v>398.254987531177</c:v>
                </c:pt>
                <c:pt idx="501">
                  <c:v>398.753740648384</c:v>
                </c:pt>
                <c:pt idx="502">
                  <c:v>399.252493765591</c:v>
                </c:pt>
                <c:pt idx="503">
                  <c:v>399.751246882798</c:v>
                </c:pt>
                <c:pt idx="504">
                  <c:v>400.250000000005</c:v>
                </c:pt>
                <c:pt idx="505">
                  <c:v>400.748753117212</c:v>
                </c:pt>
                <c:pt idx="506">
                  <c:v>401.247506234419</c:v>
                </c:pt>
                <c:pt idx="507">
                  <c:v>401.746259351626</c:v>
                </c:pt>
                <c:pt idx="508">
                  <c:v>402.245012468833</c:v>
                </c:pt>
                <c:pt idx="509">
                  <c:v>402.74376558604</c:v>
                </c:pt>
                <c:pt idx="510">
                  <c:v>403.242518703247</c:v>
                </c:pt>
                <c:pt idx="511">
                  <c:v>403.741271820454</c:v>
                </c:pt>
                <c:pt idx="512">
                  <c:v>404.240024937661</c:v>
                </c:pt>
                <c:pt idx="513">
                  <c:v>404.738778054868</c:v>
                </c:pt>
                <c:pt idx="514">
                  <c:v>405.237531172075</c:v>
                </c:pt>
                <c:pt idx="515">
                  <c:v>405.736284289282</c:v>
                </c:pt>
                <c:pt idx="516">
                  <c:v>406.235037406489</c:v>
                </c:pt>
                <c:pt idx="517">
                  <c:v>406.733790523696</c:v>
                </c:pt>
                <c:pt idx="518">
                  <c:v>407.232543640903</c:v>
                </c:pt>
                <c:pt idx="519">
                  <c:v>407.73129675811</c:v>
                </c:pt>
                <c:pt idx="520">
                  <c:v>408.230049875317</c:v>
                </c:pt>
                <c:pt idx="521">
                  <c:v>408.728802992524</c:v>
                </c:pt>
                <c:pt idx="522">
                  <c:v>409.227556109731</c:v>
                </c:pt>
                <c:pt idx="523">
                  <c:v>409.726309226938</c:v>
                </c:pt>
                <c:pt idx="524">
                  <c:v>410.225062344145</c:v>
                </c:pt>
                <c:pt idx="525">
                  <c:v>410.723815461352</c:v>
                </c:pt>
                <c:pt idx="526">
                  <c:v>411.222568578559</c:v>
                </c:pt>
                <c:pt idx="527">
                  <c:v>411.721321695766</c:v>
                </c:pt>
                <c:pt idx="528">
                  <c:v>412.220074812973</c:v>
                </c:pt>
                <c:pt idx="529">
                  <c:v>412.71882793018</c:v>
                </c:pt>
                <c:pt idx="530">
                  <c:v>413.217581047387</c:v>
                </c:pt>
                <c:pt idx="531">
                  <c:v>413.716334164594</c:v>
                </c:pt>
                <c:pt idx="532">
                  <c:v>414.215087281801</c:v>
                </c:pt>
                <c:pt idx="533">
                  <c:v>414.713840399008</c:v>
                </c:pt>
                <c:pt idx="534">
                  <c:v>415.212593516215</c:v>
                </c:pt>
                <c:pt idx="535">
                  <c:v>415.711346633422</c:v>
                </c:pt>
                <c:pt idx="536">
                  <c:v>416.210099750629</c:v>
                </c:pt>
                <c:pt idx="537">
                  <c:v>416.708852867836</c:v>
                </c:pt>
                <c:pt idx="538">
                  <c:v>417.207605985043</c:v>
                </c:pt>
                <c:pt idx="539">
                  <c:v>417.70635910225</c:v>
                </c:pt>
                <c:pt idx="540">
                  <c:v>418.205112219457</c:v>
                </c:pt>
                <c:pt idx="541">
                  <c:v>418.703865336664</c:v>
                </c:pt>
                <c:pt idx="542">
                  <c:v>419.202618453871</c:v>
                </c:pt>
                <c:pt idx="543">
                  <c:v>419.701371571078</c:v>
                </c:pt>
                <c:pt idx="544">
                  <c:v>420.200124688285</c:v>
                </c:pt>
                <c:pt idx="545">
                  <c:v>420.698877805492</c:v>
                </c:pt>
                <c:pt idx="546">
                  <c:v>421.197630922699</c:v>
                </c:pt>
                <c:pt idx="547">
                  <c:v>421.696384039906</c:v>
                </c:pt>
                <c:pt idx="548">
                  <c:v>422.195137157113</c:v>
                </c:pt>
                <c:pt idx="549">
                  <c:v>422.69389027432</c:v>
                </c:pt>
                <c:pt idx="550">
                  <c:v>423.192643391527</c:v>
                </c:pt>
                <c:pt idx="551">
                  <c:v>423.691396508734</c:v>
                </c:pt>
                <c:pt idx="552">
                  <c:v>424.190149625941</c:v>
                </c:pt>
                <c:pt idx="553">
                  <c:v>424.688902743148</c:v>
                </c:pt>
                <c:pt idx="554">
                  <c:v>425.187655860355</c:v>
                </c:pt>
                <c:pt idx="555">
                  <c:v>425.686408977562</c:v>
                </c:pt>
                <c:pt idx="556">
                  <c:v>426.185162094769</c:v>
                </c:pt>
                <c:pt idx="557">
                  <c:v>426.683915211976</c:v>
                </c:pt>
                <c:pt idx="558">
                  <c:v>427.182668329183</c:v>
                </c:pt>
                <c:pt idx="559">
                  <c:v>427.68142144639</c:v>
                </c:pt>
                <c:pt idx="560">
                  <c:v>428.180174563597</c:v>
                </c:pt>
                <c:pt idx="561">
                  <c:v>428.678927680804</c:v>
                </c:pt>
                <c:pt idx="562">
                  <c:v>429.177680798011</c:v>
                </c:pt>
                <c:pt idx="563">
                  <c:v>429.676433915218</c:v>
                </c:pt>
                <c:pt idx="564">
                  <c:v>430.175187032425</c:v>
                </c:pt>
                <c:pt idx="565">
                  <c:v>430.673940149632</c:v>
                </c:pt>
                <c:pt idx="566">
                  <c:v>431.172693266839</c:v>
                </c:pt>
                <c:pt idx="567">
                  <c:v>431.671446384046</c:v>
                </c:pt>
                <c:pt idx="568">
                  <c:v>432.170199501253</c:v>
                </c:pt>
                <c:pt idx="569">
                  <c:v>432.66895261846</c:v>
                </c:pt>
                <c:pt idx="570">
                  <c:v>433.167705735667</c:v>
                </c:pt>
              </c:numCache>
            </c:numRef>
          </c:xVal>
          <c:yVal>
            <c:numRef>
              <c:f>Sheet8!$B$1:$B$571</c:f>
              <c:numCache>
                <c:formatCode>General</c:formatCode>
                <c:ptCount val="571"/>
                <c:pt idx="0">
                  <c:v>0</c:v>
                </c:pt>
                <c:pt idx="1">
                  <c:v>2.76519327065179</c:v>
                </c:pt>
                <c:pt idx="2">
                  <c:v>5.53038654130357</c:v>
                </c:pt>
                <c:pt idx="3">
                  <c:v>8.29557981195536</c:v>
                </c:pt>
                <c:pt idx="4">
                  <c:v>11.0607730826071</c:v>
                </c:pt>
                <c:pt idx="5">
                  <c:v>13.8259663532589</c:v>
                </c:pt>
                <c:pt idx="6">
                  <c:v>16.5911596239107</c:v>
                </c:pt>
                <c:pt idx="7">
                  <c:v>19.3563528945625</c:v>
                </c:pt>
                <c:pt idx="8">
                  <c:v>22.1215461652143</c:v>
                </c:pt>
                <c:pt idx="9">
                  <c:v>24.8867394358661</c:v>
                </c:pt>
                <c:pt idx="10">
                  <c:v>27.6519327065179</c:v>
                </c:pt>
                <c:pt idx="11">
                  <c:v>30.4171259771697</c:v>
                </c:pt>
                <c:pt idx="12">
                  <c:v>33.1823192478215</c:v>
                </c:pt>
                <c:pt idx="13">
                  <c:v>35.9475125184732</c:v>
                </c:pt>
                <c:pt idx="14">
                  <c:v>38.712705789125</c:v>
                </c:pt>
                <c:pt idx="15">
                  <c:v>41.4778990597768</c:v>
                </c:pt>
                <c:pt idx="16">
                  <c:v>44.2430923304286</c:v>
                </c:pt>
                <c:pt idx="17">
                  <c:v>47.0082856010804</c:v>
                </c:pt>
                <c:pt idx="18">
                  <c:v>49.7734788717322</c:v>
                </c:pt>
                <c:pt idx="19">
                  <c:v>52.538672142384</c:v>
                </c:pt>
                <c:pt idx="20">
                  <c:v>55.3038654130357</c:v>
                </c:pt>
                <c:pt idx="21">
                  <c:v>58.0690586836875</c:v>
                </c:pt>
                <c:pt idx="22">
                  <c:v>60.8342519543393</c:v>
                </c:pt>
                <c:pt idx="23">
                  <c:v>63.5994452249911</c:v>
                </c:pt>
                <c:pt idx="24">
                  <c:v>66.3646384956429</c:v>
                </c:pt>
                <c:pt idx="25">
                  <c:v>69.1298317662947</c:v>
                </c:pt>
                <c:pt idx="26">
                  <c:v>71.8950250369465</c:v>
                </c:pt>
                <c:pt idx="27">
                  <c:v>74.6602183075983</c:v>
                </c:pt>
                <c:pt idx="28">
                  <c:v>77.4254115782501</c:v>
                </c:pt>
                <c:pt idx="29">
                  <c:v>80.1906048489018</c:v>
                </c:pt>
                <c:pt idx="30">
                  <c:v>82.9557981195536</c:v>
                </c:pt>
                <c:pt idx="31">
                  <c:v>85.7209913902054</c:v>
                </c:pt>
                <c:pt idx="32">
                  <c:v>88.4861846608572</c:v>
                </c:pt>
                <c:pt idx="33">
                  <c:v>91.251377931509</c:v>
                </c:pt>
                <c:pt idx="34">
                  <c:v>94.0165712021608</c:v>
                </c:pt>
                <c:pt idx="35">
                  <c:v>96.7817644728126</c:v>
                </c:pt>
                <c:pt idx="36">
                  <c:v>99.5469577434643</c:v>
                </c:pt>
                <c:pt idx="37">
                  <c:v>102.312151014116</c:v>
                </c:pt>
                <c:pt idx="38">
                  <c:v>105.077344284768</c:v>
                </c:pt>
                <c:pt idx="39">
                  <c:v>107.84253755542</c:v>
                </c:pt>
                <c:pt idx="40">
                  <c:v>110.607730826071</c:v>
                </c:pt>
                <c:pt idx="41">
                  <c:v>113.372924096723</c:v>
                </c:pt>
                <c:pt idx="42">
                  <c:v>116.138117367375</c:v>
                </c:pt>
                <c:pt idx="43">
                  <c:v>118.903310638027</c:v>
                </c:pt>
                <c:pt idx="44">
                  <c:v>121.668503908679</c:v>
                </c:pt>
                <c:pt idx="45">
                  <c:v>124.43369717933</c:v>
                </c:pt>
                <c:pt idx="46">
                  <c:v>127.198890449982</c:v>
                </c:pt>
                <c:pt idx="47">
                  <c:v>129.964083720634</c:v>
                </c:pt>
                <c:pt idx="48">
                  <c:v>132.729276991286</c:v>
                </c:pt>
                <c:pt idx="49">
                  <c:v>135.494470261938</c:v>
                </c:pt>
                <c:pt idx="50">
                  <c:v>138.259663532589</c:v>
                </c:pt>
                <c:pt idx="51">
                  <c:v>141.024856803241</c:v>
                </c:pt>
                <c:pt idx="52">
                  <c:v>143.790050073893</c:v>
                </c:pt>
                <c:pt idx="53">
                  <c:v>146.555243344545</c:v>
                </c:pt>
                <c:pt idx="54">
                  <c:v>149.320436615197</c:v>
                </c:pt>
                <c:pt idx="55">
                  <c:v>152.085629885848</c:v>
                </c:pt>
                <c:pt idx="56">
                  <c:v>154.8508231565</c:v>
                </c:pt>
                <c:pt idx="57">
                  <c:v>157.616016427152</c:v>
                </c:pt>
                <c:pt idx="58">
                  <c:v>160.381209697804</c:v>
                </c:pt>
                <c:pt idx="59">
                  <c:v>163.146402968455</c:v>
                </c:pt>
                <c:pt idx="60">
                  <c:v>165.911596239107</c:v>
                </c:pt>
                <c:pt idx="61">
                  <c:v>168.676789509759</c:v>
                </c:pt>
                <c:pt idx="62">
                  <c:v>171.441982780411</c:v>
                </c:pt>
                <c:pt idx="63">
                  <c:v>174.207176051063</c:v>
                </c:pt>
                <c:pt idx="64">
                  <c:v>176.972369321714</c:v>
                </c:pt>
                <c:pt idx="65">
                  <c:v>179.737562592366</c:v>
                </c:pt>
                <c:pt idx="66">
                  <c:v>182.502755863018</c:v>
                </c:pt>
                <c:pt idx="67">
                  <c:v>185.26794913367</c:v>
                </c:pt>
                <c:pt idx="68">
                  <c:v>188.033142404322</c:v>
                </c:pt>
                <c:pt idx="69">
                  <c:v>190.798335674973</c:v>
                </c:pt>
                <c:pt idx="70">
                  <c:v>193.563528945625</c:v>
                </c:pt>
                <c:pt idx="71">
                  <c:v>196.328722216277</c:v>
                </c:pt>
                <c:pt idx="72">
                  <c:v>199.093915486929</c:v>
                </c:pt>
                <c:pt idx="73">
                  <c:v>201.85910875758</c:v>
                </c:pt>
                <c:pt idx="74">
                  <c:v>204.624302028232</c:v>
                </c:pt>
                <c:pt idx="75">
                  <c:v>207.389495298884</c:v>
                </c:pt>
                <c:pt idx="76">
                  <c:v>210.154688569536</c:v>
                </c:pt>
                <c:pt idx="77">
                  <c:v>212.919881840188</c:v>
                </c:pt>
                <c:pt idx="78">
                  <c:v>215.685075110839</c:v>
                </c:pt>
                <c:pt idx="79">
                  <c:v>218.450268381491</c:v>
                </c:pt>
                <c:pt idx="80">
                  <c:v>221.215461652143</c:v>
                </c:pt>
                <c:pt idx="81">
                  <c:v>223.980654922795</c:v>
                </c:pt>
                <c:pt idx="82">
                  <c:v>226.745848193447</c:v>
                </c:pt>
                <c:pt idx="83">
                  <c:v>229.511041464098</c:v>
                </c:pt>
                <c:pt idx="84">
                  <c:v>232.27623473475</c:v>
                </c:pt>
                <c:pt idx="85">
                  <c:v>235.041428005402</c:v>
                </c:pt>
                <c:pt idx="86">
                  <c:v>237.806621276054</c:v>
                </c:pt>
                <c:pt idx="87">
                  <c:v>240.571814546706</c:v>
                </c:pt>
                <c:pt idx="88">
                  <c:v>243.337007817357</c:v>
                </c:pt>
                <c:pt idx="89">
                  <c:v>246.102201088009</c:v>
                </c:pt>
                <c:pt idx="90">
                  <c:v>248.867394358661</c:v>
                </c:pt>
                <c:pt idx="91">
                  <c:v>251.632587629313</c:v>
                </c:pt>
                <c:pt idx="92">
                  <c:v>254.397780899964</c:v>
                </c:pt>
                <c:pt idx="93">
                  <c:v>257.162974170616</c:v>
                </c:pt>
                <c:pt idx="94">
                  <c:v>259.928167441268</c:v>
                </c:pt>
                <c:pt idx="95">
                  <c:v>262.69336071192</c:v>
                </c:pt>
                <c:pt idx="96">
                  <c:v>265.458553982572</c:v>
                </c:pt>
                <c:pt idx="97">
                  <c:v>268.223747253223</c:v>
                </c:pt>
                <c:pt idx="98">
                  <c:v>270.988940523875</c:v>
                </c:pt>
                <c:pt idx="99">
                  <c:v>273.754133794527</c:v>
                </c:pt>
                <c:pt idx="100">
                  <c:v>276.519327065179</c:v>
                </c:pt>
                <c:pt idx="101">
                  <c:v>276.519327065179</c:v>
                </c:pt>
                <c:pt idx="102">
                  <c:v>276.519327065179</c:v>
                </c:pt>
                <c:pt idx="103">
                  <c:v>276.86497622401</c:v>
                </c:pt>
                <c:pt idx="104">
                  <c:v>277.554550605719</c:v>
                </c:pt>
                <c:pt idx="105">
                  <c:v>278.244124987428</c:v>
                </c:pt>
                <c:pt idx="106">
                  <c:v>278.933699369136</c:v>
                </c:pt>
                <c:pt idx="107">
                  <c:v>279.623273750845</c:v>
                </c:pt>
                <c:pt idx="108">
                  <c:v>280.312848132554</c:v>
                </c:pt>
                <c:pt idx="109">
                  <c:v>281.002422514262</c:v>
                </c:pt>
                <c:pt idx="110">
                  <c:v>281.691996895971</c:v>
                </c:pt>
                <c:pt idx="111">
                  <c:v>282.38157127768</c:v>
                </c:pt>
                <c:pt idx="112">
                  <c:v>283.071145659388</c:v>
                </c:pt>
                <c:pt idx="113">
                  <c:v>283.760720041097</c:v>
                </c:pt>
                <c:pt idx="114">
                  <c:v>284.450294422806</c:v>
                </c:pt>
                <c:pt idx="115">
                  <c:v>285.139868804514</c:v>
                </c:pt>
                <c:pt idx="116">
                  <c:v>285.829443186223</c:v>
                </c:pt>
                <c:pt idx="117">
                  <c:v>286.519017567932</c:v>
                </c:pt>
                <c:pt idx="118">
                  <c:v>287.20859194964</c:v>
                </c:pt>
                <c:pt idx="119">
                  <c:v>287.898166331349</c:v>
                </c:pt>
                <c:pt idx="120">
                  <c:v>288.587740713058</c:v>
                </c:pt>
                <c:pt idx="121">
                  <c:v>289.277315094766</c:v>
                </c:pt>
                <c:pt idx="122">
                  <c:v>289.966889476475</c:v>
                </c:pt>
                <c:pt idx="123">
                  <c:v>290.656463858183</c:v>
                </c:pt>
                <c:pt idx="124">
                  <c:v>291.346038239892</c:v>
                </c:pt>
                <c:pt idx="125">
                  <c:v>292.035612621601</c:v>
                </c:pt>
                <c:pt idx="126">
                  <c:v>292.725187003309</c:v>
                </c:pt>
                <c:pt idx="127">
                  <c:v>293.414761385018</c:v>
                </c:pt>
                <c:pt idx="128">
                  <c:v>294.104335766727</c:v>
                </c:pt>
                <c:pt idx="129">
                  <c:v>294.793910148435</c:v>
                </c:pt>
                <c:pt idx="130">
                  <c:v>295.483484530144</c:v>
                </c:pt>
                <c:pt idx="131">
                  <c:v>296.173058911853</c:v>
                </c:pt>
                <c:pt idx="132">
                  <c:v>296.862633293561</c:v>
                </c:pt>
                <c:pt idx="133">
                  <c:v>297.55220767527</c:v>
                </c:pt>
                <c:pt idx="134">
                  <c:v>298.241782056979</c:v>
                </c:pt>
                <c:pt idx="135">
                  <c:v>298.931356438687</c:v>
                </c:pt>
                <c:pt idx="136">
                  <c:v>299.620930820396</c:v>
                </c:pt>
                <c:pt idx="137">
                  <c:v>300.310505202105</c:v>
                </c:pt>
                <c:pt idx="138">
                  <c:v>301.000079583813</c:v>
                </c:pt>
                <c:pt idx="139">
                  <c:v>301.689653965522</c:v>
                </c:pt>
                <c:pt idx="140">
                  <c:v>302.379228347231</c:v>
                </c:pt>
                <c:pt idx="141">
                  <c:v>303.068802728939</c:v>
                </c:pt>
                <c:pt idx="142">
                  <c:v>303.758377110648</c:v>
                </c:pt>
                <c:pt idx="143">
                  <c:v>304.447951492357</c:v>
                </c:pt>
                <c:pt idx="144">
                  <c:v>305.137525874065</c:v>
                </c:pt>
                <c:pt idx="145">
                  <c:v>305.827100255774</c:v>
                </c:pt>
                <c:pt idx="146">
                  <c:v>306.516674637483</c:v>
                </c:pt>
                <c:pt idx="147">
                  <c:v>307.206249019191</c:v>
                </c:pt>
                <c:pt idx="148">
                  <c:v>307.8958234009</c:v>
                </c:pt>
                <c:pt idx="149">
                  <c:v>308.585397782609</c:v>
                </c:pt>
                <c:pt idx="150">
                  <c:v>309.274972164317</c:v>
                </c:pt>
                <c:pt idx="151">
                  <c:v>309.964546546026</c:v>
                </c:pt>
                <c:pt idx="152">
                  <c:v>310.654120927735</c:v>
                </c:pt>
                <c:pt idx="153">
                  <c:v>311.343695309443</c:v>
                </c:pt>
                <c:pt idx="154">
                  <c:v>312.033269691152</c:v>
                </c:pt>
                <c:pt idx="155">
                  <c:v>312.722844072861</c:v>
                </c:pt>
                <c:pt idx="156">
                  <c:v>313.412418454569</c:v>
                </c:pt>
                <c:pt idx="157">
                  <c:v>314.101992836278</c:v>
                </c:pt>
                <c:pt idx="158">
                  <c:v>314.791567217987</c:v>
                </c:pt>
                <c:pt idx="159">
                  <c:v>315.481141599695</c:v>
                </c:pt>
                <c:pt idx="160">
                  <c:v>316.170715981404</c:v>
                </c:pt>
                <c:pt idx="161">
                  <c:v>316.860290363113</c:v>
                </c:pt>
                <c:pt idx="162">
                  <c:v>317.549864744821</c:v>
                </c:pt>
                <c:pt idx="163">
                  <c:v>318.23943912653</c:v>
                </c:pt>
                <c:pt idx="164">
                  <c:v>318.929013508239</c:v>
                </c:pt>
                <c:pt idx="165">
                  <c:v>319.618587889947</c:v>
                </c:pt>
                <c:pt idx="166">
                  <c:v>320.308162271656</c:v>
                </c:pt>
                <c:pt idx="167">
                  <c:v>320.997736653365</c:v>
                </c:pt>
                <c:pt idx="168">
                  <c:v>321.687311035073</c:v>
                </c:pt>
                <c:pt idx="169">
                  <c:v>322.376885416782</c:v>
                </c:pt>
                <c:pt idx="170">
                  <c:v>323.066459798491</c:v>
                </c:pt>
                <c:pt idx="171">
                  <c:v>323.756034180199</c:v>
                </c:pt>
                <c:pt idx="172">
                  <c:v>324.445608561908</c:v>
                </c:pt>
                <c:pt idx="173">
                  <c:v>325.135182943617</c:v>
                </c:pt>
                <c:pt idx="174">
                  <c:v>325.824757325325</c:v>
                </c:pt>
                <c:pt idx="175">
                  <c:v>326.514331707034</c:v>
                </c:pt>
                <c:pt idx="176">
                  <c:v>327.203906088743</c:v>
                </c:pt>
                <c:pt idx="177">
                  <c:v>327.893480470451</c:v>
                </c:pt>
                <c:pt idx="178">
                  <c:v>328.58305485216</c:v>
                </c:pt>
                <c:pt idx="179">
                  <c:v>329.272629233869</c:v>
                </c:pt>
                <c:pt idx="180">
                  <c:v>329.962203615577</c:v>
                </c:pt>
                <c:pt idx="181">
                  <c:v>330.651777997286</c:v>
                </c:pt>
                <c:pt idx="182">
                  <c:v>331.341352378995</c:v>
                </c:pt>
                <c:pt idx="183">
                  <c:v>332.030926760703</c:v>
                </c:pt>
                <c:pt idx="184">
                  <c:v>332.720501142412</c:v>
                </c:pt>
                <c:pt idx="185">
                  <c:v>333.410075524121</c:v>
                </c:pt>
                <c:pt idx="186">
                  <c:v>334.099649905829</c:v>
                </c:pt>
                <c:pt idx="187">
                  <c:v>334.789224287538</c:v>
                </c:pt>
                <c:pt idx="188">
                  <c:v>335.478798669247</c:v>
                </c:pt>
                <c:pt idx="189">
                  <c:v>336.168373050955</c:v>
                </c:pt>
                <c:pt idx="190">
                  <c:v>336.857947432664</c:v>
                </c:pt>
                <c:pt idx="191">
                  <c:v>337.547521814373</c:v>
                </c:pt>
                <c:pt idx="192">
                  <c:v>338.237096196081</c:v>
                </c:pt>
                <c:pt idx="193">
                  <c:v>338.92667057779</c:v>
                </c:pt>
                <c:pt idx="194">
                  <c:v>339.616244959499</c:v>
                </c:pt>
                <c:pt idx="195">
                  <c:v>340.305819341207</c:v>
                </c:pt>
                <c:pt idx="196">
                  <c:v>340.995393722916</c:v>
                </c:pt>
                <c:pt idx="197">
                  <c:v>341.684968104625</c:v>
                </c:pt>
                <c:pt idx="198">
                  <c:v>342.374542486333</c:v>
                </c:pt>
                <c:pt idx="199">
                  <c:v>343.064116868042</c:v>
                </c:pt>
                <c:pt idx="200">
                  <c:v>343.753691249751</c:v>
                </c:pt>
                <c:pt idx="201">
                  <c:v>344.443265631459</c:v>
                </c:pt>
                <c:pt idx="202">
                  <c:v>345.132840013168</c:v>
                </c:pt>
                <c:pt idx="203">
                  <c:v>345.822414394877</c:v>
                </c:pt>
                <c:pt idx="204">
                  <c:v>346.511988776585</c:v>
                </c:pt>
                <c:pt idx="205">
                  <c:v>347.201563158294</c:v>
                </c:pt>
                <c:pt idx="206">
                  <c:v>347.891137540003</c:v>
                </c:pt>
                <c:pt idx="207">
                  <c:v>348.580711921711</c:v>
                </c:pt>
                <c:pt idx="208">
                  <c:v>349.27028630342</c:v>
                </c:pt>
                <c:pt idx="209">
                  <c:v>349.959860685128</c:v>
                </c:pt>
                <c:pt idx="210">
                  <c:v>350.649435066837</c:v>
                </c:pt>
                <c:pt idx="211">
                  <c:v>351.339009448546</c:v>
                </c:pt>
                <c:pt idx="212">
                  <c:v>352.028583830254</c:v>
                </c:pt>
                <c:pt idx="213">
                  <c:v>352.718158211963</c:v>
                </c:pt>
                <c:pt idx="214">
                  <c:v>353.407732593672</c:v>
                </c:pt>
                <c:pt idx="215">
                  <c:v>354.09730697538</c:v>
                </c:pt>
                <c:pt idx="216">
                  <c:v>354.786881357089</c:v>
                </c:pt>
                <c:pt idx="217">
                  <c:v>355.476455738798</c:v>
                </c:pt>
                <c:pt idx="218">
                  <c:v>356.166030120507</c:v>
                </c:pt>
                <c:pt idx="219">
                  <c:v>356.855604502215</c:v>
                </c:pt>
                <c:pt idx="220">
                  <c:v>357.545178883924</c:v>
                </c:pt>
                <c:pt idx="221">
                  <c:v>358.234753265633</c:v>
                </c:pt>
                <c:pt idx="222">
                  <c:v>358.924327647341</c:v>
                </c:pt>
                <c:pt idx="223">
                  <c:v>359.61390202905</c:v>
                </c:pt>
                <c:pt idx="224">
                  <c:v>360.303476410759</c:v>
                </c:pt>
                <c:pt idx="225">
                  <c:v>360.993050792467</c:v>
                </c:pt>
                <c:pt idx="226">
                  <c:v>361.682625174176</c:v>
                </c:pt>
                <c:pt idx="227">
                  <c:v>362.372199555885</c:v>
                </c:pt>
                <c:pt idx="228">
                  <c:v>363.061773937594</c:v>
                </c:pt>
                <c:pt idx="229">
                  <c:v>363.751348319302</c:v>
                </c:pt>
                <c:pt idx="230">
                  <c:v>364.440922701011</c:v>
                </c:pt>
                <c:pt idx="231">
                  <c:v>365.13049708272</c:v>
                </c:pt>
                <c:pt idx="232">
                  <c:v>365.820071464428</c:v>
                </c:pt>
                <c:pt idx="233">
                  <c:v>366.509645846137</c:v>
                </c:pt>
                <c:pt idx="234">
                  <c:v>367.199220227846</c:v>
                </c:pt>
                <c:pt idx="235">
                  <c:v>367.888794609554</c:v>
                </c:pt>
                <c:pt idx="236">
                  <c:v>368.578368991263</c:v>
                </c:pt>
                <c:pt idx="237">
                  <c:v>369.267943372972</c:v>
                </c:pt>
                <c:pt idx="238">
                  <c:v>369.957517754681</c:v>
                </c:pt>
                <c:pt idx="239">
                  <c:v>370.647092136389</c:v>
                </c:pt>
                <c:pt idx="240">
                  <c:v>371.336666518098</c:v>
                </c:pt>
                <c:pt idx="241">
                  <c:v>372.026240899807</c:v>
                </c:pt>
                <c:pt idx="242">
                  <c:v>372.715815281515</c:v>
                </c:pt>
                <c:pt idx="243">
                  <c:v>373.405389663224</c:v>
                </c:pt>
                <c:pt idx="244">
                  <c:v>374.094964044933</c:v>
                </c:pt>
                <c:pt idx="245">
                  <c:v>374.784538426642</c:v>
                </c:pt>
                <c:pt idx="246">
                  <c:v>375.47411280835</c:v>
                </c:pt>
                <c:pt idx="247">
                  <c:v>376.163687190059</c:v>
                </c:pt>
                <c:pt idx="248">
                  <c:v>376.853261571768</c:v>
                </c:pt>
                <c:pt idx="249">
                  <c:v>377.542835953476</c:v>
                </c:pt>
                <c:pt idx="250">
                  <c:v>378.232410335185</c:v>
                </c:pt>
                <c:pt idx="251">
                  <c:v>378.921984716894</c:v>
                </c:pt>
                <c:pt idx="252">
                  <c:v>379.611559098602</c:v>
                </c:pt>
                <c:pt idx="253">
                  <c:v>380.301133480311</c:v>
                </c:pt>
                <c:pt idx="254">
                  <c:v>380.99070786202</c:v>
                </c:pt>
                <c:pt idx="255">
                  <c:v>381.680282243729</c:v>
                </c:pt>
                <c:pt idx="256">
                  <c:v>382.369856625437</c:v>
                </c:pt>
                <c:pt idx="257">
                  <c:v>383.059431007146</c:v>
                </c:pt>
                <c:pt idx="258">
                  <c:v>383.749005388855</c:v>
                </c:pt>
                <c:pt idx="259">
                  <c:v>384.438579770563</c:v>
                </c:pt>
                <c:pt idx="260">
                  <c:v>385.128154152272</c:v>
                </c:pt>
                <c:pt idx="261">
                  <c:v>385.817728533981</c:v>
                </c:pt>
                <c:pt idx="262">
                  <c:v>386.507302915689</c:v>
                </c:pt>
                <c:pt idx="263">
                  <c:v>387.196877297398</c:v>
                </c:pt>
                <c:pt idx="264">
                  <c:v>387.886451679107</c:v>
                </c:pt>
                <c:pt idx="265">
                  <c:v>388.576026060816</c:v>
                </c:pt>
                <c:pt idx="266">
                  <c:v>389.265600442524</c:v>
                </c:pt>
                <c:pt idx="267">
                  <c:v>389.955174824233</c:v>
                </c:pt>
                <c:pt idx="268">
                  <c:v>390.644749205942</c:v>
                </c:pt>
                <c:pt idx="269">
                  <c:v>391.33432358765</c:v>
                </c:pt>
                <c:pt idx="270">
                  <c:v>392.023897969359</c:v>
                </c:pt>
                <c:pt idx="271">
                  <c:v>392.713472351068</c:v>
                </c:pt>
                <c:pt idx="272">
                  <c:v>393.403046732776</c:v>
                </c:pt>
                <c:pt idx="273">
                  <c:v>394.092621114485</c:v>
                </c:pt>
                <c:pt idx="274">
                  <c:v>394.782195496194</c:v>
                </c:pt>
                <c:pt idx="275">
                  <c:v>395.471769877903</c:v>
                </c:pt>
                <c:pt idx="276">
                  <c:v>396.161344259611</c:v>
                </c:pt>
                <c:pt idx="277">
                  <c:v>396.85091864132</c:v>
                </c:pt>
                <c:pt idx="278">
                  <c:v>397.540493023029</c:v>
                </c:pt>
                <c:pt idx="279">
                  <c:v>398.230067404737</c:v>
                </c:pt>
                <c:pt idx="280">
                  <c:v>398.919641786446</c:v>
                </c:pt>
                <c:pt idx="281">
                  <c:v>399.609216168155</c:v>
                </c:pt>
                <c:pt idx="282">
                  <c:v>400.298790549864</c:v>
                </c:pt>
                <c:pt idx="283">
                  <c:v>400.988364931572</c:v>
                </c:pt>
                <c:pt idx="284">
                  <c:v>401.677939313281</c:v>
                </c:pt>
                <c:pt idx="285">
                  <c:v>402.36751369499</c:v>
                </c:pt>
                <c:pt idx="286">
                  <c:v>403.057088076698</c:v>
                </c:pt>
                <c:pt idx="287">
                  <c:v>403.746662458407</c:v>
                </c:pt>
                <c:pt idx="288">
                  <c:v>404.436236840116</c:v>
                </c:pt>
                <c:pt idx="289">
                  <c:v>405.125811221824</c:v>
                </c:pt>
                <c:pt idx="290">
                  <c:v>405.815385603533</c:v>
                </c:pt>
                <c:pt idx="291">
                  <c:v>406.504959985242</c:v>
                </c:pt>
                <c:pt idx="292">
                  <c:v>407.194534366951</c:v>
                </c:pt>
                <c:pt idx="293">
                  <c:v>407.884108748659</c:v>
                </c:pt>
                <c:pt idx="294">
                  <c:v>408.573683130368</c:v>
                </c:pt>
                <c:pt idx="295">
                  <c:v>409.263257512077</c:v>
                </c:pt>
                <c:pt idx="296">
                  <c:v>409.952831893785</c:v>
                </c:pt>
                <c:pt idx="297">
                  <c:v>410.642406275494</c:v>
                </c:pt>
                <c:pt idx="298">
                  <c:v>411.331980657203</c:v>
                </c:pt>
                <c:pt idx="299">
                  <c:v>412.021555038911</c:v>
                </c:pt>
                <c:pt idx="300">
                  <c:v>412.71112942062</c:v>
                </c:pt>
                <c:pt idx="301">
                  <c:v>413.400703802329</c:v>
                </c:pt>
                <c:pt idx="302">
                  <c:v>414.090278184038</c:v>
                </c:pt>
                <c:pt idx="303">
                  <c:v>414.779852565746</c:v>
                </c:pt>
                <c:pt idx="304">
                  <c:v>415.469426947455</c:v>
                </c:pt>
                <c:pt idx="305">
                  <c:v>416.159001329164</c:v>
                </c:pt>
                <c:pt idx="306">
                  <c:v>416.848575710872</c:v>
                </c:pt>
                <c:pt idx="307">
                  <c:v>417.538150092581</c:v>
                </c:pt>
                <c:pt idx="308">
                  <c:v>418.22772447429</c:v>
                </c:pt>
                <c:pt idx="309">
                  <c:v>418.917298855998</c:v>
                </c:pt>
                <c:pt idx="310">
                  <c:v>419.606873237707</c:v>
                </c:pt>
                <c:pt idx="311">
                  <c:v>420.296447619416</c:v>
                </c:pt>
                <c:pt idx="312">
                  <c:v>420.986022001125</c:v>
                </c:pt>
                <c:pt idx="313">
                  <c:v>421.675596382833</c:v>
                </c:pt>
                <c:pt idx="314">
                  <c:v>422.365170764542</c:v>
                </c:pt>
                <c:pt idx="315">
                  <c:v>423.054745146251</c:v>
                </c:pt>
                <c:pt idx="316">
                  <c:v>423.744319527959</c:v>
                </c:pt>
                <c:pt idx="317">
                  <c:v>424.433893909668</c:v>
                </c:pt>
                <c:pt idx="318">
                  <c:v>425.123468291377</c:v>
                </c:pt>
                <c:pt idx="319">
                  <c:v>425.813042673086</c:v>
                </c:pt>
                <c:pt idx="320">
                  <c:v>426.502617054794</c:v>
                </c:pt>
                <c:pt idx="321">
                  <c:v>427.192191436503</c:v>
                </c:pt>
                <c:pt idx="322">
                  <c:v>427.881765818212</c:v>
                </c:pt>
                <c:pt idx="323">
                  <c:v>428.57134019992</c:v>
                </c:pt>
                <c:pt idx="324">
                  <c:v>429.260914581629</c:v>
                </c:pt>
                <c:pt idx="325">
                  <c:v>429.950488963338</c:v>
                </c:pt>
                <c:pt idx="326">
                  <c:v>430.640063345046</c:v>
                </c:pt>
                <c:pt idx="327">
                  <c:v>431.329637726755</c:v>
                </c:pt>
                <c:pt idx="328">
                  <c:v>432.019212108464</c:v>
                </c:pt>
                <c:pt idx="329">
                  <c:v>432.708786490173</c:v>
                </c:pt>
                <c:pt idx="330">
                  <c:v>433.398360871881</c:v>
                </c:pt>
                <c:pt idx="331">
                  <c:v>434.08793525359</c:v>
                </c:pt>
                <c:pt idx="332">
                  <c:v>434.777509635299</c:v>
                </c:pt>
                <c:pt idx="333">
                  <c:v>435.467084017007</c:v>
                </c:pt>
                <c:pt idx="334">
                  <c:v>436.156658398716</c:v>
                </c:pt>
                <c:pt idx="335">
                  <c:v>436.846232780425</c:v>
                </c:pt>
                <c:pt idx="336">
                  <c:v>437.535807162133</c:v>
                </c:pt>
                <c:pt idx="337">
                  <c:v>438.225381543842</c:v>
                </c:pt>
                <c:pt idx="338">
                  <c:v>438.914955925551</c:v>
                </c:pt>
                <c:pt idx="339">
                  <c:v>439.60453030726</c:v>
                </c:pt>
                <c:pt idx="340">
                  <c:v>440.294104688968</c:v>
                </c:pt>
                <c:pt idx="341">
                  <c:v>440.983679070677</c:v>
                </c:pt>
                <c:pt idx="342">
                  <c:v>441.673253452386</c:v>
                </c:pt>
                <c:pt idx="343">
                  <c:v>442.362827834094</c:v>
                </c:pt>
                <c:pt idx="344">
                  <c:v>443.052402215803</c:v>
                </c:pt>
                <c:pt idx="345">
                  <c:v>443.741976597512</c:v>
                </c:pt>
                <c:pt idx="346">
                  <c:v>444.43155097922</c:v>
                </c:pt>
                <c:pt idx="347">
                  <c:v>445.121125360929</c:v>
                </c:pt>
                <c:pt idx="348">
                  <c:v>445.810699742638</c:v>
                </c:pt>
                <c:pt idx="349">
                  <c:v>446.500274124347</c:v>
                </c:pt>
                <c:pt idx="350">
                  <c:v>447.189848506055</c:v>
                </c:pt>
                <c:pt idx="351">
                  <c:v>447.879422887764</c:v>
                </c:pt>
                <c:pt idx="352">
                  <c:v>448.568997269473</c:v>
                </c:pt>
                <c:pt idx="353">
                  <c:v>449.258571651181</c:v>
                </c:pt>
                <c:pt idx="354">
                  <c:v>449.94814603289</c:v>
                </c:pt>
                <c:pt idx="355">
                  <c:v>450.637720414599</c:v>
                </c:pt>
                <c:pt idx="356">
                  <c:v>451.327294796307</c:v>
                </c:pt>
                <c:pt idx="357">
                  <c:v>452.016869178016</c:v>
                </c:pt>
                <c:pt idx="358">
                  <c:v>452.706443559725</c:v>
                </c:pt>
                <c:pt idx="359">
                  <c:v>453.396017941434</c:v>
                </c:pt>
                <c:pt idx="360">
                  <c:v>454.085592323142</c:v>
                </c:pt>
                <c:pt idx="361">
                  <c:v>454.775166704851</c:v>
                </c:pt>
                <c:pt idx="362">
                  <c:v>455.46474108656</c:v>
                </c:pt>
                <c:pt idx="363">
                  <c:v>456.154315468268</c:v>
                </c:pt>
                <c:pt idx="364">
                  <c:v>456.843889849977</c:v>
                </c:pt>
                <c:pt idx="365">
                  <c:v>457.533464231686</c:v>
                </c:pt>
                <c:pt idx="366">
                  <c:v>458.223038613394</c:v>
                </c:pt>
                <c:pt idx="367">
                  <c:v>458.912612995103</c:v>
                </c:pt>
                <c:pt idx="368">
                  <c:v>459.602187376812</c:v>
                </c:pt>
                <c:pt idx="369">
                  <c:v>460.291761758521</c:v>
                </c:pt>
                <c:pt idx="370">
                  <c:v>460.981336140229</c:v>
                </c:pt>
                <c:pt idx="371">
                  <c:v>461.670910521938</c:v>
                </c:pt>
                <c:pt idx="372">
                  <c:v>462.360484903647</c:v>
                </c:pt>
                <c:pt idx="373">
                  <c:v>463.050059285355</c:v>
                </c:pt>
                <c:pt idx="374">
                  <c:v>463.739633667064</c:v>
                </c:pt>
                <c:pt idx="375">
                  <c:v>464.429208048773</c:v>
                </c:pt>
                <c:pt idx="376">
                  <c:v>465.118782430482</c:v>
                </c:pt>
                <c:pt idx="377">
                  <c:v>465.80835681219</c:v>
                </c:pt>
                <c:pt idx="378">
                  <c:v>466.497931193899</c:v>
                </c:pt>
                <c:pt idx="379">
                  <c:v>467.187505575608</c:v>
                </c:pt>
                <c:pt idx="380">
                  <c:v>467.877079957316</c:v>
                </c:pt>
                <c:pt idx="381">
                  <c:v>468.566654339025</c:v>
                </c:pt>
                <c:pt idx="382">
                  <c:v>469.256228720734</c:v>
                </c:pt>
                <c:pt idx="383">
                  <c:v>469.945803102442</c:v>
                </c:pt>
                <c:pt idx="384">
                  <c:v>470.635377484151</c:v>
                </c:pt>
                <c:pt idx="385">
                  <c:v>471.32495186586</c:v>
                </c:pt>
                <c:pt idx="386">
                  <c:v>472.014526247569</c:v>
                </c:pt>
                <c:pt idx="387">
                  <c:v>472.704100629277</c:v>
                </c:pt>
                <c:pt idx="388">
                  <c:v>473.393675010986</c:v>
                </c:pt>
                <c:pt idx="389">
                  <c:v>474.083249392695</c:v>
                </c:pt>
                <c:pt idx="390">
                  <c:v>474.772823774403</c:v>
                </c:pt>
                <c:pt idx="391">
                  <c:v>475.462398156112</c:v>
                </c:pt>
                <c:pt idx="392">
                  <c:v>476.151972537821</c:v>
                </c:pt>
                <c:pt idx="393">
                  <c:v>476.841546919529</c:v>
                </c:pt>
                <c:pt idx="394">
                  <c:v>477.531121301238</c:v>
                </c:pt>
                <c:pt idx="395">
                  <c:v>478.220695682947</c:v>
                </c:pt>
                <c:pt idx="396">
                  <c:v>478.910270064656</c:v>
                </c:pt>
                <c:pt idx="397">
                  <c:v>479.599844446364</c:v>
                </c:pt>
                <c:pt idx="398">
                  <c:v>480.289418828073</c:v>
                </c:pt>
                <c:pt idx="399">
                  <c:v>480.978993209782</c:v>
                </c:pt>
                <c:pt idx="400">
                  <c:v>481.66856759149</c:v>
                </c:pt>
                <c:pt idx="401">
                  <c:v>482.358141973199</c:v>
                </c:pt>
                <c:pt idx="402">
                  <c:v>483.047716354908</c:v>
                </c:pt>
                <c:pt idx="403">
                  <c:v>483.737290736616</c:v>
                </c:pt>
                <c:pt idx="404">
                  <c:v>484.426865118325</c:v>
                </c:pt>
                <c:pt idx="405">
                  <c:v>485.116439500034</c:v>
                </c:pt>
                <c:pt idx="406">
                  <c:v>485.806013881743</c:v>
                </c:pt>
                <c:pt idx="407">
                  <c:v>486.495588263451</c:v>
                </c:pt>
                <c:pt idx="408">
                  <c:v>487.18516264516</c:v>
                </c:pt>
                <c:pt idx="409">
                  <c:v>487.874737026869</c:v>
                </c:pt>
                <c:pt idx="410">
                  <c:v>488.564311408577</c:v>
                </c:pt>
                <c:pt idx="411">
                  <c:v>489.253885790286</c:v>
                </c:pt>
                <c:pt idx="412">
                  <c:v>489.943460171995</c:v>
                </c:pt>
                <c:pt idx="413">
                  <c:v>490.633034553703</c:v>
                </c:pt>
                <c:pt idx="414">
                  <c:v>491.322608935412</c:v>
                </c:pt>
                <c:pt idx="415">
                  <c:v>492.012183317121</c:v>
                </c:pt>
                <c:pt idx="416">
                  <c:v>492.70175769883</c:v>
                </c:pt>
                <c:pt idx="417">
                  <c:v>493.391332080538</c:v>
                </c:pt>
                <c:pt idx="418">
                  <c:v>494.080906462247</c:v>
                </c:pt>
                <c:pt idx="419">
                  <c:v>494.770480843956</c:v>
                </c:pt>
                <c:pt idx="420">
                  <c:v>495.460055225664</c:v>
                </c:pt>
                <c:pt idx="421">
                  <c:v>496.149629607373</c:v>
                </c:pt>
                <c:pt idx="422">
                  <c:v>496.839203989082</c:v>
                </c:pt>
                <c:pt idx="423">
                  <c:v>497.52877837079</c:v>
                </c:pt>
                <c:pt idx="424">
                  <c:v>498.218352752499</c:v>
                </c:pt>
                <c:pt idx="425">
                  <c:v>498.907927134208</c:v>
                </c:pt>
                <c:pt idx="426">
                  <c:v>499.597501515917</c:v>
                </c:pt>
                <c:pt idx="427">
                  <c:v>500.287075897625</c:v>
                </c:pt>
                <c:pt idx="428">
                  <c:v>500.976650279334</c:v>
                </c:pt>
                <c:pt idx="429">
                  <c:v>501.666224661043</c:v>
                </c:pt>
                <c:pt idx="430">
                  <c:v>502.355799042751</c:v>
                </c:pt>
                <c:pt idx="431">
                  <c:v>503.04537342446</c:v>
                </c:pt>
                <c:pt idx="432">
                  <c:v>503.734947806169</c:v>
                </c:pt>
                <c:pt idx="433">
                  <c:v>504.424522187878</c:v>
                </c:pt>
                <c:pt idx="434">
                  <c:v>505.114096569586</c:v>
                </c:pt>
                <c:pt idx="435">
                  <c:v>505.803670951295</c:v>
                </c:pt>
                <c:pt idx="436">
                  <c:v>506.493245333004</c:v>
                </c:pt>
                <c:pt idx="437">
                  <c:v>507.182819714712</c:v>
                </c:pt>
                <c:pt idx="438">
                  <c:v>507.872394096421</c:v>
                </c:pt>
                <c:pt idx="439">
                  <c:v>508.56196847813</c:v>
                </c:pt>
                <c:pt idx="440">
                  <c:v>509.251542859838</c:v>
                </c:pt>
                <c:pt idx="441">
                  <c:v>509.941117241547</c:v>
                </c:pt>
                <c:pt idx="442">
                  <c:v>510.630691623256</c:v>
                </c:pt>
                <c:pt idx="443">
                  <c:v>511.320266004965</c:v>
                </c:pt>
                <c:pt idx="444">
                  <c:v>512.009840386673</c:v>
                </c:pt>
                <c:pt idx="445">
                  <c:v>512.699414768382</c:v>
                </c:pt>
                <c:pt idx="446">
                  <c:v>513.388989150091</c:v>
                </c:pt>
                <c:pt idx="447">
                  <c:v>514.078563531799</c:v>
                </c:pt>
                <c:pt idx="448">
                  <c:v>514.768137913508</c:v>
                </c:pt>
                <c:pt idx="449">
                  <c:v>515.457712295217</c:v>
                </c:pt>
                <c:pt idx="450">
                  <c:v>516.147286676925</c:v>
                </c:pt>
                <c:pt idx="451">
                  <c:v>516.836861058634</c:v>
                </c:pt>
                <c:pt idx="452">
                  <c:v>517.526435440343</c:v>
                </c:pt>
                <c:pt idx="453">
                  <c:v>518.216009822052</c:v>
                </c:pt>
                <c:pt idx="454">
                  <c:v>518.90558420376</c:v>
                </c:pt>
                <c:pt idx="455">
                  <c:v>519.595158585469</c:v>
                </c:pt>
                <c:pt idx="456">
                  <c:v>520.284732967178</c:v>
                </c:pt>
                <c:pt idx="457">
                  <c:v>520.974307348886</c:v>
                </c:pt>
                <c:pt idx="458">
                  <c:v>521.663881730595</c:v>
                </c:pt>
                <c:pt idx="459">
                  <c:v>522.353456112304</c:v>
                </c:pt>
                <c:pt idx="460">
                  <c:v>523.043030494012</c:v>
                </c:pt>
                <c:pt idx="461">
                  <c:v>523.732604875721</c:v>
                </c:pt>
                <c:pt idx="462">
                  <c:v>524.42217925743</c:v>
                </c:pt>
                <c:pt idx="463">
                  <c:v>525.111753639139</c:v>
                </c:pt>
                <c:pt idx="464">
                  <c:v>525.801328020847</c:v>
                </c:pt>
                <c:pt idx="465">
                  <c:v>526.490902402556</c:v>
                </c:pt>
                <c:pt idx="466">
                  <c:v>527.180476784265</c:v>
                </c:pt>
                <c:pt idx="467">
                  <c:v>527.870051165973</c:v>
                </c:pt>
                <c:pt idx="468">
                  <c:v>528.559625547682</c:v>
                </c:pt>
                <c:pt idx="469">
                  <c:v>529.249199929391</c:v>
                </c:pt>
                <c:pt idx="470">
                  <c:v>529.9387743111</c:v>
                </c:pt>
                <c:pt idx="471">
                  <c:v>530.628348692808</c:v>
                </c:pt>
                <c:pt idx="472">
                  <c:v>531.317923074517</c:v>
                </c:pt>
                <c:pt idx="473">
                  <c:v>532.007497456226</c:v>
                </c:pt>
                <c:pt idx="474">
                  <c:v>532.697071837934</c:v>
                </c:pt>
                <c:pt idx="475">
                  <c:v>533.386646219643</c:v>
                </c:pt>
                <c:pt idx="476">
                  <c:v>534.076220601352</c:v>
                </c:pt>
                <c:pt idx="477">
                  <c:v>534.765794983061</c:v>
                </c:pt>
                <c:pt idx="478">
                  <c:v>535.455369364769</c:v>
                </c:pt>
                <c:pt idx="479">
                  <c:v>536.144943746478</c:v>
                </c:pt>
                <c:pt idx="480">
                  <c:v>536.834518128187</c:v>
                </c:pt>
                <c:pt idx="481">
                  <c:v>537.524092509895</c:v>
                </c:pt>
                <c:pt idx="482">
                  <c:v>538.213666891604</c:v>
                </c:pt>
                <c:pt idx="483">
                  <c:v>538.903241273313</c:v>
                </c:pt>
                <c:pt idx="484">
                  <c:v>539.592815655021</c:v>
                </c:pt>
                <c:pt idx="485">
                  <c:v>540.28239003673</c:v>
                </c:pt>
                <c:pt idx="486">
                  <c:v>540.971964418439</c:v>
                </c:pt>
                <c:pt idx="487">
                  <c:v>541.661538800148</c:v>
                </c:pt>
                <c:pt idx="488">
                  <c:v>542.351113181856</c:v>
                </c:pt>
                <c:pt idx="489">
                  <c:v>543.040687563565</c:v>
                </c:pt>
                <c:pt idx="490">
                  <c:v>543.730261945274</c:v>
                </c:pt>
                <c:pt idx="491">
                  <c:v>544.419836326982</c:v>
                </c:pt>
                <c:pt idx="492">
                  <c:v>545.109410708691</c:v>
                </c:pt>
                <c:pt idx="493">
                  <c:v>545.7989850904</c:v>
                </c:pt>
                <c:pt idx="494">
                  <c:v>546.488559472108</c:v>
                </c:pt>
                <c:pt idx="495">
                  <c:v>547.178133853817</c:v>
                </c:pt>
                <c:pt idx="496">
                  <c:v>547.867708235526</c:v>
                </c:pt>
                <c:pt idx="497">
                  <c:v>548.557282617235</c:v>
                </c:pt>
                <c:pt idx="498">
                  <c:v>549.246856998943</c:v>
                </c:pt>
                <c:pt idx="499">
                  <c:v>549.936431380652</c:v>
                </c:pt>
                <c:pt idx="500">
                  <c:v>550.626005762361</c:v>
                </c:pt>
                <c:pt idx="501">
                  <c:v>551.315580144069</c:v>
                </c:pt>
                <c:pt idx="502">
                  <c:v>552.005154525778</c:v>
                </c:pt>
                <c:pt idx="503">
                  <c:v>552.694728907487</c:v>
                </c:pt>
                <c:pt idx="504">
                  <c:v>553.384303289195</c:v>
                </c:pt>
                <c:pt idx="505">
                  <c:v>554.073877670904</c:v>
                </c:pt>
                <c:pt idx="506">
                  <c:v>554.763452052613</c:v>
                </c:pt>
                <c:pt idx="507">
                  <c:v>555.453026434322</c:v>
                </c:pt>
                <c:pt idx="508">
                  <c:v>556.14260081603</c:v>
                </c:pt>
                <c:pt idx="509">
                  <c:v>556.832175197739</c:v>
                </c:pt>
                <c:pt idx="510">
                  <c:v>557.521749579448</c:v>
                </c:pt>
                <c:pt idx="511">
                  <c:v>558.211323961156</c:v>
                </c:pt>
                <c:pt idx="512">
                  <c:v>558.900898342865</c:v>
                </c:pt>
                <c:pt idx="513">
                  <c:v>559.590472724574</c:v>
                </c:pt>
                <c:pt idx="514">
                  <c:v>560.280047106282</c:v>
                </c:pt>
                <c:pt idx="515">
                  <c:v>560.969621487991</c:v>
                </c:pt>
                <c:pt idx="516">
                  <c:v>561.6591958697</c:v>
                </c:pt>
                <c:pt idx="517">
                  <c:v>562.348770251409</c:v>
                </c:pt>
                <c:pt idx="518">
                  <c:v>563.038344633117</c:v>
                </c:pt>
                <c:pt idx="519">
                  <c:v>563.727919014826</c:v>
                </c:pt>
                <c:pt idx="520">
                  <c:v>564.417493396535</c:v>
                </c:pt>
                <c:pt idx="521">
                  <c:v>565.107067778243</c:v>
                </c:pt>
                <c:pt idx="522">
                  <c:v>565.796642159952</c:v>
                </c:pt>
                <c:pt idx="523">
                  <c:v>566.486216541661</c:v>
                </c:pt>
                <c:pt idx="524">
                  <c:v>567.175790923369</c:v>
                </c:pt>
                <c:pt idx="525">
                  <c:v>567.865365305078</c:v>
                </c:pt>
                <c:pt idx="526">
                  <c:v>568.554939686787</c:v>
                </c:pt>
                <c:pt idx="527">
                  <c:v>569.244514068496</c:v>
                </c:pt>
                <c:pt idx="528">
                  <c:v>569.934088450204</c:v>
                </c:pt>
                <c:pt idx="529">
                  <c:v>570.623662831913</c:v>
                </c:pt>
                <c:pt idx="530">
                  <c:v>571.313237213622</c:v>
                </c:pt>
                <c:pt idx="531">
                  <c:v>572.00281159533</c:v>
                </c:pt>
                <c:pt idx="532">
                  <c:v>572.692385977039</c:v>
                </c:pt>
                <c:pt idx="533">
                  <c:v>573.381960358748</c:v>
                </c:pt>
                <c:pt idx="534">
                  <c:v>574.071534740456</c:v>
                </c:pt>
                <c:pt idx="535">
                  <c:v>574.761109122165</c:v>
                </c:pt>
                <c:pt idx="536">
                  <c:v>575.450683503874</c:v>
                </c:pt>
                <c:pt idx="537">
                  <c:v>576.140257885583</c:v>
                </c:pt>
                <c:pt idx="538">
                  <c:v>576.829832267291</c:v>
                </c:pt>
                <c:pt idx="539">
                  <c:v>577.519406649</c:v>
                </c:pt>
                <c:pt idx="540">
                  <c:v>578.208981030709</c:v>
                </c:pt>
                <c:pt idx="541">
                  <c:v>578.898555412417</c:v>
                </c:pt>
                <c:pt idx="542">
                  <c:v>579.588129794126</c:v>
                </c:pt>
                <c:pt idx="543">
                  <c:v>580.277704175835</c:v>
                </c:pt>
                <c:pt idx="544">
                  <c:v>580.967278557543</c:v>
                </c:pt>
                <c:pt idx="545">
                  <c:v>581.656852939252</c:v>
                </c:pt>
                <c:pt idx="546">
                  <c:v>582.346427320961</c:v>
                </c:pt>
                <c:pt idx="547">
                  <c:v>583.03600170267</c:v>
                </c:pt>
                <c:pt idx="548">
                  <c:v>583.725576084378</c:v>
                </c:pt>
                <c:pt idx="549">
                  <c:v>584.415150466087</c:v>
                </c:pt>
                <c:pt idx="550">
                  <c:v>585.104724847796</c:v>
                </c:pt>
                <c:pt idx="551">
                  <c:v>585.794299229504</c:v>
                </c:pt>
                <c:pt idx="552">
                  <c:v>586.483873611213</c:v>
                </c:pt>
                <c:pt idx="553">
                  <c:v>587.173447992922</c:v>
                </c:pt>
                <c:pt idx="554">
                  <c:v>587.86302237463</c:v>
                </c:pt>
                <c:pt idx="555">
                  <c:v>588.552596756339</c:v>
                </c:pt>
                <c:pt idx="556">
                  <c:v>589.242171138048</c:v>
                </c:pt>
                <c:pt idx="557">
                  <c:v>589.931745519757</c:v>
                </c:pt>
                <c:pt idx="558">
                  <c:v>590.621319901465</c:v>
                </c:pt>
                <c:pt idx="559">
                  <c:v>591.310894283174</c:v>
                </c:pt>
                <c:pt idx="560">
                  <c:v>592.000468664883</c:v>
                </c:pt>
                <c:pt idx="561">
                  <c:v>592.690043046591</c:v>
                </c:pt>
                <c:pt idx="562">
                  <c:v>593.3796174283</c:v>
                </c:pt>
                <c:pt idx="563">
                  <c:v>594.069191810009</c:v>
                </c:pt>
                <c:pt idx="564">
                  <c:v>594.758766191718</c:v>
                </c:pt>
                <c:pt idx="565">
                  <c:v>595.448340573426</c:v>
                </c:pt>
                <c:pt idx="566">
                  <c:v>596.137914955135</c:v>
                </c:pt>
                <c:pt idx="567">
                  <c:v>596.827489336844</c:v>
                </c:pt>
                <c:pt idx="568">
                  <c:v>597.517063718552</c:v>
                </c:pt>
                <c:pt idx="569">
                  <c:v>598.206638100261</c:v>
                </c:pt>
                <c:pt idx="570">
                  <c:v>598.89621248197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ff0000"/>
            </a:solidFill>
            <a:ln w="288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Sheet8!$A$1:$A$650</c:f>
              <c:numCache>
                <c:formatCode>General</c:formatCode>
                <c:ptCount val="65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200</c:v>
                </c:pt>
                <c:pt idx="102">
                  <c:v>200</c:v>
                </c:pt>
                <c:pt idx="103">
                  <c:v>200.25</c:v>
                </c:pt>
                <c:pt idx="104">
                  <c:v>200.748753117207</c:v>
                </c:pt>
                <c:pt idx="105">
                  <c:v>201.247506234414</c:v>
                </c:pt>
                <c:pt idx="106">
                  <c:v>201.746259351621</c:v>
                </c:pt>
                <c:pt idx="107">
                  <c:v>202.245012468828</c:v>
                </c:pt>
                <c:pt idx="108">
                  <c:v>202.743765586035</c:v>
                </c:pt>
                <c:pt idx="109">
                  <c:v>203.242518703242</c:v>
                </c:pt>
                <c:pt idx="110">
                  <c:v>203.741271820449</c:v>
                </c:pt>
                <c:pt idx="111">
                  <c:v>204.240024937656</c:v>
                </c:pt>
                <c:pt idx="112">
                  <c:v>204.738778054863</c:v>
                </c:pt>
                <c:pt idx="113">
                  <c:v>205.23753117207</c:v>
                </c:pt>
                <c:pt idx="114">
                  <c:v>205.736284289277</c:v>
                </c:pt>
                <c:pt idx="115">
                  <c:v>206.235037406484</c:v>
                </c:pt>
                <c:pt idx="116">
                  <c:v>206.733790523691</c:v>
                </c:pt>
                <c:pt idx="117">
                  <c:v>207.232543640898</c:v>
                </c:pt>
                <c:pt idx="118">
                  <c:v>207.731296758105</c:v>
                </c:pt>
                <c:pt idx="119">
                  <c:v>208.230049875312</c:v>
                </c:pt>
                <c:pt idx="120">
                  <c:v>208.728802992519</c:v>
                </c:pt>
                <c:pt idx="121">
                  <c:v>209.227556109726</c:v>
                </c:pt>
                <c:pt idx="122">
                  <c:v>209.726309226933</c:v>
                </c:pt>
                <c:pt idx="123">
                  <c:v>210.225062344139</c:v>
                </c:pt>
                <c:pt idx="124">
                  <c:v>210.723815461346</c:v>
                </c:pt>
                <c:pt idx="125">
                  <c:v>211.222568578553</c:v>
                </c:pt>
                <c:pt idx="126">
                  <c:v>211.72132169576</c:v>
                </c:pt>
                <c:pt idx="127">
                  <c:v>212.220074812967</c:v>
                </c:pt>
                <c:pt idx="128">
                  <c:v>212.718827930174</c:v>
                </c:pt>
                <c:pt idx="129">
                  <c:v>213.217581047381</c:v>
                </c:pt>
                <c:pt idx="130">
                  <c:v>213.716334164588</c:v>
                </c:pt>
                <c:pt idx="131">
                  <c:v>214.215087281795</c:v>
                </c:pt>
                <c:pt idx="132">
                  <c:v>214.713840399002</c:v>
                </c:pt>
                <c:pt idx="133">
                  <c:v>215.212593516209</c:v>
                </c:pt>
                <c:pt idx="134">
                  <c:v>215.711346633416</c:v>
                </c:pt>
                <c:pt idx="135">
                  <c:v>216.210099750623</c:v>
                </c:pt>
                <c:pt idx="136">
                  <c:v>216.70885286783</c:v>
                </c:pt>
                <c:pt idx="137">
                  <c:v>217.207605985037</c:v>
                </c:pt>
                <c:pt idx="138">
                  <c:v>217.706359102244</c:v>
                </c:pt>
                <c:pt idx="139">
                  <c:v>218.205112219451</c:v>
                </c:pt>
                <c:pt idx="140">
                  <c:v>218.703865336658</c:v>
                </c:pt>
                <c:pt idx="141">
                  <c:v>219.202618453865</c:v>
                </c:pt>
                <c:pt idx="142">
                  <c:v>219.701371571072</c:v>
                </c:pt>
                <c:pt idx="143">
                  <c:v>220.200124688279</c:v>
                </c:pt>
                <c:pt idx="144">
                  <c:v>220.698877805486</c:v>
                </c:pt>
                <c:pt idx="145">
                  <c:v>221.197630922693</c:v>
                </c:pt>
                <c:pt idx="146">
                  <c:v>221.6963840399</c:v>
                </c:pt>
                <c:pt idx="147">
                  <c:v>222.195137157107</c:v>
                </c:pt>
                <c:pt idx="148">
                  <c:v>222.693890274314</c:v>
                </c:pt>
                <c:pt idx="149">
                  <c:v>223.192643391521</c:v>
                </c:pt>
                <c:pt idx="150">
                  <c:v>223.691396508728</c:v>
                </c:pt>
                <c:pt idx="151">
                  <c:v>224.190149625935</c:v>
                </c:pt>
                <c:pt idx="152">
                  <c:v>224.688902743142</c:v>
                </c:pt>
                <c:pt idx="153">
                  <c:v>225.187655860349</c:v>
                </c:pt>
                <c:pt idx="154">
                  <c:v>225.686408977556</c:v>
                </c:pt>
                <c:pt idx="155">
                  <c:v>226.185162094763</c:v>
                </c:pt>
                <c:pt idx="156">
                  <c:v>226.68391521197</c:v>
                </c:pt>
                <c:pt idx="157">
                  <c:v>227.182668329177</c:v>
                </c:pt>
                <c:pt idx="158">
                  <c:v>227.681421446384</c:v>
                </c:pt>
                <c:pt idx="159">
                  <c:v>228.180174563591</c:v>
                </c:pt>
                <c:pt idx="160">
                  <c:v>228.678927680798</c:v>
                </c:pt>
                <c:pt idx="161">
                  <c:v>229.177680798004</c:v>
                </c:pt>
                <c:pt idx="162">
                  <c:v>229.676433915211</c:v>
                </c:pt>
                <c:pt idx="163">
                  <c:v>230.175187032418</c:v>
                </c:pt>
                <c:pt idx="164">
                  <c:v>230.673940149625</c:v>
                </c:pt>
                <c:pt idx="165">
                  <c:v>231.172693266832</c:v>
                </c:pt>
                <c:pt idx="166">
                  <c:v>231.671446384039</c:v>
                </c:pt>
                <c:pt idx="167">
                  <c:v>232.170199501246</c:v>
                </c:pt>
                <c:pt idx="168">
                  <c:v>232.668952618453</c:v>
                </c:pt>
                <c:pt idx="169">
                  <c:v>233.16770573566</c:v>
                </c:pt>
                <c:pt idx="170">
                  <c:v>233.666458852867</c:v>
                </c:pt>
                <c:pt idx="171">
                  <c:v>234.165211970074</c:v>
                </c:pt>
                <c:pt idx="172">
                  <c:v>234.663965087281</c:v>
                </c:pt>
                <c:pt idx="173">
                  <c:v>235.162718204488</c:v>
                </c:pt>
                <c:pt idx="174">
                  <c:v>235.661471321695</c:v>
                </c:pt>
                <c:pt idx="175">
                  <c:v>236.160224438902</c:v>
                </c:pt>
                <c:pt idx="176">
                  <c:v>236.658977556109</c:v>
                </c:pt>
                <c:pt idx="177">
                  <c:v>237.157730673316</c:v>
                </c:pt>
                <c:pt idx="178">
                  <c:v>237.656483790523</c:v>
                </c:pt>
                <c:pt idx="179">
                  <c:v>238.15523690773</c:v>
                </c:pt>
                <c:pt idx="180">
                  <c:v>238.653990024937</c:v>
                </c:pt>
                <c:pt idx="181">
                  <c:v>239.152743142144</c:v>
                </c:pt>
                <c:pt idx="182">
                  <c:v>239.651496259351</c:v>
                </c:pt>
                <c:pt idx="183">
                  <c:v>240.150249376558</c:v>
                </c:pt>
                <c:pt idx="184">
                  <c:v>240.649002493765</c:v>
                </c:pt>
                <c:pt idx="185">
                  <c:v>241.147755610972</c:v>
                </c:pt>
                <c:pt idx="186">
                  <c:v>241.646508728179</c:v>
                </c:pt>
                <c:pt idx="187">
                  <c:v>242.145261845386</c:v>
                </c:pt>
                <c:pt idx="188">
                  <c:v>242.644014962593</c:v>
                </c:pt>
                <c:pt idx="189">
                  <c:v>243.1427680798</c:v>
                </c:pt>
                <c:pt idx="190">
                  <c:v>243.641521197007</c:v>
                </c:pt>
                <c:pt idx="191">
                  <c:v>244.140274314214</c:v>
                </c:pt>
                <c:pt idx="192">
                  <c:v>244.639027431421</c:v>
                </c:pt>
                <c:pt idx="193">
                  <c:v>245.137780548628</c:v>
                </c:pt>
                <c:pt idx="194">
                  <c:v>245.636533665835</c:v>
                </c:pt>
                <c:pt idx="195">
                  <c:v>246.135286783042</c:v>
                </c:pt>
                <c:pt idx="196">
                  <c:v>246.634039900249</c:v>
                </c:pt>
                <c:pt idx="197">
                  <c:v>247.132793017456</c:v>
                </c:pt>
                <c:pt idx="198">
                  <c:v>247.631546134663</c:v>
                </c:pt>
                <c:pt idx="199">
                  <c:v>248.130299251869</c:v>
                </c:pt>
                <c:pt idx="200">
                  <c:v>248.629052369076</c:v>
                </c:pt>
                <c:pt idx="201">
                  <c:v>249.127805486283</c:v>
                </c:pt>
                <c:pt idx="202">
                  <c:v>249.62655860349</c:v>
                </c:pt>
                <c:pt idx="203">
                  <c:v>250.125311720697</c:v>
                </c:pt>
                <c:pt idx="204">
                  <c:v>250.624064837904</c:v>
                </c:pt>
                <c:pt idx="205">
                  <c:v>251.122817955111</c:v>
                </c:pt>
                <c:pt idx="206">
                  <c:v>251.621571072318</c:v>
                </c:pt>
                <c:pt idx="207">
                  <c:v>252.120324189525</c:v>
                </c:pt>
                <c:pt idx="208">
                  <c:v>252.619077306732</c:v>
                </c:pt>
                <c:pt idx="209">
                  <c:v>253.117830423939</c:v>
                </c:pt>
                <c:pt idx="210">
                  <c:v>253.616583541146</c:v>
                </c:pt>
                <c:pt idx="211">
                  <c:v>254.115336658353</c:v>
                </c:pt>
                <c:pt idx="212">
                  <c:v>254.61408977556</c:v>
                </c:pt>
                <c:pt idx="213">
                  <c:v>255.112842892767</c:v>
                </c:pt>
                <c:pt idx="214">
                  <c:v>255.611596009974</c:v>
                </c:pt>
                <c:pt idx="215">
                  <c:v>256.110349127181</c:v>
                </c:pt>
                <c:pt idx="216">
                  <c:v>256.609102244388</c:v>
                </c:pt>
                <c:pt idx="217">
                  <c:v>257.107855361595</c:v>
                </c:pt>
                <c:pt idx="218">
                  <c:v>257.606608478802</c:v>
                </c:pt>
                <c:pt idx="219">
                  <c:v>258.105361596009</c:v>
                </c:pt>
                <c:pt idx="220">
                  <c:v>258.604114713216</c:v>
                </c:pt>
                <c:pt idx="221">
                  <c:v>259.102867830423</c:v>
                </c:pt>
                <c:pt idx="222">
                  <c:v>259.60162094763</c:v>
                </c:pt>
                <c:pt idx="223">
                  <c:v>260.100374064837</c:v>
                </c:pt>
                <c:pt idx="224">
                  <c:v>260.599127182044</c:v>
                </c:pt>
                <c:pt idx="225">
                  <c:v>261.097880299251</c:v>
                </c:pt>
                <c:pt idx="226">
                  <c:v>261.596633416458</c:v>
                </c:pt>
                <c:pt idx="227">
                  <c:v>262.095386533665</c:v>
                </c:pt>
                <c:pt idx="228">
                  <c:v>262.594139650872</c:v>
                </c:pt>
                <c:pt idx="229">
                  <c:v>263.092892768079</c:v>
                </c:pt>
                <c:pt idx="230">
                  <c:v>263.591645885286</c:v>
                </c:pt>
                <c:pt idx="231">
                  <c:v>264.090399002493</c:v>
                </c:pt>
                <c:pt idx="232">
                  <c:v>264.5891521197</c:v>
                </c:pt>
                <c:pt idx="233">
                  <c:v>265.087905236907</c:v>
                </c:pt>
                <c:pt idx="234">
                  <c:v>265.586658354114</c:v>
                </c:pt>
                <c:pt idx="235">
                  <c:v>266.085411471321</c:v>
                </c:pt>
                <c:pt idx="236">
                  <c:v>266.584164588528</c:v>
                </c:pt>
                <c:pt idx="237">
                  <c:v>267.082917705735</c:v>
                </c:pt>
                <c:pt idx="238">
                  <c:v>267.581670822942</c:v>
                </c:pt>
                <c:pt idx="239">
                  <c:v>268.080423940149</c:v>
                </c:pt>
                <c:pt idx="240">
                  <c:v>268.579177057356</c:v>
                </c:pt>
                <c:pt idx="241">
                  <c:v>269.077930174563</c:v>
                </c:pt>
                <c:pt idx="242">
                  <c:v>269.57668329177</c:v>
                </c:pt>
                <c:pt idx="243">
                  <c:v>270.075436408977</c:v>
                </c:pt>
                <c:pt idx="244">
                  <c:v>270.574189526184</c:v>
                </c:pt>
                <c:pt idx="245">
                  <c:v>271.072942643391</c:v>
                </c:pt>
                <c:pt idx="246">
                  <c:v>271.571695760598</c:v>
                </c:pt>
                <c:pt idx="247">
                  <c:v>272.070448877805</c:v>
                </c:pt>
                <c:pt idx="248">
                  <c:v>272.569201995012</c:v>
                </c:pt>
                <c:pt idx="249">
                  <c:v>273.067955112219</c:v>
                </c:pt>
                <c:pt idx="250">
                  <c:v>273.566708229426</c:v>
                </c:pt>
                <c:pt idx="251">
                  <c:v>274.065461346633</c:v>
                </c:pt>
                <c:pt idx="252">
                  <c:v>274.56421446384</c:v>
                </c:pt>
                <c:pt idx="253">
                  <c:v>275.062967581047</c:v>
                </c:pt>
                <c:pt idx="254">
                  <c:v>275.561720698254</c:v>
                </c:pt>
                <c:pt idx="255">
                  <c:v>276.060473815461</c:v>
                </c:pt>
                <c:pt idx="256">
                  <c:v>276.559226932668</c:v>
                </c:pt>
                <c:pt idx="257">
                  <c:v>277.057980049875</c:v>
                </c:pt>
                <c:pt idx="258">
                  <c:v>277.556733167082</c:v>
                </c:pt>
                <c:pt idx="259">
                  <c:v>278.055486284289</c:v>
                </c:pt>
                <c:pt idx="260">
                  <c:v>278.554239401496</c:v>
                </c:pt>
                <c:pt idx="261">
                  <c:v>279.052992518703</c:v>
                </c:pt>
                <c:pt idx="262">
                  <c:v>279.55174563591</c:v>
                </c:pt>
                <c:pt idx="263">
                  <c:v>280.050498753117</c:v>
                </c:pt>
                <c:pt idx="264">
                  <c:v>280.549251870324</c:v>
                </c:pt>
                <c:pt idx="265">
                  <c:v>281.048004987531</c:v>
                </c:pt>
                <c:pt idx="266">
                  <c:v>281.546758104738</c:v>
                </c:pt>
                <c:pt idx="267">
                  <c:v>282.045511221945</c:v>
                </c:pt>
                <c:pt idx="268">
                  <c:v>282.544264339152</c:v>
                </c:pt>
                <c:pt idx="269">
                  <c:v>283.043017456359</c:v>
                </c:pt>
                <c:pt idx="270">
                  <c:v>283.541770573566</c:v>
                </c:pt>
                <c:pt idx="271">
                  <c:v>284.040523690773</c:v>
                </c:pt>
                <c:pt idx="272">
                  <c:v>284.53927680798</c:v>
                </c:pt>
                <c:pt idx="273">
                  <c:v>285.038029925187</c:v>
                </c:pt>
                <c:pt idx="274">
                  <c:v>285.536783042394</c:v>
                </c:pt>
                <c:pt idx="275">
                  <c:v>286.035536159601</c:v>
                </c:pt>
                <c:pt idx="276">
                  <c:v>286.534289276808</c:v>
                </c:pt>
                <c:pt idx="277">
                  <c:v>287.033042394015</c:v>
                </c:pt>
                <c:pt idx="278">
                  <c:v>287.531795511222</c:v>
                </c:pt>
                <c:pt idx="279">
                  <c:v>288.030548628429</c:v>
                </c:pt>
                <c:pt idx="280">
                  <c:v>288.529301745636</c:v>
                </c:pt>
                <c:pt idx="281">
                  <c:v>289.028054862843</c:v>
                </c:pt>
                <c:pt idx="282">
                  <c:v>289.52680798005</c:v>
                </c:pt>
                <c:pt idx="283">
                  <c:v>290.025561097257</c:v>
                </c:pt>
                <c:pt idx="284">
                  <c:v>290.524314214464</c:v>
                </c:pt>
                <c:pt idx="285">
                  <c:v>291.023067331671</c:v>
                </c:pt>
                <c:pt idx="286">
                  <c:v>291.521820448878</c:v>
                </c:pt>
                <c:pt idx="287">
                  <c:v>292.020573566085</c:v>
                </c:pt>
                <c:pt idx="288">
                  <c:v>292.519326683292</c:v>
                </c:pt>
                <c:pt idx="289">
                  <c:v>293.018079800499</c:v>
                </c:pt>
                <c:pt idx="290">
                  <c:v>293.516832917706</c:v>
                </c:pt>
                <c:pt idx="291">
                  <c:v>294.015586034913</c:v>
                </c:pt>
                <c:pt idx="292">
                  <c:v>294.51433915212</c:v>
                </c:pt>
                <c:pt idx="293">
                  <c:v>295.013092269327</c:v>
                </c:pt>
                <c:pt idx="294">
                  <c:v>295.511845386534</c:v>
                </c:pt>
                <c:pt idx="295">
                  <c:v>296.010598503741</c:v>
                </c:pt>
                <c:pt idx="296">
                  <c:v>296.509351620948</c:v>
                </c:pt>
                <c:pt idx="297">
                  <c:v>297.008104738155</c:v>
                </c:pt>
                <c:pt idx="298">
                  <c:v>297.506857855362</c:v>
                </c:pt>
                <c:pt idx="299">
                  <c:v>298.005610972569</c:v>
                </c:pt>
                <c:pt idx="300">
                  <c:v>298.504364089776</c:v>
                </c:pt>
                <c:pt idx="301">
                  <c:v>299.003117206983</c:v>
                </c:pt>
                <c:pt idx="302">
                  <c:v>299.50187032419</c:v>
                </c:pt>
                <c:pt idx="303">
                  <c:v>300.000623441397</c:v>
                </c:pt>
                <c:pt idx="304">
                  <c:v>300.499376558604</c:v>
                </c:pt>
                <c:pt idx="305">
                  <c:v>300.998129675811</c:v>
                </c:pt>
                <c:pt idx="306">
                  <c:v>301.496882793018</c:v>
                </c:pt>
                <c:pt idx="307">
                  <c:v>301.995635910225</c:v>
                </c:pt>
                <c:pt idx="308">
                  <c:v>302.494389027432</c:v>
                </c:pt>
                <c:pt idx="309">
                  <c:v>302.993142144639</c:v>
                </c:pt>
                <c:pt idx="310">
                  <c:v>303.491895261846</c:v>
                </c:pt>
                <c:pt idx="311">
                  <c:v>303.990648379053</c:v>
                </c:pt>
                <c:pt idx="312">
                  <c:v>304.48940149626</c:v>
                </c:pt>
                <c:pt idx="313">
                  <c:v>304.988154613467</c:v>
                </c:pt>
                <c:pt idx="314">
                  <c:v>305.486907730674</c:v>
                </c:pt>
                <c:pt idx="315">
                  <c:v>305.985660847881</c:v>
                </c:pt>
                <c:pt idx="316">
                  <c:v>306.484413965088</c:v>
                </c:pt>
                <c:pt idx="317">
                  <c:v>306.983167082295</c:v>
                </c:pt>
                <c:pt idx="318">
                  <c:v>307.481920199502</c:v>
                </c:pt>
                <c:pt idx="319">
                  <c:v>307.980673316709</c:v>
                </c:pt>
                <c:pt idx="320">
                  <c:v>308.479426433916</c:v>
                </c:pt>
                <c:pt idx="321">
                  <c:v>308.978179551123</c:v>
                </c:pt>
                <c:pt idx="322">
                  <c:v>309.47693266833</c:v>
                </c:pt>
                <c:pt idx="323">
                  <c:v>309.975685785537</c:v>
                </c:pt>
                <c:pt idx="324">
                  <c:v>310.474438902744</c:v>
                </c:pt>
                <c:pt idx="325">
                  <c:v>310.973192019951</c:v>
                </c:pt>
                <c:pt idx="326">
                  <c:v>311.471945137158</c:v>
                </c:pt>
                <c:pt idx="327">
                  <c:v>311.970698254365</c:v>
                </c:pt>
                <c:pt idx="328">
                  <c:v>312.469451371572</c:v>
                </c:pt>
                <c:pt idx="329">
                  <c:v>312.968204488779</c:v>
                </c:pt>
                <c:pt idx="330">
                  <c:v>313.466957605986</c:v>
                </c:pt>
                <c:pt idx="331">
                  <c:v>313.965710723193</c:v>
                </c:pt>
                <c:pt idx="332">
                  <c:v>314.4644638404</c:v>
                </c:pt>
                <c:pt idx="333">
                  <c:v>314.963216957607</c:v>
                </c:pt>
                <c:pt idx="334">
                  <c:v>315.461970074814</c:v>
                </c:pt>
                <c:pt idx="335">
                  <c:v>315.960723192021</c:v>
                </c:pt>
                <c:pt idx="336">
                  <c:v>316.459476309228</c:v>
                </c:pt>
                <c:pt idx="337">
                  <c:v>316.958229426435</c:v>
                </c:pt>
                <c:pt idx="338">
                  <c:v>317.456982543642</c:v>
                </c:pt>
                <c:pt idx="339">
                  <c:v>317.955735660849</c:v>
                </c:pt>
                <c:pt idx="340">
                  <c:v>318.454488778056</c:v>
                </c:pt>
                <c:pt idx="341">
                  <c:v>318.953241895263</c:v>
                </c:pt>
                <c:pt idx="342">
                  <c:v>319.45199501247</c:v>
                </c:pt>
                <c:pt idx="343">
                  <c:v>319.950748129677</c:v>
                </c:pt>
                <c:pt idx="344">
                  <c:v>320.449501246884</c:v>
                </c:pt>
                <c:pt idx="345">
                  <c:v>320.948254364091</c:v>
                </c:pt>
                <c:pt idx="346">
                  <c:v>321.447007481298</c:v>
                </c:pt>
                <c:pt idx="347">
                  <c:v>321.945760598505</c:v>
                </c:pt>
                <c:pt idx="348">
                  <c:v>322.444513715712</c:v>
                </c:pt>
                <c:pt idx="349">
                  <c:v>322.943266832919</c:v>
                </c:pt>
                <c:pt idx="350">
                  <c:v>323.442019950126</c:v>
                </c:pt>
                <c:pt idx="351">
                  <c:v>323.940773067333</c:v>
                </c:pt>
                <c:pt idx="352">
                  <c:v>324.43952618454</c:v>
                </c:pt>
                <c:pt idx="353">
                  <c:v>324.938279301747</c:v>
                </c:pt>
                <c:pt idx="354">
                  <c:v>325.437032418954</c:v>
                </c:pt>
                <c:pt idx="355">
                  <c:v>325.935785536161</c:v>
                </c:pt>
                <c:pt idx="356">
                  <c:v>326.434538653368</c:v>
                </c:pt>
                <c:pt idx="357">
                  <c:v>326.933291770575</c:v>
                </c:pt>
                <c:pt idx="358">
                  <c:v>327.432044887782</c:v>
                </c:pt>
                <c:pt idx="359">
                  <c:v>327.930798004989</c:v>
                </c:pt>
                <c:pt idx="360">
                  <c:v>328.429551122196</c:v>
                </c:pt>
                <c:pt idx="361">
                  <c:v>328.928304239403</c:v>
                </c:pt>
                <c:pt idx="362">
                  <c:v>329.42705735661</c:v>
                </c:pt>
                <c:pt idx="363">
                  <c:v>329.925810473817</c:v>
                </c:pt>
                <c:pt idx="364">
                  <c:v>330.424563591024</c:v>
                </c:pt>
                <c:pt idx="365">
                  <c:v>330.923316708231</c:v>
                </c:pt>
                <c:pt idx="366">
                  <c:v>331.422069825438</c:v>
                </c:pt>
                <c:pt idx="367">
                  <c:v>331.920822942645</c:v>
                </c:pt>
                <c:pt idx="368">
                  <c:v>332.419576059852</c:v>
                </c:pt>
                <c:pt idx="369">
                  <c:v>332.918329177059</c:v>
                </c:pt>
                <c:pt idx="370">
                  <c:v>333.417082294266</c:v>
                </c:pt>
                <c:pt idx="371">
                  <c:v>333.915835411473</c:v>
                </c:pt>
                <c:pt idx="372">
                  <c:v>334.41458852868</c:v>
                </c:pt>
                <c:pt idx="373">
                  <c:v>334.913341645887</c:v>
                </c:pt>
                <c:pt idx="374">
                  <c:v>335.412094763094</c:v>
                </c:pt>
                <c:pt idx="375">
                  <c:v>335.910847880301</c:v>
                </c:pt>
                <c:pt idx="376">
                  <c:v>336.409600997508</c:v>
                </c:pt>
                <c:pt idx="377">
                  <c:v>336.908354114715</c:v>
                </c:pt>
                <c:pt idx="378">
                  <c:v>337.407107231922</c:v>
                </c:pt>
                <c:pt idx="379">
                  <c:v>337.905860349129</c:v>
                </c:pt>
                <c:pt idx="380">
                  <c:v>338.404613466336</c:v>
                </c:pt>
                <c:pt idx="381">
                  <c:v>338.903366583543</c:v>
                </c:pt>
                <c:pt idx="382">
                  <c:v>339.40211970075</c:v>
                </c:pt>
                <c:pt idx="383">
                  <c:v>339.900872817957</c:v>
                </c:pt>
                <c:pt idx="384">
                  <c:v>340.399625935164</c:v>
                </c:pt>
                <c:pt idx="385">
                  <c:v>340.898379052371</c:v>
                </c:pt>
                <c:pt idx="386">
                  <c:v>341.397132169578</c:v>
                </c:pt>
                <c:pt idx="387">
                  <c:v>341.895885286785</c:v>
                </c:pt>
                <c:pt idx="388">
                  <c:v>342.394638403992</c:v>
                </c:pt>
                <c:pt idx="389">
                  <c:v>342.893391521199</c:v>
                </c:pt>
                <c:pt idx="390">
                  <c:v>343.392144638406</c:v>
                </c:pt>
                <c:pt idx="391">
                  <c:v>343.890897755613</c:v>
                </c:pt>
                <c:pt idx="392">
                  <c:v>344.38965087282</c:v>
                </c:pt>
                <c:pt idx="393">
                  <c:v>344.888403990027</c:v>
                </c:pt>
                <c:pt idx="394">
                  <c:v>345.387157107234</c:v>
                </c:pt>
                <c:pt idx="395">
                  <c:v>345.885910224441</c:v>
                </c:pt>
                <c:pt idx="396">
                  <c:v>346.384663341648</c:v>
                </c:pt>
                <c:pt idx="397">
                  <c:v>346.883416458855</c:v>
                </c:pt>
                <c:pt idx="398">
                  <c:v>347.382169576062</c:v>
                </c:pt>
                <c:pt idx="399">
                  <c:v>347.880922693269</c:v>
                </c:pt>
                <c:pt idx="400">
                  <c:v>348.379675810476</c:v>
                </c:pt>
                <c:pt idx="401">
                  <c:v>348.878428927683</c:v>
                </c:pt>
                <c:pt idx="402">
                  <c:v>349.37718204489</c:v>
                </c:pt>
                <c:pt idx="403">
                  <c:v>349.875935162097</c:v>
                </c:pt>
                <c:pt idx="404">
                  <c:v>350.374688279304</c:v>
                </c:pt>
                <c:pt idx="405">
                  <c:v>350.873441396511</c:v>
                </c:pt>
                <c:pt idx="406">
                  <c:v>351.372194513718</c:v>
                </c:pt>
                <c:pt idx="407">
                  <c:v>351.870947630925</c:v>
                </c:pt>
                <c:pt idx="408">
                  <c:v>352.369700748132</c:v>
                </c:pt>
                <c:pt idx="409">
                  <c:v>352.868453865339</c:v>
                </c:pt>
                <c:pt idx="410">
                  <c:v>353.367206982546</c:v>
                </c:pt>
                <c:pt idx="411">
                  <c:v>353.865960099753</c:v>
                </c:pt>
                <c:pt idx="412">
                  <c:v>354.36471321696</c:v>
                </c:pt>
                <c:pt idx="413">
                  <c:v>354.863466334167</c:v>
                </c:pt>
                <c:pt idx="414">
                  <c:v>355.362219451375</c:v>
                </c:pt>
                <c:pt idx="415">
                  <c:v>355.860972568582</c:v>
                </c:pt>
                <c:pt idx="416">
                  <c:v>356.359725685789</c:v>
                </c:pt>
                <c:pt idx="417">
                  <c:v>356.858478802996</c:v>
                </c:pt>
                <c:pt idx="418">
                  <c:v>357.357231920203</c:v>
                </c:pt>
                <c:pt idx="419">
                  <c:v>357.85598503741</c:v>
                </c:pt>
                <c:pt idx="420">
                  <c:v>358.354738154617</c:v>
                </c:pt>
                <c:pt idx="421">
                  <c:v>358.853491271824</c:v>
                </c:pt>
                <c:pt idx="422">
                  <c:v>359.352244389031</c:v>
                </c:pt>
                <c:pt idx="423">
                  <c:v>359.850997506238</c:v>
                </c:pt>
                <c:pt idx="424">
                  <c:v>360.349750623445</c:v>
                </c:pt>
                <c:pt idx="425">
                  <c:v>360.848503740652</c:v>
                </c:pt>
                <c:pt idx="426">
                  <c:v>361.347256857859</c:v>
                </c:pt>
                <c:pt idx="427">
                  <c:v>361.846009975066</c:v>
                </c:pt>
                <c:pt idx="428">
                  <c:v>362.344763092273</c:v>
                </c:pt>
                <c:pt idx="429">
                  <c:v>362.84351620948</c:v>
                </c:pt>
                <c:pt idx="430">
                  <c:v>363.342269326687</c:v>
                </c:pt>
                <c:pt idx="431">
                  <c:v>363.841022443894</c:v>
                </c:pt>
                <c:pt idx="432">
                  <c:v>364.339775561101</c:v>
                </c:pt>
                <c:pt idx="433">
                  <c:v>364.838528678308</c:v>
                </c:pt>
                <c:pt idx="434">
                  <c:v>365.337281795515</c:v>
                </c:pt>
                <c:pt idx="435">
                  <c:v>365.836034912722</c:v>
                </c:pt>
                <c:pt idx="436">
                  <c:v>366.334788029929</c:v>
                </c:pt>
                <c:pt idx="437">
                  <c:v>366.833541147136</c:v>
                </c:pt>
                <c:pt idx="438">
                  <c:v>367.332294264343</c:v>
                </c:pt>
                <c:pt idx="439">
                  <c:v>367.83104738155</c:v>
                </c:pt>
                <c:pt idx="440">
                  <c:v>368.329800498757</c:v>
                </c:pt>
                <c:pt idx="441">
                  <c:v>368.828553615964</c:v>
                </c:pt>
                <c:pt idx="442">
                  <c:v>369.327306733171</c:v>
                </c:pt>
                <c:pt idx="443">
                  <c:v>369.826059850378</c:v>
                </c:pt>
                <c:pt idx="444">
                  <c:v>370.324812967585</c:v>
                </c:pt>
                <c:pt idx="445">
                  <c:v>370.823566084792</c:v>
                </c:pt>
                <c:pt idx="446">
                  <c:v>371.322319201999</c:v>
                </c:pt>
                <c:pt idx="447">
                  <c:v>371.821072319206</c:v>
                </c:pt>
                <c:pt idx="448">
                  <c:v>372.319825436413</c:v>
                </c:pt>
                <c:pt idx="449">
                  <c:v>372.81857855362</c:v>
                </c:pt>
                <c:pt idx="450">
                  <c:v>373.317331670827</c:v>
                </c:pt>
                <c:pt idx="451">
                  <c:v>373.816084788034</c:v>
                </c:pt>
                <c:pt idx="452">
                  <c:v>374.314837905241</c:v>
                </c:pt>
                <c:pt idx="453">
                  <c:v>374.813591022448</c:v>
                </c:pt>
                <c:pt idx="454">
                  <c:v>375.312344139655</c:v>
                </c:pt>
                <c:pt idx="455">
                  <c:v>375.811097256862</c:v>
                </c:pt>
                <c:pt idx="456">
                  <c:v>376.309850374069</c:v>
                </c:pt>
                <c:pt idx="457">
                  <c:v>376.808603491276</c:v>
                </c:pt>
                <c:pt idx="458">
                  <c:v>377.307356608483</c:v>
                </c:pt>
                <c:pt idx="459">
                  <c:v>377.80610972569</c:v>
                </c:pt>
                <c:pt idx="460">
                  <c:v>378.304862842897</c:v>
                </c:pt>
                <c:pt idx="461">
                  <c:v>378.803615960104</c:v>
                </c:pt>
                <c:pt idx="462">
                  <c:v>379.302369077311</c:v>
                </c:pt>
                <c:pt idx="463">
                  <c:v>379.801122194518</c:v>
                </c:pt>
                <c:pt idx="464">
                  <c:v>380.299875311725</c:v>
                </c:pt>
                <c:pt idx="465">
                  <c:v>380.798628428932</c:v>
                </c:pt>
                <c:pt idx="466">
                  <c:v>381.297381546139</c:v>
                </c:pt>
                <c:pt idx="467">
                  <c:v>381.796134663346</c:v>
                </c:pt>
                <c:pt idx="468">
                  <c:v>382.294887780553</c:v>
                </c:pt>
                <c:pt idx="469">
                  <c:v>382.79364089776</c:v>
                </c:pt>
                <c:pt idx="470">
                  <c:v>383.292394014967</c:v>
                </c:pt>
                <c:pt idx="471">
                  <c:v>383.791147132174</c:v>
                </c:pt>
                <c:pt idx="472">
                  <c:v>384.289900249381</c:v>
                </c:pt>
                <c:pt idx="473">
                  <c:v>384.788653366588</c:v>
                </c:pt>
                <c:pt idx="474">
                  <c:v>385.287406483795</c:v>
                </c:pt>
                <c:pt idx="475">
                  <c:v>385.786159601002</c:v>
                </c:pt>
                <c:pt idx="476">
                  <c:v>386.284912718209</c:v>
                </c:pt>
                <c:pt idx="477">
                  <c:v>386.783665835416</c:v>
                </c:pt>
                <c:pt idx="478">
                  <c:v>387.282418952623</c:v>
                </c:pt>
                <c:pt idx="479">
                  <c:v>387.78117206983</c:v>
                </c:pt>
                <c:pt idx="480">
                  <c:v>388.279925187037</c:v>
                </c:pt>
                <c:pt idx="481">
                  <c:v>388.778678304244</c:v>
                </c:pt>
                <c:pt idx="482">
                  <c:v>389.277431421451</c:v>
                </c:pt>
                <c:pt idx="483">
                  <c:v>389.776184538658</c:v>
                </c:pt>
                <c:pt idx="484">
                  <c:v>390.274937655865</c:v>
                </c:pt>
                <c:pt idx="485">
                  <c:v>390.773690773072</c:v>
                </c:pt>
                <c:pt idx="486">
                  <c:v>391.272443890279</c:v>
                </c:pt>
                <c:pt idx="487">
                  <c:v>391.771197007486</c:v>
                </c:pt>
                <c:pt idx="488">
                  <c:v>392.269950124693</c:v>
                </c:pt>
                <c:pt idx="489">
                  <c:v>392.7687032419</c:v>
                </c:pt>
                <c:pt idx="490">
                  <c:v>393.267456359107</c:v>
                </c:pt>
                <c:pt idx="491">
                  <c:v>393.766209476314</c:v>
                </c:pt>
                <c:pt idx="492">
                  <c:v>394.264962593521</c:v>
                </c:pt>
                <c:pt idx="493">
                  <c:v>394.763715710728</c:v>
                </c:pt>
                <c:pt idx="494">
                  <c:v>395.262468827935</c:v>
                </c:pt>
                <c:pt idx="495">
                  <c:v>395.761221945142</c:v>
                </c:pt>
                <c:pt idx="496">
                  <c:v>396.259975062349</c:v>
                </c:pt>
                <c:pt idx="497">
                  <c:v>396.758728179556</c:v>
                </c:pt>
                <c:pt idx="498">
                  <c:v>397.257481296763</c:v>
                </c:pt>
                <c:pt idx="499">
                  <c:v>397.75623441397</c:v>
                </c:pt>
                <c:pt idx="500">
                  <c:v>398.254987531177</c:v>
                </c:pt>
                <c:pt idx="501">
                  <c:v>398.753740648384</c:v>
                </c:pt>
                <c:pt idx="502">
                  <c:v>399.252493765591</c:v>
                </c:pt>
                <c:pt idx="503">
                  <c:v>399.751246882798</c:v>
                </c:pt>
                <c:pt idx="504">
                  <c:v>400.250000000005</c:v>
                </c:pt>
                <c:pt idx="505">
                  <c:v>400.748753117212</c:v>
                </c:pt>
                <c:pt idx="506">
                  <c:v>401.247506234419</c:v>
                </c:pt>
                <c:pt idx="507">
                  <c:v>401.746259351626</c:v>
                </c:pt>
                <c:pt idx="508">
                  <c:v>402.245012468833</c:v>
                </c:pt>
                <c:pt idx="509">
                  <c:v>402.74376558604</c:v>
                </c:pt>
                <c:pt idx="510">
                  <c:v>403.242518703247</c:v>
                </c:pt>
                <c:pt idx="511">
                  <c:v>403.741271820454</c:v>
                </c:pt>
                <c:pt idx="512">
                  <c:v>404.240024937661</c:v>
                </c:pt>
                <c:pt idx="513">
                  <c:v>404.738778054868</c:v>
                </c:pt>
                <c:pt idx="514">
                  <c:v>405.237531172075</c:v>
                </c:pt>
                <c:pt idx="515">
                  <c:v>405.736284289282</c:v>
                </c:pt>
                <c:pt idx="516">
                  <c:v>406.235037406489</c:v>
                </c:pt>
                <c:pt idx="517">
                  <c:v>406.733790523696</c:v>
                </c:pt>
                <c:pt idx="518">
                  <c:v>407.232543640903</c:v>
                </c:pt>
                <c:pt idx="519">
                  <c:v>407.73129675811</c:v>
                </c:pt>
                <c:pt idx="520">
                  <c:v>408.230049875317</c:v>
                </c:pt>
                <c:pt idx="521">
                  <c:v>408.728802992524</c:v>
                </c:pt>
                <c:pt idx="522">
                  <c:v>409.227556109731</c:v>
                </c:pt>
                <c:pt idx="523">
                  <c:v>409.726309226938</c:v>
                </c:pt>
                <c:pt idx="524">
                  <c:v>410.225062344145</c:v>
                </c:pt>
                <c:pt idx="525">
                  <c:v>410.723815461352</c:v>
                </c:pt>
                <c:pt idx="526">
                  <c:v>411.222568578559</c:v>
                </c:pt>
                <c:pt idx="527">
                  <c:v>411.721321695766</c:v>
                </c:pt>
                <c:pt idx="528">
                  <c:v>412.220074812973</c:v>
                </c:pt>
                <c:pt idx="529">
                  <c:v>412.71882793018</c:v>
                </c:pt>
                <c:pt idx="530">
                  <c:v>413.217581047387</c:v>
                </c:pt>
                <c:pt idx="531">
                  <c:v>413.716334164594</c:v>
                </c:pt>
                <c:pt idx="532">
                  <c:v>414.215087281801</c:v>
                </c:pt>
                <c:pt idx="533">
                  <c:v>414.713840399008</c:v>
                </c:pt>
                <c:pt idx="534">
                  <c:v>415.212593516215</c:v>
                </c:pt>
                <c:pt idx="535">
                  <c:v>415.711346633422</c:v>
                </c:pt>
                <c:pt idx="536">
                  <c:v>416.210099750629</c:v>
                </c:pt>
                <c:pt idx="537">
                  <c:v>416.708852867836</c:v>
                </c:pt>
                <c:pt idx="538">
                  <c:v>417.207605985043</c:v>
                </c:pt>
                <c:pt idx="539">
                  <c:v>417.70635910225</c:v>
                </c:pt>
                <c:pt idx="540">
                  <c:v>418.205112219457</c:v>
                </c:pt>
                <c:pt idx="541">
                  <c:v>418.703865336664</c:v>
                </c:pt>
                <c:pt idx="542">
                  <c:v>419.202618453871</c:v>
                </c:pt>
                <c:pt idx="543">
                  <c:v>419.701371571078</c:v>
                </c:pt>
                <c:pt idx="544">
                  <c:v>420.200124688285</c:v>
                </c:pt>
                <c:pt idx="545">
                  <c:v>420.698877805492</c:v>
                </c:pt>
                <c:pt idx="546">
                  <c:v>421.197630922699</c:v>
                </c:pt>
                <c:pt idx="547">
                  <c:v>421.696384039906</c:v>
                </c:pt>
                <c:pt idx="548">
                  <c:v>422.195137157113</c:v>
                </c:pt>
                <c:pt idx="549">
                  <c:v>422.69389027432</c:v>
                </c:pt>
                <c:pt idx="550">
                  <c:v>423.192643391527</c:v>
                </c:pt>
                <c:pt idx="551">
                  <c:v>423.691396508734</c:v>
                </c:pt>
                <c:pt idx="552">
                  <c:v>424.190149625941</c:v>
                </c:pt>
                <c:pt idx="553">
                  <c:v>424.688902743148</c:v>
                </c:pt>
                <c:pt idx="554">
                  <c:v>425.187655860355</c:v>
                </c:pt>
                <c:pt idx="555">
                  <c:v>425.686408977562</c:v>
                </c:pt>
                <c:pt idx="556">
                  <c:v>426.185162094769</c:v>
                </c:pt>
                <c:pt idx="557">
                  <c:v>426.683915211976</c:v>
                </c:pt>
                <c:pt idx="558">
                  <c:v>427.182668329183</c:v>
                </c:pt>
                <c:pt idx="559">
                  <c:v>427.68142144639</c:v>
                </c:pt>
                <c:pt idx="560">
                  <c:v>428.180174563597</c:v>
                </c:pt>
                <c:pt idx="561">
                  <c:v>428.678927680804</c:v>
                </c:pt>
                <c:pt idx="562">
                  <c:v>429.177680798011</c:v>
                </c:pt>
                <c:pt idx="563">
                  <c:v>429.676433915218</c:v>
                </c:pt>
                <c:pt idx="564">
                  <c:v>430.175187032425</c:v>
                </c:pt>
                <c:pt idx="565">
                  <c:v>430.673940149632</c:v>
                </c:pt>
                <c:pt idx="566">
                  <c:v>431.172693266839</c:v>
                </c:pt>
                <c:pt idx="567">
                  <c:v>431.671446384046</c:v>
                </c:pt>
                <c:pt idx="568">
                  <c:v>432.170199501253</c:v>
                </c:pt>
                <c:pt idx="569">
                  <c:v>432.66895261846</c:v>
                </c:pt>
                <c:pt idx="570">
                  <c:v>433.167705735667</c:v>
                </c:pt>
              </c:numCache>
            </c:numRef>
          </c:xVal>
          <c:yVal>
            <c:numRef>
              <c:f>Sheet8!$C$1:$C$650</c:f>
              <c:numCache>
                <c:formatCode>General</c:formatCode>
                <c:ptCount val="650"/>
                <c:pt idx="0">
                  <c:v>-0</c:v>
                </c:pt>
                <c:pt idx="1">
                  <c:v>-1.89284584054323</c:v>
                </c:pt>
                <c:pt idx="2">
                  <c:v>-3.78569168108646</c:v>
                </c:pt>
                <c:pt idx="3">
                  <c:v>-5.67853752162968</c:v>
                </c:pt>
                <c:pt idx="4">
                  <c:v>-7.57138336217291</c:v>
                </c:pt>
                <c:pt idx="5">
                  <c:v>-9.46422920271614</c:v>
                </c:pt>
                <c:pt idx="6">
                  <c:v>-11.3570750432594</c:v>
                </c:pt>
                <c:pt idx="7">
                  <c:v>-13.2499208838026</c:v>
                </c:pt>
                <c:pt idx="8">
                  <c:v>-15.1427667243458</c:v>
                </c:pt>
                <c:pt idx="9">
                  <c:v>-17.0356125648891</c:v>
                </c:pt>
                <c:pt idx="10">
                  <c:v>-18.9284584054323</c:v>
                </c:pt>
                <c:pt idx="11">
                  <c:v>-20.8213042459755</c:v>
                </c:pt>
                <c:pt idx="12">
                  <c:v>-22.7141500865187</c:v>
                </c:pt>
                <c:pt idx="13">
                  <c:v>-24.606995927062</c:v>
                </c:pt>
                <c:pt idx="14">
                  <c:v>-26.4998417676052</c:v>
                </c:pt>
                <c:pt idx="15">
                  <c:v>-28.3926876081484</c:v>
                </c:pt>
                <c:pt idx="16">
                  <c:v>-30.2855334486916</c:v>
                </c:pt>
                <c:pt idx="17">
                  <c:v>-32.1783792892349</c:v>
                </c:pt>
                <c:pt idx="18">
                  <c:v>-34.0712251297781</c:v>
                </c:pt>
                <c:pt idx="19">
                  <c:v>-35.9640709703213</c:v>
                </c:pt>
                <c:pt idx="20">
                  <c:v>-37.8569168108646</c:v>
                </c:pt>
                <c:pt idx="21">
                  <c:v>-39.7497626514078</c:v>
                </c:pt>
                <c:pt idx="22">
                  <c:v>-41.642608491951</c:v>
                </c:pt>
                <c:pt idx="23">
                  <c:v>-43.5354543324942</c:v>
                </c:pt>
                <c:pt idx="24">
                  <c:v>-45.4283001730375</c:v>
                </c:pt>
                <c:pt idx="25">
                  <c:v>-47.3211460135807</c:v>
                </c:pt>
                <c:pt idx="26">
                  <c:v>-49.2139918541239</c:v>
                </c:pt>
                <c:pt idx="27">
                  <c:v>-51.1068376946671</c:v>
                </c:pt>
                <c:pt idx="28">
                  <c:v>-52.9996835352104</c:v>
                </c:pt>
                <c:pt idx="29">
                  <c:v>-54.8925293757536</c:v>
                </c:pt>
                <c:pt idx="30">
                  <c:v>-56.7853752162968</c:v>
                </c:pt>
                <c:pt idx="31">
                  <c:v>-58.6782210568401</c:v>
                </c:pt>
                <c:pt idx="32">
                  <c:v>-60.5710668973833</c:v>
                </c:pt>
                <c:pt idx="33">
                  <c:v>-62.4639127379265</c:v>
                </c:pt>
                <c:pt idx="34">
                  <c:v>-64.3567585784697</c:v>
                </c:pt>
                <c:pt idx="35">
                  <c:v>-66.249604419013</c:v>
                </c:pt>
                <c:pt idx="36">
                  <c:v>-68.1424502595562</c:v>
                </c:pt>
                <c:pt idx="37">
                  <c:v>-70.0352961000994</c:v>
                </c:pt>
                <c:pt idx="38">
                  <c:v>-71.9281419406427</c:v>
                </c:pt>
                <c:pt idx="39">
                  <c:v>-73.8209877811859</c:v>
                </c:pt>
                <c:pt idx="40">
                  <c:v>-75.7138336217291</c:v>
                </c:pt>
                <c:pt idx="41">
                  <c:v>-77.6066794622723</c:v>
                </c:pt>
                <c:pt idx="42">
                  <c:v>-79.4995253028156</c:v>
                </c:pt>
                <c:pt idx="43">
                  <c:v>-81.3923711433588</c:v>
                </c:pt>
                <c:pt idx="44">
                  <c:v>-83.285216983902</c:v>
                </c:pt>
                <c:pt idx="45">
                  <c:v>-85.1780628244452</c:v>
                </c:pt>
                <c:pt idx="46">
                  <c:v>-87.0709086649885</c:v>
                </c:pt>
                <c:pt idx="47">
                  <c:v>-88.9637545055317</c:v>
                </c:pt>
                <c:pt idx="48">
                  <c:v>-90.8566003460749</c:v>
                </c:pt>
                <c:pt idx="49">
                  <c:v>-92.7494461866182</c:v>
                </c:pt>
                <c:pt idx="50">
                  <c:v>-94.6422920271614</c:v>
                </c:pt>
                <c:pt idx="51">
                  <c:v>-96.5351378677046</c:v>
                </c:pt>
                <c:pt idx="52">
                  <c:v>-98.4279837082478</c:v>
                </c:pt>
                <c:pt idx="53">
                  <c:v>-100.320829548791</c:v>
                </c:pt>
                <c:pt idx="54">
                  <c:v>-102.213675389334</c:v>
                </c:pt>
                <c:pt idx="55">
                  <c:v>-104.106521229878</c:v>
                </c:pt>
                <c:pt idx="56">
                  <c:v>-105.999367070421</c:v>
                </c:pt>
                <c:pt idx="57">
                  <c:v>-107.892212910964</c:v>
                </c:pt>
                <c:pt idx="58">
                  <c:v>-109.785058751507</c:v>
                </c:pt>
                <c:pt idx="59">
                  <c:v>-111.67790459205</c:v>
                </c:pt>
                <c:pt idx="60">
                  <c:v>-113.570750432594</c:v>
                </c:pt>
                <c:pt idx="61">
                  <c:v>-115.463596273137</c:v>
                </c:pt>
                <c:pt idx="62">
                  <c:v>-117.35644211368</c:v>
                </c:pt>
                <c:pt idx="63">
                  <c:v>-119.249287954223</c:v>
                </c:pt>
                <c:pt idx="64">
                  <c:v>-121.142133794767</c:v>
                </c:pt>
                <c:pt idx="65">
                  <c:v>-123.03497963531</c:v>
                </c:pt>
                <c:pt idx="66">
                  <c:v>-124.927825475853</c:v>
                </c:pt>
                <c:pt idx="67">
                  <c:v>-126.820671316396</c:v>
                </c:pt>
                <c:pt idx="68">
                  <c:v>-128.713517156939</c:v>
                </c:pt>
                <c:pt idx="69">
                  <c:v>-130.606362997483</c:v>
                </c:pt>
                <c:pt idx="70">
                  <c:v>-132.499208838026</c:v>
                </c:pt>
                <c:pt idx="71">
                  <c:v>-134.392054678569</c:v>
                </c:pt>
                <c:pt idx="72">
                  <c:v>-136.284900519112</c:v>
                </c:pt>
                <c:pt idx="73">
                  <c:v>-138.177746359656</c:v>
                </c:pt>
                <c:pt idx="74">
                  <c:v>-140.070592200199</c:v>
                </c:pt>
                <c:pt idx="75">
                  <c:v>-141.963438040742</c:v>
                </c:pt>
                <c:pt idx="76">
                  <c:v>-143.856283881285</c:v>
                </c:pt>
                <c:pt idx="77">
                  <c:v>-145.749129721829</c:v>
                </c:pt>
                <c:pt idx="78">
                  <c:v>-147.641975562372</c:v>
                </c:pt>
                <c:pt idx="79">
                  <c:v>-149.534821402915</c:v>
                </c:pt>
                <c:pt idx="80">
                  <c:v>-151.427667243458</c:v>
                </c:pt>
                <c:pt idx="81">
                  <c:v>-153.320513084001</c:v>
                </c:pt>
                <c:pt idx="82">
                  <c:v>-155.213358924545</c:v>
                </c:pt>
                <c:pt idx="83">
                  <c:v>-157.106204765088</c:v>
                </c:pt>
                <c:pt idx="84">
                  <c:v>-158.999050605631</c:v>
                </c:pt>
                <c:pt idx="85">
                  <c:v>-160.891896446174</c:v>
                </c:pt>
                <c:pt idx="86">
                  <c:v>-162.784742286718</c:v>
                </c:pt>
                <c:pt idx="87">
                  <c:v>-164.677588127261</c:v>
                </c:pt>
                <c:pt idx="88">
                  <c:v>-166.570433967804</c:v>
                </c:pt>
                <c:pt idx="89">
                  <c:v>-168.463279808347</c:v>
                </c:pt>
                <c:pt idx="90">
                  <c:v>-170.35612564889</c:v>
                </c:pt>
                <c:pt idx="91">
                  <c:v>-172.248971489434</c:v>
                </c:pt>
                <c:pt idx="92">
                  <c:v>-174.141817329977</c:v>
                </c:pt>
                <c:pt idx="93">
                  <c:v>-176.03466317052</c:v>
                </c:pt>
                <c:pt idx="94">
                  <c:v>-177.927509011063</c:v>
                </c:pt>
                <c:pt idx="95">
                  <c:v>-179.820354851607</c:v>
                </c:pt>
                <c:pt idx="96">
                  <c:v>-181.71320069215</c:v>
                </c:pt>
                <c:pt idx="97">
                  <c:v>-183.606046532693</c:v>
                </c:pt>
                <c:pt idx="98">
                  <c:v>-185.498892373236</c:v>
                </c:pt>
                <c:pt idx="99">
                  <c:v>-187.39173821378</c:v>
                </c:pt>
                <c:pt idx="100">
                  <c:v>-189.284584054323</c:v>
                </c:pt>
                <c:pt idx="101">
                  <c:v>-189.284584054323</c:v>
                </c:pt>
                <c:pt idx="102">
                  <c:v>-189.284584054323</c:v>
                </c:pt>
                <c:pt idx="103">
                  <c:v>-189.521189784391</c:v>
                </c:pt>
                <c:pt idx="104">
                  <c:v>-189.993221166072</c:v>
                </c:pt>
                <c:pt idx="105">
                  <c:v>-190.465252547754</c:v>
                </c:pt>
                <c:pt idx="106">
                  <c:v>-190.937283929435</c:v>
                </c:pt>
                <c:pt idx="107">
                  <c:v>-191.409315311117</c:v>
                </c:pt>
                <c:pt idx="108">
                  <c:v>-191.881346692799</c:v>
                </c:pt>
                <c:pt idx="109">
                  <c:v>-192.35337807448</c:v>
                </c:pt>
                <c:pt idx="110">
                  <c:v>-192.825409456162</c:v>
                </c:pt>
                <c:pt idx="111">
                  <c:v>-193.297440837843</c:v>
                </c:pt>
                <c:pt idx="112">
                  <c:v>-193.769472219525</c:v>
                </c:pt>
                <c:pt idx="113">
                  <c:v>-194.241503601207</c:v>
                </c:pt>
                <c:pt idx="114">
                  <c:v>-194.713534982888</c:v>
                </c:pt>
                <c:pt idx="115">
                  <c:v>-195.18556636457</c:v>
                </c:pt>
                <c:pt idx="116">
                  <c:v>-195.657597746251</c:v>
                </c:pt>
                <c:pt idx="117">
                  <c:v>-196.129629127933</c:v>
                </c:pt>
                <c:pt idx="118">
                  <c:v>-196.601660509615</c:v>
                </c:pt>
                <c:pt idx="119">
                  <c:v>-197.073691891296</c:v>
                </c:pt>
                <c:pt idx="120">
                  <c:v>-197.545723272978</c:v>
                </c:pt>
                <c:pt idx="121">
                  <c:v>-198.017754654659</c:v>
                </c:pt>
                <c:pt idx="122">
                  <c:v>-198.489786036341</c:v>
                </c:pt>
                <c:pt idx="123">
                  <c:v>-198.961817418023</c:v>
                </c:pt>
                <c:pt idx="124">
                  <c:v>-199.433848799704</c:v>
                </c:pt>
                <c:pt idx="125">
                  <c:v>-199.905880181386</c:v>
                </c:pt>
                <c:pt idx="126">
                  <c:v>-200.377911563067</c:v>
                </c:pt>
                <c:pt idx="127">
                  <c:v>-200.849942944749</c:v>
                </c:pt>
                <c:pt idx="128">
                  <c:v>-201.321974326431</c:v>
                </c:pt>
                <c:pt idx="129">
                  <c:v>-201.794005708112</c:v>
                </c:pt>
                <c:pt idx="130">
                  <c:v>-202.266037089794</c:v>
                </c:pt>
                <c:pt idx="131">
                  <c:v>-202.738068471475</c:v>
                </c:pt>
                <c:pt idx="132">
                  <c:v>-203.210099853157</c:v>
                </c:pt>
                <c:pt idx="133">
                  <c:v>-203.682131234839</c:v>
                </c:pt>
                <c:pt idx="134">
                  <c:v>-204.15416261652</c:v>
                </c:pt>
                <c:pt idx="135">
                  <c:v>-204.626193998202</c:v>
                </c:pt>
                <c:pt idx="136">
                  <c:v>-205.098225379883</c:v>
                </c:pt>
                <c:pt idx="137">
                  <c:v>-205.570256761565</c:v>
                </c:pt>
                <c:pt idx="138">
                  <c:v>-206.042288143246</c:v>
                </c:pt>
                <c:pt idx="139">
                  <c:v>-206.514319524928</c:v>
                </c:pt>
                <c:pt idx="140">
                  <c:v>-206.98635090661</c:v>
                </c:pt>
                <c:pt idx="141">
                  <c:v>-207.458382288291</c:v>
                </c:pt>
                <c:pt idx="142">
                  <c:v>-207.930413669973</c:v>
                </c:pt>
                <c:pt idx="143">
                  <c:v>-208.402445051654</c:v>
                </c:pt>
                <c:pt idx="144">
                  <c:v>-208.874476433336</c:v>
                </c:pt>
                <c:pt idx="145">
                  <c:v>-209.346507815018</c:v>
                </c:pt>
                <c:pt idx="146">
                  <c:v>-209.818539196699</c:v>
                </c:pt>
                <c:pt idx="147">
                  <c:v>-210.290570578381</c:v>
                </c:pt>
                <c:pt idx="148">
                  <c:v>-210.762601960062</c:v>
                </c:pt>
                <c:pt idx="149">
                  <c:v>-211.234633341744</c:v>
                </c:pt>
                <c:pt idx="150">
                  <c:v>-211.706664723426</c:v>
                </c:pt>
                <c:pt idx="151">
                  <c:v>-212.178696105107</c:v>
                </c:pt>
                <c:pt idx="152">
                  <c:v>-212.650727486789</c:v>
                </c:pt>
                <c:pt idx="153">
                  <c:v>-213.12275886847</c:v>
                </c:pt>
                <c:pt idx="154">
                  <c:v>-213.594790250152</c:v>
                </c:pt>
                <c:pt idx="155">
                  <c:v>-214.066821631834</c:v>
                </c:pt>
                <c:pt idx="156">
                  <c:v>-214.538853013515</c:v>
                </c:pt>
                <c:pt idx="157">
                  <c:v>-215.010884395197</c:v>
                </c:pt>
                <c:pt idx="158">
                  <c:v>-215.482915776878</c:v>
                </c:pt>
                <c:pt idx="159">
                  <c:v>-215.95494715856</c:v>
                </c:pt>
                <c:pt idx="160">
                  <c:v>-216.426978540242</c:v>
                </c:pt>
                <c:pt idx="161">
                  <c:v>-216.899009921923</c:v>
                </c:pt>
                <c:pt idx="162">
                  <c:v>-217.371041303605</c:v>
                </c:pt>
                <c:pt idx="163">
                  <c:v>-217.843072685286</c:v>
                </c:pt>
                <c:pt idx="164">
                  <c:v>-218.315104066968</c:v>
                </c:pt>
                <c:pt idx="165">
                  <c:v>-218.78713544865</c:v>
                </c:pt>
                <c:pt idx="166">
                  <c:v>-219.259166830331</c:v>
                </c:pt>
                <c:pt idx="167">
                  <c:v>-219.731198212013</c:v>
                </c:pt>
                <c:pt idx="168">
                  <c:v>-220.203229593694</c:v>
                </c:pt>
                <c:pt idx="169">
                  <c:v>-220.675260975376</c:v>
                </c:pt>
                <c:pt idx="170">
                  <c:v>-221.147292357058</c:v>
                </c:pt>
                <c:pt idx="171">
                  <c:v>-221.619323738739</c:v>
                </c:pt>
                <c:pt idx="172">
                  <c:v>-222.091355120421</c:v>
                </c:pt>
                <c:pt idx="173">
                  <c:v>-222.563386502102</c:v>
                </c:pt>
                <c:pt idx="174">
                  <c:v>-223.035417883784</c:v>
                </c:pt>
                <c:pt idx="175">
                  <c:v>-223.507449265465</c:v>
                </c:pt>
                <c:pt idx="176">
                  <c:v>-223.979480647147</c:v>
                </c:pt>
                <c:pt idx="177">
                  <c:v>-224.451512028829</c:v>
                </c:pt>
                <c:pt idx="178">
                  <c:v>-224.92354341051</c:v>
                </c:pt>
                <c:pt idx="179">
                  <c:v>-225.395574792192</c:v>
                </c:pt>
                <c:pt idx="180">
                  <c:v>-225.867606173873</c:v>
                </c:pt>
                <c:pt idx="181">
                  <c:v>-226.339637555555</c:v>
                </c:pt>
                <c:pt idx="182">
                  <c:v>-226.811668937237</c:v>
                </c:pt>
                <c:pt idx="183">
                  <c:v>-227.283700318918</c:v>
                </c:pt>
                <c:pt idx="184">
                  <c:v>-227.7557317006</c:v>
                </c:pt>
                <c:pt idx="185">
                  <c:v>-228.227763082281</c:v>
                </c:pt>
                <c:pt idx="186">
                  <c:v>-228.699794463963</c:v>
                </c:pt>
                <c:pt idx="187">
                  <c:v>-229.171825845645</c:v>
                </c:pt>
                <c:pt idx="188">
                  <c:v>-229.643857227326</c:v>
                </c:pt>
                <c:pt idx="189">
                  <c:v>-230.115888609008</c:v>
                </c:pt>
                <c:pt idx="190">
                  <c:v>-230.587919990689</c:v>
                </c:pt>
                <c:pt idx="191">
                  <c:v>-231.059951372371</c:v>
                </c:pt>
                <c:pt idx="192">
                  <c:v>-231.531982754053</c:v>
                </c:pt>
                <c:pt idx="193">
                  <c:v>-232.004014135734</c:v>
                </c:pt>
                <c:pt idx="194">
                  <c:v>-232.476045517416</c:v>
                </c:pt>
                <c:pt idx="195">
                  <c:v>-232.948076899097</c:v>
                </c:pt>
                <c:pt idx="196">
                  <c:v>-233.420108280779</c:v>
                </c:pt>
                <c:pt idx="197">
                  <c:v>-233.892139662461</c:v>
                </c:pt>
                <c:pt idx="198">
                  <c:v>-234.364171044142</c:v>
                </c:pt>
                <c:pt idx="199">
                  <c:v>-234.836202425824</c:v>
                </c:pt>
                <c:pt idx="200">
                  <c:v>-235.308233807505</c:v>
                </c:pt>
                <c:pt idx="201">
                  <c:v>-235.780265189187</c:v>
                </c:pt>
                <c:pt idx="202">
                  <c:v>-236.252296570869</c:v>
                </c:pt>
                <c:pt idx="203">
                  <c:v>-236.72432795255</c:v>
                </c:pt>
                <c:pt idx="204">
                  <c:v>-237.196359334232</c:v>
                </c:pt>
                <c:pt idx="205">
                  <c:v>-237.668390715913</c:v>
                </c:pt>
                <c:pt idx="206">
                  <c:v>-238.140422097595</c:v>
                </c:pt>
                <c:pt idx="207">
                  <c:v>-238.612453479277</c:v>
                </c:pt>
                <c:pt idx="208">
                  <c:v>-239.084484860958</c:v>
                </c:pt>
                <c:pt idx="209">
                  <c:v>-239.55651624264</c:v>
                </c:pt>
                <c:pt idx="210">
                  <c:v>-240.028547624321</c:v>
                </c:pt>
                <c:pt idx="211">
                  <c:v>-240.500579006003</c:v>
                </c:pt>
                <c:pt idx="212">
                  <c:v>-240.972610387684</c:v>
                </c:pt>
                <c:pt idx="213">
                  <c:v>-241.444641769366</c:v>
                </c:pt>
                <c:pt idx="214">
                  <c:v>-241.916673151048</c:v>
                </c:pt>
                <c:pt idx="215">
                  <c:v>-242.388704532729</c:v>
                </c:pt>
                <c:pt idx="216">
                  <c:v>-242.860735914411</c:v>
                </c:pt>
                <c:pt idx="217">
                  <c:v>-243.332767296093</c:v>
                </c:pt>
                <c:pt idx="218">
                  <c:v>-243.804798677774</c:v>
                </c:pt>
                <c:pt idx="219">
                  <c:v>-244.276830059456</c:v>
                </c:pt>
                <c:pt idx="220">
                  <c:v>-244.748861441137</c:v>
                </c:pt>
                <c:pt idx="221">
                  <c:v>-245.220892822819</c:v>
                </c:pt>
                <c:pt idx="222">
                  <c:v>-245.692924204501</c:v>
                </c:pt>
                <c:pt idx="223">
                  <c:v>-246.164955586182</c:v>
                </c:pt>
                <c:pt idx="224">
                  <c:v>-246.636986967864</c:v>
                </c:pt>
                <c:pt idx="225">
                  <c:v>-247.109018349545</c:v>
                </c:pt>
                <c:pt idx="226">
                  <c:v>-247.581049731227</c:v>
                </c:pt>
                <c:pt idx="227">
                  <c:v>-248.053081112909</c:v>
                </c:pt>
                <c:pt idx="228">
                  <c:v>-248.52511249459</c:v>
                </c:pt>
                <c:pt idx="229">
                  <c:v>-248.997143876272</c:v>
                </c:pt>
                <c:pt idx="230">
                  <c:v>-249.469175257954</c:v>
                </c:pt>
                <c:pt idx="231">
                  <c:v>-249.941206639635</c:v>
                </c:pt>
                <c:pt idx="232">
                  <c:v>-250.413238021317</c:v>
                </c:pt>
                <c:pt idx="233">
                  <c:v>-250.885269402998</c:v>
                </c:pt>
                <c:pt idx="234">
                  <c:v>-251.35730078468</c:v>
                </c:pt>
                <c:pt idx="235">
                  <c:v>-251.829332166362</c:v>
                </c:pt>
                <c:pt idx="236">
                  <c:v>-252.301363548043</c:v>
                </c:pt>
                <c:pt idx="237">
                  <c:v>-252.773394929725</c:v>
                </c:pt>
                <c:pt idx="238">
                  <c:v>-253.245426311407</c:v>
                </c:pt>
                <c:pt idx="239">
                  <c:v>-253.717457693088</c:v>
                </c:pt>
                <c:pt idx="240">
                  <c:v>-254.18948907477</c:v>
                </c:pt>
                <c:pt idx="241">
                  <c:v>-254.661520456451</c:v>
                </c:pt>
                <c:pt idx="242">
                  <c:v>-255.133551838133</c:v>
                </c:pt>
                <c:pt idx="243">
                  <c:v>-255.605583219815</c:v>
                </c:pt>
                <c:pt idx="244">
                  <c:v>-256.077614601496</c:v>
                </c:pt>
                <c:pt idx="245">
                  <c:v>-256.549645983178</c:v>
                </c:pt>
                <c:pt idx="246">
                  <c:v>-257.02167736486</c:v>
                </c:pt>
                <c:pt idx="247">
                  <c:v>-257.493708746541</c:v>
                </c:pt>
                <c:pt idx="248">
                  <c:v>-257.965740128223</c:v>
                </c:pt>
                <c:pt idx="249">
                  <c:v>-258.437771509904</c:v>
                </c:pt>
                <c:pt idx="250">
                  <c:v>-258.909802891586</c:v>
                </c:pt>
                <c:pt idx="251">
                  <c:v>-259.381834273268</c:v>
                </c:pt>
                <c:pt idx="252">
                  <c:v>-259.853865654949</c:v>
                </c:pt>
                <c:pt idx="253">
                  <c:v>-260.325897036631</c:v>
                </c:pt>
                <c:pt idx="254">
                  <c:v>-260.797928418313</c:v>
                </c:pt>
                <c:pt idx="255">
                  <c:v>-261.269959799994</c:v>
                </c:pt>
                <c:pt idx="256">
                  <c:v>-261.741991181676</c:v>
                </c:pt>
                <c:pt idx="257">
                  <c:v>-262.214022563357</c:v>
                </c:pt>
                <c:pt idx="258">
                  <c:v>-262.686053945039</c:v>
                </c:pt>
                <c:pt idx="259">
                  <c:v>-263.158085326721</c:v>
                </c:pt>
                <c:pt idx="260">
                  <c:v>-263.630116708402</c:v>
                </c:pt>
                <c:pt idx="261">
                  <c:v>-264.102148090084</c:v>
                </c:pt>
                <c:pt idx="262">
                  <c:v>-264.574179471765</c:v>
                </c:pt>
                <c:pt idx="263">
                  <c:v>-265.046210853447</c:v>
                </c:pt>
                <c:pt idx="264">
                  <c:v>-265.518242235129</c:v>
                </c:pt>
                <c:pt idx="265">
                  <c:v>-265.99027361681</c:v>
                </c:pt>
                <c:pt idx="266">
                  <c:v>-266.462304998492</c:v>
                </c:pt>
                <c:pt idx="267">
                  <c:v>-266.934336380174</c:v>
                </c:pt>
                <c:pt idx="268">
                  <c:v>-267.406367761855</c:v>
                </c:pt>
                <c:pt idx="269">
                  <c:v>-267.878399143537</c:v>
                </c:pt>
                <c:pt idx="270">
                  <c:v>-268.350430525218</c:v>
                </c:pt>
                <c:pt idx="271">
                  <c:v>-268.8224619069</c:v>
                </c:pt>
                <c:pt idx="272">
                  <c:v>-269.294493288582</c:v>
                </c:pt>
                <c:pt idx="273">
                  <c:v>-269.766524670263</c:v>
                </c:pt>
                <c:pt idx="274">
                  <c:v>-270.238556051945</c:v>
                </c:pt>
                <c:pt idx="275">
                  <c:v>-270.710587433627</c:v>
                </c:pt>
                <c:pt idx="276">
                  <c:v>-271.182618815308</c:v>
                </c:pt>
                <c:pt idx="277">
                  <c:v>-271.65465019699</c:v>
                </c:pt>
                <c:pt idx="278">
                  <c:v>-272.126681578671</c:v>
                </c:pt>
                <c:pt idx="279">
                  <c:v>-272.598712960353</c:v>
                </c:pt>
                <c:pt idx="280">
                  <c:v>-273.070744342035</c:v>
                </c:pt>
                <c:pt idx="281">
                  <c:v>-273.542775723716</c:v>
                </c:pt>
                <c:pt idx="282">
                  <c:v>-274.014807105398</c:v>
                </c:pt>
                <c:pt idx="283">
                  <c:v>-274.48683848708</c:v>
                </c:pt>
                <c:pt idx="284">
                  <c:v>-274.958869868761</c:v>
                </c:pt>
                <c:pt idx="285">
                  <c:v>-275.430901250443</c:v>
                </c:pt>
                <c:pt idx="286">
                  <c:v>-275.902932632124</c:v>
                </c:pt>
                <c:pt idx="287">
                  <c:v>-276.374964013806</c:v>
                </c:pt>
                <c:pt idx="288">
                  <c:v>-276.846995395488</c:v>
                </c:pt>
                <c:pt idx="289">
                  <c:v>-277.319026777169</c:v>
                </c:pt>
                <c:pt idx="290">
                  <c:v>-277.791058158851</c:v>
                </c:pt>
                <c:pt idx="291">
                  <c:v>-278.263089540532</c:v>
                </c:pt>
                <c:pt idx="292">
                  <c:v>-278.735120922214</c:v>
                </c:pt>
                <c:pt idx="293">
                  <c:v>-279.207152303896</c:v>
                </c:pt>
                <c:pt idx="294">
                  <c:v>-279.679183685577</c:v>
                </c:pt>
                <c:pt idx="295">
                  <c:v>-280.151215067259</c:v>
                </c:pt>
                <c:pt idx="296">
                  <c:v>-280.623246448941</c:v>
                </c:pt>
                <c:pt idx="297">
                  <c:v>-281.095277830622</c:v>
                </c:pt>
                <c:pt idx="298">
                  <c:v>-281.567309212304</c:v>
                </c:pt>
                <c:pt idx="299">
                  <c:v>-282.039340593985</c:v>
                </c:pt>
                <c:pt idx="300">
                  <c:v>-282.511371975667</c:v>
                </c:pt>
                <c:pt idx="301">
                  <c:v>-282.983403357349</c:v>
                </c:pt>
                <c:pt idx="302">
                  <c:v>-283.45543473903</c:v>
                </c:pt>
                <c:pt idx="303">
                  <c:v>-283.927466120712</c:v>
                </c:pt>
                <c:pt idx="304">
                  <c:v>-284.399497502394</c:v>
                </c:pt>
                <c:pt idx="305">
                  <c:v>-284.871528884075</c:v>
                </c:pt>
                <c:pt idx="306">
                  <c:v>-285.343560265757</c:v>
                </c:pt>
                <c:pt idx="307">
                  <c:v>-285.815591647438</c:v>
                </c:pt>
                <c:pt idx="308">
                  <c:v>-286.28762302912</c:v>
                </c:pt>
                <c:pt idx="309">
                  <c:v>-286.759654410802</c:v>
                </c:pt>
                <c:pt idx="310">
                  <c:v>-287.231685792483</c:v>
                </c:pt>
                <c:pt idx="311">
                  <c:v>-287.703717174165</c:v>
                </c:pt>
                <c:pt idx="312">
                  <c:v>-288.175748555847</c:v>
                </c:pt>
                <c:pt idx="313">
                  <c:v>-288.647779937528</c:v>
                </c:pt>
                <c:pt idx="314">
                  <c:v>-289.11981131921</c:v>
                </c:pt>
                <c:pt idx="315">
                  <c:v>-289.591842700891</c:v>
                </c:pt>
                <c:pt idx="316">
                  <c:v>-290.063874082573</c:v>
                </c:pt>
                <c:pt idx="317">
                  <c:v>-290.535905464255</c:v>
                </c:pt>
                <c:pt idx="318">
                  <c:v>-291.007936845936</c:v>
                </c:pt>
                <c:pt idx="319">
                  <c:v>-291.479968227618</c:v>
                </c:pt>
                <c:pt idx="320">
                  <c:v>-291.9519996093</c:v>
                </c:pt>
                <c:pt idx="321">
                  <c:v>-292.424030990981</c:v>
                </c:pt>
                <c:pt idx="322">
                  <c:v>-292.896062372663</c:v>
                </c:pt>
                <c:pt idx="323">
                  <c:v>-293.368093754344</c:v>
                </c:pt>
                <c:pt idx="324">
                  <c:v>-293.840125136026</c:v>
                </c:pt>
                <c:pt idx="325">
                  <c:v>-294.312156517708</c:v>
                </c:pt>
                <c:pt idx="326">
                  <c:v>-294.784187899389</c:v>
                </c:pt>
                <c:pt idx="327">
                  <c:v>-295.256219281071</c:v>
                </c:pt>
                <c:pt idx="328">
                  <c:v>-295.728250662753</c:v>
                </c:pt>
                <c:pt idx="329">
                  <c:v>-296.200282044434</c:v>
                </c:pt>
                <c:pt idx="330">
                  <c:v>-296.672313426116</c:v>
                </c:pt>
                <c:pt idx="331">
                  <c:v>-297.144344807797</c:v>
                </c:pt>
                <c:pt idx="332">
                  <c:v>-297.616376189479</c:v>
                </c:pt>
                <c:pt idx="333">
                  <c:v>-298.088407571161</c:v>
                </c:pt>
                <c:pt idx="334">
                  <c:v>-298.560438952842</c:v>
                </c:pt>
                <c:pt idx="335">
                  <c:v>-299.032470334524</c:v>
                </c:pt>
                <c:pt idx="336">
                  <c:v>-299.504501716205</c:v>
                </c:pt>
                <c:pt idx="337">
                  <c:v>-299.976533097887</c:v>
                </c:pt>
                <c:pt idx="338">
                  <c:v>-300.448564479569</c:v>
                </c:pt>
                <c:pt idx="339">
                  <c:v>-300.92059586125</c:v>
                </c:pt>
                <c:pt idx="340">
                  <c:v>-301.392627242932</c:v>
                </c:pt>
                <c:pt idx="341">
                  <c:v>-301.864658624614</c:v>
                </c:pt>
                <c:pt idx="342">
                  <c:v>-302.336690006295</c:v>
                </c:pt>
                <c:pt idx="343">
                  <c:v>-302.808721387977</c:v>
                </c:pt>
                <c:pt idx="344">
                  <c:v>-303.280752769658</c:v>
                </c:pt>
                <c:pt idx="345">
                  <c:v>-303.75278415134</c:v>
                </c:pt>
                <c:pt idx="346">
                  <c:v>-304.224815533022</c:v>
                </c:pt>
                <c:pt idx="347">
                  <c:v>-304.696846914703</c:v>
                </c:pt>
                <c:pt idx="348">
                  <c:v>-305.168878296385</c:v>
                </c:pt>
                <c:pt idx="349">
                  <c:v>-305.640909678067</c:v>
                </c:pt>
                <c:pt idx="350">
                  <c:v>-306.112941059748</c:v>
                </c:pt>
                <c:pt idx="351">
                  <c:v>-306.58497244143</c:v>
                </c:pt>
                <c:pt idx="352">
                  <c:v>-307.057003823111</c:v>
                </c:pt>
                <c:pt idx="353">
                  <c:v>-307.529035204793</c:v>
                </c:pt>
                <c:pt idx="354">
                  <c:v>-308.001066586475</c:v>
                </c:pt>
                <c:pt idx="355">
                  <c:v>-308.473097968156</c:v>
                </c:pt>
                <c:pt idx="356">
                  <c:v>-308.945129349838</c:v>
                </c:pt>
                <c:pt idx="357">
                  <c:v>-309.417160731519</c:v>
                </c:pt>
                <c:pt idx="358">
                  <c:v>-309.889192113201</c:v>
                </c:pt>
                <c:pt idx="359">
                  <c:v>-310.361223494883</c:v>
                </c:pt>
                <c:pt idx="360">
                  <c:v>-310.833254876564</c:v>
                </c:pt>
                <c:pt idx="361">
                  <c:v>-311.305286258246</c:v>
                </c:pt>
                <c:pt idx="362">
                  <c:v>-311.777317639928</c:v>
                </c:pt>
                <c:pt idx="363">
                  <c:v>-312.249349021609</c:v>
                </c:pt>
                <c:pt idx="364">
                  <c:v>-312.721380403291</c:v>
                </c:pt>
                <c:pt idx="365">
                  <c:v>-313.193411784972</c:v>
                </c:pt>
                <c:pt idx="366">
                  <c:v>-313.665443166654</c:v>
                </c:pt>
                <c:pt idx="367">
                  <c:v>-314.137474548336</c:v>
                </c:pt>
                <c:pt idx="368">
                  <c:v>-314.609505930017</c:v>
                </c:pt>
                <c:pt idx="369">
                  <c:v>-315.081537311699</c:v>
                </c:pt>
                <c:pt idx="370">
                  <c:v>-315.553568693381</c:v>
                </c:pt>
                <c:pt idx="371">
                  <c:v>-316.025600075062</c:v>
                </c:pt>
                <c:pt idx="372">
                  <c:v>-316.497631456744</c:v>
                </c:pt>
                <c:pt idx="373">
                  <c:v>-316.969662838425</c:v>
                </c:pt>
                <c:pt idx="374">
                  <c:v>-317.441694220107</c:v>
                </c:pt>
                <c:pt idx="375">
                  <c:v>-317.913725601789</c:v>
                </c:pt>
                <c:pt idx="376">
                  <c:v>-318.38575698347</c:v>
                </c:pt>
                <c:pt idx="377">
                  <c:v>-318.857788365152</c:v>
                </c:pt>
                <c:pt idx="378">
                  <c:v>-319.329819746834</c:v>
                </c:pt>
                <c:pt idx="379">
                  <c:v>-319.801851128515</c:v>
                </c:pt>
                <c:pt idx="380">
                  <c:v>-320.273882510197</c:v>
                </c:pt>
                <c:pt idx="381">
                  <c:v>-320.745913891878</c:v>
                </c:pt>
                <c:pt idx="382">
                  <c:v>-321.21794527356</c:v>
                </c:pt>
                <c:pt idx="383">
                  <c:v>-321.689976655242</c:v>
                </c:pt>
                <c:pt idx="384">
                  <c:v>-322.162008036923</c:v>
                </c:pt>
                <c:pt idx="385">
                  <c:v>-322.634039418605</c:v>
                </c:pt>
                <c:pt idx="386">
                  <c:v>-323.106070800287</c:v>
                </c:pt>
                <c:pt idx="387">
                  <c:v>-323.578102181968</c:v>
                </c:pt>
                <c:pt idx="388">
                  <c:v>-324.05013356365</c:v>
                </c:pt>
                <c:pt idx="389">
                  <c:v>-324.522164945331</c:v>
                </c:pt>
                <c:pt idx="390">
                  <c:v>-324.994196327013</c:v>
                </c:pt>
                <c:pt idx="391">
                  <c:v>-325.466227708695</c:v>
                </c:pt>
                <c:pt idx="392">
                  <c:v>-325.938259090376</c:v>
                </c:pt>
                <c:pt idx="393">
                  <c:v>-326.410290472058</c:v>
                </c:pt>
                <c:pt idx="394">
                  <c:v>-326.88232185374</c:v>
                </c:pt>
                <c:pt idx="395">
                  <c:v>-327.354353235421</c:v>
                </c:pt>
                <c:pt idx="396">
                  <c:v>-327.826384617103</c:v>
                </c:pt>
                <c:pt idx="397">
                  <c:v>-328.298415998784</c:v>
                </c:pt>
                <c:pt idx="398">
                  <c:v>-328.770447380466</c:v>
                </c:pt>
                <c:pt idx="399">
                  <c:v>-329.242478762148</c:v>
                </c:pt>
                <c:pt idx="400">
                  <c:v>-329.714510143829</c:v>
                </c:pt>
                <c:pt idx="401">
                  <c:v>-330.186541525511</c:v>
                </c:pt>
                <c:pt idx="402">
                  <c:v>-330.658572907192</c:v>
                </c:pt>
                <c:pt idx="403">
                  <c:v>-331.130604288874</c:v>
                </c:pt>
                <c:pt idx="404">
                  <c:v>-331.602635670556</c:v>
                </c:pt>
                <c:pt idx="405">
                  <c:v>-332.074667052237</c:v>
                </c:pt>
                <c:pt idx="406">
                  <c:v>-332.546698433919</c:v>
                </c:pt>
                <c:pt idx="407">
                  <c:v>-333.018729815601</c:v>
                </c:pt>
                <c:pt idx="408">
                  <c:v>-333.490761197282</c:v>
                </c:pt>
                <c:pt idx="409">
                  <c:v>-333.962792578964</c:v>
                </c:pt>
                <c:pt idx="410">
                  <c:v>-334.434823960645</c:v>
                </c:pt>
                <c:pt idx="411">
                  <c:v>-334.906855342327</c:v>
                </c:pt>
                <c:pt idx="412">
                  <c:v>-335.378886724009</c:v>
                </c:pt>
                <c:pt idx="413">
                  <c:v>-335.85091810569</c:v>
                </c:pt>
                <c:pt idx="414">
                  <c:v>-336.322949487372</c:v>
                </c:pt>
                <c:pt idx="415">
                  <c:v>-336.794980869054</c:v>
                </c:pt>
                <c:pt idx="416">
                  <c:v>-337.267012250735</c:v>
                </c:pt>
                <c:pt idx="417">
                  <c:v>-337.739043632417</c:v>
                </c:pt>
                <c:pt idx="418">
                  <c:v>-338.211075014098</c:v>
                </c:pt>
                <c:pt idx="419">
                  <c:v>-338.68310639578</c:v>
                </c:pt>
                <c:pt idx="420">
                  <c:v>-339.155137777462</c:v>
                </c:pt>
                <c:pt idx="421">
                  <c:v>-339.627169159143</c:v>
                </c:pt>
                <c:pt idx="422">
                  <c:v>-340.099200540825</c:v>
                </c:pt>
                <c:pt idx="423">
                  <c:v>-340.571231922507</c:v>
                </c:pt>
                <c:pt idx="424">
                  <c:v>-341.043263304188</c:v>
                </c:pt>
                <c:pt idx="425">
                  <c:v>-341.51529468587</c:v>
                </c:pt>
                <c:pt idx="426">
                  <c:v>-341.987326067551</c:v>
                </c:pt>
                <c:pt idx="427">
                  <c:v>-342.459357449233</c:v>
                </c:pt>
                <c:pt idx="428">
                  <c:v>-342.931388830915</c:v>
                </c:pt>
                <c:pt idx="429">
                  <c:v>-343.403420212596</c:v>
                </c:pt>
                <c:pt idx="430">
                  <c:v>-343.875451594278</c:v>
                </c:pt>
                <c:pt idx="431">
                  <c:v>-344.347482975959</c:v>
                </c:pt>
                <c:pt idx="432">
                  <c:v>-344.819514357641</c:v>
                </c:pt>
                <c:pt idx="433">
                  <c:v>-345.291545739323</c:v>
                </c:pt>
                <c:pt idx="434">
                  <c:v>-345.763577121004</c:v>
                </c:pt>
                <c:pt idx="435">
                  <c:v>-346.235608502686</c:v>
                </c:pt>
                <c:pt idx="436">
                  <c:v>-346.707639884368</c:v>
                </c:pt>
                <c:pt idx="437">
                  <c:v>-347.179671266049</c:v>
                </c:pt>
                <c:pt idx="438">
                  <c:v>-347.651702647731</c:v>
                </c:pt>
                <c:pt idx="439">
                  <c:v>-348.123734029412</c:v>
                </c:pt>
                <c:pt idx="440">
                  <c:v>-348.595765411094</c:v>
                </c:pt>
                <c:pt idx="441">
                  <c:v>-349.067796792776</c:v>
                </c:pt>
                <c:pt idx="442">
                  <c:v>-349.539828174457</c:v>
                </c:pt>
                <c:pt idx="443">
                  <c:v>-350.011859556139</c:v>
                </c:pt>
                <c:pt idx="444">
                  <c:v>-350.483890937821</c:v>
                </c:pt>
                <c:pt idx="445">
                  <c:v>-350.955922319502</c:v>
                </c:pt>
                <c:pt idx="446">
                  <c:v>-351.427953701184</c:v>
                </c:pt>
                <c:pt idx="447">
                  <c:v>-351.899985082865</c:v>
                </c:pt>
                <c:pt idx="448">
                  <c:v>-352.372016464547</c:v>
                </c:pt>
                <c:pt idx="449">
                  <c:v>-352.844047846229</c:v>
                </c:pt>
                <c:pt idx="450">
                  <c:v>-353.31607922791</c:v>
                </c:pt>
                <c:pt idx="451">
                  <c:v>-353.788110609592</c:v>
                </c:pt>
                <c:pt idx="452">
                  <c:v>-354.260141991274</c:v>
                </c:pt>
                <c:pt idx="453">
                  <c:v>-354.732173372955</c:v>
                </c:pt>
                <c:pt idx="454">
                  <c:v>-355.204204754637</c:v>
                </c:pt>
                <c:pt idx="455">
                  <c:v>-355.676236136318</c:v>
                </c:pt>
                <c:pt idx="456">
                  <c:v>-356.148267518</c:v>
                </c:pt>
                <c:pt idx="457">
                  <c:v>-356.620298899682</c:v>
                </c:pt>
                <c:pt idx="458">
                  <c:v>-357.092330281363</c:v>
                </c:pt>
                <c:pt idx="459">
                  <c:v>-357.564361663045</c:v>
                </c:pt>
                <c:pt idx="460">
                  <c:v>-358.036393044727</c:v>
                </c:pt>
                <c:pt idx="461">
                  <c:v>-358.508424426408</c:v>
                </c:pt>
                <c:pt idx="462">
                  <c:v>-358.98045580809</c:v>
                </c:pt>
                <c:pt idx="463">
                  <c:v>-359.452487189771</c:v>
                </c:pt>
                <c:pt idx="464">
                  <c:v>-359.924518571453</c:v>
                </c:pt>
                <c:pt idx="465">
                  <c:v>-360.396549953135</c:v>
                </c:pt>
                <c:pt idx="466">
                  <c:v>-360.868581334816</c:v>
                </c:pt>
                <c:pt idx="467">
                  <c:v>-361.340612716498</c:v>
                </c:pt>
                <c:pt idx="468">
                  <c:v>-361.81264409818</c:v>
                </c:pt>
                <c:pt idx="469">
                  <c:v>-362.284675479861</c:v>
                </c:pt>
                <c:pt idx="470">
                  <c:v>-362.756706861543</c:v>
                </c:pt>
                <c:pt idx="471">
                  <c:v>-363.228738243224</c:v>
                </c:pt>
                <c:pt idx="472">
                  <c:v>-363.700769624906</c:v>
                </c:pt>
                <c:pt idx="473">
                  <c:v>-364.172801006588</c:v>
                </c:pt>
                <c:pt idx="474">
                  <c:v>-364.644832388269</c:v>
                </c:pt>
                <c:pt idx="475">
                  <c:v>-365.116863769951</c:v>
                </c:pt>
                <c:pt idx="476">
                  <c:v>-365.588895151632</c:v>
                </c:pt>
                <c:pt idx="477">
                  <c:v>-366.060926533314</c:v>
                </c:pt>
                <c:pt idx="478">
                  <c:v>-366.532957914996</c:v>
                </c:pt>
                <c:pt idx="479">
                  <c:v>-367.004989296677</c:v>
                </c:pt>
                <c:pt idx="480">
                  <c:v>-367.477020678359</c:v>
                </c:pt>
                <c:pt idx="481">
                  <c:v>-367.949052060041</c:v>
                </c:pt>
                <c:pt idx="482">
                  <c:v>-368.421083441722</c:v>
                </c:pt>
                <c:pt idx="483">
                  <c:v>-368.893114823404</c:v>
                </c:pt>
                <c:pt idx="484">
                  <c:v>-369.365146205085</c:v>
                </c:pt>
                <c:pt idx="485">
                  <c:v>-369.837177586767</c:v>
                </c:pt>
                <c:pt idx="486">
                  <c:v>-370.309208968449</c:v>
                </c:pt>
                <c:pt idx="487">
                  <c:v>-370.78124035013</c:v>
                </c:pt>
                <c:pt idx="488">
                  <c:v>-371.253271731812</c:v>
                </c:pt>
                <c:pt idx="489">
                  <c:v>-371.725303113494</c:v>
                </c:pt>
                <c:pt idx="490">
                  <c:v>-372.197334495175</c:v>
                </c:pt>
                <c:pt idx="491">
                  <c:v>-372.669365876857</c:v>
                </c:pt>
                <c:pt idx="492">
                  <c:v>-373.141397258538</c:v>
                </c:pt>
                <c:pt idx="493">
                  <c:v>-373.61342864022</c:v>
                </c:pt>
                <c:pt idx="494">
                  <c:v>-374.085460021902</c:v>
                </c:pt>
                <c:pt idx="495">
                  <c:v>-374.557491403583</c:v>
                </c:pt>
                <c:pt idx="496">
                  <c:v>-375.029522785265</c:v>
                </c:pt>
                <c:pt idx="497">
                  <c:v>-375.501554166947</c:v>
                </c:pt>
                <c:pt idx="498">
                  <c:v>-375.973585548628</c:v>
                </c:pt>
                <c:pt idx="499">
                  <c:v>-376.44561693031</c:v>
                </c:pt>
                <c:pt idx="500">
                  <c:v>-376.917648311991</c:v>
                </c:pt>
                <c:pt idx="501">
                  <c:v>-377.389679693673</c:v>
                </c:pt>
                <c:pt idx="502">
                  <c:v>-377.861711075355</c:v>
                </c:pt>
                <c:pt idx="503">
                  <c:v>-378.333742457036</c:v>
                </c:pt>
                <c:pt idx="504">
                  <c:v>-378.805773838718</c:v>
                </c:pt>
                <c:pt idx="505">
                  <c:v>-379.277805220399</c:v>
                </c:pt>
                <c:pt idx="506">
                  <c:v>-379.749836602081</c:v>
                </c:pt>
                <c:pt idx="507">
                  <c:v>-380.221867983763</c:v>
                </c:pt>
                <c:pt idx="508">
                  <c:v>-380.693899365444</c:v>
                </c:pt>
                <c:pt idx="509">
                  <c:v>-381.165930747126</c:v>
                </c:pt>
                <c:pt idx="510">
                  <c:v>-381.637962128808</c:v>
                </c:pt>
                <c:pt idx="511">
                  <c:v>-382.109993510489</c:v>
                </c:pt>
                <c:pt idx="512">
                  <c:v>-382.582024892171</c:v>
                </c:pt>
                <c:pt idx="513">
                  <c:v>-383.054056273852</c:v>
                </c:pt>
                <c:pt idx="514">
                  <c:v>-383.526087655534</c:v>
                </c:pt>
                <c:pt idx="515">
                  <c:v>-383.998119037216</c:v>
                </c:pt>
                <c:pt idx="516">
                  <c:v>-384.470150418897</c:v>
                </c:pt>
                <c:pt idx="517">
                  <c:v>-384.942181800579</c:v>
                </c:pt>
                <c:pt idx="518">
                  <c:v>-385.414213182261</c:v>
                </c:pt>
                <c:pt idx="519">
                  <c:v>-385.886244563942</c:v>
                </c:pt>
                <c:pt idx="520">
                  <c:v>-386.358275945624</c:v>
                </c:pt>
                <c:pt idx="521">
                  <c:v>-386.830307327305</c:v>
                </c:pt>
                <c:pt idx="522">
                  <c:v>-387.302338708987</c:v>
                </c:pt>
                <c:pt idx="523">
                  <c:v>-387.774370090669</c:v>
                </c:pt>
                <c:pt idx="524">
                  <c:v>-388.24640147235</c:v>
                </c:pt>
                <c:pt idx="525">
                  <c:v>-388.718432854032</c:v>
                </c:pt>
                <c:pt idx="526">
                  <c:v>-389.190464235714</c:v>
                </c:pt>
                <c:pt idx="527">
                  <c:v>-389.662495617395</c:v>
                </c:pt>
                <c:pt idx="528">
                  <c:v>-390.134526999077</c:v>
                </c:pt>
                <c:pt idx="529">
                  <c:v>-390.606558380758</c:v>
                </c:pt>
                <c:pt idx="530">
                  <c:v>-391.07858976244</c:v>
                </c:pt>
                <c:pt idx="531">
                  <c:v>-391.550621144122</c:v>
                </c:pt>
                <c:pt idx="532">
                  <c:v>-392.022652525803</c:v>
                </c:pt>
                <c:pt idx="533">
                  <c:v>-392.494683907485</c:v>
                </c:pt>
                <c:pt idx="534">
                  <c:v>-392.966715289167</c:v>
                </c:pt>
                <c:pt idx="535">
                  <c:v>-393.438746670848</c:v>
                </c:pt>
                <c:pt idx="536">
                  <c:v>-393.91077805253</c:v>
                </c:pt>
                <c:pt idx="537">
                  <c:v>-394.382809434211</c:v>
                </c:pt>
                <c:pt idx="538">
                  <c:v>-394.854840815893</c:v>
                </c:pt>
                <c:pt idx="539">
                  <c:v>-395.326872197575</c:v>
                </c:pt>
                <c:pt idx="540">
                  <c:v>-395.798903579256</c:v>
                </c:pt>
                <c:pt idx="541">
                  <c:v>-396.270934960938</c:v>
                </c:pt>
                <c:pt idx="542">
                  <c:v>-396.742966342619</c:v>
                </c:pt>
                <c:pt idx="543">
                  <c:v>-397.214997724301</c:v>
                </c:pt>
                <c:pt idx="544">
                  <c:v>-397.687029105983</c:v>
                </c:pt>
                <c:pt idx="545">
                  <c:v>-398.159060487664</c:v>
                </c:pt>
                <c:pt idx="546">
                  <c:v>-398.631091869346</c:v>
                </c:pt>
                <c:pt idx="547">
                  <c:v>-399.103123251028</c:v>
                </c:pt>
                <c:pt idx="548">
                  <c:v>-399.575154632709</c:v>
                </c:pt>
                <c:pt idx="549">
                  <c:v>-400.047186014391</c:v>
                </c:pt>
                <c:pt idx="550">
                  <c:v>-400.519217396072</c:v>
                </c:pt>
                <c:pt idx="551">
                  <c:v>-400.991248777754</c:v>
                </c:pt>
                <c:pt idx="552">
                  <c:v>-401.463280159436</c:v>
                </c:pt>
                <c:pt idx="553">
                  <c:v>-401.935311541117</c:v>
                </c:pt>
                <c:pt idx="554">
                  <c:v>-402.407342922799</c:v>
                </c:pt>
                <c:pt idx="555">
                  <c:v>-402.879374304481</c:v>
                </c:pt>
                <c:pt idx="556">
                  <c:v>-403.351405686162</c:v>
                </c:pt>
                <c:pt idx="557">
                  <c:v>-403.823437067844</c:v>
                </c:pt>
                <c:pt idx="558">
                  <c:v>-404.295468449525</c:v>
                </c:pt>
                <c:pt idx="559">
                  <c:v>-404.767499831207</c:v>
                </c:pt>
                <c:pt idx="560">
                  <c:v>-405.239531212889</c:v>
                </c:pt>
                <c:pt idx="561">
                  <c:v>-405.71156259457</c:v>
                </c:pt>
                <c:pt idx="562">
                  <c:v>-406.183593976252</c:v>
                </c:pt>
                <c:pt idx="563">
                  <c:v>-406.655625357934</c:v>
                </c:pt>
                <c:pt idx="564">
                  <c:v>-407.127656739615</c:v>
                </c:pt>
                <c:pt idx="565">
                  <c:v>-407.599688121297</c:v>
                </c:pt>
                <c:pt idx="566">
                  <c:v>-408.071719502978</c:v>
                </c:pt>
                <c:pt idx="567">
                  <c:v>-408.54375088466</c:v>
                </c:pt>
                <c:pt idx="568">
                  <c:v>-409.015782266342</c:v>
                </c:pt>
                <c:pt idx="569">
                  <c:v>-409.487813648023</c:v>
                </c:pt>
                <c:pt idx="570">
                  <c:v>-409.959845029705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A!$A$59:$A$650</c:f>
              <c:numCache>
                <c:formatCode>General</c:formatCode>
                <c:ptCount val="592"/>
                <c:pt idx="0">
                  <c:v>200.25</c:v>
                </c:pt>
                <c:pt idx="1">
                  <c:v>200.748753117207</c:v>
                </c:pt>
                <c:pt idx="2">
                  <c:v>201.247506234414</c:v>
                </c:pt>
                <c:pt idx="3">
                  <c:v>201.746259351621</c:v>
                </c:pt>
                <c:pt idx="4">
                  <c:v>202.245012468828</c:v>
                </c:pt>
                <c:pt idx="5">
                  <c:v>202.743765586035</c:v>
                </c:pt>
                <c:pt idx="6">
                  <c:v>203.242518703242</c:v>
                </c:pt>
                <c:pt idx="7">
                  <c:v>203.741271820449</c:v>
                </c:pt>
                <c:pt idx="8">
                  <c:v>204.240024937656</c:v>
                </c:pt>
                <c:pt idx="9">
                  <c:v>204.738778054863</c:v>
                </c:pt>
                <c:pt idx="10">
                  <c:v>205.23753117207</c:v>
                </c:pt>
                <c:pt idx="11">
                  <c:v>205.736284289277</c:v>
                </c:pt>
                <c:pt idx="12">
                  <c:v>206.235037406484</c:v>
                </c:pt>
                <c:pt idx="13">
                  <c:v>206.733790523691</c:v>
                </c:pt>
                <c:pt idx="14">
                  <c:v>207.232543640898</c:v>
                </c:pt>
                <c:pt idx="15">
                  <c:v>207.731296758105</c:v>
                </c:pt>
                <c:pt idx="16">
                  <c:v>208.230049875312</c:v>
                </c:pt>
                <c:pt idx="17">
                  <c:v>208.728802992519</c:v>
                </c:pt>
                <c:pt idx="18">
                  <c:v>209.227556109726</c:v>
                </c:pt>
                <c:pt idx="19">
                  <c:v>209.726309226933</c:v>
                </c:pt>
                <c:pt idx="20">
                  <c:v>210.225062344139</c:v>
                </c:pt>
                <c:pt idx="21">
                  <c:v>210.723815461346</c:v>
                </c:pt>
                <c:pt idx="22">
                  <c:v>211.222568578553</c:v>
                </c:pt>
                <c:pt idx="23">
                  <c:v>211.72132169576</c:v>
                </c:pt>
                <c:pt idx="24">
                  <c:v>212.220074812967</c:v>
                </c:pt>
                <c:pt idx="25">
                  <c:v>212.718827930174</c:v>
                </c:pt>
                <c:pt idx="26">
                  <c:v>213.217581047381</c:v>
                </c:pt>
                <c:pt idx="27">
                  <c:v>213.716334164588</c:v>
                </c:pt>
                <c:pt idx="28">
                  <c:v>214.215087281795</c:v>
                </c:pt>
                <c:pt idx="29">
                  <c:v>214.713840399002</c:v>
                </c:pt>
                <c:pt idx="30">
                  <c:v>215.212593516209</c:v>
                </c:pt>
                <c:pt idx="31">
                  <c:v>215.711346633416</c:v>
                </c:pt>
                <c:pt idx="32">
                  <c:v>216.210099750623</c:v>
                </c:pt>
                <c:pt idx="33">
                  <c:v>216.70885286783</c:v>
                </c:pt>
                <c:pt idx="34">
                  <c:v>217.207605985037</c:v>
                </c:pt>
                <c:pt idx="35">
                  <c:v>217.706359102244</c:v>
                </c:pt>
                <c:pt idx="36">
                  <c:v>218.205112219451</c:v>
                </c:pt>
                <c:pt idx="37">
                  <c:v>218.703865336658</c:v>
                </c:pt>
                <c:pt idx="38">
                  <c:v>219.202618453865</c:v>
                </c:pt>
                <c:pt idx="39">
                  <c:v>219.701371571072</c:v>
                </c:pt>
                <c:pt idx="40">
                  <c:v>220.200124688279</c:v>
                </c:pt>
                <c:pt idx="41">
                  <c:v>220.698877805486</c:v>
                </c:pt>
                <c:pt idx="42">
                  <c:v>221.197630922693</c:v>
                </c:pt>
                <c:pt idx="43">
                  <c:v>221.6963840399</c:v>
                </c:pt>
                <c:pt idx="44">
                  <c:v>222.195137157107</c:v>
                </c:pt>
                <c:pt idx="45">
                  <c:v>222.693890274314</c:v>
                </c:pt>
                <c:pt idx="46">
                  <c:v>223.192643391521</c:v>
                </c:pt>
                <c:pt idx="47">
                  <c:v>223.691396508728</c:v>
                </c:pt>
                <c:pt idx="48">
                  <c:v>224.190149625935</c:v>
                </c:pt>
                <c:pt idx="49">
                  <c:v>224.688902743142</c:v>
                </c:pt>
                <c:pt idx="50">
                  <c:v>225.187655860349</c:v>
                </c:pt>
                <c:pt idx="51">
                  <c:v>225.686408977556</c:v>
                </c:pt>
                <c:pt idx="52">
                  <c:v>226.185162094763</c:v>
                </c:pt>
                <c:pt idx="53">
                  <c:v>226.68391521197</c:v>
                </c:pt>
                <c:pt idx="54">
                  <c:v>227.182668329177</c:v>
                </c:pt>
                <c:pt idx="55">
                  <c:v>227.681421446384</c:v>
                </c:pt>
                <c:pt idx="56">
                  <c:v>228.180174563591</c:v>
                </c:pt>
                <c:pt idx="57">
                  <c:v>228.678927680798</c:v>
                </c:pt>
                <c:pt idx="58">
                  <c:v>229.177680798004</c:v>
                </c:pt>
                <c:pt idx="59">
                  <c:v>229.676433915211</c:v>
                </c:pt>
                <c:pt idx="60">
                  <c:v>230.175187032418</c:v>
                </c:pt>
                <c:pt idx="61">
                  <c:v>230.673940149625</c:v>
                </c:pt>
                <c:pt idx="62">
                  <c:v>231.172693266832</c:v>
                </c:pt>
                <c:pt idx="63">
                  <c:v>231.671446384039</c:v>
                </c:pt>
                <c:pt idx="64">
                  <c:v>232.170199501246</c:v>
                </c:pt>
                <c:pt idx="65">
                  <c:v>232.668952618453</c:v>
                </c:pt>
                <c:pt idx="66">
                  <c:v>233.16770573566</c:v>
                </c:pt>
                <c:pt idx="67">
                  <c:v>233.666458852867</c:v>
                </c:pt>
                <c:pt idx="68">
                  <c:v>234.165211970074</c:v>
                </c:pt>
                <c:pt idx="69">
                  <c:v>234.663965087281</c:v>
                </c:pt>
                <c:pt idx="70">
                  <c:v>235.162718204488</c:v>
                </c:pt>
                <c:pt idx="71">
                  <c:v>235.661471321695</c:v>
                </c:pt>
                <c:pt idx="72">
                  <c:v>236.160224438902</c:v>
                </c:pt>
                <c:pt idx="73">
                  <c:v>236.658977556109</c:v>
                </c:pt>
                <c:pt idx="74">
                  <c:v>237.157730673316</c:v>
                </c:pt>
                <c:pt idx="75">
                  <c:v>237.656483790523</c:v>
                </c:pt>
                <c:pt idx="76">
                  <c:v>238.15523690773</c:v>
                </c:pt>
                <c:pt idx="77">
                  <c:v>238.653990024937</c:v>
                </c:pt>
                <c:pt idx="78">
                  <c:v>239.152743142144</c:v>
                </c:pt>
                <c:pt idx="79">
                  <c:v>239.651496259351</c:v>
                </c:pt>
                <c:pt idx="80">
                  <c:v>240.150249376558</c:v>
                </c:pt>
                <c:pt idx="81">
                  <c:v>240.649002493765</c:v>
                </c:pt>
                <c:pt idx="82">
                  <c:v>241.147755610972</c:v>
                </c:pt>
                <c:pt idx="83">
                  <c:v>241.646508728179</c:v>
                </c:pt>
                <c:pt idx="84">
                  <c:v>242.145261845386</c:v>
                </c:pt>
                <c:pt idx="85">
                  <c:v>242.644014962593</c:v>
                </c:pt>
                <c:pt idx="86">
                  <c:v>243.1427680798</c:v>
                </c:pt>
                <c:pt idx="87">
                  <c:v>243.641521197007</c:v>
                </c:pt>
                <c:pt idx="88">
                  <c:v>244.140274314214</c:v>
                </c:pt>
                <c:pt idx="89">
                  <c:v>244.639027431421</c:v>
                </c:pt>
                <c:pt idx="90">
                  <c:v>245.137780548628</c:v>
                </c:pt>
                <c:pt idx="91">
                  <c:v>245.636533665835</c:v>
                </c:pt>
                <c:pt idx="92">
                  <c:v>246.135286783042</c:v>
                </c:pt>
                <c:pt idx="93">
                  <c:v>246.634039900249</c:v>
                </c:pt>
                <c:pt idx="94">
                  <c:v>247.132793017456</c:v>
                </c:pt>
                <c:pt idx="95">
                  <c:v>247.631546134663</c:v>
                </c:pt>
                <c:pt idx="96">
                  <c:v>248.130299251869</c:v>
                </c:pt>
                <c:pt idx="97">
                  <c:v>248.629052369076</c:v>
                </c:pt>
                <c:pt idx="98">
                  <c:v>249.127805486283</c:v>
                </c:pt>
                <c:pt idx="99">
                  <c:v>249.62655860349</c:v>
                </c:pt>
                <c:pt idx="100">
                  <c:v>250.125311720697</c:v>
                </c:pt>
                <c:pt idx="101">
                  <c:v>250.624064837904</c:v>
                </c:pt>
                <c:pt idx="102">
                  <c:v>251.122817955111</c:v>
                </c:pt>
                <c:pt idx="103">
                  <c:v>251.621571072318</c:v>
                </c:pt>
                <c:pt idx="104">
                  <c:v>252.120324189525</c:v>
                </c:pt>
                <c:pt idx="105">
                  <c:v>252.619077306732</c:v>
                </c:pt>
                <c:pt idx="106">
                  <c:v>253.117830423939</c:v>
                </c:pt>
                <c:pt idx="107">
                  <c:v>253.616583541146</c:v>
                </c:pt>
                <c:pt idx="108">
                  <c:v>254.115336658353</c:v>
                </c:pt>
                <c:pt idx="109">
                  <c:v>254.61408977556</c:v>
                </c:pt>
                <c:pt idx="110">
                  <c:v>255.112842892767</c:v>
                </c:pt>
                <c:pt idx="111">
                  <c:v>255.611596009974</c:v>
                </c:pt>
                <c:pt idx="112">
                  <c:v>256.110349127181</c:v>
                </c:pt>
                <c:pt idx="113">
                  <c:v>256.609102244388</c:v>
                </c:pt>
                <c:pt idx="114">
                  <c:v>257.107855361595</c:v>
                </c:pt>
                <c:pt idx="115">
                  <c:v>257.606608478802</c:v>
                </c:pt>
                <c:pt idx="116">
                  <c:v>258.105361596009</c:v>
                </c:pt>
                <c:pt idx="117">
                  <c:v>258.604114713216</c:v>
                </c:pt>
                <c:pt idx="118">
                  <c:v>259.102867830423</c:v>
                </c:pt>
                <c:pt idx="119">
                  <c:v>259.60162094763</c:v>
                </c:pt>
                <c:pt idx="120">
                  <c:v>260.100374064837</c:v>
                </c:pt>
                <c:pt idx="121">
                  <c:v>260.599127182044</c:v>
                </c:pt>
                <c:pt idx="122">
                  <c:v>261.097880299251</c:v>
                </c:pt>
                <c:pt idx="123">
                  <c:v>261.596633416458</c:v>
                </c:pt>
                <c:pt idx="124">
                  <c:v>262.095386533665</c:v>
                </c:pt>
                <c:pt idx="125">
                  <c:v>262.594139650872</c:v>
                </c:pt>
                <c:pt idx="126">
                  <c:v>263.092892768079</c:v>
                </c:pt>
                <c:pt idx="127">
                  <c:v>263.591645885286</c:v>
                </c:pt>
                <c:pt idx="128">
                  <c:v>264.090399002493</c:v>
                </c:pt>
                <c:pt idx="129">
                  <c:v>264.5891521197</c:v>
                </c:pt>
                <c:pt idx="130">
                  <c:v>265.087905236907</c:v>
                </c:pt>
                <c:pt idx="131">
                  <c:v>265.586658354114</c:v>
                </c:pt>
                <c:pt idx="132">
                  <c:v>266.085411471321</c:v>
                </c:pt>
                <c:pt idx="133">
                  <c:v>266.584164588528</c:v>
                </c:pt>
                <c:pt idx="134">
                  <c:v>267.082917705735</c:v>
                </c:pt>
                <c:pt idx="135">
                  <c:v>267.581670822942</c:v>
                </c:pt>
                <c:pt idx="136">
                  <c:v>268.080423940149</c:v>
                </c:pt>
                <c:pt idx="137">
                  <c:v>268.579177057356</c:v>
                </c:pt>
                <c:pt idx="138">
                  <c:v>269.077930174563</c:v>
                </c:pt>
                <c:pt idx="139">
                  <c:v>269.57668329177</c:v>
                </c:pt>
                <c:pt idx="140">
                  <c:v>270.075436408977</c:v>
                </c:pt>
                <c:pt idx="141">
                  <c:v>270.574189526184</c:v>
                </c:pt>
                <c:pt idx="142">
                  <c:v>271.072942643391</c:v>
                </c:pt>
                <c:pt idx="143">
                  <c:v>271.571695760598</c:v>
                </c:pt>
                <c:pt idx="144">
                  <c:v>272.070448877805</c:v>
                </c:pt>
                <c:pt idx="145">
                  <c:v>272.569201995012</c:v>
                </c:pt>
                <c:pt idx="146">
                  <c:v>273.067955112219</c:v>
                </c:pt>
                <c:pt idx="147">
                  <c:v>273.566708229426</c:v>
                </c:pt>
                <c:pt idx="148">
                  <c:v>274.065461346633</c:v>
                </c:pt>
                <c:pt idx="149">
                  <c:v>274.56421446384</c:v>
                </c:pt>
                <c:pt idx="150">
                  <c:v>275.062967581047</c:v>
                </c:pt>
                <c:pt idx="151">
                  <c:v>275.561720698254</c:v>
                </c:pt>
                <c:pt idx="152">
                  <c:v>276.060473815461</c:v>
                </c:pt>
                <c:pt idx="153">
                  <c:v>276.559226932668</c:v>
                </c:pt>
                <c:pt idx="154">
                  <c:v>277.057980049875</c:v>
                </c:pt>
                <c:pt idx="155">
                  <c:v>277.556733167082</c:v>
                </c:pt>
                <c:pt idx="156">
                  <c:v>278.055486284289</c:v>
                </c:pt>
                <c:pt idx="157">
                  <c:v>278.554239401496</c:v>
                </c:pt>
                <c:pt idx="158">
                  <c:v>279.052992518703</c:v>
                </c:pt>
                <c:pt idx="159">
                  <c:v>279.55174563591</c:v>
                </c:pt>
                <c:pt idx="160">
                  <c:v>280.050498753117</c:v>
                </c:pt>
                <c:pt idx="161">
                  <c:v>280.549251870324</c:v>
                </c:pt>
                <c:pt idx="162">
                  <c:v>281.048004987531</c:v>
                </c:pt>
                <c:pt idx="163">
                  <c:v>281.546758104738</c:v>
                </c:pt>
                <c:pt idx="164">
                  <c:v>282.045511221945</c:v>
                </c:pt>
                <c:pt idx="165">
                  <c:v>282.544264339152</c:v>
                </c:pt>
                <c:pt idx="166">
                  <c:v>283.043017456359</c:v>
                </c:pt>
                <c:pt idx="167">
                  <c:v>283.541770573566</c:v>
                </c:pt>
                <c:pt idx="168">
                  <c:v>284.040523690773</c:v>
                </c:pt>
                <c:pt idx="169">
                  <c:v>284.53927680798</c:v>
                </c:pt>
                <c:pt idx="170">
                  <c:v>285.038029925187</c:v>
                </c:pt>
                <c:pt idx="171">
                  <c:v>285.536783042394</c:v>
                </c:pt>
                <c:pt idx="172">
                  <c:v>286.035536159601</c:v>
                </c:pt>
                <c:pt idx="173">
                  <c:v>286.534289276808</c:v>
                </c:pt>
                <c:pt idx="174">
                  <c:v>287.033042394015</c:v>
                </c:pt>
                <c:pt idx="175">
                  <c:v>287.531795511222</c:v>
                </c:pt>
                <c:pt idx="176">
                  <c:v>288.030548628429</c:v>
                </c:pt>
                <c:pt idx="177">
                  <c:v>288.529301745636</c:v>
                </c:pt>
                <c:pt idx="178">
                  <c:v>289.028054862843</c:v>
                </c:pt>
                <c:pt idx="179">
                  <c:v>289.52680798005</c:v>
                </c:pt>
                <c:pt idx="180">
                  <c:v>290.025561097257</c:v>
                </c:pt>
                <c:pt idx="181">
                  <c:v>290.524314214464</c:v>
                </c:pt>
                <c:pt idx="182">
                  <c:v>291.023067331671</c:v>
                </c:pt>
                <c:pt idx="183">
                  <c:v>291.521820448878</c:v>
                </c:pt>
                <c:pt idx="184">
                  <c:v>292.020573566085</c:v>
                </c:pt>
                <c:pt idx="185">
                  <c:v>292.519326683292</c:v>
                </c:pt>
                <c:pt idx="186">
                  <c:v>293.018079800499</c:v>
                </c:pt>
                <c:pt idx="187">
                  <c:v>293.516832917706</c:v>
                </c:pt>
                <c:pt idx="188">
                  <c:v>294.015586034913</c:v>
                </c:pt>
                <c:pt idx="189">
                  <c:v>294.51433915212</c:v>
                </c:pt>
                <c:pt idx="190">
                  <c:v>295.013092269327</c:v>
                </c:pt>
                <c:pt idx="191">
                  <c:v>295.511845386534</c:v>
                </c:pt>
                <c:pt idx="192">
                  <c:v>296.010598503741</c:v>
                </c:pt>
                <c:pt idx="193">
                  <c:v>296.509351620948</c:v>
                </c:pt>
                <c:pt idx="194">
                  <c:v>297.008104738155</c:v>
                </c:pt>
                <c:pt idx="195">
                  <c:v>297.506857855362</c:v>
                </c:pt>
                <c:pt idx="196">
                  <c:v>298.005610972569</c:v>
                </c:pt>
                <c:pt idx="197">
                  <c:v>298.504364089776</c:v>
                </c:pt>
                <c:pt idx="198">
                  <c:v>299.003117206983</c:v>
                </c:pt>
                <c:pt idx="199">
                  <c:v>299.50187032419</c:v>
                </c:pt>
                <c:pt idx="200">
                  <c:v>300.000623441397</c:v>
                </c:pt>
                <c:pt idx="201">
                  <c:v>300.499376558604</c:v>
                </c:pt>
                <c:pt idx="202">
                  <c:v>300.998129675811</c:v>
                </c:pt>
                <c:pt idx="203">
                  <c:v>301.496882793018</c:v>
                </c:pt>
                <c:pt idx="204">
                  <c:v>301.995635910225</c:v>
                </c:pt>
                <c:pt idx="205">
                  <c:v>302.494389027432</c:v>
                </c:pt>
                <c:pt idx="206">
                  <c:v>302.993142144639</c:v>
                </c:pt>
                <c:pt idx="207">
                  <c:v>303.491895261846</c:v>
                </c:pt>
                <c:pt idx="208">
                  <c:v>303.990648379053</c:v>
                </c:pt>
                <c:pt idx="209">
                  <c:v>304.48940149626</c:v>
                </c:pt>
                <c:pt idx="210">
                  <c:v>304.988154613467</c:v>
                </c:pt>
                <c:pt idx="211">
                  <c:v>305.486907730674</c:v>
                </c:pt>
                <c:pt idx="212">
                  <c:v>305.985660847881</c:v>
                </c:pt>
                <c:pt idx="213">
                  <c:v>306.484413965088</c:v>
                </c:pt>
                <c:pt idx="214">
                  <c:v>306.983167082295</c:v>
                </c:pt>
                <c:pt idx="215">
                  <c:v>307.481920199502</c:v>
                </c:pt>
                <c:pt idx="216">
                  <c:v>307.980673316709</c:v>
                </c:pt>
                <c:pt idx="217">
                  <c:v>308.479426433916</c:v>
                </c:pt>
                <c:pt idx="218">
                  <c:v>308.978179551123</c:v>
                </c:pt>
                <c:pt idx="219">
                  <c:v>309.47693266833</c:v>
                </c:pt>
                <c:pt idx="220">
                  <c:v>309.975685785537</c:v>
                </c:pt>
                <c:pt idx="221">
                  <c:v>310.474438902744</c:v>
                </c:pt>
                <c:pt idx="222">
                  <c:v>310.973192019951</c:v>
                </c:pt>
                <c:pt idx="223">
                  <c:v>311.471945137158</c:v>
                </c:pt>
                <c:pt idx="224">
                  <c:v>311.970698254365</c:v>
                </c:pt>
                <c:pt idx="225">
                  <c:v>312.469451371572</c:v>
                </c:pt>
                <c:pt idx="226">
                  <c:v>312.968204488779</c:v>
                </c:pt>
                <c:pt idx="227">
                  <c:v>313.466957605986</c:v>
                </c:pt>
                <c:pt idx="228">
                  <c:v>313.965710723193</c:v>
                </c:pt>
                <c:pt idx="229">
                  <c:v>314.4644638404</c:v>
                </c:pt>
                <c:pt idx="230">
                  <c:v>314.963216957607</c:v>
                </c:pt>
                <c:pt idx="231">
                  <c:v>315.461970074814</c:v>
                </c:pt>
                <c:pt idx="232">
                  <c:v>315.960723192021</c:v>
                </c:pt>
                <c:pt idx="233">
                  <c:v>316.459476309228</c:v>
                </c:pt>
                <c:pt idx="234">
                  <c:v>316.958229426435</c:v>
                </c:pt>
                <c:pt idx="235">
                  <c:v>317.456982543642</c:v>
                </c:pt>
                <c:pt idx="236">
                  <c:v>317.955735660849</c:v>
                </c:pt>
                <c:pt idx="237">
                  <c:v>318.454488778056</c:v>
                </c:pt>
                <c:pt idx="238">
                  <c:v>318.953241895263</c:v>
                </c:pt>
                <c:pt idx="239">
                  <c:v>319.45199501247</c:v>
                </c:pt>
                <c:pt idx="240">
                  <c:v>319.950748129677</c:v>
                </c:pt>
                <c:pt idx="241">
                  <c:v>320.449501246884</c:v>
                </c:pt>
                <c:pt idx="242">
                  <c:v>320.948254364091</c:v>
                </c:pt>
                <c:pt idx="243">
                  <c:v>321.447007481298</c:v>
                </c:pt>
                <c:pt idx="244">
                  <c:v>321.945760598505</c:v>
                </c:pt>
                <c:pt idx="245">
                  <c:v>322.444513715712</c:v>
                </c:pt>
                <c:pt idx="246">
                  <c:v>322.943266832919</c:v>
                </c:pt>
                <c:pt idx="247">
                  <c:v>323.442019950126</c:v>
                </c:pt>
                <c:pt idx="248">
                  <c:v>323.940773067333</c:v>
                </c:pt>
                <c:pt idx="249">
                  <c:v>324.43952618454</c:v>
                </c:pt>
                <c:pt idx="250">
                  <c:v>324.938279301747</c:v>
                </c:pt>
                <c:pt idx="251">
                  <c:v>325.437032418954</c:v>
                </c:pt>
                <c:pt idx="252">
                  <c:v>325.935785536161</c:v>
                </c:pt>
                <c:pt idx="253">
                  <c:v>326.434538653368</c:v>
                </c:pt>
                <c:pt idx="254">
                  <c:v>326.933291770575</c:v>
                </c:pt>
                <c:pt idx="255">
                  <c:v>327.432044887782</c:v>
                </c:pt>
                <c:pt idx="256">
                  <c:v>327.930798004989</c:v>
                </c:pt>
                <c:pt idx="257">
                  <c:v>328.429551122196</c:v>
                </c:pt>
                <c:pt idx="258">
                  <c:v>328.928304239403</c:v>
                </c:pt>
                <c:pt idx="259">
                  <c:v>329.42705735661</c:v>
                </c:pt>
                <c:pt idx="260">
                  <c:v>329.925810473817</c:v>
                </c:pt>
                <c:pt idx="261">
                  <c:v>330.424563591024</c:v>
                </c:pt>
                <c:pt idx="262">
                  <c:v>330.923316708231</c:v>
                </c:pt>
                <c:pt idx="263">
                  <c:v>331.422069825438</c:v>
                </c:pt>
                <c:pt idx="264">
                  <c:v>331.920822942645</c:v>
                </c:pt>
                <c:pt idx="265">
                  <c:v>332.419576059852</c:v>
                </c:pt>
                <c:pt idx="266">
                  <c:v>332.918329177059</c:v>
                </c:pt>
                <c:pt idx="267">
                  <c:v>333.417082294266</c:v>
                </c:pt>
                <c:pt idx="268">
                  <c:v>333.915835411473</c:v>
                </c:pt>
                <c:pt idx="269">
                  <c:v>334.41458852868</c:v>
                </c:pt>
                <c:pt idx="270">
                  <c:v>334.913341645887</c:v>
                </c:pt>
                <c:pt idx="271">
                  <c:v>335.412094763094</c:v>
                </c:pt>
                <c:pt idx="272">
                  <c:v>335.910847880301</c:v>
                </c:pt>
                <c:pt idx="273">
                  <c:v>336.409600997508</c:v>
                </c:pt>
                <c:pt idx="274">
                  <c:v>336.908354114715</c:v>
                </c:pt>
                <c:pt idx="275">
                  <c:v>337.407107231922</c:v>
                </c:pt>
                <c:pt idx="276">
                  <c:v>337.905860349129</c:v>
                </c:pt>
                <c:pt idx="277">
                  <c:v>338.404613466336</c:v>
                </c:pt>
                <c:pt idx="278">
                  <c:v>338.903366583543</c:v>
                </c:pt>
                <c:pt idx="279">
                  <c:v>339.40211970075</c:v>
                </c:pt>
                <c:pt idx="280">
                  <c:v>339.900872817957</c:v>
                </c:pt>
                <c:pt idx="281">
                  <c:v>340.399625935164</c:v>
                </c:pt>
                <c:pt idx="282">
                  <c:v>340.898379052371</c:v>
                </c:pt>
                <c:pt idx="283">
                  <c:v>341.397132169578</c:v>
                </c:pt>
                <c:pt idx="284">
                  <c:v>341.895885286785</c:v>
                </c:pt>
                <c:pt idx="285">
                  <c:v>342.394638403992</c:v>
                </c:pt>
                <c:pt idx="286">
                  <c:v>342.893391521199</c:v>
                </c:pt>
                <c:pt idx="287">
                  <c:v>343.392144638406</c:v>
                </c:pt>
                <c:pt idx="288">
                  <c:v>343.890897755613</c:v>
                </c:pt>
                <c:pt idx="289">
                  <c:v>344.38965087282</c:v>
                </c:pt>
                <c:pt idx="290">
                  <c:v>344.888403990027</c:v>
                </c:pt>
                <c:pt idx="291">
                  <c:v>345.387157107234</c:v>
                </c:pt>
                <c:pt idx="292">
                  <c:v>345.885910224441</c:v>
                </c:pt>
                <c:pt idx="293">
                  <c:v>346.384663341648</c:v>
                </c:pt>
                <c:pt idx="294">
                  <c:v>346.883416458855</c:v>
                </c:pt>
                <c:pt idx="295">
                  <c:v>347.382169576062</c:v>
                </c:pt>
                <c:pt idx="296">
                  <c:v>347.880922693269</c:v>
                </c:pt>
                <c:pt idx="297">
                  <c:v>348.379675810476</c:v>
                </c:pt>
                <c:pt idx="298">
                  <c:v>348.878428927683</c:v>
                </c:pt>
                <c:pt idx="299">
                  <c:v>349.37718204489</c:v>
                </c:pt>
                <c:pt idx="300">
                  <c:v>349.875935162097</c:v>
                </c:pt>
                <c:pt idx="301">
                  <c:v>350.374688279304</c:v>
                </c:pt>
                <c:pt idx="302">
                  <c:v>350.873441396511</c:v>
                </c:pt>
                <c:pt idx="303">
                  <c:v>351.372194513718</c:v>
                </c:pt>
                <c:pt idx="304">
                  <c:v>351.870947630925</c:v>
                </c:pt>
                <c:pt idx="305">
                  <c:v>352.369700748132</c:v>
                </c:pt>
                <c:pt idx="306">
                  <c:v>352.868453865339</c:v>
                </c:pt>
                <c:pt idx="307">
                  <c:v>353.367206982546</c:v>
                </c:pt>
                <c:pt idx="308">
                  <c:v>353.865960099753</c:v>
                </c:pt>
                <c:pt idx="309">
                  <c:v>354.36471321696</c:v>
                </c:pt>
                <c:pt idx="310">
                  <c:v>354.863466334167</c:v>
                </c:pt>
                <c:pt idx="311">
                  <c:v>355.362219451375</c:v>
                </c:pt>
                <c:pt idx="312">
                  <c:v>355.860972568582</c:v>
                </c:pt>
                <c:pt idx="313">
                  <c:v>356.359725685789</c:v>
                </c:pt>
                <c:pt idx="314">
                  <c:v>356.858478802996</c:v>
                </c:pt>
                <c:pt idx="315">
                  <c:v>357.357231920203</c:v>
                </c:pt>
                <c:pt idx="316">
                  <c:v>357.85598503741</c:v>
                </c:pt>
                <c:pt idx="317">
                  <c:v>358.354738154617</c:v>
                </c:pt>
                <c:pt idx="318">
                  <c:v>358.853491271824</c:v>
                </c:pt>
                <c:pt idx="319">
                  <c:v>359.352244389031</c:v>
                </c:pt>
                <c:pt idx="320">
                  <c:v>359.850997506238</c:v>
                </c:pt>
                <c:pt idx="321">
                  <c:v>360.349750623445</c:v>
                </c:pt>
                <c:pt idx="322">
                  <c:v>360.848503740652</c:v>
                </c:pt>
                <c:pt idx="323">
                  <c:v>361.347256857859</c:v>
                </c:pt>
                <c:pt idx="324">
                  <c:v>361.846009975066</c:v>
                </c:pt>
                <c:pt idx="325">
                  <c:v>362.344763092273</c:v>
                </c:pt>
                <c:pt idx="326">
                  <c:v>362.84351620948</c:v>
                </c:pt>
                <c:pt idx="327">
                  <c:v>363.342269326687</c:v>
                </c:pt>
                <c:pt idx="328">
                  <c:v>363.841022443894</c:v>
                </c:pt>
                <c:pt idx="329">
                  <c:v>364.339775561101</c:v>
                </c:pt>
                <c:pt idx="330">
                  <c:v>364.838528678308</c:v>
                </c:pt>
                <c:pt idx="331">
                  <c:v>365.337281795515</c:v>
                </c:pt>
                <c:pt idx="332">
                  <c:v>365.836034912722</c:v>
                </c:pt>
                <c:pt idx="333">
                  <c:v>366.334788029929</c:v>
                </c:pt>
                <c:pt idx="334">
                  <c:v>366.833541147136</c:v>
                </c:pt>
                <c:pt idx="335">
                  <c:v>367.332294264343</c:v>
                </c:pt>
                <c:pt idx="336">
                  <c:v>367.83104738155</c:v>
                </c:pt>
                <c:pt idx="337">
                  <c:v>368.329800498757</c:v>
                </c:pt>
                <c:pt idx="338">
                  <c:v>368.828553615964</c:v>
                </c:pt>
                <c:pt idx="339">
                  <c:v>369.327306733171</c:v>
                </c:pt>
                <c:pt idx="340">
                  <c:v>369.826059850378</c:v>
                </c:pt>
                <c:pt idx="341">
                  <c:v>370.324812967585</c:v>
                </c:pt>
                <c:pt idx="342">
                  <c:v>370.823566084792</c:v>
                </c:pt>
                <c:pt idx="343">
                  <c:v>371.322319201999</c:v>
                </c:pt>
                <c:pt idx="344">
                  <c:v>371.821072319206</c:v>
                </c:pt>
                <c:pt idx="345">
                  <c:v>372.319825436413</c:v>
                </c:pt>
                <c:pt idx="346">
                  <c:v>372.81857855362</c:v>
                </c:pt>
                <c:pt idx="347">
                  <c:v>373.317331670827</c:v>
                </c:pt>
                <c:pt idx="348">
                  <c:v>373.816084788034</c:v>
                </c:pt>
                <c:pt idx="349">
                  <c:v>374.314837905241</c:v>
                </c:pt>
                <c:pt idx="350">
                  <c:v>374.813591022448</c:v>
                </c:pt>
                <c:pt idx="351">
                  <c:v>375.312344139655</c:v>
                </c:pt>
                <c:pt idx="352">
                  <c:v>375.811097256862</c:v>
                </c:pt>
                <c:pt idx="353">
                  <c:v>376.309850374069</c:v>
                </c:pt>
                <c:pt idx="354">
                  <c:v>376.808603491276</c:v>
                </c:pt>
                <c:pt idx="355">
                  <c:v>377.307356608483</c:v>
                </c:pt>
                <c:pt idx="356">
                  <c:v>377.80610972569</c:v>
                </c:pt>
                <c:pt idx="357">
                  <c:v>378.304862842897</c:v>
                </c:pt>
                <c:pt idx="358">
                  <c:v>378.803615960104</c:v>
                </c:pt>
                <c:pt idx="359">
                  <c:v>379.302369077311</c:v>
                </c:pt>
                <c:pt idx="360">
                  <c:v>379.801122194518</c:v>
                </c:pt>
                <c:pt idx="361">
                  <c:v>380.299875311725</c:v>
                </c:pt>
                <c:pt idx="362">
                  <c:v>380.798628428932</c:v>
                </c:pt>
                <c:pt idx="363">
                  <c:v>381.297381546139</c:v>
                </c:pt>
                <c:pt idx="364">
                  <c:v>381.796134663346</c:v>
                </c:pt>
                <c:pt idx="365">
                  <c:v>382.294887780553</c:v>
                </c:pt>
                <c:pt idx="366">
                  <c:v>382.79364089776</c:v>
                </c:pt>
                <c:pt idx="367">
                  <c:v>383.292394014967</c:v>
                </c:pt>
                <c:pt idx="368">
                  <c:v>383.791147132174</c:v>
                </c:pt>
                <c:pt idx="369">
                  <c:v>384.289900249381</c:v>
                </c:pt>
                <c:pt idx="370">
                  <c:v>384.788653366588</c:v>
                </c:pt>
                <c:pt idx="371">
                  <c:v>385.287406483795</c:v>
                </c:pt>
                <c:pt idx="372">
                  <c:v>385.786159601002</c:v>
                </c:pt>
                <c:pt idx="373">
                  <c:v>386.284912718209</c:v>
                </c:pt>
                <c:pt idx="374">
                  <c:v>386.783665835416</c:v>
                </c:pt>
                <c:pt idx="375">
                  <c:v>387.282418952623</c:v>
                </c:pt>
                <c:pt idx="376">
                  <c:v>387.78117206983</c:v>
                </c:pt>
                <c:pt idx="377">
                  <c:v>388.279925187037</c:v>
                </c:pt>
                <c:pt idx="378">
                  <c:v>388.778678304244</c:v>
                </c:pt>
                <c:pt idx="379">
                  <c:v>389.277431421451</c:v>
                </c:pt>
                <c:pt idx="380">
                  <c:v>389.776184538658</c:v>
                </c:pt>
                <c:pt idx="381">
                  <c:v>390.274937655865</c:v>
                </c:pt>
                <c:pt idx="382">
                  <c:v>390.773690773072</c:v>
                </c:pt>
                <c:pt idx="383">
                  <c:v>391.272443890279</c:v>
                </c:pt>
                <c:pt idx="384">
                  <c:v>391.771197007486</c:v>
                </c:pt>
                <c:pt idx="385">
                  <c:v>392.269950124693</c:v>
                </c:pt>
                <c:pt idx="386">
                  <c:v>392.7687032419</c:v>
                </c:pt>
                <c:pt idx="387">
                  <c:v>393.267456359107</c:v>
                </c:pt>
                <c:pt idx="388">
                  <c:v>393.766209476314</c:v>
                </c:pt>
                <c:pt idx="389">
                  <c:v>394.264962593521</c:v>
                </c:pt>
                <c:pt idx="390">
                  <c:v>394.763715710728</c:v>
                </c:pt>
                <c:pt idx="391">
                  <c:v>395.262468827935</c:v>
                </c:pt>
                <c:pt idx="392">
                  <c:v>395.761221945142</c:v>
                </c:pt>
                <c:pt idx="393">
                  <c:v>396.259975062349</c:v>
                </c:pt>
                <c:pt idx="394">
                  <c:v>396.758728179556</c:v>
                </c:pt>
                <c:pt idx="395">
                  <c:v>397.257481296763</c:v>
                </c:pt>
                <c:pt idx="396">
                  <c:v>397.75623441397</c:v>
                </c:pt>
                <c:pt idx="397">
                  <c:v>398.254987531177</c:v>
                </c:pt>
                <c:pt idx="398">
                  <c:v>398.753740648384</c:v>
                </c:pt>
                <c:pt idx="399">
                  <c:v>399.252493765591</c:v>
                </c:pt>
                <c:pt idx="400">
                  <c:v>399.751246882798</c:v>
                </c:pt>
                <c:pt idx="401">
                  <c:v>400.250000000005</c:v>
                </c:pt>
                <c:pt idx="402">
                  <c:v>400.748753117212</c:v>
                </c:pt>
                <c:pt idx="403">
                  <c:v>401.247506234419</c:v>
                </c:pt>
                <c:pt idx="404">
                  <c:v>401.746259351626</c:v>
                </c:pt>
                <c:pt idx="405">
                  <c:v>402.245012468833</c:v>
                </c:pt>
                <c:pt idx="406">
                  <c:v>402.74376558604</c:v>
                </c:pt>
                <c:pt idx="407">
                  <c:v>403.242518703247</c:v>
                </c:pt>
                <c:pt idx="408">
                  <c:v>403.741271820454</c:v>
                </c:pt>
                <c:pt idx="409">
                  <c:v>404.240024937661</c:v>
                </c:pt>
                <c:pt idx="410">
                  <c:v>404.738778054868</c:v>
                </c:pt>
                <c:pt idx="411">
                  <c:v>405.237531172075</c:v>
                </c:pt>
                <c:pt idx="412">
                  <c:v>405.736284289282</c:v>
                </c:pt>
                <c:pt idx="413">
                  <c:v>406.235037406489</c:v>
                </c:pt>
                <c:pt idx="414">
                  <c:v>406.733790523696</c:v>
                </c:pt>
                <c:pt idx="415">
                  <c:v>407.232543640903</c:v>
                </c:pt>
                <c:pt idx="416">
                  <c:v>407.73129675811</c:v>
                </c:pt>
                <c:pt idx="417">
                  <c:v>408.230049875317</c:v>
                </c:pt>
                <c:pt idx="418">
                  <c:v>408.728802992524</c:v>
                </c:pt>
                <c:pt idx="419">
                  <c:v>409.227556109731</c:v>
                </c:pt>
                <c:pt idx="420">
                  <c:v>409.726309226938</c:v>
                </c:pt>
                <c:pt idx="421">
                  <c:v>410.225062344145</c:v>
                </c:pt>
                <c:pt idx="422">
                  <c:v>410.723815461352</c:v>
                </c:pt>
                <c:pt idx="423">
                  <c:v>411.222568578559</c:v>
                </c:pt>
                <c:pt idx="424">
                  <c:v>411.721321695766</c:v>
                </c:pt>
                <c:pt idx="425">
                  <c:v>412.220074812973</c:v>
                </c:pt>
                <c:pt idx="426">
                  <c:v>412.71882793018</c:v>
                </c:pt>
                <c:pt idx="427">
                  <c:v>413.217581047387</c:v>
                </c:pt>
                <c:pt idx="428">
                  <c:v>413.716334164594</c:v>
                </c:pt>
                <c:pt idx="429">
                  <c:v>414.215087281801</c:v>
                </c:pt>
                <c:pt idx="430">
                  <c:v>414.713840399008</c:v>
                </c:pt>
                <c:pt idx="431">
                  <c:v>415.212593516215</c:v>
                </c:pt>
                <c:pt idx="432">
                  <c:v>415.711346633422</c:v>
                </c:pt>
                <c:pt idx="433">
                  <c:v>416.210099750629</c:v>
                </c:pt>
                <c:pt idx="434">
                  <c:v>416.708852867836</c:v>
                </c:pt>
                <c:pt idx="435">
                  <c:v>417.207605985043</c:v>
                </c:pt>
                <c:pt idx="436">
                  <c:v>417.70635910225</c:v>
                </c:pt>
                <c:pt idx="437">
                  <c:v>418.205112219457</c:v>
                </c:pt>
                <c:pt idx="438">
                  <c:v>418.703865336664</c:v>
                </c:pt>
                <c:pt idx="439">
                  <c:v>419.202618453871</c:v>
                </c:pt>
                <c:pt idx="440">
                  <c:v>419.701371571078</c:v>
                </c:pt>
                <c:pt idx="441">
                  <c:v>420.200124688285</c:v>
                </c:pt>
                <c:pt idx="442">
                  <c:v>420.698877805492</c:v>
                </c:pt>
                <c:pt idx="443">
                  <c:v>421.197630922699</c:v>
                </c:pt>
                <c:pt idx="444">
                  <c:v>421.696384039906</c:v>
                </c:pt>
                <c:pt idx="445">
                  <c:v>422.195137157113</c:v>
                </c:pt>
                <c:pt idx="446">
                  <c:v>422.69389027432</c:v>
                </c:pt>
                <c:pt idx="447">
                  <c:v>423.192643391527</c:v>
                </c:pt>
                <c:pt idx="448">
                  <c:v>423.691396508734</c:v>
                </c:pt>
                <c:pt idx="449">
                  <c:v>424.190149625941</c:v>
                </c:pt>
                <c:pt idx="450">
                  <c:v>424.688902743148</c:v>
                </c:pt>
                <c:pt idx="451">
                  <c:v>425.187655860355</c:v>
                </c:pt>
                <c:pt idx="452">
                  <c:v>425.686408977562</c:v>
                </c:pt>
                <c:pt idx="453">
                  <c:v>426.185162094769</c:v>
                </c:pt>
                <c:pt idx="454">
                  <c:v>426.683915211976</c:v>
                </c:pt>
                <c:pt idx="455">
                  <c:v>427.182668329183</c:v>
                </c:pt>
                <c:pt idx="456">
                  <c:v>427.68142144639</c:v>
                </c:pt>
                <c:pt idx="457">
                  <c:v>428.180174563597</c:v>
                </c:pt>
                <c:pt idx="458">
                  <c:v>428.678927680804</c:v>
                </c:pt>
                <c:pt idx="459">
                  <c:v>429.177680798011</c:v>
                </c:pt>
                <c:pt idx="460">
                  <c:v>429.676433915218</c:v>
                </c:pt>
                <c:pt idx="461">
                  <c:v>430.175187032425</c:v>
                </c:pt>
                <c:pt idx="462">
                  <c:v>430.673940149632</c:v>
                </c:pt>
                <c:pt idx="463">
                  <c:v>431.172693266839</c:v>
                </c:pt>
                <c:pt idx="464">
                  <c:v>431.671446384046</c:v>
                </c:pt>
                <c:pt idx="465">
                  <c:v>432.170199501253</c:v>
                </c:pt>
                <c:pt idx="466">
                  <c:v>432.66895261846</c:v>
                </c:pt>
                <c:pt idx="467">
                  <c:v>433.167705735667</c:v>
                </c:pt>
                <c:pt idx="468">
                  <c:v>433.666458852874</c:v>
                </c:pt>
                <c:pt idx="469">
                  <c:v>434.165211970081</c:v>
                </c:pt>
                <c:pt idx="470">
                  <c:v>434.663965087288</c:v>
                </c:pt>
                <c:pt idx="471">
                  <c:v>435.162718204495</c:v>
                </c:pt>
                <c:pt idx="472">
                  <c:v>435.661471321702</c:v>
                </c:pt>
                <c:pt idx="473">
                  <c:v>436.160224438909</c:v>
                </c:pt>
                <c:pt idx="474">
                  <c:v>436.658977556116</c:v>
                </c:pt>
                <c:pt idx="475">
                  <c:v>437.157730673323</c:v>
                </c:pt>
                <c:pt idx="476">
                  <c:v>437.65648379053</c:v>
                </c:pt>
                <c:pt idx="477">
                  <c:v>438.155236907737</c:v>
                </c:pt>
                <c:pt idx="478">
                  <c:v>438.653990024944</c:v>
                </c:pt>
                <c:pt idx="479">
                  <c:v>439.152743142151</c:v>
                </c:pt>
                <c:pt idx="480">
                  <c:v>439.651496259358</c:v>
                </c:pt>
                <c:pt idx="481">
                  <c:v>440.150249376565</c:v>
                </c:pt>
                <c:pt idx="482">
                  <c:v>440.649002493772</c:v>
                </c:pt>
                <c:pt idx="483">
                  <c:v>441.147755610979</c:v>
                </c:pt>
                <c:pt idx="484">
                  <c:v>441.646508728186</c:v>
                </c:pt>
                <c:pt idx="485">
                  <c:v>442.145261845393</c:v>
                </c:pt>
                <c:pt idx="486">
                  <c:v>442.6440149626</c:v>
                </c:pt>
                <c:pt idx="487">
                  <c:v>443.142768079807</c:v>
                </c:pt>
                <c:pt idx="488">
                  <c:v>442.6440149626</c:v>
                </c:pt>
                <c:pt idx="489">
                  <c:v>442.145261845393</c:v>
                </c:pt>
                <c:pt idx="490">
                  <c:v>441.646508728186</c:v>
                </c:pt>
                <c:pt idx="491">
                  <c:v>441.147755610979</c:v>
                </c:pt>
                <c:pt idx="492">
                  <c:v>440.649002493772</c:v>
                </c:pt>
                <c:pt idx="493">
                  <c:v>440.150249376565</c:v>
                </c:pt>
                <c:pt idx="494">
                  <c:v>439.651496259358</c:v>
                </c:pt>
                <c:pt idx="495">
                  <c:v>439.152743142151</c:v>
                </c:pt>
                <c:pt idx="496">
                  <c:v>438.653990024944</c:v>
                </c:pt>
                <c:pt idx="497">
                  <c:v>438.155236907737</c:v>
                </c:pt>
                <c:pt idx="498">
                  <c:v>437.65648379053</c:v>
                </c:pt>
                <c:pt idx="499">
                  <c:v>437.157730673323</c:v>
                </c:pt>
                <c:pt idx="500">
                  <c:v>436.658977556116</c:v>
                </c:pt>
                <c:pt idx="501">
                  <c:v>436.160224438909</c:v>
                </c:pt>
                <c:pt idx="502">
                  <c:v>435.661471321702</c:v>
                </c:pt>
                <c:pt idx="503">
                  <c:v>435.162718204495</c:v>
                </c:pt>
                <c:pt idx="504">
                  <c:v>434.663965087288</c:v>
                </c:pt>
                <c:pt idx="505">
                  <c:v>434.165211970081</c:v>
                </c:pt>
                <c:pt idx="506">
                  <c:v>433.666458852874</c:v>
                </c:pt>
                <c:pt idx="507">
                  <c:v>433.167705735667</c:v>
                </c:pt>
                <c:pt idx="508">
                  <c:v>432.66895261846</c:v>
                </c:pt>
                <c:pt idx="509">
                  <c:v>432.170199501253</c:v>
                </c:pt>
                <c:pt idx="510">
                  <c:v>431.671446384046</c:v>
                </c:pt>
                <c:pt idx="511">
                  <c:v>431.172693266839</c:v>
                </c:pt>
                <c:pt idx="512">
                  <c:v>430.673940149632</c:v>
                </c:pt>
                <c:pt idx="513">
                  <c:v>430.175187032425</c:v>
                </c:pt>
                <c:pt idx="514">
                  <c:v>429.676433915218</c:v>
                </c:pt>
                <c:pt idx="515">
                  <c:v>429.177680798011</c:v>
                </c:pt>
                <c:pt idx="516">
                  <c:v>428.678927680804</c:v>
                </c:pt>
                <c:pt idx="517">
                  <c:v>428.180174563597</c:v>
                </c:pt>
                <c:pt idx="518">
                  <c:v>427.68142144639</c:v>
                </c:pt>
                <c:pt idx="519">
                  <c:v>427.182668329183</c:v>
                </c:pt>
                <c:pt idx="520">
                  <c:v>426.683915211976</c:v>
                </c:pt>
                <c:pt idx="521">
                  <c:v>426.185162094769</c:v>
                </c:pt>
                <c:pt idx="522">
                  <c:v>425.686408977562</c:v>
                </c:pt>
                <c:pt idx="523">
                  <c:v>425.187655860355</c:v>
                </c:pt>
                <c:pt idx="524">
                  <c:v>424.688902743148</c:v>
                </c:pt>
                <c:pt idx="525">
                  <c:v>424.190149625941</c:v>
                </c:pt>
                <c:pt idx="526">
                  <c:v>423.691396508734</c:v>
                </c:pt>
                <c:pt idx="527">
                  <c:v>423.192643391527</c:v>
                </c:pt>
                <c:pt idx="528">
                  <c:v>422.69389027432</c:v>
                </c:pt>
                <c:pt idx="529">
                  <c:v>422.195137157113</c:v>
                </c:pt>
                <c:pt idx="530">
                  <c:v>421.696384039906</c:v>
                </c:pt>
                <c:pt idx="531">
                  <c:v>421.197630922699</c:v>
                </c:pt>
                <c:pt idx="532">
                  <c:v>420.698877805492</c:v>
                </c:pt>
                <c:pt idx="533">
                  <c:v>420.200124688285</c:v>
                </c:pt>
                <c:pt idx="534">
                  <c:v>419.701371571078</c:v>
                </c:pt>
                <c:pt idx="535">
                  <c:v>419.202618453871</c:v>
                </c:pt>
                <c:pt idx="536">
                  <c:v>418.703865336664</c:v>
                </c:pt>
                <c:pt idx="537">
                  <c:v>418.205112219457</c:v>
                </c:pt>
                <c:pt idx="538">
                  <c:v>417.70635910225</c:v>
                </c:pt>
                <c:pt idx="539">
                  <c:v>417.207605985043</c:v>
                </c:pt>
                <c:pt idx="540">
                  <c:v>416.708852867836</c:v>
                </c:pt>
                <c:pt idx="541">
                  <c:v>416.210099750629</c:v>
                </c:pt>
                <c:pt idx="542">
                  <c:v>415.711346633422</c:v>
                </c:pt>
                <c:pt idx="543">
                  <c:v>415.212593516215</c:v>
                </c:pt>
                <c:pt idx="544">
                  <c:v>414.713840399008</c:v>
                </c:pt>
                <c:pt idx="545">
                  <c:v>414.215087281801</c:v>
                </c:pt>
                <c:pt idx="546">
                  <c:v>413.716334164594</c:v>
                </c:pt>
                <c:pt idx="547">
                  <c:v>413.217581047387</c:v>
                </c:pt>
                <c:pt idx="548">
                  <c:v>412.71882793018</c:v>
                </c:pt>
                <c:pt idx="549">
                  <c:v>412.220074812973</c:v>
                </c:pt>
                <c:pt idx="550">
                  <c:v>411.721321695766</c:v>
                </c:pt>
                <c:pt idx="551">
                  <c:v>411.222568578559</c:v>
                </c:pt>
                <c:pt idx="552">
                  <c:v>410.723815461352</c:v>
                </c:pt>
                <c:pt idx="553">
                  <c:v>410.225062344145</c:v>
                </c:pt>
                <c:pt idx="554">
                  <c:v>409.726309226938</c:v>
                </c:pt>
                <c:pt idx="555">
                  <c:v>409.227556109731</c:v>
                </c:pt>
                <c:pt idx="556">
                  <c:v>408.728802992524</c:v>
                </c:pt>
                <c:pt idx="557">
                  <c:v>408.230049875317</c:v>
                </c:pt>
                <c:pt idx="558">
                  <c:v>407.73129675811</c:v>
                </c:pt>
                <c:pt idx="559">
                  <c:v>407.232543640903</c:v>
                </c:pt>
                <c:pt idx="560">
                  <c:v>406.733790523696</c:v>
                </c:pt>
                <c:pt idx="561">
                  <c:v>406.235037406489</c:v>
                </c:pt>
              </c:numCache>
            </c:numRef>
          </c:xVal>
          <c:yVal>
            <c:numRef>
              <c:f>A!$X$59:$X$650</c:f>
              <c:numCache>
                <c:formatCode>General</c:formatCode>
                <c:ptCount val="592"/>
                <c:pt idx="0">
                  <c:v>0.75</c:v>
                </c:pt>
                <c:pt idx="1">
                  <c:v>2.24625935162092</c:v>
                </c:pt>
                <c:pt idx="2">
                  <c:v>3.74251870324184</c:v>
                </c:pt>
                <c:pt idx="3">
                  <c:v>5.23877805486276</c:v>
                </c:pt>
                <c:pt idx="4">
                  <c:v>6.73503740648368</c:v>
                </c:pt>
                <c:pt idx="5">
                  <c:v>8.23129675810461</c:v>
                </c:pt>
                <c:pt idx="6">
                  <c:v>9.72755610972553</c:v>
                </c:pt>
                <c:pt idx="7">
                  <c:v>11.2238154613464</c:v>
                </c:pt>
                <c:pt idx="8">
                  <c:v>12.7200748129674</c:v>
                </c:pt>
                <c:pt idx="9">
                  <c:v>14.2163341645883</c:v>
                </c:pt>
                <c:pt idx="10">
                  <c:v>15.7125935162092</c:v>
                </c:pt>
                <c:pt idx="11">
                  <c:v>17.2088528678301</c:v>
                </c:pt>
                <c:pt idx="12">
                  <c:v>18.7051122194511</c:v>
                </c:pt>
                <c:pt idx="13">
                  <c:v>20.201371571072</c:v>
                </c:pt>
                <c:pt idx="14">
                  <c:v>21.6976309226929</c:v>
                </c:pt>
                <c:pt idx="15">
                  <c:v>23.1938902743138</c:v>
                </c:pt>
                <c:pt idx="16">
                  <c:v>24.6901496259347</c:v>
                </c:pt>
                <c:pt idx="17">
                  <c:v>26.1864089775557</c:v>
                </c:pt>
                <c:pt idx="18">
                  <c:v>27.6826683291766</c:v>
                </c:pt>
                <c:pt idx="19">
                  <c:v>29.1789276807975</c:v>
                </c:pt>
                <c:pt idx="20">
                  <c:v>30.6751870324184</c:v>
                </c:pt>
                <c:pt idx="21">
                  <c:v>32.1714463840393</c:v>
                </c:pt>
                <c:pt idx="22">
                  <c:v>33.6677057356603</c:v>
                </c:pt>
                <c:pt idx="23">
                  <c:v>35.1639650872812</c:v>
                </c:pt>
                <c:pt idx="24">
                  <c:v>36.6602244389021</c:v>
                </c:pt>
                <c:pt idx="25">
                  <c:v>38.156483790523</c:v>
                </c:pt>
                <c:pt idx="26">
                  <c:v>39.652743142144</c:v>
                </c:pt>
                <c:pt idx="27">
                  <c:v>41.1490024937649</c:v>
                </c:pt>
                <c:pt idx="28">
                  <c:v>42.6452618453858</c:v>
                </c:pt>
                <c:pt idx="29">
                  <c:v>44.1415211970067</c:v>
                </c:pt>
                <c:pt idx="30">
                  <c:v>45.6377805486276</c:v>
                </c:pt>
                <c:pt idx="31">
                  <c:v>47.1340399002486</c:v>
                </c:pt>
                <c:pt idx="32">
                  <c:v>48.6302992518695</c:v>
                </c:pt>
                <c:pt idx="33">
                  <c:v>50.1265586034904</c:v>
                </c:pt>
                <c:pt idx="34">
                  <c:v>51.6228179551113</c:v>
                </c:pt>
                <c:pt idx="35">
                  <c:v>53.1190773067322</c:v>
                </c:pt>
                <c:pt idx="36">
                  <c:v>54.6153366583532</c:v>
                </c:pt>
                <c:pt idx="37">
                  <c:v>56.1115960099741</c:v>
                </c:pt>
                <c:pt idx="38">
                  <c:v>57.607855361595</c:v>
                </c:pt>
                <c:pt idx="39">
                  <c:v>59.1041147132159</c:v>
                </c:pt>
                <c:pt idx="40">
                  <c:v>60.6003740648368</c:v>
                </c:pt>
                <c:pt idx="41">
                  <c:v>62.0966334164578</c:v>
                </c:pt>
                <c:pt idx="42">
                  <c:v>63.5928927680787</c:v>
                </c:pt>
                <c:pt idx="43">
                  <c:v>65.0891521196996</c:v>
                </c:pt>
                <c:pt idx="44">
                  <c:v>66.5854114713205</c:v>
                </c:pt>
                <c:pt idx="45">
                  <c:v>68.0816708229415</c:v>
                </c:pt>
                <c:pt idx="46">
                  <c:v>69.5779301745624</c:v>
                </c:pt>
                <c:pt idx="47">
                  <c:v>71.0741895261833</c:v>
                </c:pt>
                <c:pt idx="48">
                  <c:v>72.5704488778042</c:v>
                </c:pt>
                <c:pt idx="49">
                  <c:v>74.0667082294251</c:v>
                </c:pt>
                <c:pt idx="50">
                  <c:v>75.5629675810461</c:v>
                </c:pt>
                <c:pt idx="51">
                  <c:v>77.059226932667</c:v>
                </c:pt>
                <c:pt idx="52">
                  <c:v>78.5554862842879</c:v>
                </c:pt>
                <c:pt idx="53">
                  <c:v>80.0517456359088</c:v>
                </c:pt>
                <c:pt idx="54">
                  <c:v>81.5480049875297</c:v>
                </c:pt>
                <c:pt idx="55">
                  <c:v>83.0442643391507</c:v>
                </c:pt>
                <c:pt idx="56">
                  <c:v>84.5405236907716</c:v>
                </c:pt>
                <c:pt idx="57">
                  <c:v>86.0367830423925</c:v>
                </c:pt>
                <c:pt idx="58">
                  <c:v>87.5330423940134</c:v>
                </c:pt>
                <c:pt idx="59">
                  <c:v>89.0293017456343</c:v>
                </c:pt>
                <c:pt idx="60">
                  <c:v>90.5255610972553</c:v>
                </c:pt>
                <c:pt idx="61">
                  <c:v>92.0218204488762</c:v>
                </c:pt>
                <c:pt idx="62">
                  <c:v>93.5180798004971</c:v>
                </c:pt>
                <c:pt idx="63">
                  <c:v>95.014339152118</c:v>
                </c:pt>
                <c:pt idx="64">
                  <c:v>96.510598503739</c:v>
                </c:pt>
                <c:pt idx="65">
                  <c:v>98.0068578553599</c:v>
                </c:pt>
                <c:pt idx="66">
                  <c:v>99.5031172069808</c:v>
                </c:pt>
                <c:pt idx="67">
                  <c:v>100.999376558602</c:v>
                </c:pt>
                <c:pt idx="68">
                  <c:v>102.495635910223</c:v>
                </c:pt>
                <c:pt idx="69">
                  <c:v>103.991895261844</c:v>
                </c:pt>
                <c:pt idx="70">
                  <c:v>105.488154613464</c:v>
                </c:pt>
                <c:pt idx="71">
                  <c:v>106.984413965085</c:v>
                </c:pt>
                <c:pt idx="72">
                  <c:v>108.480673316706</c:v>
                </c:pt>
                <c:pt idx="73">
                  <c:v>109.976932668327</c:v>
                </c:pt>
                <c:pt idx="74">
                  <c:v>111.473192019948</c:v>
                </c:pt>
                <c:pt idx="75">
                  <c:v>112.969451371569</c:v>
                </c:pt>
                <c:pt idx="76">
                  <c:v>114.46571072319</c:v>
                </c:pt>
                <c:pt idx="77">
                  <c:v>115.961970074811</c:v>
                </c:pt>
                <c:pt idx="78">
                  <c:v>117.458229426432</c:v>
                </c:pt>
                <c:pt idx="79">
                  <c:v>118.954488778053</c:v>
                </c:pt>
                <c:pt idx="80">
                  <c:v>120.450748129674</c:v>
                </c:pt>
                <c:pt idx="81">
                  <c:v>121.947007481295</c:v>
                </c:pt>
                <c:pt idx="82">
                  <c:v>123.443266832916</c:v>
                </c:pt>
                <c:pt idx="83">
                  <c:v>124.939526184536</c:v>
                </c:pt>
                <c:pt idx="84">
                  <c:v>126.435785536157</c:v>
                </c:pt>
                <c:pt idx="85">
                  <c:v>127.932044887778</c:v>
                </c:pt>
                <c:pt idx="86">
                  <c:v>129.428304239399</c:v>
                </c:pt>
                <c:pt idx="87">
                  <c:v>130.92456359102</c:v>
                </c:pt>
                <c:pt idx="88">
                  <c:v>132.420822942641</c:v>
                </c:pt>
                <c:pt idx="89">
                  <c:v>133.917082294262</c:v>
                </c:pt>
                <c:pt idx="90">
                  <c:v>135.413341645883</c:v>
                </c:pt>
                <c:pt idx="91">
                  <c:v>136.909600997504</c:v>
                </c:pt>
                <c:pt idx="92">
                  <c:v>138.405860349125</c:v>
                </c:pt>
                <c:pt idx="93">
                  <c:v>139.902119700746</c:v>
                </c:pt>
                <c:pt idx="94">
                  <c:v>141.398379052367</c:v>
                </c:pt>
                <c:pt idx="95">
                  <c:v>142.894638403988</c:v>
                </c:pt>
                <c:pt idx="96">
                  <c:v>144.390897755608</c:v>
                </c:pt>
                <c:pt idx="97">
                  <c:v>145.887157107229</c:v>
                </c:pt>
                <c:pt idx="98">
                  <c:v>147.38341645885</c:v>
                </c:pt>
                <c:pt idx="99">
                  <c:v>148.879675810471</c:v>
                </c:pt>
                <c:pt idx="100">
                  <c:v>150.375935162092</c:v>
                </c:pt>
                <c:pt idx="101">
                  <c:v>151.872194513713</c:v>
                </c:pt>
                <c:pt idx="102">
                  <c:v>153.368453865334</c:v>
                </c:pt>
                <c:pt idx="103">
                  <c:v>154.864713216955</c:v>
                </c:pt>
                <c:pt idx="104">
                  <c:v>156.360972568576</c:v>
                </c:pt>
                <c:pt idx="105">
                  <c:v>157.857231920197</c:v>
                </c:pt>
                <c:pt idx="106">
                  <c:v>159.353491271818</c:v>
                </c:pt>
                <c:pt idx="107">
                  <c:v>160.849750623439</c:v>
                </c:pt>
                <c:pt idx="108">
                  <c:v>162.346009975059</c:v>
                </c:pt>
                <c:pt idx="109">
                  <c:v>163.84226932668</c:v>
                </c:pt>
                <c:pt idx="110">
                  <c:v>165.338528678301</c:v>
                </c:pt>
                <c:pt idx="111">
                  <c:v>166.834788029922</c:v>
                </c:pt>
                <c:pt idx="112">
                  <c:v>168.331047381543</c:v>
                </c:pt>
                <c:pt idx="113">
                  <c:v>169.827306733164</c:v>
                </c:pt>
                <c:pt idx="114">
                  <c:v>171.323566084785</c:v>
                </c:pt>
                <c:pt idx="115">
                  <c:v>172.819825436406</c:v>
                </c:pt>
                <c:pt idx="116">
                  <c:v>174.316084788027</c:v>
                </c:pt>
                <c:pt idx="117">
                  <c:v>175.812344139648</c:v>
                </c:pt>
                <c:pt idx="118">
                  <c:v>177.308603491269</c:v>
                </c:pt>
                <c:pt idx="119">
                  <c:v>178.80486284289</c:v>
                </c:pt>
                <c:pt idx="120">
                  <c:v>180.301122194511</c:v>
                </c:pt>
                <c:pt idx="121">
                  <c:v>181.797381546132</c:v>
                </c:pt>
                <c:pt idx="122">
                  <c:v>183.293640897753</c:v>
                </c:pt>
                <c:pt idx="123">
                  <c:v>184.789900249374</c:v>
                </c:pt>
                <c:pt idx="124">
                  <c:v>186.286159600995</c:v>
                </c:pt>
                <c:pt idx="125">
                  <c:v>187.782418952616</c:v>
                </c:pt>
                <c:pt idx="126">
                  <c:v>189.278678304237</c:v>
                </c:pt>
                <c:pt idx="127">
                  <c:v>190.774937655858</c:v>
                </c:pt>
                <c:pt idx="128">
                  <c:v>192.271197007479</c:v>
                </c:pt>
                <c:pt idx="129">
                  <c:v>193.7674563591</c:v>
                </c:pt>
                <c:pt idx="130">
                  <c:v>195.263715710721</c:v>
                </c:pt>
                <c:pt idx="131">
                  <c:v>196.759975062342</c:v>
                </c:pt>
                <c:pt idx="132">
                  <c:v>198.256234413963</c:v>
                </c:pt>
                <c:pt idx="133">
                  <c:v>199.752493765584</c:v>
                </c:pt>
                <c:pt idx="134">
                  <c:v>201.248753117205</c:v>
                </c:pt>
                <c:pt idx="135">
                  <c:v>202.745012468826</c:v>
                </c:pt>
                <c:pt idx="136">
                  <c:v>204.241271820447</c:v>
                </c:pt>
                <c:pt idx="137">
                  <c:v>205.737531172068</c:v>
                </c:pt>
                <c:pt idx="138">
                  <c:v>207.233790523689</c:v>
                </c:pt>
                <c:pt idx="139">
                  <c:v>208.73004987531</c:v>
                </c:pt>
                <c:pt idx="140">
                  <c:v>210.226309226931</c:v>
                </c:pt>
                <c:pt idx="141">
                  <c:v>211.722568578552</c:v>
                </c:pt>
                <c:pt idx="142">
                  <c:v>213.218827930173</c:v>
                </c:pt>
                <c:pt idx="143">
                  <c:v>214.715087281794</c:v>
                </c:pt>
                <c:pt idx="144">
                  <c:v>216.211346633415</c:v>
                </c:pt>
                <c:pt idx="145">
                  <c:v>217.707605985036</c:v>
                </c:pt>
                <c:pt idx="146">
                  <c:v>219.203865336657</c:v>
                </c:pt>
                <c:pt idx="147">
                  <c:v>220.700124688278</c:v>
                </c:pt>
                <c:pt idx="148">
                  <c:v>222.196384039899</c:v>
                </c:pt>
                <c:pt idx="149">
                  <c:v>223.69264339152</c:v>
                </c:pt>
                <c:pt idx="150">
                  <c:v>225.188902743141</c:v>
                </c:pt>
                <c:pt idx="151">
                  <c:v>226.685162094762</c:v>
                </c:pt>
                <c:pt idx="152">
                  <c:v>228.181421446383</c:v>
                </c:pt>
                <c:pt idx="153">
                  <c:v>229.677680798004</c:v>
                </c:pt>
                <c:pt idx="154">
                  <c:v>231.173940149625</c:v>
                </c:pt>
                <c:pt idx="155">
                  <c:v>232.670199501246</c:v>
                </c:pt>
                <c:pt idx="156">
                  <c:v>234.166458852867</c:v>
                </c:pt>
                <c:pt idx="157">
                  <c:v>235.662718204488</c:v>
                </c:pt>
                <c:pt idx="158">
                  <c:v>237.158977556109</c:v>
                </c:pt>
                <c:pt idx="159">
                  <c:v>238.65523690773</c:v>
                </c:pt>
                <c:pt idx="160">
                  <c:v>240.151496259351</c:v>
                </c:pt>
                <c:pt idx="161">
                  <c:v>241.647755610972</c:v>
                </c:pt>
                <c:pt idx="162">
                  <c:v>243.144014962593</c:v>
                </c:pt>
                <c:pt idx="163">
                  <c:v>244.640274314214</c:v>
                </c:pt>
                <c:pt idx="164">
                  <c:v>246.136533665836</c:v>
                </c:pt>
                <c:pt idx="165">
                  <c:v>247.632793017457</c:v>
                </c:pt>
                <c:pt idx="166">
                  <c:v>249.129052369078</c:v>
                </c:pt>
                <c:pt idx="167">
                  <c:v>250.625311720699</c:v>
                </c:pt>
                <c:pt idx="168">
                  <c:v>252.12157107232</c:v>
                </c:pt>
                <c:pt idx="169">
                  <c:v>253.617830423941</c:v>
                </c:pt>
                <c:pt idx="170">
                  <c:v>255.114089775562</c:v>
                </c:pt>
                <c:pt idx="171">
                  <c:v>256.610349127183</c:v>
                </c:pt>
                <c:pt idx="172">
                  <c:v>258.106608478804</c:v>
                </c:pt>
                <c:pt idx="173">
                  <c:v>259.602867830425</c:v>
                </c:pt>
                <c:pt idx="174">
                  <c:v>261.099127182046</c:v>
                </c:pt>
                <c:pt idx="175">
                  <c:v>262.595386533667</c:v>
                </c:pt>
                <c:pt idx="176">
                  <c:v>264.091645885288</c:v>
                </c:pt>
                <c:pt idx="177">
                  <c:v>265.587905236909</c:v>
                </c:pt>
                <c:pt idx="178">
                  <c:v>267.08416458853</c:v>
                </c:pt>
                <c:pt idx="179">
                  <c:v>268.580423940151</c:v>
                </c:pt>
                <c:pt idx="180">
                  <c:v>270.076683291772</c:v>
                </c:pt>
                <c:pt idx="181">
                  <c:v>271.572942643393</c:v>
                </c:pt>
                <c:pt idx="182">
                  <c:v>273.069201995014</c:v>
                </c:pt>
                <c:pt idx="183">
                  <c:v>274.565461346635</c:v>
                </c:pt>
                <c:pt idx="184">
                  <c:v>276.061720698256</c:v>
                </c:pt>
                <c:pt idx="185">
                  <c:v>277.557980049877</c:v>
                </c:pt>
                <c:pt idx="186">
                  <c:v>279.054239401498</c:v>
                </c:pt>
                <c:pt idx="187">
                  <c:v>280.550498753119</c:v>
                </c:pt>
                <c:pt idx="188">
                  <c:v>282.04675810474</c:v>
                </c:pt>
                <c:pt idx="189">
                  <c:v>283.543017456361</c:v>
                </c:pt>
                <c:pt idx="190">
                  <c:v>285.039276807982</c:v>
                </c:pt>
                <c:pt idx="191">
                  <c:v>286.535536159603</c:v>
                </c:pt>
                <c:pt idx="192">
                  <c:v>288.031795511224</c:v>
                </c:pt>
                <c:pt idx="193">
                  <c:v>289.528054862845</c:v>
                </c:pt>
                <c:pt idx="194">
                  <c:v>291.024314214466</c:v>
                </c:pt>
                <c:pt idx="195">
                  <c:v>292.520573566087</c:v>
                </c:pt>
                <c:pt idx="196">
                  <c:v>294.016832917708</c:v>
                </c:pt>
                <c:pt idx="197">
                  <c:v>295.513092269329</c:v>
                </c:pt>
                <c:pt idx="198">
                  <c:v>297.00935162095</c:v>
                </c:pt>
                <c:pt idx="199">
                  <c:v>298.505610972571</c:v>
                </c:pt>
                <c:pt idx="200">
                  <c:v>300.001870324192</c:v>
                </c:pt>
                <c:pt idx="201">
                  <c:v>301.498129675813</c:v>
                </c:pt>
                <c:pt idx="202">
                  <c:v>302.994389027434</c:v>
                </c:pt>
                <c:pt idx="203">
                  <c:v>304.490648379055</c:v>
                </c:pt>
                <c:pt idx="204">
                  <c:v>305.986907730676</c:v>
                </c:pt>
                <c:pt idx="205">
                  <c:v>307.483167082297</c:v>
                </c:pt>
                <c:pt idx="206">
                  <c:v>308.979426433918</c:v>
                </c:pt>
                <c:pt idx="207">
                  <c:v>310.475685785539</c:v>
                </c:pt>
                <c:pt idx="208">
                  <c:v>311.97194513716</c:v>
                </c:pt>
                <c:pt idx="209">
                  <c:v>313.468204488781</c:v>
                </c:pt>
                <c:pt idx="210">
                  <c:v>314.964463840402</c:v>
                </c:pt>
                <c:pt idx="211">
                  <c:v>316.460723192023</c:v>
                </c:pt>
                <c:pt idx="212">
                  <c:v>317.956982543644</c:v>
                </c:pt>
                <c:pt idx="213">
                  <c:v>319.453241895265</c:v>
                </c:pt>
                <c:pt idx="214">
                  <c:v>320.949501246886</c:v>
                </c:pt>
                <c:pt idx="215">
                  <c:v>322.445760598507</c:v>
                </c:pt>
                <c:pt idx="216">
                  <c:v>323.942019950128</c:v>
                </c:pt>
                <c:pt idx="217">
                  <c:v>325.438279301749</c:v>
                </c:pt>
                <c:pt idx="218">
                  <c:v>326.93453865337</c:v>
                </c:pt>
                <c:pt idx="219">
                  <c:v>328.430798004991</c:v>
                </c:pt>
                <c:pt idx="220">
                  <c:v>329.927057356612</c:v>
                </c:pt>
                <c:pt idx="221">
                  <c:v>331.423316708233</c:v>
                </c:pt>
                <c:pt idx="222">
                  <c:v>332.919576059854</c:v>
                </c:pt>
                <c:pt idx="223">
                  <c:v>334.415835411475</c:v>
                </c:pt>
                <c:pt idx="224">
                  <c:v>335.912094763096</c:v>
                </c:pt>
                <c:pt idx="225">
                  <c:v>337.408354114717</c:v>
                </c:pt>
                <c:pt idx="226">
                  <c:v>338.904613466338</c:v>
                </c:pt>
                <c:pt idx="227">
                  <c:v>340.400872817959</c:v>
                </c:pt>
                <c:pt idx="228">
                  <c:v>341.89713216958</c:v>
                </c:pt>
                <c:pt idx="229">
                  <c:v>343.393391521201</c:v>
                </c:pt>
                <c:pt idx="230">
                  <c:v>344.889650872822</c:v>
                </c:pt>
                <c:pt idx="231">
                  <c:v>346.385910224443</c:v>
                </c:pt>
                <c:pt idx="232">
                  <c:v>347.882169576064</c:v>
                </c:pt>
                <c:pt idx="233">
                  <c:v>349.378428927685</c:v>
                </c:pt>
                <c:pt idx="234">
                  <c:v>350.874688279306</c:v>
                </c:pt>
                <c:pt idx="235">
                  <c:v>352.370947630927</c:v>
                </c:pt>
                <c:pt idx="236">
                  <c:v>353.867206982548</c:v>
                </c:pt>
                <c:pt idx="237">
                  <c:v>355.363466334169</c:v>
                </c:pt>
                <c:pt idx="238">
                  <c:v>356.85972568579</c:v>
                </c:pt>
                <c:pt idx="239">
                  <c:v>358.355985037411</c:v>
                </c:pt>
                <c:pt idx="240">
                  <c:v>359.852244389032</c:v>
                </c:pt>
                <c:pt idx="241">
                  <c:v>361.348503740653</c:v>
                </c:pt>
                <c:pt idx="242">
                  <c:v>362.844763092274</c:v>
                </c:pt>
                <c:pt idx="243">
                  <c:v>364.341022443895</c:v>
                </c:pt>
                <c:pt idx="244">
                  <c:v>365.837281795516</c:v>
                </c:pt>
                <c:pt idx="245">
                  <c:v>367.333541147137</c:v>
                </c:pt>
                <c:pt idx="246">
                  <c:v>368.829800498758</c:v>
                </c:pt>
                <c:pt idx="247">
                  <c:v>370.326059850379</c:v>
                </c:pt>
                <c:pt idx="248">
                  <c:v>371.822319202</c:v>
                </c:pt>
                <c:pt idx="249">
                  <c:v>373.318578553621</c:v>
                </c:pt>
                <c:pt idx="250">
                  <c:v>374.814837905242</c:v>
                </c:pt>
                <c:pt idx="251">
                  <c:v>376.311097256863</c:v>
                </c:pt>
                <c:pt idx="252">
                  <c:v>377.807356608484</c:v>
                </c:pt>
                <c:pt idx="253">
                  <c:v>379.303615960105</c:v>
                </c:pt>
                <c:pt idx="254">
                  <c:v>380.799875311726</c:v>
                </c:pt>
                <c:pt idx="255">
                  <c:v>382.296134663347</c:v>
                </c:pt>
                <c:pt idx="256">
                  <c:v>383.792394014968</c:v>
                </c:pt>
                <c:pt idx="257">
                  <c:v>385.288653366589</c:v>
                </c:pt>
                <c:pt idx="258">
                  <c:v>386.78491271821</c:v>
                </c:pt>
                <c:pt idx="259">
                  <c:v>388.281172069831</c:v>
                </c:pt>
                <c:pt idx="260">
                  <c:v>389.777431421452</c:v>
                </c:pt>
                <c:pt idx="261">
                  <c:v>391.273690773073</c:v>
                </c:pt>
                <c:pt idx="262">
                  <c:v>392.769950124694</c:v>
                </c:pt>
                <c:pt idx="263">
                  <c:v>394.266209476315</c:v>
                </c:pt>
                <c:pt idx="264">
                  <c:v>395.762468827936</c:v>
                </c:pt>
                <c:pt idx="265">
                  <c:v>397.258728179557</c:v>
                </c:pt>
                <c:pt idx="266">
                  <c:v>398.754987531178</c:v>
                </c:pt>
                <c:pt idx="267">
                  <c:v>400.251246882799</c:v>
                </c:pt>
                <c:pt idx="268">
                  <c:v>401.74750623442</c:v>
                </c:pt>
                <c:pt idx="269">
                  <c:v>403.243765586041</c:v>
                </c:pt>
                <c:pt idx="270">
                  <c:v>404.740024937662</c:v>
                </c:pt>
                <c:pt idx="271">
                  <c:v>406.236284289283</c:v>
                </c:pt>
                <c:pt idx="272">
                  <c:v>407.732543640904</c:v>
                </c:pt>
                <c:pt idx="273">
                  <c:v>409.228802992525</c:v>
                </c:pt>
                <c:pt idx="274">
                  <c:v>410.725062344146</c:v>
                </c:pt>
                <c:pt idx="275">
                  <c:v>412.221321695767</c:v>
                </c:pt>
                <c:pt idx="276">
                  <c:v>413.717581047388</c:v>
                </c:pt>
                <c:pt idx="277">
                  <c:v>415.213840399009</c:v>
                </c:pt>
                <c:pt idx="278">
                  <c:v>416.71009975063</c:v>
                </c:pt>
                <c:pt idx="279">
                  <c:v>418.206359102251</c:v>
                </c:pt>
                <c:pt idx="280">
                  <c:v>419.702618453872</c:v>
                </c:pt>
                <c:pt idx="281">
                  <c:v>421.198877805493</c:v>
                </c:pt>
                <c:pt idx="282">
                  <c:v>422.695137157114</c:v>
                </c:pt>
                <c:pt idx="283">
                  <c:v>424.191396508735</c:v>
                </c:pt>
                <c:pt idx="284">
                  <c:v>425.687655860356</c:v>
                </c:pt>
                <c:pt idx="285">
                  <c:v>427.183915211977</c:v>
                </c:pt>
                <c:pt idx="286">
                  <c:v>428.680174563598</c:v>
                </c:pt>
                <c:pt idx="287">
                  <c:v>430.176433915219</c:v>
                </c:pt>
                <c:pt idx="288">
                  <c:v>431.67269326684</c:v>
                </c:pt>
                <c:pt idx="289">
                  <c:v>433.168952618461</c:v>
                </c:pt>
                <c:pt idx="290">
                  <c:v>434.665211970082</c:v>
                </c:pt>
                <c:pt idx="291">
                  <c:v>436.161471321703</c:v>
                </c:pt>
                <c:pt idx="292">
                  <c:v>437.657730673324</c:v>
                </c:pt>
                <c:pt idx="293">
                  <c:v>439.153990024945</c:v>
                </c:pt>
                <c:pt idx="294">
                  <c:v>440.650249376566</c:v>
                </c:pt>
                <c:pt idx="295">
                  <c:v>442.146508728187</c:v>
                </c:pt>
                <c:pt idx="296">
                  <c:v>443.642768079808</c:v>
                </c:pt>
                <c:pt idx="297">
                  <c:v>445.139027431429</c:v>
                </c:pt>
                <c:pt idx="298">
                  <c:v>446.63528678305</c:v>
                </c:pt>
                <c:pt idx="299">
                  <c:v>448.131546134671</c:v>
                </c:pt>
                <c:pt idx="300">
                  <c:v>449.627805486292</c:v>
                </c:pt>
                <c:pt idx="301">
                  <c:v>451.124064837913</c:v>
                </c:pt>
                <c:pt idx="302">
                  <c:v>452.620324189534</c:v>
                </c:pt>
                <c:pt idx="303">
                  <c:v>454.116583541155</c:v>
                </c:pt>
                <c:pt idx="304">
                  <c:v>455.612842892776</c:v>
                </c:pt>
                <c:pt idx="305">
                  <c:v>457.109102244397</c:v>
                </c:pt>
                <c:pt idx="306">
                  <c:v>458.605361596018</c:v>
                </c:pt>
                <c:pt idx="307">
                  <c:v>460.101620947639</c:v>
                </c:pt>
                <c:pt idx="308">
                  <c:v>461.59788029926</c:v>
                </c:pt>
                <c:pt idx="309">
                  <c:v>463.094139650881</c:v>
                </c:pt>
                <c:pt idx="310">
                  <c:v>464.590399002502</c:v>
                </c:pt>
                <c:pt idx="311">
                  <c:v>466.086658354123</c:v>
                </c:pt>
                <c:pt idx="312">
                  <c:v>467.582917705744</c:v>
                </c:pt>
                <c:pt idx="313">
                  <c:v>469.079177057365</c:v>
                </c:pt>
                <c:pt idx="314">
                  <c:v>470.575436408986</c:v>
                </c:pt>
                <c:pt idx="315">
                  <c:v>472.071695760607</c:v>
                </c:pt>
                <c:pt idx="316">
                  <c:v>473.567955112228</c:v>
                </c:pt>
                <c:pt idx="317">
                  <c:v>475.064214463849</c:v>
                </c:pt>
                <c:pt idx="318">
                  <c:v>476.56047381547</c:v>
                </c:pt>
                <c:pt idx="319">
                  <c:v>478.056733167091</c:v>
                </c:pt>
                <c:pt idx="320">
                  <c:v>479.552992518713</c:v>
                </c:pt>
                <c:pt idx="321">
                  <c:v>481.049251870334</c:v>
                </c:pt>
                <c:pt idx="322">
                  <c:v>482.545511221955</c:v>
                </c:pt>
                <c:pt idx="323">
                  <c:v>484.041770573576</c:v>
                </c:pt>
                <c:pt idx="324">
                  <c:v>485.538029925197</c:v>
                </c:pt>
                <c:pt idx="325">
                  <c:v>487.034289276818</c:v>
                </c:pt>
                <c:pt idx="326">
                  <c:v>488.530548628439</c:v>
                </c:pt>
                <c:pt idx="327">
                  <c:v>490.02680798006</c:v>
                </c:pt>
                <c:pt idx="328">
                  <c:v>491.523067331681</c:v>
                </c:pt>
                <c:pt idx="329">
                  <c:v>493.019326683302</c:v>
                </c:pt>
                <c:pt idx="330">
                  <c:v>494.515586034923</c:v>
                </c:pt>
                <c:pt idx="331">
                  <c:v>496.011845386544</c:v>
                </c:pt>
                <c:pt idx="332">
                  <c:v>497.508104738165</c:v>
                </c:pt>
                <c:pt idx="333">
                  <c:v>499.004364089786</c:v>
                </c:pt>
                <c:pt idx="334">
                  <c:v>500.500623441407</c:v>
                </c:pt>
                <c:pt idx="335">
                  <c:v>501.996882793028</c:v>
                </c:pt>
                <c:pt idx="336">
                  <c:v>503.493142144649</c:v>
                </c:pt>
                <c:pt idx="337">
                  <c:v>504.98940149627</c:v>
                </c:pt>
                <c:pt idx="338">
                  <c:v>506.485660847891</c:v>
                </c:pt>
                <c:pt idx="339">
                  <c:v>507.981920199512</c:v>
                </c:pt>
                <c:pt idx="340">
                  <c:v>509.478179551133</c:v>
                </c:pt>
                <c:pt idx="341">
                  <c:v>510.974438902754</c:v>
                </c:pt>
                <c:pt idx="342">
                  <c:v>512.470698254375</c:v>
                </c:pt>
                <c:pt idx="343">
                  <c:v>513.966957605996</c:v>
                </c:pt>
                <c:pt idx="344">
                  <c:v>515.463216957617</c:v>
                </c:pt>
                <c:pt idx="345">
                  <c:v>516.959476309238</c:v>
                </c:pt>
                <c:pt idx="346">
                  <c:v>518.455735660859</c:v>
                </c:pt>
                <c:pt idx="347">
                  <c:v>519.95199501248</c:v>
                </c:pt>
                <c:pt idx="348">
                  <c:v>521.448254364101</c:v>
                </c:pt>
                <c:pt idx="349">
                  <c:v>522.944513715722</c:v>
                </c:pt>
                <c:pt idx="350">
                  <c:v>524.440773067343</c:v>
                </c:pt>
                <c:pt idx="351">
                  <c:v>525.937032418964</c:v>
                </c:pt>
                <c:pt idx="352">
                  <c:v>527.433291770585</c:v>
                </c:pt>
                <c:pt idx="353">
                  <c:v>528.929551122206</c:v>
                </c:pt>
                <c:pt idx="354">
                  <c:v>530.425810473827</c:v>
                </c:pt>
                <c:pt idx="355">
                  <c:v>531.922069825448</c:v>
                </c:pt>
                <c:pt idx="356">
                  <c:v>533.418329177069</c:v>
                </c:pt>
                <c:pt idx="357">
                  <c:v>534.91458852869</c:v>
                </c:pt>
                <c:pt idx="358">
                  <c:v>536.410847880311</c:v>
                </c:pt>
                <c:pt idx="359">
                  <c:v>537.907107231932</c:v>
                </c:pt>
                <c:pt idx="360">
                  <c:v>539.403366583553</c:v>
                </c:pt>
                <c:pt idx="361">
                  <c:v>540.899625935174</c:v>
                </c:pt>
                <c:pt idx="362">
                  <c:v>542.395885286795</c:v>
                </c:pt>
                <c:pt idx="363">
                  <c:v>543.892144638416</c:v>
                </c:pt>
                <c:pt idx="364">
                  <c:v>545.388403990037</c:v>
                </c:pt>
                <c:pt idx="365">
                  <c:v>546.884663341658</c:v>
                </c:pt>
                <c:pt idx="366">
                  <c:v>548.380922693279</c:v>
                </c:pt>
                <c:pt idx="367">
                  <c:v>549.8771820449</c:v>
                </c:pt>
                <c:pt idx="368">
                  <c:v>551.373441396521</c:v>
                </c:pt>
                <c:pt idx="369">
                  <c:v>552.869700748142</c:v>
                </c:pt>
                <c:pt idx="370">
                  <c:v>554.365960099763</c:v>
                </c:pt>
                <c:pt idx="371">
                  <c:v>555.862219451384</c:v>
                </c:pt>
                <c:pt idx="372">
                  <c:v>557.358478803005</c:v>
                </c:pt>
                <c:pt idx="373">
                  <c:v>558.854738154626</c:v>
                </c:pt>
                <c:pt idx="374">
                  <c:v>560.350997506247</c:v>
                </c:pt>
                <c:pt idx="375">
                  <c:v>561.847256857868</c:v>
                </c:pt>
                <c:pt idx="376">
                  <c:v>563.343516209489</c:v>
                </c:pt>
                <c:pt idx="377">
                  <c:v>564.83977556111</c:v>
                </c:pt>
                <c:pt idx="378">
                  <c:v>566.336034912731</c:v>
                </c:pt>
                <c:pt idx="379">
                  <c:v>567.832294264352</c:v>
                </c:pt>
                <c:pt idx="380">
                  <c:v>569.328553615973</c:v>
                </c:pt>
                <c:pt idx="381">
                  <c:v>570.824812967594</c:v>
                </c:pt>
                <c:pt idx="382">
                  <c:v>572.321072319215</c:v>
                </c:pt>
                <c:pt idx="383">
                  <c:v>573.817331670836</c:v>
                </c:pt>
                <c:pt idx="384">
                  <c:v>575.313591022457</c:v>
                </c:pt>
                <c:pt idx="385">
                  <c:v>576.809850374078</c:v>
                </c:pt>
                <c:pt idx="386">
                  <c:v>578.306109725699</c:v>
                </c:pt>
                <c:pt idx="387">
                  <c:v>579.80236907732</c:v>
                </c:pt>
                <c:pt idx="388">
                  <c:v>581.298628428941</c:v>
                </c:pt>
                <c:pt idx="389">
                  <c:v>582.794887780562</c:v>
                </c:pt>
                <c:pt idx="390">
                  <c:v>584.291147132183</c:v>
                </c:pt>
                <c:pt idx="391">
                  <c:v>585.787406483804</c:v>
                </c:pt>
                <c:pt idx="392">
                  <c:v>587.283665835425</c:v>
                </c:pt>
                <c:pt idx="393">
                  <c:v>588.779925187046</c:v>
                </c:pt>
                <c:pt idx="394">
                  <c:v>590.276184538667</c:v>
                </c:pt>
                <c:pt idx="395">
                  <c:v>591.772443890288</c:v>
                </c:pt>
                <c:pt idx="396">
                  <c:v>593.268703241909</c:v>
                </c:pt>
                <c:pt idx="397">
                  <c:v>594.76496259353</c:v>
                </c:pt>
                <c:pt idx="398">
                  <c:v>596.261221945151</c:v>
                </c:pt>
                <c:pt idx="399">
                  <c:v>597.757481296772</c:v>
                </c:pt>
                <c:pt idx="400">
                  <c:v>599.253740648393</c:v>
                </c:pt>
                <c:pt idx="401">
                  <c:v>600.750000000014</c:v>
                </c:pt>
                <c:pt idx="402">
                  <c:v>602.246259351635</c:v>
                </c:pt>
                <c:pt idx="403">
                  <c:v>603.742518703256</c:v>
                </c:pt>
                <c:pt idx="404">
                  <c:v>605.238778054877</c:v>
                </c:pt>
                <c:pt idx="405">
                  <c:v>606.735037406498</c:v>
                </c:pt>
                <c:pt idx="406">
                  <c:v>608.231296758119</c:v>
                </c:pt>
                <c:pt idx="407">
                  <c:v>609.72755610974</c:v>
                </c:pt>
                <c:pt idx="408">
                  <c:v>611.223815461361</c:v>
                </c:pt>
                <c:pt idx="409">
                  <c:v>612.720074812982</c:v>
                </c:pt>
                <c:pt idx="410">
                  <c:v>614.216334164603</c:v>
                </c:pt>
                <c:pt idx="411">
                  <c:v>615.712593516224</c:v>
                </c:pt>
                <c:pt idx="412">
                  <c:v>617.208852867845</c:v>
                </c:pt>
                <c:pt idx="413">
                  <c:v>618.705112219466</c:v>
                </c:pt>
                <c:pt idx="414">
                  <c:v>620.201371571087</c:v>
                </c:pt>
                <c:pt idx="415">
                  <c:v>621.697630922708</c:v>
                </c:pt>
                <c:pt idx="416">
                  <c:v>623.193890274329</c:v>
                </c:pt>
                <c:pt idx="417">
                  <c:v>624.69014962595</c:v>
                </c:pt>
                <c:pt idx="418">
                  <c:v>626.186408977571</c:v>
                </c:pt>
                <c:pt idx="419">
                  <c:v>627.682668329192</c:v>
                </c:pt>
                <c:pt idx="420">
                  <c:v>629.178927680813</c:v>
                </c:pt>
                <c:pt idx="421">
                  <c:v>630.675187032434</c:v>
                </c:pt>
                <c:pt idx="422">
                  <c:v>632.171446384055</c:v>
                </c:pt>
                <c:pt idx="423">
                  <c:v>633.667705735676</c:v>
                </c:pt>
                <c:pt idx="424">
                  <c:v>635.163965087297</c:v>
                </c:pt>
                <c:pt idx="425">
                  <c:v>636.660224438918</c:v>
                </c:pt>
                <c:pt idx="426">
                  <c:v>638.156483790539</c:v>
                </c:pt>
                <c:pt idx="427">
                  <c:v>639.65274314216</c:v>
                </c:pt>
                <c:pt idx="428">
                  <c:v>641.149002493781</c:v>
                </c:pt>
                <c:pt idx="429">
                  <c:v>642.645261845402</c:v>
                </c:pt>
                <c:pt idx="430">
                  <c:v>644.141521197023</c:v>
                </c:pt>
                <c:pt idx="431">
                  <c:v>645.637780548644</c:v>
                </c:pt>
                <c:pt idx="432">
                  <c:v>647.134039900265</c:v>
                </c:pt>
                <c:pt idx="433">
                  <c:v>648.630299251886</c:v>
                </c:pt>
                <c:pt idx="434">
                  <c:v>650.126558603507</c:v>
                </c:pt>
                <c:pt idx="435">
                  <c:v>651.622817955128</c:v>
                </c:pt>
                <c:pt idx="436">
                  <c:v>653.119077306749</c:v>
                </c:pt>
                <c:pt idx="437">
                  <c:v>654.61533665837</c:v>
                </c:pt>
                <c:pt idx="438">
                  <c:v>656.111596009991</c:v>
                </c:pt>
                <c:pt idx="439">
                  <c:v>657.607855361612</c:v>
                </c:pt>
                <c:pt idx="440">
                  <c:v>659.104114713233</c:v>
                </c:pt>
                <c:pt idx="441">
                  <c:v>660.600374064854</c:v>
                </c:pt>
                <c:pt idx="442">
                  <c:v>662.096633416475</c:v>
                </c:pt>
                <c:pt idx="443">
                  <c:v>663.592892768096</c:v>
                </c:pt>
                <c:pt idx="444">
                  <c:v>665.089152119717</c:v>
                </c:pt>
                <c:pt idx="445">
                  <c:v>666.585411471338</c:v>
                </c:pt>
                <c:pt idx="446">
                  <c:v>668.081670822959</c:v>
                </c:pt>
                <c:pt idx="447">
                  <c:v>669.57793017458</c:v>
                </c:pt>
                <c:pt idx="448">
                  <c:v>671.074189526201</c:v>
                </c:pt>
                <c:pt idx="449">
                  <c:v>672.570448877822</c:v>
                </c:pt>
                <c:pt idx="450">
                  <c:v>674.066708229443</c:v>
                </c:pt>
                <c:pt idx="451">
                  <c:v>675.562967581064</c:v>
                </c:pt>
                <c:pt idx="452">
                  <c:v>677.059226932685</c:v>
                </c:pt>
                <c:pt idx="453">
                  <c:v>678.555486284306</c:v>
                </c:pt>
                <c:pt idx="454">
                  <c:v>680.051745635927</c:v>
                </c:pt>
                <c:pt idx="455">
                  <c:v>681.548004987548</c:v>
                </c:pt>
                <c:pt idx="456">
                  <c:v>683.044264339169</c:v>
                </c:pt>
                <c:pt idx="457">
                  <c:v>684.54052369079</c:v>
                </c:pt>
                <c:pt idx="458">
                  <c:v>686.036783042411</c:v>
                </c:pt>
                <c:pt idx="459">
                  <c:v>687.533042394032</c:v>
                </c:pt>
                <c:pt idx="460">
                  <c:v>689.029301745653</c:v>
                </c:pt>
                <c:pt idx="461">
                  <c:v>690.525561097274</c:v>
                </c:pt>
                <c:pt idx="462">
                  <c:v>692.021820448895</c:v>
                </c:pt>
                <c:pt idx="463">
                  <c:v>693.518079800516</c:v>
                </c:pt>
                <c:pt idx="464">
                  <c:v>695.014339152137</c:v>
                </c:pt>
                <c:pt idx="465">
                  <c:v>696.510598503758</c:v>
                </c:pt>
                <c:pt idx="466">
                  <c:v>698.006857855379</c:v>
                </c:pt>
                <c:pt idx="467">
                  <c:v>699.503117207</c:v>
                </c:pt>
                <c:pt idx="468">
                  <c:v>700.999376558621</c:v>
                </c:pt>
                <c:pt idx="469">
                  <c:v>702.495635910242</c:v>
                </c:pt>
                <c:pt idx="470">
                  <c:v>703.991895261863</c:v>
                </c:pt>
                <c:pt idx="471">
                  <c:v>705.488154613484</c:v>
                </c:pt>
                <c:pt idx="472">
                  <c:v>706.984413965105</c:v>
                </c:pt>
                <c:pt idx="473">
                  <c:v>708.480673316726</c:v>
                </c:pt>
                <c:pt idx="474">
                  <c:v>709.976932668347</c:v>
                </c:pt>
                <c:pt idx="475">
                  <c:v>711.473192019969</c:v>
                </c:pt>
                <c:pt idx="476">
                  <c:v>712.96945137159</c:v>
                </c:pt>
                <c:pt idx="477">
                  <c:v>714.465710723211</c:v>
                </c:pt>
                <c:pt idx="478">
                  <c:v>715.961970074832</c:v>
                </c:pt>
                <c:pt idx="479">
                  <c:v>717.458229426453</c:v>
                </c:pt>
                <c:pt idx="480">
                  <c:v>718.954488778074</c:v>
                </c:pt>
                <c:pt idx="481">
                  <c:v>720.450748129695</c:v>
                </c:pt>
                <c:pt idx="482">
                  <c:v>721.947007481316</c:v>
                </c:pt>
                <c:pt idx="483">
                  <c:v>723.443266832937</c:v>
                </c:pt>
                <c:pt idx="484">
                  <c:v>724.939526184558</c:v>
                </c:pt>
                <c:pt idx="485">
                  <c:v>726.435785536179</c:v>
                </c:pt>
                <c:pt idx="486">
                  <c:v>727.9320448878</c:v>
                </c:pt>
                <c:pt idx="487">
                  <c:v>729.428304239421</c:v>
                </c:pt>
                <c:pt idx="488">
                  <c:v>727.9320448878</c:v>
                </c:pt>
                <c:pt idx="489">
                  <c:v>726.435785536179</c:v>
                </c:pt>
                <c:pt idx="490">
                  <c:v>724.939526184558</c:v>
                </c:pt>
                <c:pt idx="491">
                  <c:v>723.443266832937</c:v>
                </c:pt>
                <c:pt idx="492">
                  <c:v>721.947007481316</c:v>
                </c:pt>
                <c:pt idx="493">
                  <c:v>720.450748129695</c:v>
                </c:pt>
                <c:pt idx="494">
                  <c:v>718.954488778074</c:v>
                </c:pt>
                <c:pt idx="495">
                  <c:v>717.458229426453</c:v>
                </c:pt>
                <c:pt idx="496">
                  <c:v>715.961970074832</c:v>
                </c:pt>
                <c:pt idx="497">
                  <c:v>714.465710723211</c:v>
                </c:pt>
                <c:pt idx="498">
                  <c:v>712.96945137159</c:v>
                </c:pt>
                <c:pt idx="499">
                  <c:v>711.473192019969</c:v>
                </c:pt>
                <c:pt idx="500">
                  <c:v>709.976932668347</c:v>
                </c:pt>
                <c:pt idx="501">
                  <c:v>708.480673316726</c:v>
                </c:pt>
                <c:pt idx="502">
                  <c:v>706.984413965105</c:v>
                </c:pt>
                <c:pt idx="503">
                  <c:v>705.488154613484</c:v>
                </c:pt>
                <c:pt idx="504">
                  <c:v>703.991895261863</c:v>
                </c:pt>
                <c:pt idx="505">
                  <c:v>702.495635910242</c:v>
                </c:pt>
                <c:pt idx="506">
                  <c:v>700.999376558621</c:v>
                </c:pt>
                <c:pt idx="507">
                  <c:v>699.503117207</c:v>
                </c:pt>
                <c:pt idx="508">
                  <c:v>698.006857855379</c:v>
                </c:pt>
                <c:pt idx="509">
                  <c:v>696.510598503758</c:v>
                </c:pt>
                <c:pt idx="510">
                  <c:v>695.014339152137</c:v>
                </c:pt>
                <c:pt idx="511">
                  <c:v>693.518079800516</c:v>
                </c:pt>
                <c:pt idx="512">
                  <c:v>692.021820448895</c:v>
                </c:pt>
                <c:pt idx="513">
                  <c:v>690.525561097274</c:v>
                </c:pt>
                <c:pt idx="514">
                  <c:v>689.029301745653</c:v>
                </c:pt>
                <c:pt idx="515">
                  <c:v>687.533042394032</c:v>
                </c:pt>
                <c:pt idx="516">
                  <c:v>686.036783042411</c:v>
                </c:pt>
                <c:pt idx="517">
                  <c:v>684.54052369079</c:v>
                </c:pt>
                <c:pt idx="518">
                  <c:v>683.044264339169</c:v>
                </c:pt>
                <c:pt idx="519">
                  <c:v>681.548004987548</c:v>
                </c:pt>
                <c:pt idx="520">
                  <c:v>680.051745635927</c:v>
                </c:pt>
                <c:pt idx="521">
                  <c:v>678.555486284306</c:v>
                </c:pt>
                <c:pt idx="522">
                  <c:v>677.059226932685</c:v>
                </c:pt>
                <c:pt idx="523">
                  <c:v>675.562967581064</c:v>
                </c:pt>
                <c:pt idx="524">
                  <c:v>674.066708229443</c:v>
                </c:pt>
                <c:pt idx="525">
                  <c:v>672.570448877822</c:v>
                </c:pt>
                <c:pt idx="526">
                  <c:v>671.074189526201</c:v>
                </c:pt>
                <c:pt idx="527">
                  <c:v>669.57793017458</c:v>
                </c:pt>
                <c:pt idx="528">
                  <c:v>668.081670822959</c:v>
                </c:pt>
                <c:pt idx="529">
                  <c:v>666.585411471338</c:v>
                </c:pt>
                <c:pt idx="530">
                  <c:v>665.089152119717</c:v>
                </c:pt>
                <c:pt idx="531">
                  <c:v>663.592892768096</c:v>
                </c:pt>
                <c:pt idx="532">
                  <c:v>662.096633416475</c:v>
                </c:pt>
                <c:pt idx="533">
                  <c:v>660.600374064854</c:v>
                </c:pt>
                <c:pt idx="534">
                  <c:v>659.104114713233</c:v>
                </c:pt>
                <c:pt idx="535">
                  <c:v>657.607855361612</c:v>
                </c:pt>
                <c:pt idx="536">
                  <c:v>656.111596009991</c:v>
                </c:pt>
                <c:pt idx="537">
                  <c:v>654.61533665837</c:v>
                </c:pt>
                <c:pt idx="538">
                  <c:v>653.119077306749</c:v>
                </c:pt>
                <c:pt idx="539">
                  <c:v>651.622817955128</c:v>
                </c:pt>
                <c:pt idx="540">
                  <c:v>650.126558603507</c:v>
                </c:pt>
                <c:pt idx="541">
                  <c:v>648.630299251886</c:v>
                </c:pt>
                <c:pt idx="542">
                  <c:v>647.134039900265</c:v>
                </c:pt>
                <c:pt idx="543">
                  <c:v>645.637780548644</c:v>
                </c:pt>
                <c:pt idx="544">
                  <c:v>644.141521197023</c:v>
                </c:pt>
                <c:pt idx="545">
                  <c:v>642.645261845402</c:v>
                </c:pt>
                <c:pt idx="546">
                  <c:v>641.149002493781</c:v>
                </c:pt>
                <c:pt idx="547">
                  <c:v>639.65274314216</c:v>
                </c:pt>
                <c:pt idx="548">
                  <c:v>638.156483790539</c:v>
                </c:pt>
                <c:pt idx="549">
                  <c:v>636.660224438918</c:v>
                </c:pt>
                <c:pt idx="550">
                  <c:v>635.163965087297</c:v>
                </c:pt>
                <c:pt idx="551">
                  <c:v>633.667705735676</c:v>
                </c:pt>
                <c:pt idx="552">
                  <c:v>632.171446384055</c:v>
                </c:pt>
                <c:pt idx="553">
                  <c:v>630.675187032434</c:v>
                </c:pt>
                <c:pt idx="554">
                  <c:v>629.178927680813</c:v>
                </c:pt>
                <c:pt idx="555">
                  <c:v>627.682668329192</c:v>
                </c:pt>
                <c:pt idx="556">
                  <c:v>626.186408977571</c:v>
                </c:pt>
                <c:pt idx="557">
                  <c:v>624.69014962595</c:v>
                </c:pt>
                <c:pt idx="558">
                  <c:v>623.193890274329</c:v>
                </c:pt>
                <c:pt idx="559">
                  <c:v>621.697630922708</c:v>
                </c:pt>
                <c:pt idx="560">
                  <c:v>620.201371571087</c:v>
                </c:pt>
                <c:pt idx="561">
                  <c:v>618.705112219466</c:v>
                </c:pt>
              </c:numCache>
            </c:numRef>
          </c:yVal>
          <c:smooth val="0"/>
        </c:ser>
        <c:ser>
          <c:idx val="3"/>
          <c:order val="3"/>
          <c:spPr>
            <a:solidFill>
              <a:srgbClr val="000000"/>
            </a:solidFill>
            <a:ln w="3600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6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Sheet8!$A$1:$A$101</c:f>
              <c:numCache>
                <c:formatCode>General</c:formatCode>
                <c:ptCount val="1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</c:numCache>
            </c:numRef>
          </c:xVal>
          <c:yVal>
            <c:numRef>
              <c:f>Sheet8!$D$1:$D$101</c:f>
              <c:numCache>
                <c:formatCode>General</c:formatCode>
                <c:ptCount val="101"/>
                <c:pt idx="0">
                  <c:v>0</c:v>
                </c:pt>
                <c:pt idx="1">
                  <c:v>27.5133256547029</c:v>
                </c:pt>
                <c:pt idx="2">
                  <c:v>38.712705789125</c:v>
                </c:pt>
                <c:pt idx="3">
                  <c:v>47.1706635823671</c:v>
                </c:pt>
                <c:pt idx="4">
                  <c:v>54.186500426197</c:v>
                </c:pt>
                <c:pt idx="5">
                  <c:v>60.2659901306493</c:v>
                </c:pt>
                <c:pt idx="6">
                  <c:v>65.6697016649891</c:v>
                </c:pt>
                <c:pt idx="7">
                  <c:v>70.5530812896341</c:v>
                </c:pt>
                <c:pt idx="8">
                  <c:v>75.0178129147114</c:v>
                </c:pt>
                <c:pt idx="9">
                  <c:v>79.1347878110723</c:v>
                </c:pt>
                <c:pt idx="10">
                  <c:v>82.9557981195536</c:v>
                </c:pt>
                <c:pt idx="11">
                  <c:v>86.5200650355321</c:v>
                </c:pt>
                <c:pt idx="12">
                  <c:v>89.8581453080642</c:v>
                </c:pt>
                <c:pt idx="13">
                  <c:v>92.9943993744221</c:v>
                </c:pt>
                <c:pt idx="14">
                  <c:v>95.9486204390962</c:v>
                </c:pt>
                <c:pt idx="15">
                  <c:v>98.7371491672403</c:v>
                </c:pt>
                <c:pt idx="16">
                  <c:v>101.373659791555</c:v>
                </c:pt>
                <c:pt idx="17">
                  <c:v>103.869728919189</c:v>
                </c:pt>
                <c:pt idx="18">
                  <c:v>106.23525631498</c:v>
                </c:pt>
                <c:pt idx="19">
                  <c:v>108.478782235169</c:v>
                </c:pt>
                <c:pt idx="20">
                  <c:v>110.607730826071</c:v>
                </c:pt>
                <c:pt idx="21">
                  <c:v>112.628599627768</c:v>
                </c:pt>
                <c:pt idx="22">
                  <c:v>114.547109095269</c:v>
                </c:pt>
                <c:pt idx="23">
                  <c:v>116.368321988446</c:v>
                </c:pt>
                <c:pt idx="24">
                  <c:v>118.096739730958</c:v>
                </c:pt>
                <c:pt idx="25">
                  <c:v>119.736380937911</c:v>
                </c:pt>
                <c:pt idx="26">
                  <c:v>121.290845975644</c:v>
                </c:pt>
                <c:pt idx="27">
                  <c:v>122.763370462114</c:v>
                </c:pt>
                <c:pt idx="28">
                  <c:v>124.156869923902</c:v>
                </c:pt>
                <c:pt idx="29">
                  <c:v>125.473977316953</c:v>
                </c:pt>
                <c:pt idx="30">
                  <c:v>126.717074739443</c:v>
                </c:pt>
                <c:pt idx="31">
                  <c:v>127.888320380166</c:v>
                </c:pt>
                <c:pt idx="32">
                  <c:v>128.989671528964</c:v>
                </c:pt>
                <c:pt idx="33">
                  <c:v>130.022904309172</c:v>
                </c:pt>
                <c:pt idx="34">
                  <c:v>130.989630662835</c:v>
                </c:pt>
                <c:pt idx="35">
                  <c:v>131.891313018454</c:v>
                </c:pt>
                <c:pt idx="36">
                  <c:v>132.729276991286</c:v>
                </c:pt>
                <c:pt idx="37">
                  <c:v>133.504722402914</c:v>
                </c:pt>
                <c:pt idx="38">
                  <c:v>134.218732856038</c:v>
                </c:pt>
                <c:pt idx="39">
                  <c:v>134.872284059527</c:v>
                </c:pt>
                <c:pt idx="40">
                  <c:v>135.466251065492</c:v>
                </c:pt>
                <c:pt idx="41">
                  <c:v>136.001414552923</c:v>
                </c:pt>
                <c:pt idx="42">
                  <c:v>136.478466269977</c:v>
                </c:pt>
                <c:pt idx="43">
                  <c:v>136.898013728344</c:v>
                </c:pt>
                <c:pt idx="44">
                  <c:v>137.260584227515</c:v>
                </c:pt>
                <c:pt idx="45">
                  <c:v>137.566628273515</c:v>
                </c:pt>
                <c:pt idx="46">
                  <c:v>137.81652244546</c:v>
                </c:pt>
                <c:pt idx="47">
                  <c:v>138.010571753501</c:v>
                </c:pt>
                <c:pt idx="48">
                  <c:v>138.149011523241</c:v>
                </c:pt>
                <c:pt idx="49">
                  <c:v>138.232008834136</c:v>
                </c:pt>
                <c:pt idx="50">
                  <c:v>138.259663532589</c:v>
                </c:pt>
                <c:pt idx="51">
                  <c:v>138.232008834136</c:v>
                </c:pt>
                <c:pt idx="52">
                  <c:v>138.149011523241</c:v>
                </c:pt>
                <c:pt idx="53">
                  <c:v>138.010571753501</c:v>
                </c:pt>
                <c:pt idx="54">
                  <c:v>137.81652244546</c:v>
                </c:pt>
                <c:pt idx="55">
                  <c:v>137.566628273515</c:v>
                </c:pt>
                <c:pt idx="56">
                  <c:v>137.260584227515</c:v>
                </c:pt>
                <c:pt idx="57">
                  <c:v>136.898013728344</c:v>
                </c:pt>
                <c:pt idx="58">
                  <c:v>136.478466269977</c:v>
                </c:pt>
                <c:pt idx="59">
                  <c:v>136.001414552923</c:v>
                </c:pt>
                <c:pt idx="60">
                  <c:v>135.466251065492</c:v>
                </c:pt>
                <c:pt idx="61">
                  <c:v>134.872284059527</c:v>
                </c:pt>
                <c:pt idx="62">
                  <c:v>134.218732856038</c:v>
                </c:pt>
                <c:pt idx="63">
                  <c:v>133.504722402914</c:v>
                </c:pt>
                <c:pt idx="64">
                  <c:v>132.729276991286</c:v>
                </c:pt>
                <c:pt idx="65">
                  <c:v>131.891313018454</c:v>
                </c:pt>
                <c:pt idx="66">
                  <c:v>130.989630662835</c:v>
                </c:pt>
                <c:pt idx="67">
                  <c:v>130.022904309172</c:v>
                </c:pt>
                <c:pt idx="68">
                  <c:v>128.989671528964</c:v>
                </c:pt>
                <c:pt idx="69">
                  <c:v>127.888320380166</c:v>
                </c:pt>
                <c:pt idx="70">
                  <c:v>126.717074739443</c:v>
                </c:pt>
                <c:pt idx="71">
                  <c:v>125.473977316953</c:v>
                </c:pt>
                <c:pt idx="72">
                  <c:v>124.156869923902</c:v>
                </c:pt>
                <c:pt idx="73">
                  <c:v>122.763370462114</c:v>
                </c:pt>
                <c:pt idx="74">
                  <c:v>121.290845975644</c:v>
                </c:pt>
                <c:pt idx="75">
                  <c:v>119.736380937911</c:v>
                </c:pt>
                <c:pt idx="76">
                  <c:v>118.096739730958</c:v>
                </c:pt>
                <c:pt idx="77">
                  <c:v>116.368321988446</c:v>
                </c:pt>
                <c:pt idx="78">
                  <c:v>114.547109095269</c:v>
                </c:pt>
                <c:pt idx="79">
                  <c:v>112.628599627768</c:v>
                </c:pt>
                <c:pt idx="80">
                  <c:v>110.607730826071</c:v>
                </c:pt>
                <c:pt idx="81">
                  <c:v>108.478782235169</c:v>
                </c:pt>
                <c:pt idx="82">
                  <c:v>106.23525631498</c:v>
                </c:pt>
                <c:pt idx="83">
                  <c:v>103.869728919189</c:v>
                </c:pt>
                <c:pt idx="84">
                  <c:v>101.373659791555</c:v>
                </c:pt>
                <c:pt idx="85">
                  <c:v>98.7371491672403</c:v>
                </c:pt>
                <c:pt idx="86">
                  <c:v>95.9486204390962</c:v>
                </c:pt>
                <c:pt idx="87">
                  <c:v>92.9943993744221</c:v>
                </c:pt>
                <c:pt idx="88">
                  <c:v>89.8581453080642</c:v>
                </c:pt>
                <c:pt idx="89">
                  <c:v>86.5200650355321</c:v>
                </c:pt>
                <c:pt idx="90">
                  <c:v>82.9557981195536</c:v>
                </c:pt>
                <c:pt idx="91">
                  <c:v>79.1347878110723</c:v>
                </c:pt>
                <c:pt idx="92">
                  <c:v>75.0178129147114</c:v>
                </c:pt>
                <c:pt idx="93">
                  <c:v>70.5530812896341</c:v>
                </c:pt>
                <c:pt idx="94">
                  <c:v>65.6697016649891</c:v>
                </c:pt>
                <c:pt idx="95">
                  <c:v>60.2659901306493</c:v>
                </c:pt>
                <c:pt idx="96">
                  <c:v>54.186500426197</c:v>
                </c:pt>
                <c:pt idx="97">
                  <c:v>47.1706635823671</c:v>
                </c:pt>
                <c:pt idx="98">
                  <c:v>38.712705789125</c:v>
                </c:pt>
                <c:pt idx="99">
                  <c:v>27.5133256547029</c:v>
                </c:pt>
                <c:pt idx="100">
                  <c:v>0</c:v>
                </c:pt>
              </c:numCache>
            </c:numRef>
          </c:yVal>
          <c:smooth val="0"/>
        </c:ser>
        <c:ser>
          <c:idx val="4"/>
          <c:order val="4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Sheet8!$A$1:$A$101</c:f>
              <c:numCache>
                <c:formatCode>General</c:formatCode>
                <c:ptCount val="1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</c:numCache>
            </c:numRef>
          </c:xVal>
          <c:yVal>
            <c:numRef>
              <c:f>Sheet8!$E$1:$E$101</c:f>
              <c:numCache>
                <c:formatCode>General</c:formatCode>
                <c:ptCount val="101"/>
                <c:pt idx="0">
                  <c:v>-0</c:v>
                </c:pt>
                <c:pt idx="1">
                  <c:v>-18.8335783172003</c:v>
                </c:pt>
                <c:pt idx="2">
                  <c:v>-26.4998417676052</c:v>
                </c:pt>
                <c:pt idx="3">
                  <c:v>-32.2895311894426</c:v>
                </c:pt>
                <c:pt idx="4">
                  <c:v>-37.0920517686435</c:v>
                </c:pt>
                <c:pt idx="5">
                  <c:v>-41.2536186731462</c:v>
                </c:pt>
                <c:pt idx="6">
                  <c:v>-44.9525980572742</c:v>
                </c:pt>
                <c:pt idx="7">
                  <c:v>-48.2953968802021</c:v>
                </c:pt>
                <c:pt idx="8">
                  <c:v>-51.3516203910011</c:v>
                </c:pt>
                <c:pt idx="9">
                  <c:v>-54.1697954859958</c:v>
                </c:pt>
                <c:pt idx="10">
                  <c:v>-56.7853752162968</c:v>
                </c:pt>
                <c:pt idx="11">
                  <c:v>-59.2252074978594</c:v>
                </c:pt>
                <c:pt idx="12">
                  <c:v>-61.5102092105145</c:v>
                </c:pt>
                <c:pt idx="13">
                  <c:v>-63.6570556994737</c:v>
                </c:pt>
                <c:pt idx="14">
                  <c:v>-65.6792959217622</c:v>
                </c:pt>
                <c:pt idx="15">
                  <c:v>-67.5881154825225</c:v>
                </c:pt>
                <c:pt idx="16">
                  <c:v>-69.3928747453732</c:v>
                </c:pt>
                <c:pt idx="17">
                  <c:v>-71.1014981953489</c:v>
                </c:pt>
                <c:pt idx="18">
                  <c:v>-72.7207624758378</c:v>
                </c:pt>
                <c:pt idx="19">
                  <c:v>-74.2565136116631</c:v>
                </c:pt>
                <c:pt idx="20">
                  <c:v>-75.7138336217291</c:v>
                </c:pt>
                <c:pt idx="21">
                  <c:v>-77.0971702391633</c:v>
                </c:pt>
                <c:pt idx="22">
                  <c:v>-78.410439262397</c:v>
                </c:pt>
                <c:pt idx="23">
                  <c:v>-79.6571062806417</c:v>
                </c:pt>
                <c:pt idx="24">
                  <c:v>-80.8402526340481</c:v>
                </c:pt>
                <c:pt idx="25">
                  <c:v>-81.9626291679072</c:v>
                </c:pt>
                <c:pt idx="26">
                  <c:v>-83.026700425483</c:v>
                </c:pt>
                <c:pt idx="27">
                  <c:v>-84.0346812704005</c:v>
                </c:pt>
                <c:pt idx="28">
                  <c:v>-84.9885674555148</c:v>
                </c:pt>
                <c:pt idx="29">
                  <c:v>-85.8901613068181</c:v>
                </c:pt>
                <c:pt idx="30">
                  <c:v>-86.7410934317165</c:v>
                </c:pt>
                <c:pt idx="31">
                  <c:v>-87.5428411658897</c:v>
                </c:pt>
                <c:pt idx="32">
                  <c:v>-88.2967443245246</c:v>
                </c:pt>
                <c:pt idx="33">
                  <c:v>-89.0040187096776</c:v>
                </c:pt>
                <c:pt idx="34">
                  <c:v>-89.665767737095</c:v>
                </c:pt>
                <c:pt idx="35">
                  <c:v>-90.2829924766597</c:v>
                </c:pt>
                <c:pt idx="36">
                  <c:v>-90.8566003460749</c:v>
                </c:pt>
                <c:pt idx="37">
                  <c:v>-91.3874126540414</c:v>
                </c:pt>
                <c:pt idx="38">
                  <c:v>-91.8761711544489</c:v>
                </c:pt>
                <c:pt idx="39">
                  <c:v>-92.3235437450871</c:v>
                </c:pt>
                <c:pt idx="40">
                  <c:v>-92.7301294216088</c:v>
                </c:pt>
                <c:pt idx="41">
                  <c:v>-93.0964625788407</c:v>
                </c:pt>
                <c:pt idx="42">
                  <c:v>-93.4230167361692</c:v>
                </c:pt>
                <c:pt idx="43">
                  <c:v>-93.7102077509567</c:v>
                </c:pt>
                <c:pt idx="44">
                  <c:v>-93.9583965732508</c:v>
                </c:pt>
                <c:pt idx="45">
                  <c:v>-94.1678915860016</c:v>
                </c:pt>
                <c:pt idx="46">
                  <c:v>-94.3389505672896</c:v>
                </c:pt>
                <c:pt idx="47">
                  <c:v>-94.4717823044</c:v>
                </c:pt>
                <c:pt idx="48">
                  <c:v>-94.5665478837535</c:v>
                </c:pt>
                <c:pt idx="49">
                  <c:v>-94.6233616755314</c:v>
                </c:pt>
                <c:pt idx="50">
                  <c:v>-94.6422920271614</c:v>
                </c:pt>
                <c:pt idx="51">
                  <c:v>-94.6233616755314</c:v>
                </c:pt>
                <c:pt idx="52">
                  <c:v>-94.5665478837535</c:v>
                </c:pt>
                <c:pt idx="53">
                  <c:v>-94.4717823044</c:v>
                </c:pt>
                <c:pt idx="54">
                  <c:v>-94.3389505672896</c:v>
                </c:pt>
                <c:pt idx="55">
                  <c:v>-94.1678915860016</c:v>
                </c:pt>
                <c:pt idx="56">
                  <c:v>-93.9583965732508</c:v>
                </c:pt>
                <c:pt idx="57">
                  <c:v>-93.7102077509567</c:v>
                </c:pt>
                <c:pt idx="58">
                  <c:v>-93.4230167361692</c:v>
                </c:pt>
                <c:pt idx="59">
                  <c:v>-93.0964625788407</c:v>
                </c:pt>
                <c:pt idx="60">
                  <c:v>-92.7301294216088</c:v>
                </c:pt>
                <c:pt idx="61">
                  <c:v>-92.3235437450871</c:v>
                </c:pt>
                <c:pt idx="62">
                  <c:v>-91.8761711544489</c:v>
                </c:pt>
                <c:pt idx="63">
                  <c:v>-91.3874126540414</c:v>
                </c:pt>
                <c:pt idx="64">
                  <c:v>-90.8566003460749</c:v>
                </c:pt>
                <c:pt idx="65">
                  <c:v>-90.2829924766597</c:v>
                </c:pt>
                <c:pt idx="66">
                  <c:v>-89.665767737095</c:v>
                </c:pt>
                <c:pt idx="67">
                  <c:v>-89.0040187096776</c:v>
                </c:pt>
                <c:pt idx="68">
                  <c:v>-88.2967443245246</c:v>
                </c:pt>
                <c:pt idx="69">
                  <c:v>-87.5428411658897</c:v>
                </c:pt>
                <c:pt idx="70">
                  <c:v>-86.7410934317165</c:v>
                </c:pt>
                <c:pt idx="71">
                  <c:v>-85.8901613068181</c:v>
                </c:pt>
                <c:pt idx="72">
                  <c:v>-84.9885674555148</c:v>
                </c:pt>
                <c:pt idx="73">
                  <c:v>-84.0346812704005</c:v>
                </c:pt>
                <c:pt idx="74">
                  <c:v>-83.026700425483</c:v>
                </c:pt>
                <c:pt idx="75">
                  <c:v>-81.9626291679072</c:v>
                </c:pt>
                <c:pt idx="76">
                  <c:v>-80.8402526340481</c:v>
                </c:pt>
                <c:pt idx="77">
                  <c:v>-79.6571062806417</c:v>
                </c:pt>
                <c:pt idx="78">
                  <c:v>-78.410439262397</c:v>
                </c:pt>
                <c:pt idx="79">
                  <c:v>-77.0971702391633</c:v>
                </c:pt>
                <c:pt idx="80">
                  <c:v>-75.7138336217291</c:v>
                </c:pt>
                <c:pt idx="81">
                  <c:v>-74.2565136116631</c:v>
                </c:pt>
                <c:pt idx="82">
                  <c:v>-72.7207624758378</c:v>
                </c:pt>
                <c:pt idx="83">
                  <c:v>-71.1014981953489</c:v>
                </c:pt>
                <c:pt idx="84">
                  <c:v>-69.3928747453732</c:v>
                </c:pt>
                <c:pt idx="85">
                  <c:v>-67.5881154825225</c:v>
                </c:pt>
                <c:pt idx="86">
                  <c:v>-65.6792959217622</c:v>
                </c:pt>
                <c:pt idx="87">
                  <c:v>-63.6570556994737</c:v>
                </c:pt>
                <c:pt idx="88">
                  <c:v>-61.5102092105145</c:v>
                </c:pt>
                <c:pt idx="89">
                  <c:v>-59.2252074978594</c:v>
                </c:pt>
                <c:pt idx="90">
                  <c:v>-56.7853752162968</c:v>
                </c:pt>
                <c:pt idx="91">
                  <c:v>-54.1697954859958</c:v>
                </c:pt>
                <c:pt idx="92">
                  <c:v>-51.3516203910011</c:v>
                </c:pt>
                <c:pt idx="93">
                  <c:v>-48.2953968802021</c:v>
                </c:pt>
                <c:pt idx="94">
                  <c:v>-44.9525980572742</c:v>
                </c:pt>
                <c:pt idx="95">
                  <c:v>-41.2536186731462</c:v>
                </c:pt>
                <c:pt idx="96">
                  <c:v>-37.0920517686435</c:v>
                </c:pt>
                <c:pt idx="97">
                  <c:v>-32.2895311894426</c:v>
                </c:pt>
                <c:pt idx="98">
                  <c:v>-26.4998417676052</c:v>
                </c:pt>
                <c:pt idx="99">
                  <c:v>-18.8335783172003</c:v>
                </c:pt>
                <c:pt idx="100">
                  <c:v>-0</c:v>
                </c:pt>
              </c:numCache>
            </c:numRef>
          </c:yVal>
          <c:smooth val="0"/>
        </c:ser>
        <c:ser>
          <c:idx val="5"/>
          <c:order val="5"/>
          <c:spPr>
            <a:solidFill>
              <a:srgbClr val="ccffff"/>
            </a:solidFill>
            <a:ln w="36000">
              <a:solidFill>
                <a:srgbClr val="ccff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6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A!$A$58:$A$650</c:f>
              <c:numCache>
                <c:formatCode>General</c:formatCode>
                <c:ptCount val="593"/>
                <c:pt idx="0">
                  <c:v>200</c:v>
                </c:pt>
                <c:pt idx="1">
                  <c:v>200.25</c:v>
                </c:pt>
                <c:pt idx="2">
                  <c:v>200.748753117207</c:v>
                </c:pt>
                <c:pt idx="3">
                  <c:v>201.247506234414</c:v>
                </c:pt>
                <c:pt idx="4">
                  <c:v>201.746259351621</c:v>
                </c:pt>
                <c:pt idx="5">
                  <c:v>202.245012468828</c:v>
                </c:pt>
                <c:pt idx="6">
                  <c:v>202.743765586035</c:v>
                </c:pt>
                <c:pt idx="7">
                  <c:v>203.242518703242</c:v>
                </c:pt>
                <c:pt idx="8">
                  <c:v>203.741271820449</c:v>
                </c:pt>
                <c:pt idx="9">
                  <c:v>204.240024937656</c:v>
                </c:pt>
                <c:pt idx="10">
                  <c:v>204.738778054863</c:v>
                </c:pt>
                <c:pt idx="11">
                  <c:v>205.23753117207</c:v>
                </c:pt>
                <c:pt idx="12">
                  <c:v>205.736284289277</c:v>
                </c:pt>
                <c:pt idx="13">
                  <c:v>206.235037406484</c:v>
                </c:pt>
                <c:pt idx="14">
                  <c:v>206.733790523691</c:v>
                </c:pt>
                <c:pt idx="15">
                  <c:v>207.232543640898</c:v>
                </c:pt>
                <c:pt idx="16">
                  <c:v>207.731296758105</c:v>
                </c:pt>
                <c:pt idx="17">
                  <c:v>208.230049875312</c:v>
                </c:pt>
                <c:pt idx="18">
                  <c:v>208.728802992519</c:v>
                </c:pt>
                <c:pt idx="19">
                  <c:v>209.227556109726</c:v>
                </c:pt>
                <c:pt idx="20">
                  <c:v>209.726309226933</c:v>
                </c:pt>
                <c:pt idx="21">
                  <c:v>210.225062344139</c:v>
                </c:pt>
                <c:pt idx="22">
                  <c:v>210.723815461346</c:v>
                </c:pt>
                <c:pt idx="23">
                  <c:v>211.222568578553</c:v>
                </c:pt>
                <c:pt idx="24">
                  <c:v>211.72132169576</c:v>
                </c:pt>
                <c:pt idx="25">
                  <c:v>212.220074812967</c:v>
                </c:pt>
                <c:pt idx="26">
                  <c:v>212.718827930174</c:v>
                </c:pt>
                <c:pt idx="27">
                  <c:v>213.217581047381</c:v>
                </c:pt>
                <c:pt idx="28">
                  <c:v>213.716334164588</c:v>
                </c:pt>
                <c:pt idx="29">
                  <c:v>214.215087281795</c:v>
                </c:pt>
                <c:pt idx="30">
                  <c:v>214.713840399002</c:v>
                </c:pt>
                <c:pt idx="31">
                  <c:v>215.212593516209</c:v>
                </c:pt>
                <c:pt idx="32">
                  <c:v>215.711346633416</c:v>
                </c:pt>
                <c:pt idx="33">
                  <c:v>216.210099750623</c:v>
                </c:pt>
                <c:pt idx="34">
                  <c:v>216.70885286783</c:v>
                </c:pt>
                <c:pt idx="35">
                  <c:v>217.207605985037</c:v>
                </c:pt>
                <c:pt idx="36">
                  <c:v>217.706359102244</c:v>
                </c:pt>
                <c:pt idx="37">
                  <c:v>218.205112219451</c:v>
                </c:pt>
                <c:pt idx="38">
                  <c:v>218.703865336658</c:v>
                </c:pt>
                <c:pt idx="39">
                  <c:v>219.202618453865</c:v>
                </c:pt>
                <c:pt idx="40">
                  <c:v>219.701371571072</c:v>
                </c:pt>
                <c:pt idx="41">
                  <c:v>220.200124688279</c:v>
                </c:pt>
                <c:pt idx="42">
                  <c:v>220.698877805486</c:v>
                </c:pt>
                <c:pt idx="43">
                  <c:v>221.197630922693</c:v>
                </c:pt>
                <c:pt idx="44">
                  <c:v>221.6963840399</c:v>
                </c:pt>
                <c:pt idx="45">
                  <c:v>222.195137157107</c:v>
                </c:pt>
                <c:pt idx="46">
                  <c:v>222.693890274314</c:v>
                </c:pt>
                <c:pt idx="47">
                  <c:v>223.192643391521</c:v>
                </c:pt>
                <c:pt idx="48">
                  <c:v>223.691396508728</c:v>
                </c:pt>
                <c:pt idx="49">
                  <c:v>224.190149625935</c:v>
                </c:pt>
                <c:pt idx="50">
                  <c:v>224.688902743142</c:v>
                </c:pt>
                <c:pt idx="51">
                  <c:v>225.187655860349</c:v>
                </c:pt>
                <c:pt idx="52">
                  <c:v>225.686408977556</c:v>
                </c:pt>
                <c:pt idx="53">
                  <c:v>226.185162094763</c:v>
                </c:pt>
                <c:pt idx="54">
                  <c:v>226.68391521197</c:v>
                </c:pt>
                <c:pt idx="55">
                  <c:v>227.182668329177</c:v>
                </c:pt>
                <c:pt idx="56">
                  <c:v>227.681421446384</c:v>
                </c:pt>
                <c:pt idx="57">
                  <c:v>228.180174563591</c:v>
                </c:pt>
                <c:pt idx="58">
                  <c:v>228.678927680798</c:v>
                </c:pt>
                <c:pt idx="59">
                  <c:v>229.177680798004</c:v>
                </c:pt>
                <c:pt idx="60">
                  <c:v>229.676433915211</c:v>
                </c:pt>
                <c:pt idx="61">
                  <c:v>230.175187032418</c:v>
                </c:pt>
                <c:pt idx="62">
                  <c:v>230.673940149625</c:v>
                </c:pt>
                <c:pt idx="63">
                  <c:v>231.172693266832</c:v>
                </c:pt>
                <c:pt idx="64">
                  <c:v>231.671446384039</c:v>
                </c:pt>
                <c:pt idx="65">
                  <c:v>232.170199501246</c:v>
                </c:pt>
                <c:pt idx="66">
                  <c:v>232.668952618453</c:v>
                </c:pt>
                <c:pt idx="67">
                  <c:v>233.16770573566</c:v>
                </c:pt>
                <c:pt idx="68">
                  <c:v>233.666458852867</c:v>
                </c:pt>
                <c:pt idx="69">
                  <c:v>234.165211970074</c:v>
                </c:pt>
                <c:pt idx="70">
                  <c:v>234.663965087281</c:v>
                </c:pt>
                <c:pt idx="71">
                  <c:v>235.162718204488</c:v>
                </c:pt>
                <c:pt idx="72">
                  <c:v>235.661471321695</c:v>
                </c:pt>
                <c:pt idx="73">
                  <c:v>236.160224438902</c:v>
                </c:pt>
                <c:pt idx="74">
                  <c:v>236.658977556109</c:v>
                </c:pt>
                <c:pt idx="75">
                  <c:v>237.157730673316</c:v>
                </c:pt>
                <c:pt idx="76">
                  <c:v>237.656483790523</c:v>
                </c:pt>
                <c:pt idx="77">
                  <c:v>238.15523690773</c:v>
                </c:pt>
                <c:pt idx="78">
                  <c:v>238.653990024937</c:v>
                </c:pt>
                <c:pt idx="79">
                  <c:v>239.152743142144</c:v>
                </c:pt>
                <c:pt idx="80">
                  <c:v>239.651496259351</c:v>
                </c:pt>
                <c:pt idx="81">
                  <c:v>240.150249376558</c:v>
                </c:pt>
                <c:pt idx="82">
                  <c:v>240.649002493765</c:v>
                </c:pt>
                <c:pt idx="83">
                  <c:v>241.147755610972</c:v>
                </c:pt>
                <c:pt idx="84">
                  <c:v>241.646508728179</c:v>
                </c:pt>
                <c:pt idx="85">
                  <c:v>242.145261845386</c:v>
                </c:pt>
                <c:pt idx="86">
                  <c:v>242.644014962593</c:v>
                </c:pt>
                <c:pt idx="87">
                  <c:v>243.1427680798</c:v>
                </c:pt>
                <c:pt idx="88">
                  <c:v>243.641521197007</c:v>
                </c:pt>
                <c:pt idx="89">
                  <c:v>244.140274314214</c:v>
                </c:pt>
                <c:pt idx="90">
                  <c:v>244.639027431421</c:v>
                </c:pt>
                <c:pt idx="91">
                  <c:v>245.137780548628</c:v>
                </c:pt>
                <c:pt idx="92">
                  <c:v>245.636533665835</c:v>
                </c:pt>
                <c:pt idx="93">
                  <c:v>246.135286783042</c:v>
                </c:pt>
                <c:pt idx="94">
                  <c:v>246.634039900249</c:v>
                </c:pt>
                <c:pt idx="95">
                  <c:v>247.132793017456</c:v>
                </c:pt>
                <c:pt idx="96">
                  <c:v>247.631546134663</c:v>
                </c:pt>
                <c:pt idx="97">
                  <c:v>248.130299251869</c:v>
                </c:pt>
                <c:pt idx="98">
                  <c:v>248.629052369076</c:v>
                </c:pt>
                <c:pt idx="99">
                  <c:v>249.127805486283</c:v>
                </c:pt>
                <c:pt idx="100">
                  <c:v>249.62655860349</c:v>
                </c:pt>
                <c:pt idx="101">
                  <c:v>250.125311720697</c:v>
                </c:pt>
                <c:pt idx="102">
                  <c:v>250.624064837904</c:v>
                </c:pt>
                <c:pt idx="103">
                  <c:v>251.122817955111</c:v>
                </c:pt>
                <c:pt idx="104">
                  <c:v>251.621571072318</c:v>
                </c:pt>
                <c:pt idx="105">
                  <c:v>252.120324189525</c:v>
                </c:pt>
                <c:pt idx="106">
                  <c:v>252.619077306732</c:v>
                </c:pt>
                <c:pt idx="107">
                  <c:v>253.117830423939</c:v>
                </c:pt>
                <c:pt idx="108">
                  <c:v>253.616583541146</c:v>
                </c:pt>
                <c:pt idx="109">
                  <c:v>254.115336658353</c:v>
                </c:pt>
                <c:pt idx="110">
                  <c:v>254.61408977556</c:v>
                </c:pt>
                <c:pt idx="111">
                  <c:v>255.112842892767</c:v>
                </c:pt>
                <c:pt idx="112">
                  <c:v>255.611596009974</c:v>
                </c:pt>
                <c:pt idx="113">
                  <c:v>256.110349127181</c:v>
                </c:pt>
                <c:pt idx="114">
                  <c:v>256.609102244388</c:v>
                </c:pt>
                <c:pt idx="115">
                  <c:v>257.107855361595</c:v>
                </c:pt>
                <c:pt idx="116">
                  <c:v>257.606608478802</c:v>
                </c:pt>
                <c:pt idx="117">
                  <c:v>258.105361596009</c:v>
                </c:pt>
                <c:pt idx="118">
                  <c:v>258.604114713216</c:v>
                </c:pt>
                <c:pt idx="119">
                  <c:v>259.102867830423</c:v>
                </c:pt>
                <c:pt idx="120">
                  <c:v>259.60162094763</c:v>
                </c:pt>
                <c:pt idx="121">
                  <c:v>260.100374064837</c:v>
                </c:pt>
                <c:pt idx="122">
                  <c:v>260.599127182044</c:v>
                </c:pt>
                <c:pt idx="123">
                  <c:v>261.097880299251</c:v>
                </c:pt>
                <c:pt idx="124">
                  <c:v>261.596633416458</c:v>
                </c:pt>
                <c:pt idx="125">
                  <c:v>262.095386533665</c:v>
                </c:pt>
                <c:pt idx="126">
                  <c:v>262.594139650872</c:v>
                </c:pt>
                <c:pt idx="127">
                  <c:v>263.092892768079</c:v>
                </c:pt>
                <c:pt idx="128">
                  <c:v>263.591645885286</c:v>
                </c:pt>
                <c:pt idx="129">
                  <c:v>264.090399002493</c:v>
                </c:pt>
                <c:pt idx="130">
                  <c:v>264.5891521197</c:v>
                </c:pt>
                <c:pt idx="131">
                  <c:v>265.087905236907</c:v>
                </c:pt>
                <c:pt idx="132">
                  <c:v>265.586658354114</c:v>
                </c:pt>
                <c:pt idx="133">
                  <c:v>266.085411471321</c:v>
                </c:pt>
                <c:pt idx="134">
                  <c:v>266.584164588528</c:v>
                </c:pt>
                <c:pt idx="135">
                  <c:v>267.082917705735</c:v>
                </c:pt>
                <c:pt idx="136">
                  <c:v>267.581670822942</c:v>
                </c:pt>
                <c:pt idx="137">
                  <c:v>268.080423940149</c:v>
                </c:pt>
                <c:pt idx="138">
                  <c:v>268.579177057356</c:v>
                </c:pt>
                <c:pt idx="139">
                  <c:v>269.077930174563</c:v>
                </c:pt>
                <c:pt idx="140">
                  <c:v>269.57668329177</c:v>
                </c:pt>
                <c:pt idx="141">
                  <c:v>270.075436408977</c:v>
                </c:pt>
                <c:pt idx="142">
                  <c:v>270.574189526184</c:v>
                </c:pt>
                <c:pt idx="143">
                  <c:v>271.072942643391</c:v>
                </c:pt>
                <c:pt idx="144">
                  <c:v>271.571695760598</c:v>
                </c:pt>
                <c:pt idx="145">
                  <c:v>272.070448877805</c:v>
                </c:pt>
                <c:pt idx="146">
                  <c:v>272.569201995012</c:v>
                </c:pt>
                <c:pt idx="147">
                  <c:v>273.067955112219</c:v>
                </c:pt>
                <c:pt idx="148">
                  <c:v>273.566708229426</c:v>
                </c:pt>
                <c:pt idx="149">
                  <c:v>274.065461346633</c:v>
                </c:pt>
                <c:pt idx="150">
                  <c:v>274.56421446384</c:v>
                </c:pt>
                <c:pt idx="151">
                  <c:v>275.062967581047</c:v>
                </c:pt>
                <c:pt idx="152">
                  <c:v>275.561720698254</c:v>
                </c:pt>
                <c:pt idx="153">
                  <c:v>276.060473815461</c:v>
                </c:pt>
                <c:pt idx="154">
                  <c:v>276.559226932668</c:v>
                </c:pt>
                <c:pt idx="155">
                  <c:v>277.057980049875</c:v>
                </c:pt>
                <c:pt idx="156">
                  <c:v>277.556733167082</c:v>
                </c:pt>
                <c:pt idx="157">
                  <c:v>278.055486284289</c:v>
                </c:pt>
                <c:pt idx="158">
                  <c:v>278.554239401496</c:v>
                </c:pt>
                <c:pt idx="159">
                  <c:v>279.052992518703</c:v>
                </c:pt>
                <c:pt idx="160">
                  <c:v>279.55174563591</c:v>
                </c:pt>
                <c:pt idx="161">
                  <c:v>280.050498753117</c:v>
                </c:pt>
                <c:pt idx="162">
                  <c:v>280.549251870324</c:v>
                </c:pt>
                <c:pt idx="163">
                  <c:v>281.048004987531</c:v>
                </c:pt>
                <c:pt idx="164">
                  <c:v>281.546758104738</c:v>
                </c:pt>
                <c:pt idx="165">
                  <c:v>282.045511221945</c:v>
                </c:pt>
                <c:pt idx="166">
                  <c:v>282.544264339152</c:v>
                </c:pt>
                <c:pt idx="167">
                  <c:v>283.043017456359</c:v>
                </c:pt>
                <c:pt idx="168">
                  <c:v>283.541770573566</c:v>
                </c:pt>
                <c:pt idx="169">
                  <c:v>284.040523690773</c:v>
                </c:pt>
                <c:pt idx="170">
                  <c:v>284.53927680798</c:v>
                </c:pt>
                <c:pt idx="171">
                  <c:v>285.038029925187</c:v>
                </c:pt>
                <c:pt idx="172">
                  <c:v>285.536783042394</c:v>
                </c:pt>
                <c:pt idx="173">
                  <c:v>286.035536159601</c:v>
                </c:pt>
                <c:pt idx="174">
                  <c:v>286.534289276808</c:v>
                </c:pt>
                <c:pt idx="175">
                  <c:v>287.033042394015</c:v>
                </c:pt>
                <c:pt idx="176">
                  <c:v>287.531795511222</c:v>
                </c:pt>
                <c:pt idx="177">
                  <c:v>288.030548628429</c:v>
                </c:pt>
                <c:pt idx="178">
                  <c:v>288.529301745636</c:v>
                </c:pt>
                <c:pt idx="179">
                  <c:v>289.028054862843</c:v>
                </c:pt>
                <c:pt idx="180">
                  <c:v>289.52680798005</c:v>
                </c:pt>
                <c:pt idx="181">
                  <c:v>290.025561097257</c:v>
                </c:pt>
                <c:pt idx="182">
                  <c:v>290.524314214464</c:v>
                </c:pt>
                <c:pt idx="183">
                  <c:v>291.023067331671</c:v>
                </c:pt>
                <c:pt idx="184">
                  <c:v>291.521820448878</c:v>
                </c:pt>
                <c:pt idx="185">
                  <c:v>292.020573566085</c:v>
                </c:pt>
                <c:pt idx="186">
                  <c:v>292.519326683292</c:v>
                </c:pt>
                <c:pt idx="187">
                  <c:v>293.018079800499</c:v>
                </c:pt>
                <c:pt idx="188">
                  <c:v>293.516832917706</c:v>
                </c:pt>
                <c:pt idx="189">
                  <c:v>294.015586034913</c:v>
                </c:pt>
                <c:pt idx="190">
                  <c:v>294.51433915212</c:v>
                </c:pt>
                <c:pt idx="191">
                  <c:v>295.013092269327</c:v>
                </c:pt>
                <c:pt idx="192">
                  <c:v>295.511845386534</c:v>
                </c:pt>
                <c:pt idx="193">
                  <c:v>296.010598503741</c:v>
                </c:pt>
                <c:pt idx="194">
                  <c:v>296.509351620948</c:v>
                </c:pt>
                <c:pt idx="195">
                  <c:v>297.008104738155</c:v>
                </c:pt>
                <c:pt idx="196">
                  <c:v>297.506857855362</c:v>
                </c:pt>
                <c:pt idx="197">
                  <c:v>298.005610972569</c:v>
                </c:pt>
                <c:pt idx="198">
                  <c:v>298.504364089776</c:v>
                </c:pt>
                <c:pt idx="199">
                  <c:v>299.003117206983</c:v>
                </c:pt>
                <c:pt idx="200">
                  <c:v>299.50187032419</c:v>
                </c:pt>
                <c:pt idx="201">
                  <c:v>300.000623441397</c:v>
                </c:pt>
                <c:pt idx="202">
                  <c:v>300.499376558604</c:v>
                </c:pt>
                <c:pt idx="203">
                  <c:v>300.998129675811</c:v>
                </c:pt>
                <c:pt idx="204">
                  <c:v>301.496882793018</c:v>
                </c:pt>
                <c:pt idx="205">
                  <c:v>301.995635910225</c:v>
                </c:pt>
                <c:pt idx="206">
                  <c:v>302.494389027432</c:v>
                </c:pt>
                <c:pt idx="207">
                  <c:v>302.993142144639</c:v>
                </c:pt>
                <c:pt idx="208">
                  <c:v>303.491895261846</c:v>
                </c:pt>
                <c:pt idx="209">
                  <c:v>303.990648379053</c:v>
                </c:pt>
                <c:pt idx="210">
                  <c:v>304.48940149626</c:v>
                </c:pt>
                <c:pt idx="211">
                  <c:v>304.988154613467</c:v>
                </c:pt>
                <c:pt idx="212">
                  <c:v>305.486907730674</c:v>
                </c:pt>
                <c:pt idx="213">
                  <c:v>305.985660847881</c:v>
                </c:pt>
                <c:pt idx="214">
                  <c:v>306.484413965088</c:v>
                </c:pt>
                <c:pt idx="215">
                  <c:v>306.983167082295</c:v>
                </c:pt>
                <c:pt idx="216">
                  <c:v>307.481920199502</c:v>
                </c:pt>
                <c:pt idx="217">
                  <c:v>307.980673316709</c:v>
                </c:pt>
                <c:pt idx="218">
                  <c:v>308.479426433916</c:v>
                </c:pt>
                <c:pt idx="219">
                  <c:v>308.978179551123</c:v>
                </c:pt>
                <c:pt idx="220">
                  <c:v>309.47693266833</c:v>
                </c:pt>
                <c:pt idx="221">
                  <c:v>309.975685785537</c:v>
                </c:pt>
                <c:pt idx="222">
                  <c:v>310.474438902744</c:v>
                </c:pt>
                <c:pt idx="223">
                  <c:v>310.973192019951</c:v>
                </c:pt>
                <c:pt idx="224">
                  <c:v>311.471945137158</c:v>
                </c:pt>
                <c:pt idx="225">
                  <c:v>311.970698254365</c:v>
                </c:pt>
                <c:pt idx="226">
                  <c:v>312.469451371572</c:v>
                </c:pt>
                <c:pt idx="227">
                  <c:v>312.968204488779</c:v>
                </c:pt>
                <c:pt idx="228">
                  <c:v>313.466957605986</c:v>
                </c:pt>
                <c:pt idx="229">
                  <c:v>313.965710723193</c:v>
                </c:pt>
                <c:pt idx="230">
                  <c:v>314.4644638404</c:v>
                </c:pt>
                <c:pt idx="231">
                  <c:v>314.963216957607</c:v>
                </c:pt>
                <c:pt idx="232">
                  <c:v>315.461970074814</c:v>
                </c:pt>
                <c:pt idx="233">
                  <c:v>315.960723192021</c:v>
                </c:pt>
                <c:pt idx="234">
                  <c:v>316.459476309228</c:v>
                </c:pt>
                <c:pt idx="235">
                  <c:v>316.958229426435</c:v>
                </c:pt>
                <c:pt idx="236">
                  <c:v>317.456982543642</c:v>
                </c:pt>
                <c:pt idx="237">
                  <c:v>317.955735660849</c:v>
                </c:pt>
                <c:pt idx="238">
                  <c:v>318.454488778056</c:v>
                </c:pt>
                <c:pt idx="239">
                  <c:v>318.953241895263</c:v>
                </c:pt>
                <c:pt idx="240">
                  <c:v>319.45199501247</c:v>
                </c:pt>
                <c:pt idx="241">
                  <c:v>319.950748129677</c:v>
                </c:pt>
                <c:pt idx="242">
                  <c:v>320.449501246884</c:v>
                </c:pt>
                <c:pt idx="243">
                  <c:v>320.948254364091</c:v>
                </c:pt>
                <c:pt idx="244">
                  <c:v>321.447007481298</c:v>
                </c:pt>
                <c:pt idx="245">
                  <c:v>321.945760598505</c:v>
                </c:pt>
                <c:pt idx="246">
                  <c:v>322.444513715712</c:v>
                </c:pt>
                <c:pt idx="247">
                  <c:v>322.943266832919</c:v>
                </c:pt>
                <c:pt idx="248">
                  <c:v>323.442019950126</c:v>
                </c:pt>
                <c:pt idx="249">
                  <c:v>323.940773067333</c:v>
                </c:pt>
                <c:pt idx="250">
                  <c:v>324.43952618454</c:v>
                </c:pt>
                <c:pt idx="251">
                  <c:v>324.938279301747</c:v>
                </c:pt>
                <c:pt idx="252">
                  <c:v>325.437032418954</c:v>
                </c:pt>
                <c:pt idx="253">
                  <c:v>325.935785536161</c:v>
                </c:pt>
                <c:pt idx="254">
                  <c:v>326.434538653368</c:v>
                </c:pt>
                <c:pt idx="255">
                  <c:v>326.933291770575</c:v>
                </c:pt>
                <c:pt idx="256">
                  <c:v>327.432044887782</c:v>
                </c:pt>
                <c:pt idx="257">
                  <c:v>327.930798004989</c:v>
                </c:pt>
                <c:pt idx="258">
                  <c:v>328.429551122196</c:v>
                </c:pt>
                <c:pt idx="259">
                  <c:v>328.928304239403</c:v>
                </c:pt>
                <c:pt idx="260">
                  <c:v>329.42705735661</c:v>
                </c:pt>
                <c:pt idx="261">
                  <c:v>329.925810473817</c:v>
                </c:pt>
                <c:pt idx="262">
                  <c:v>330.424563591024</c:v>
                </c:pt>
                <c:pt idx="263">
                  <c:v>330.923316708231</c:v>
                </c:pt>
                <c:pt idx="264">
                  <c:v>331.422069825438</c:v>
                </c:pt>
                <c:pt idx="265">
                  <c:v>331.920822942645</c:v>
                </c:pt>
                <c:pt idx="266">
                  <c:v>332.419576059852</c:v>
                </c:pt>
                <c:pt idx="267">
                  <c:v>332.918329177059</c:v>
                </c:pt>
                <c:pt idx="268">
                  <c:v>333.417082294266</c:v>
                </c:pt>
                <c:pt idx="269">
                  <c:v>333.915835411473</c:v>
                </c:pt>
                <c:pt idx="270">
                  <c:v>334.41458852868</c:v>
                </c:pt>
                <c:pt idx="271">
                  <c:v>334.913341645887</c:v>
                </c:pt>
                <c:pt idx="272">
                  <c:v>335.412094763094</c:v>
                </c:pt>
                <c:pt idx="273">
                  <c:v>335.910847880301</c:v>
                </c:pt>
                <c:pt idx="274">
                  <c:v>336.409600997508</c:v>
                </c:pt>
                <c:pt idx="275">
                  <c:v>336.908354114715</c:v>
                </c:pt>
                <c:pt idx="276">
                  <c:v>337.407107231922</c:v>
                </c:pt>
                <c:pt idx="277">
                  <c:v>337.905860349129</c:v>
                </c:pt>
                <c:pt idx="278">
                  <c:v>338.404613466336</c:v>
                </c:pt>
                <c:pt idx="279">
                  <c:v>338.903366583543</c:v>
                </c:pt>
                <c:pt idx="280">
                  <c:v>339.40211970075</c:v>
                </c:pt>
                <c:pt idx="281">
                  <c:v>339.900872817957</c:v>
                </c:pt>
                <c:pt idx="282">
                  <c:v>340.399625935164</c:v>
                </c:pt>
                <c:pt idx="283">
                  <c:v>340.898379052371</c:v>
                </c:pt>
                <c:pt idx="284">
                  <c:v>341.397132169578</c:v>
                </c:pt>
                <c:pt idx="285">
                  <c:v>341.895885286785</c:v>
                </c:pt>
                <c:pt idx="286">
                  <c:v>342.394638403992</c:v>
                </c:pt>
                <c:pt idx="287">
                  <c:v>342.893391521199</c:v>
                </c:pt>
                <c:pt idx="288">
                  <c:v>343.392144638406</c:v>
                </c:pt>
                <c:pt idx="289">
                  <c:v>343.890897755613</c:v>
                </c:pt>
                <c:pt idx="290">
                  <c:v>344.38965087282</c:v>
                </c:pt>
                <c:pt idx="291">
                  <c:v>344.888403990027</c:v>
                </c:pt>
                <c:pt idx="292">
                  <c:v>345.387157107234</c:v>
                </c:pt>
                <c:pt idx="293">
                  <c:v>345.885910224441</c:v>
                </c:pt>
                <c:pt idx="294">
                  <c:v>346.384663341648</c:v>
                </c:pt>
                <c:pt idx="295">
                  <c:v>346.883416458855</c:v>
                </c:pt>
                <c:pt idx="296">
                  <c:v>347.382169576062</c:v>
                </c:pt>
                <c:pt idx="297">
                  <c:v>347.880922693269</c:v>
                </c:pt>
                <c:pt idx="298">
                  <c:v>348.379675810476</c:v>
                </c:pt>
                <c:pt idx="299">
                  <c:v>348.878428927683</c:v>
                </c:pt>
                <c:pt idx="300">
                  <c:v>349.37718204489</c:v>
                </c:pt>
                <c:pt idx="301">
                  <c:v>349.875935162097</c:v>
                </c:pt>
                <c:pt idx="302">
                  <c:v>350.374688279304</c:v>
                </c:pt>
                <c:pt idx="303">
                  <c:v>350.873441396511</c:v>
                </c:pt>
                <c:pt idx="304">
                  <c:v>351.372194513718</c:v>
                </c:pt>
                <c:pt idx="305">
                  <c:v>351.870947630925</c:v>
                </c:pt>
                <c:pt idx="306">
                  <c:v>352.369700748132</c:v>
                </c:pt>
                <c:pt idx="307">
                  <c:v>352.868453865339</c:v>
                </c:pt>
                <c:pt idx="308">
                  <c:v>353.367206982546</c:v>
                </c:pt>
                <c:pt idx="309">
                  <c:v>353.865960099753</c:v>
                </c:pt>
                <c:pt idx="310">
                  <c:v>354.36471321696</c:v>
                </c:pt>
                <c:pt idx="311">
                  <c:v>354.863466334167</c:v>
                </c:pt>
                <c:pt idx="312">
                  <c:v>355.362219451375</c:v>
                </c:pt>
                <c:pt idx="313">
                  <c:v>355.860972568582</c:v>
                </c:pt>
                <c:pt idx="314">
                  <c:v>356.359725685789</c:v>
                </c:pt>
                <c:pt idx="315">
                  <c:v>356.858478802996</c:v>
                </c:pt>
                <c:pt idx="316">
                  <c:v>357.357231920203</c:v>
                </c:pt>
                <c:pt idx="317">
                  <c:v>357.85598503741</c:v>
                </c:pt>
                <c:pt idx="318">
                  <c:v>358.354738154617</c:v>
                </c:pt>
                <c:pt idx="319">
                  <c:v>358.853491271824</c:v>
                </c:pt>
                <c:pt idx="320">
                  <c:v>359.352244389031</c:v>
                </c:pt>
                <c:pt idx="321">
                  <c:v>359.850997506238</c:v>
                </c:pt>
                <c:pt idx="322">
                  <c:v>360.349750623445</c:v>
                </c:pt>
                <c:pt idx="323">
                  <c:v>360.848503740652</c:v>
                </c:pt>
                <c:pt idx="324">
                  <c:v>361.347256857859</c:v>
                </c:pt>
                <c:pt idx="325">
                  <c:v>361.846009975066</c:v>
                </c:pt>
                <c:pt idx="326">
                  <c:v>362.344763092273</c:v>
                </c:pt>
                <c:pt idx="327">
                  <c:v>362.84351620948</c:v>
                </c:pt>
                <c:pt idx="328">
                  <c:v>363.342269326687</c:v>
                </c:pt>
                <c:pt idx="329">
                  <c:v>363.841022443894</c:v>
                </c:pt>
                <c:pt idx="330">
                  <c:v>364.339775561101</c:v>
                </c:pt>
                <c:pt idx="331">
                  <c:v>364.838528678308</c:v>
                </c:pt>
                <c:pt idx="332">
                  <c:v>365.337281795515</c:v>
                </c:pt>
                <c:pt idx="333">
                  <c:v>365.836034912722</c:v>
                </c:pt>
                <c:pt idx="334">
                  <c:v>366.334788029929</c:v>
                </c:pt>
                <c:pt idx="335">
                  <c:v>366.833541147136</c:v>
                </c:pt>
                <c:pt idx="336">
                  <c:v>367.332294264343</c:v>
                </c:pt>
                <c:pt idx="337">
                  <c:v>367.83104738155</c:v>
                </c:pt>
                <c:pt idx="338">
                  <c:v>368.329800498757</c:v>
                </c:pt>
                <c:pt idx="339">
                  <c:v>368.828553615964</c:v>
                </c:pt>
                <c:pt idx="340">
                  <c:v>369.327306733171</c:v>
                </c:pt>
                <c:pt idx="341">
                  <c:v>369.826059850378</c:v>
                </c:pt>
                <c:pt idx="342">
                  <c:v>370.324812967585</c:v>
                </c:pt>
                <c:pt idx="343">
                  <c:v>370.823566084792</c:v>
                </c:pt>
                <c:pt idx="344">
                  <c:v>371.322319201999</c:v>
                </c:pt>
                <c:pt idx="345">
                  <c:v>371.821072319206</c:v>
                </c:pt>
                <c:pt idx="346">
                  <c:v>372.319825436413</c:v>
                </c:pt>
                <c:pt idx="347">
                  <c:v>372.81857855362</c:v>
                </c:pt>
                <c:pt idx="348">
                  <c:v>373.317331670827</c:v>
                </c:pt>
                <c:pt idx="349">
                  <c:v>373.816084788034</c:v>
                </c:pt>
                <c:pt idx="350">
                  <c:v>374.314837905241</c:v>
                </c:pt>
                <c:pt idx="351">
                  <c:v>374.813591022448</c:v>
                </c:pt>
                <c:pt idx="352">
                  <c:v>375.312344139655</c:v>
                </c:pt>
                <c:pt idx="353">
                  <c:v>375.811097256862</c:v>
                </c:pt>
                <c:pt idx="354">
                  <c:v>376.309850374069</c:v>
                </c:pt>
                <c:pt idx="355">
                  <c:v>376.808603491276</c:v>
                </c:pt>
                <c:pt idx="356">
                  <c:v>377.307356608483</c:v>
                </c:pt>
                <c:pt idx="357">
                  <c:v>377.80610972569</c:v>
                </c:pt>
                <c:pt idx="358">
                  <c:v>378.304862842897</c:v>
                </c:pt>
                <c:pt idx="359">
                  <c:v>378.803615960104</c:v>
                </c:pt>
                <c:pt idx="360">
                  <c:v>379.302369077311</c:v>
                </c:pt>
                <c:pt idx="361">
                  <c:v>379.801122194518</c:v>
                </c:pt>
                <c:pt idx="362">
                  <c:v>380.299875311725</c:v>
                </c:pt>
                <c:pt idx="363">
                  <c:v>380.798628428932</c:v>
                </c:pt>
                <c:pt idx="364">
                  <c:v>381.297381546139</c:v>
                </c:pt>
                <c:pt idx="365">
                  <c:v>381.796134663346</c:v>
                </c:pt>
                <c:pt idx="366">
                  <c:v>382.294887780553</c:v>
                </c:pt>
                <c:pt idx="367">
                  <c:v>382.79364089776</c:v>
                </c:pt>
                <c:pt idx="368">
                  <c:v>383.292394014967</c:v>
                </c:pt>
                <c:pt idx="369">
                  <c:v>383.791147132174</c:v>
                </c:pt>
                <c:pt idx="370">
                  <c:v>384.289900249381</c:v>
                </c:pt>
                <c:pt idx="371">
                  <c:v>384.788653366588</c:v>
                </c:pt>
                <c:pt idx="372">
                  <c:v>385.287406483795</c:v>
                </c:pt>
                <c:pt idx="373">
                  <c:v>385.786159601002</c:v>
                </c:pt>
                <c:pt idx="374">
                  <c:v>386.284912718209</c:v>
                </c:pt>
                <c:pt idx="375">
                  <c:v>386.783665835416</c:v>
                </c:pt>
                <c:pt idx="376">
                  <c:v>387.282418952623</c:v>
                </c:pt>
                <c:pt idx="377">
                  <c:v>387.78117206983</c:v>
                </c:pt>
                <c:pt idx="378">
                  <c:v>388.279925187037</c:v>
                </c:pt>
                <c:pt idx="379">
                  <c:v>388.778678304244</c:v>
                </c:pt>
                <c:pt idx="380">
                  <c:v>389.277431421451</c:v>
                </c:pt>
                <c:pt idx="381">
                  <c:v>389.776184538658</c:v>
                </c:pt>
                <c:pt idx="382">
                  <c:v>390.274937655865</c:v>
                </c:pt>
                <c:pt idx="383">
                  <c:v>390.773690773072</c:v>
                </c:pt>
                <c:pt idx="384">
                  <c:v>391.272443890279</c:v>
                </c:pt>
                <c:pt idx="385">
                  <c:v>391.771197007486</c:v>
                </c:pt>
                <c:pt idx="386">
                  <c:v>392.269950124693</c:v>
                </c:pt>
                <c:pt idx="387">
                  <c:v>392.7687032419</c:v>
                </c:pt>
                <c:pt idx="388">
                  <c:v>393.267456359107</c:v>
                </c:pt>
                <c:pt idx="389">
                  <c:v>393.766209476314</c:v>
                </c:pt>
                <c:pt idx="390">
                  <c:v>394.264962593521</c:v>
                </c:pt>
                <c:pt idx="391">
                  <c:v>394.763715710728</c:v>
                </c:pt>
                <c:pt idx="392">
                  <c:v>395.262468827935</c:v>
                </c:pt>
                <c:pt idx="393">
                  <c:v>395.761221945142</c:v>
                </c:pt>
                <c:pt idx="394">
                  <c:v>396.259975062349</c:v>
                </c:pt>
                <c:pt idx="395">
                  <c:v>396.758728179556</c:v>
                </c:pt>
                <c:pt idx="396">
                  <c:v>397.257481296763</c:v>
                </c:pt>
                <c:pt idx="397">
                  <c:v>397.75623441397</c:v>
                </c:pt>
                <c:pt idx="398">
                  <c:v>398.254987531177</c:v>
                </c:pt>
                <c:pt idx="399">
                  <c:v>398.753740648384</c:v>
                </c:pt>
                <c:pt idx="400">
                  <c:v>399.252493765591</c:v>
                </c:pt>
                <c:pt idx="401">
                  <c:v>399.751246882798</c:v>
                </c:pt>
                <c:pt idx="402">
                  <c:v>400.250000000005</c:v>
                </c:pt>
                <c:pt idx="403">
                  <c:v>400.748753117212</c:v>
                </c:pt>
                <c:pt idx="404">
                  <c:v>401.247506234419</c:v>
                </c:pt>
                <c:pt idx="405">
                  <c:v>401.746259351626</c:v>
                </c:pt>
                <c:pt idx="406">
                  <c:v>402.245012468833</c:v>
                </c:pt>
                <c:pt idx="407">
                  <c:v>402.74376558604</c:v>
                </c:pt>
                <c:pt idx="408">
                  <c:v>403.242518703247</c:v>
                </c:pt>
                <c:pt idx="409">
                  <c:v>403.741271820454</c:v>
                </c:pt>
                <c:pt idx="410">
                  <c:v>404.240024937661</c:v>
                </c:pt>
                <c:pt idx="411">
                  <c:v>404.738778054868</c:v>
                </c:pt>
                <c:pt idx="412">
                  <c:v>405.237531172075</c:v>
                </c:pt>
                <c:pt idx="413">
                  <c:v>405.736284289282</c:v>
                </c:pt>
                <c:pt idx="414">
                  <c:v>406.235037406489</c:v>
                </c:pt>
                <c:pt idx="415">
                  <c:v>406.733790523696</c:v>
                </c:pt>
                <c:pt idx="416">
                  <c:v>407.232543640903</c:v>
                </c:pt>
                <c:pt idx="417">
                  <c:v>407.73129675811</c:v>
                </c:pt>
                <c:pt idx="418">
                  <c:v>408.230049875317</c:v>
                </c:pt>
                <c:pt idx="419">
                  <c:v>408.728802992524</c:v>
                </c:pt>
                <c:pt idx="420">
                  <c:v>409.227556109731</c:v>
                </c:pt>
                <c:pt idx="421">
                  <c:v>409.726309226938</c:v>
                </c:pt>
                <c:pt idx="422">
                  <c:v>410.225062344145</c:v>
                </c:pt>
                <c:pt idx="423">
                  <c:v>410.723815461352</c:v>
                </c:pt>
                <c:pt idx="424">
                  <c:v>411.222568578559</c:v>
                </c:pt>
                <c:pt idx="425">
                  <c:v>411.721321695766</c:v>
                </c:pt>
                <c:pt idx="426">
                  <c:v>412.220074812973</c:v>
                </c:pt>
                <c:pt idx="427">
                  <c:v>412.71882793018</c:v>
                </c:pt>
                <c:pt idx="428">
                  <c:v>413.217581047387</c:v>
                </c:pt>
                <c:pt idx="429">
                  <c:v>413.716334164594</c:v>
                </c:pt>
                <c:pt idx="430">
                  <c:v>414.215087281801</c:v>
                </c:pt>
                <c:pt idx="431">
                  <c:v>414.713840399008</c:v>
                </c:pt>
                <c:pt idx="432">
                  <c:v>415.212593516215</c:v>
                </c:pt>
                <c:pt idx="433">
                  <c:v>415.711346633422</c:v>
                </c:pt>
                <c:pt idx="434">
                  <c:v>416.210099750629</c:v>
                </c:pt>
                <c:pt idx="435">
                  <c:v>416.708852867836</c:v>
                </c:pt>
                <c:pt idx="436">
                  <c:v>417.207605985043</c:v>
                </c:pt>
                <c:pt idx="437">
                  <c:v>417.70635910225</c:v>
                </c:pt>
                <c:pt idx="438">
                  <c:v>418.205112219457</c:v>
                </c:pt>
                <c:pt idx="439">
                  <c:v>418.703865336664</c:v>
                </c:pt>
                <c:pt idx="440">
                  <c:v>419.202618453871</c:v>
                </c:pt>
                <c:pt idx="441">
                  <c:v>419.701371571078</c:v>
                </c:pt>
                <c:pt idx="442">
                  <c:v>420.200124688285</c:v>
                </c:pt>
                <c:pt idx="443">
                  <c:v>420.698877805492</c:v>
                </c:pt>
                <c:pt idx="444">
                  <c:v>421.197630922699</c:v>
                </c:pt>
                <c:pt idx="445">
                  <c:v>421.696384039906</c:v>
                </c:pt>
                <c:pt idx="446">
                  <c:v>422.195137157113</c:v>
                </c:pt>
                <c:pt idx="447">
                  <c:v>422.69389027432</c:v>
                </c:pt>
                <c:pt idx="448">
                  <c:v>423.192643391527</c:v>
                </c:pt>
                <c:pt idx="449">
                  <c:v>423.691396508734</c:v>
                </c:pt>
                <c:pt idx="450">
                  <c:v>424.190149625941</c:v>
                </c:pt>
                <c:pt idx="451">
                  <c:v>424.688902743148</c:v>
                </c:pt>
                <c:pt idx="452">
                  <c:v>425.187655860355</c:v>
                </c:pt>
                <c:pt idx="453">
                  <c:v>425.686408977562</c:v>
                </c:pt>
                <c:pt idx="454">
                  <c:v>426.185162094769</c:v>
                </c:pt>
                <c:pt idx="455">
                  <c:v>426.683915211976</c:v>
                </c:pt>
                <c:pt idx="456">
                  <c:v>427.182668329183</c:v>
                </c:pt>
                <c:pt idx="457">
                  <c:v>427.68142144639</c:v>
                </c:pt>
                <c:pt idx="458">
                  <c:v>428.180174563597</c:v>
                </c:pt>
                <c:pt idx="459">
                  <c:v>428.678927680804</c:v>
                </c:pt>
                <c:pt idx="460">
                  <c:v>429.177680798011</c:v>
                </c:pt>
                <c:pt idx="461">
                  <c:v>429.676433915218</c:v>
                </c:pt>
                <c:pt idx="462">
                  <c:v>430.175187032425</c:v>
                </c:pt>
                <c:pt idx="463">
                  <c:v>430.673940149632</c:v>
                </c:pt>
                <c:pt idx="464">
                  <c:v>431.172693266839</c:v>
                </c:pt>
                <c:pt idx="465">
                  <c:v>431.671446384046</c:v>
                </c:pt>
                <c:pt idx="466">
                  <c:v>432.170199501253</c:v>
                </c:pt>
                <c:pt idx="467">
                  <c:v>432.66895261846</c:v>
                </c:pt>
                <c:pt idx="468">
                  <c:v>433.167705735667</c:v>
                </c:pt>
                <c:pt idx="469">
                  <c:v>433.666458852874</c:v>
                </c:pt>
                <c:pt idx="470">
                  <c:v>434.165211970081</c:v>
                </c:pt>
                <c:pt idx="471">
                  <c:v>434.663965087288</c:v>
                </c:pt>
                <c:pt idx="472">
                  <c:v>435.162718204495</c:v>
                </c:pt>
                <c:pt idx="473">
                  <c:v>435.661471321702</c:v>
                </c:pt>
                <c:pt idx="474">
                  <c:v>436.160224438909</c:v>
                </c:pt>
                <c:pt idx="475">
                  <c:v>436.658977556116</c:v>
                </c:pt>
                <c:pt idx="476">
                  <c:v>437.157730673323</c:v>
                </c:pt>
                <c:pt idx="477">
                  <c:v>437.65648379053</c:v>
                </c:pt>
                <c:pt idx="478">
                  <c:v>438.155236907737</c:v>
                </c:pt>
                <c:pt idx="479">
                  <c:v>438.653990024944</c:v>
                </c:pt>
                <c:pt idx="480">
                  <c:v>439.152743142151</c:v>
                </c:pt>
                <c:pt idx="481">
                  <c:v>439.651496259358</c:v>
                </c:pt>
                <c:pt idx="482">
                  <c:v>440.150249376565</c:v>
                </c:pt>
                <c:pt idx="483">
                  <c:v>440.649002493772</c:v>
                </c:pt>
                <c:pt idx="484">
                  <c:v>441.147755610979</c:v>
                </c:pt>
                <c:pt idx="485">
                  <c:v>441.646508728186</c:v>
                </c:pt>
                <c:pt idx="486">
                  <c:v>442.145261845393</c:v>
                </c:pt>
                <c:pt idx="487">
                  <c:v>442.6440149626</c:v>
                </c:pt>
                <c:pt idx="488">
                  <c:v>443.142768079807</c:v>
                </c:pt>
                <c:pt idx="489">
                  <c:v>442.6440149626</c:v>
                </c:pt>
                <c:pt idx="490">
                  <c:v>442.145261845393</c:v>
                </c:pt>
                <c:pt idx="491">
                  <c:v>441.646508728186</c:v>
                </c:pt>
                <c:pt idx="492">
                  <c:v>441.147755610979</c:v>
                </c:pt>
                <c:pt idx="493">
                  <c:v>440.649002493772</c:v>
                </c:pt>
                <c:pt idx="494">
                  <c:v>440.150249376565</c:v>
                </c:pt>
                <c:pt idx="495">
                  <c:v>439.651496259358</c:v>
                </c:pt>
                <c:pt idx="496">
                  <c:v>439.152743142151</c:v>
                </c:pt>
                <c:pt idx="497">
                  <c:v>438.653990024944</c:v>
                </c:pt>
                <c:pt idx="498">
                  <c:v>438.155236907737</c:v>
                </c:pt>
                <c:pt idx="499">
                  <c:v>437.65648379053</c:v>
                </c:pt>
                <c:pt idx="500">
                  <c:v>437.157730673323</c:v>
                </c:pt>
                <c:pt idx="501">
                  <c:v>436.658977556116</c:v>
                </c:pt>
                <c:pt idx="502">
                  <c:v>436.160224438909</c:v>
                </c:pt>
                <c:pt idx="503">
                  <c:v>435.661471321702</c:v>
                </c:pt>
                <c:pt idx="504">
                  <c:v>435.162718204495</c:v>
                </c:pt>
                <c:pt idx="505">
                  <c:v>434.663965087288</c:v>
                </c:pt>
                <c:pt idx="506">
                  <c:v>434.165211970081</c:v>
                </c:pt>
                <c:pt idx="507">
                  <c:v>433.666458852874</c:v>
                </c:pt>
                <c:pt idx="508">
                  <c:v>433.167705735667</c:v>
                </c:pt>
                <c:pt idx="509">
                  <c:v>432.66895261846</c:v>
                </c:pt>
                <c:pt idx="510">
                  <c:v>432.170199501253</c:v>
                </c:pt>
                <c:pt idx="511">
                  <c:v>431.671446384046</c:v>
                </c:pt>
                <c:pt idx="512">
                  <c:v>431.172693266839</c:v>
                </c:pt>
                <c:pt idx="513">
                  <c:v>430.673940149632</c:v>
                </c:pt>
                <c:pt idx="514">
                  <c:v>430.175187032425</c:v>
                </c:pt>
                <c:pt idx="515">
                  <c:v>429.676433915218</c:v>
                </c:pt>
                <c:pt idx="516">
                  <c:v>429.177680798011</c:v>
                </c:pt>
                <c:pt idx="517">
                  <c:v>428.678927680804</c:v>
                </c:pt>
                <c:pt idx="518">
                  <c:v>428.180174563597</c:v>
                </c:pt>
                <c:pt idx="519">
                  <c:v>427.68142144639</c:v>
                </c:pt>
                <c:pt idx="520">
                  <c:v>427.182668329183</c:v>
                </c:pt>
                <c:pt idx="521">
                  <c:v>426.683915211976</c:v>
                </c:pt>
                <c:pt idx="522">
                  <c:v>426.185162094769</c:v>
                </c:pt>
                <c:pt idx="523">
                  <c:v>425.686408977562</c:v>
                </c:pt>
                <c:pt idx="524">
                  <c:v>425.187655860355</c:v>
                </c:pt>
                <c:pt idx="525">
                  <c:v>424.688902743148</c:v>
                </c:pt>
                <c:pt idx="526">
                  <c:v>424.190149625941</c:v>
                </c:pt>
                <c:pt idx="527">
                  <c:v>423.691396508734</c:v>
                </c:pt>
                <c:pt idx="528">
                  <c:v>423.192643391527</c:v>
                </c:pt>
                <c:pt idx="529">
                  <c:v>422.69389027432</c:v>
                </c:pt>
                <c:pt idx="530">
                  <c:v>422.195137157113</c:v>
                </c:pt>
                <c:pt idx="531">
                  <c:v>421.696384039906</c:v>
                </c:pt>
                <c:pt idx="532">
                  <c:v>421.197630922699</c:v>
                </c:pt>
                <c:pt idx="533">
                  <c:v>420.698877805492</c:v>
                </c:pt>
                <c:pt idx="534">
                  <c:v>420.200124688285</c:v>
                </c:pt>
                <c:pt idx="535">
                  <c:v>419.701371571078</c:v>
                </c:pt>
                <c:pt idx="536">
                  <c:v>419.202618453871</c:v>
                </c:pt>
                <c:pt idx="537">
                  <c:v>418.703865336664</c:v>
                </c:pt>
                <c:pt idx="538">
                  <c:v>418.205112219457</c:v>
                </c:pt>
                <c:pt idx="539">
                  <c:v>417.70635910225</c:v>
                </c:pt>
                <c:pt idx="540">
                  <c:v>417.207605985043</c:v>
                </c:pt>
                <c:pt idx="541">
                  <c:v>416.708852867836</c:v>
                </c:pt>
                <c:pt idx="542">
                  <c:v>416.210099750629</c:v>
                </c:pt>
                <c:pt idx="543">
                  <c:v>415.711346633422</c:v>
                </c:pt>
                <c:pt idx="544">
                  <c:v>415.212593516215</c:v>
                </c:pt>
                <c:pt idx="545">
                  <c:v>414.713840399008</c:v>
                </c:pt>
                <c:pt idx="546">
                  <c:v>414.215087281801</c:v>
                </c:pt>
                <c:pt idx="547">
                  <c:v>413.716334164594</c:v>
                </c:pt>
                <c:pt idx="548">
                  <c:v>413.217581047387</c:v>
                </c:pt>
                <c:pt idx="549">
                  <c:v>412.71882793018</c:v>
                </c:pt>
                <c:pt idx="550">
                  <c:v>412.220074812973</c:v>
                </c:pt>
                <c:pt idx="551">
                  <c:v>411.721321695766</c:v>
                </c:pt>
                <c:pt idx="552">
                  <c:v>411.222568578559</c:v>
                </c:pt>
                <c:pt idx="553">
                  <c:v>410.723815461352</c:v>
                </c:pt>
                <c:pt idx="554">
                  <c:v>410.225062344145</c:v>
                </c:pt>
                <c:pt idx="555">
                  <c:v>409.726309226938</c:v>
                </c:pt>
                <c:pt idx="556">
                  <c:v>409.227556109731</c:v>
                </c:pt>
                <c:pt idx="557">
                  <c:v>408.728802992524</c:v>
                </c:pt>
                <c:pt idx="558">
                  <c:v>408.230049875317</c:v>
                </c:pt>
                <c:pt idx="559">
                  <c:v>407.73129675811</c:v>
                </c:pt>
                <c:pt idx="560">
                  <c:v>407.232543640903</c:v>
                </c:pt>
                <c:pt idx="561">
                  <c:v>406.733790523696</c:v>
                </c:pt>
                <c:pt idx="562">
                  <c:v>406.235037406489</c:v>
                </c:pt>
              </c:numCache>
            </c:numRef>
          </c:xVal>
          <c:yVal>
            <c:numRef>
              <c:f>A!$Y$58:$Y$650</c:f>
              <c:numCache>
                <c:formatCode>General</c:formatCode>
                <c:ptCount val="593"/>
                <c:pt idx="0">
                  <c:v>0</c:v>
                </c:pt>
                <c:pt idx="1">
                  <c:v>0.756861388221976</c:v>
                </c:pt>
                <c:pt idx="2">
                  <c:v>2.2668028577009</c:v>
                </c:pt>
                <c:pt idx="3">
                  <c:v>3.77669196271599</c:v>
                </c:pt>
                <c:pt idx="4">
                  <c:v>5.28647667235219</c:v>
                </c:pt>
                <c:pt idx="5">
                  <c:v>6.79610581799784</c:v>
                </c:pt>
                <c:pt idx="6">
                  <c:v>8.30552908850002</c:v>
                </c:pt>
                <c:pt idx="7">
                  <c:v>9.81469702620948</c:v>
                </c:pt>
                <c:pt idx="8">
                  <c:v>11.3235610227922</c:v>
                </c:pt>
                <c:pt idx="9">
                  <c:v>12.8320733148324</c:v>
                </c:pt>
                <c:pt idx="10">
                  <c:v>14.3401869792507</c:v>
                </c:pt>
                <c:pt idx="11">
                  <c:v>15.8478559285561</c:v>
                </c:pt>
                <c:pt idx="12">
                  <c:v>17.355034905954</c:v>
                </c:pt>
                <c:pt idx="13">
                  <c:v>18.8616794803239</c:v>
                </c:pt>
                <c:pt idx="14">
                  <c:v>20.3677460410861</c:v>
                </c:pt>
                <c:pt idx="15">
                  <c:v>21.8731917929699</c:v>
                </c:pt>
                <c:pt idx="16">
                  <c:v>23.377974750698</c:v>
                </c:pt>
                <c:pt idx="17">
                  <c:v>24.8820537335978</c:v>
                </c:pt>
                <c:pt idx="18">
                  <c:v>26.3853883601511</c:v>
                </c:pt>
                <c:pt idx="19">
                  <c:v>27.8879390424931</c:v>
                </c:pt>
                <c:pt idx="20">
                  <c:v>29.3896669808662</c:v>
                </c:pt>
                <c:pt idx="21">
                  <c:v>30.8905341580416</c:v>
                </c:pt>
                <c:pt idx="22">
                  <c:v>32.3905033337091</c:v>
                </c:pt>
                <c:pt idx="23">
                  <c:v>33.8895380388473</c:v>
                </c:pt>
                <c:pt idx="24">
                  <c:v>35.3876025700749</c:v>
                </c:pt>
                <c:pt idx="25">
                  <c:v>36.88466198399</c:v>
                </c:pt>
                <c:pt idx="26">
                  <c:v>38.3806820915002</c:v>
                </c:pt>
                <c:pt idx="27">
                  <c:v>39.8756294521474</c:v>
                </c:pt>
                <c:pt idx="28">
                  <c:v>41.3694713684291</c:v>
                </c:pt>
                <c:pt idx="29">
                  <c:v>42.8621758801179</c:v>
                </c:pt>
                <c:pt idx="30">
                  <c:v>44.3537117585823</c:v>
                </c:pt>
                <c:pt idx="31">
                  <c:v>45.8440485011083</c:v>
                </c:pt>
                <c:pt idx="32">
                  <c:v>47.3331563252226</c:v>
                </c:pt>
                <c:pt idx="33">
                  <c:v>48.8210061630187</c:v>
                </c:pt>
                <c:pt idx="34">
                  <c:v>50.3075696554839</c:v>
                </c:pt>
                <c:pt idx="35">
                  <c:v>51.7928191468286</c:v>
                </c:pt>
                <c:pt idx="36">
                  <c:v>53.2767276788159</c:v>
                </c:pt>
                <c:pt idx="37">
                  <c:v>54.7592689850907</c:v>
                </c:pt>
                <c:pt idx="38">
                  <c:v>56.2404174855075</c:v>
                </c:pt>
                <c:pt idx="39">
                  <c:v>57.7201482804553</c:v>
                </c:pt>
                <c:pt idx="40">
                  <c:v>59.1984371451766</c:v>
                </c:pt>
                <c:pt idx="41">
                  <c:v>60.6752605240812</c:v>
                </c:pt>
                <c:pt idx="42">
                  <c:v>62.1505955250511</c:v>
                </c:pt>
                <c:pt idx="43">
                  <c:v>63.6244199137341</c:v>
                </c:pt>
                <c:pt idx="44">
                  <c:v>65.0967121078259</c:v>
                </c:pt>
                <c:pt idx="45">
                  <c:v>66.5674511713365</c:v>
                </c:pt>
                <c:pt idx="46">
                  <c:v>68.0366168088402</c:v>
                </c:pt>
                <c:pt idx="47">
                  <c:v>69.5041893597056</c:v>
                </c:pt>
                <c:pt idx="48">
                  <c:v>70.9701497923046</c:v>
                </c:pt>
                <c:pt idx="49">
                  <c:v>72.4344796981971</c:v>
                </c:pt>
                <c:pt idx="50">
                  <c:v>73.89716128629</c:v>
                </c:pt>
                <c:pt idx="51">
                  <c:v>75.3581773769677</c:v>
                </c:pt>
                <c:pt idx="52">
                  <c:v>76.8175113961927</c:v>
                </c:pt>
                <c:pt idx="53">
                  <c:v>78.2751473695725</c:v>
                </c:pt>
                <c:pt idx="54">
                  <c:v>79.731069916394</c:v>
                </c:pt>
                <c:pt idx="55">
                  <c:v>81.1852642436198</c:v>
                </c:pt>
                <c:pt idx="56">
                  <c:v>82.6377161398473</c:v>
                </c:pt>
                <c:pt idx="57">
                  <c:v>84.088411969228</c:v>
                </c:pt>
                <c:pt idx="58">
                  <c:v>85.5373386653449</c:v>
                </c:pt>
                <c:pt idx="59">
                  <c:v>86.9844837250476</c:v>
                </c:pt>
                <c:pt idx="60">
                  <c:v>88.4298352022431</c:v>
                </c:pt>
                <c:pt idx="61">
                  <c:v>89.8733817016419</c:v>
                </c:pt>
                <c:pt idx="62">
                  <c:v>91.3151123724568</c:v>
                </c:pt>
                <c:pt idx="63">
                  <c:v>92.7550169020558</c:v>
                </c:pt>
                <c:pt idx="64">
                  <c:v>94.1930855095661</c:v>
                </c:pt>
                <c:pt idx="65">
                  <c:v>95.6293089394312</c:v>
                </c:pt>
                <c:pt idx="66">
                  <c:v>97.0636784549181</c:v>
                </c:pt>
                <c:pt idx="67">
                  <c:v>98.4961858315763</c:v>
                </c:pt>
                <c:pt idx="68">
                  <c:v>99.9268233506475</c:v>
                </c:pt>
                <c:pt idx="69">
                  <c:v>101.355583792429</c:v>
                </c:pt>
                <c:pt idx="70">
                  <c:v>102.782460429583</c:v>
                </c:pt>
                <c:pt idx="71">
                  <c:v>104.207447020405</c:v>
                </c:pt>
                <c:pt idx="72">
                  <c:v>105.630537802043</c:v>
                </c:pt>
                <c:pt idx="73">
                  <c:v>107.051727483663</c:v>
                </c:pt>
                <c:pt idx="74">
                  <c:v>108.471011239584</c:v>
                </c:pt>
                <c:pt idx="75">
                  <c:v>109.888384702353</c:v>
                </c:pt>
                <c:pt idx="76">
                  <c:v>111.30384395579</c:v>
                </c:pt>
                <c:pt idx="77">
                  <c:v>112.717385527984</c:v>
                </c:pt>
                <c:pt idx="78">
                  <c:v>114.12900638425</c:v>
                </c:pt>
                <c:pt idx="79">
                  <c:v>115.538703920055</c:v>
                </c:pt>
                <c:pt idx="80">
                  <c:v>116.946475953897</c:v>
                </c:pt>
                <c:pt idx="81">
                  <c:v>118.352320720163</c:v>
                </c:pt>
                <c:pt idx="82">
                  <c:v>119.756236861942</c:v>
                </c:pt>
                <c:pt idx="83">
                  <c:v>121.158223423821</c:v>
                </c:pt>
                <c:pt idx="84">
                  <c:v>122.558279844649</c:v>
                </c:pt>
                <c:pt idx="85">
                  <c:v>123.956405950273</c:v>
                </c:pt>
                <c:pt idx="86">
                  <c:v>125.352601946262</c:v>
                </c:pt>
                <c:pt idx="87">
                  <c:v>126.746868410602</c:v>
                </c:pt>
                <c:pt idx="88">
                  <c:v>128.139206286386</c:v>
                </c:pt>
                <c:pt idx="89">
                  <c:v>129.529616874483</c:v>
                </c:pt>
                <c:pt idx="90">
                  <c:v>130.918101826198</c:v>
                </c:pt>
                <c:pt idx="91">
                  <c:v>132.304663135936</c:v>
                </c:pt>
                <c:pt idx="92">
                  <c:v>133.689303133848</c:v>
                </c:pt>
                <c:pt idx="93">
                  <c:v>135.072024478485</c:v>
                </c:pt>
                <c:pt idx="94">
                  <c:v>136.452830149458</c:v>
                </c:pt>
                <c:pt idx="95">
                  <c:v>137.831723440096</c:v>
                </c:pt>
                <c:pt idx="96">
                  <c:v>139.208707950125</c:v>
                </c:pt>
                <c:pt idx="97">
                  <c:v>140.583787578351</c:v>
                </c:pt>
                <c:pt idx="98">
                  <c:v>141.956966515362</c:v>
                </c:pt>
                <c:pt idx="99">
                  <c:v>143.328249236258</c:v>
                </c:pt>
                <c:pt idx="100">
                  <c:v>144.697640493394</c:v>
                </c:pt>
                <c:pt idx="101">
                  <c:v>146.065145309156</c:v>
                </c:pt>
                <c:pt idx="102">
                  <c:v>147.430768968768</c:v>
                </c:pt>
                <c:pt idx="103">
                  <c:v>148.794517013128</c:v>
                </c:pt>
                <c:pt idx="104">
                  <c:v>150.156395231692</c:v>
                </c:pt>
                <c:pt idx="105">
                  <c:v>151.516409655381</c:v>
                </c:pt>
                <c:pt idx="106">
                  <c:v>152.874566549553</c:v>
                </c:pt>
                <c:pt idx="107">
                  <c:v>154.230872406998</c:v>
                </c:pt>
                <c:pt idx="108">
                  <c:v>155.585333941014</c:v>
                </c:pt>
                <c:pt idx="109">
                  <c:v>156.937958078501</c:v>
                </c:pt>
                <c:pt idx="110">
                  <c:v>158.28875195314</c:v>
                </c:pt>
                <c:pt idx="111">
                  <c:v>159.637722898614</c:v>
                </c:pt>
                <c:pt idx="112">
                  <c:v>160.984878441904</c:v>
                </c:pt>
                <c:pt idx="113">
                  <c:v>162.330226296636</c:v>
                </c:pt>
                <c:pt idx="114">
                  <c:v>163.673774356503</c:v>
                </c:pt>
                <c:pt idx="115">
                  <c:v>165.01553068876</c:v>
                </c:pt>
                <c:pt idx="116">
                  <c:v>166.355503527789</c:v>
                </c:pt>
                <c:pt idx="117">
                  <c:v>167.693701268733</c:v>
                </c:pt>
                <c:pt idx="118">
                  <c:v>169.030132461217</c:v>
                </c:pt>
                <c:pt idx="119">
                  <c:v>170.364805803141</c:v>
                </c:pt>
                <c:pt idx="120">
                  <c:v>171.697730134561</c:v>
                </c:pt>
                <c:pt idx="121">
                  <c:v>173.028914431646</c:v>
                </c:pt>
                <c:pt idx="122">
                  <c:v>174.358367800728</c:v>
                </c:pt>
                <c:pt idx="123">
                  <c:v>175.686099472439</c:v>
                </c:pt>
                <c:pt idx="124">
                  <c:v>177.012118795922</c:v>
                </c:pt>
                <c:pt idx="125">
                  <c:v>178.336435233157</c:v>
                </c:pt>
                <c:pt idx="126">
                  <c:v>179.659058353361</c:v>
                </c:pt>
                <c:pt idx="127">
                  <c:v>180.979997827485</c:v>
                </c:pt>
                <c:pt idx="128">
                  <c:v>182.299263422808</c:v>
                </c:pt>
                <c:pt idx="129">
                  <c:v>183.616864997625</c:v>
                </c:pt>
                <c:pt idx="130">
                  <c:v>184.932812496032</c:v>
                </c:pt>
                <c:pt idx="131">
                  <c:v>186.247115942805</c:v>
                </c:pt>
                <c:pt idx="132">
                  <c:v>187.55978543838</c:v>
                </c:pt>
                <c:pt idx="133">
                  <c:v>188.870831153937</c:v>
                </c:pt>
                <c:pt idx="134">
                  <c:v>190.180263326572</c:v>
                </c:pt>
                <c:pt idx="135">
                  <c:v>191.488092254573</c:v>
                </c:pt>
                <c:pt idx="136">
                  <c:v>192.794328292803</c:v>
                </c:pt>
                <c:pt idx="137">
                  <c:v>194.098981848172</c:v>
                </c:pt>
                <c:pt idx="138">
                  <c:v>195.402063375217</c:v>
                </c:pt>
                <c:pt idx="139">
                  <c:v>196.703583371777</c:v>
                </c:pt>
                <c:pt idx="140">
                  <c:v>198.00355237478</c:v>
                </c:pt>
                <c:pt idx="141">
                  <c:v>199.301980956111</c:v>
                </c:pt>
                <c:pt idx="142">
                  <c:v>200.598879718595</c:v>
                </c:pt>
                <c:pt idx="143">
                  <c:v>201.894259292077</c:v>
                </c:pt>
                <c:pt idx="144">
                  <c:v>203.188130329595</c:v>
                </c:pt>
                <c:pt idx="145">
                  <c:v>204.480503503661</c:v>
                </c:pt>
                <c:pt idx="146">
                  <c:v>205.771389502628</c:v>
                </c:pt>
                <c:pt idx="147">
                  <c:v>207.06079902717</c:v>
                </c:pt>
                <c:pt idx="148">
                  <c:v>208.348742786845</c:v>
                </c:pt>
                <c:pt idx="149">
                  <c:v>209.635231496759</c:v>
                </c:pt>
                <c:pt idx="150">
                  <c:v>210.920275874332</c:v>
                </c:pt>
                <c:pt idx="151">
                  <c:v>212.203886636144</c:v>
                </c:pt>
                <c:pt idx="152">
                  <c:v>213.486074494888</c:v>
                </c:pt>
                <c:pt idx="153">
                  <c:v>214.766850156407</c:v>
                </c:pt>
                <c:pt idx="154">
                  <c:v>216.046224316828</c:v>
                </c:pt>
                <c:pt idx="155">
                  <c:v>217.324207659784</c:v>
                </c:pt>
                <c:pt idx="156">
                  <c:v>218.600810853719</c:v>
                </c:pt>
                <c:pt idx="157">
                  <c:v>219.876044549292</c:v>
                </c:pt>
                <c:pt idx="158">
                  <c:v>221.14991937686</c:v>
                </c:pt>
                <c:pt idx="159">
                  <c:v>222.422445944051</c:v>
                </c:pt>
                <c:pt idx="160">
                  <c:v>223.693634833417</c:v>
                </c:pt>
                <c:pt idx="161">
                  <c:v>224.963496600172</c:v>
                </c:pt>
                <c:pt idx="162">
                  <c:v>226.232041770008</c:v>
                </c:pt>
                <c:pt idx="163">
                  <c:v>227.499280837</c:v>
                </c:pt>
                <c:pt idx="164">
                  <c:v>228.765224261584</c:v>
                </c:pt>
                <c:pt idx="165">
                  <c:v>230.029882468605</c:v>
                </c:pt>
                <c:pt idx="166">
                  <c:v>231.293265845457</c:v>
                </c:pt>
                <c:pt idx="167">
                  <c:v>232.555384740284</c:v>
                </c:pt>
                <c:pt idx="168">
                  <c:v>233.816249460258</c:v>
                </c:pt>
                <c:pt idx="169">
                  <c:v>235.075870269931</c:v>
                </c:pt>
                <c:pt idx="170">
                  <c:v>236.334257389659</c:v>
                </c:pt>
                <c:pt idx="171">
                  <c:v>237.591420994084</c:v>
                </c:pt>
                <c:pt idx="172">
                  <c:v>238.847371210691</c:v>
                </c:pt>
                <c:pt idx="173">
                  <c:v>240.102118118436</c:v>
                </c:pt>
                <c:pt idx="174">
                  <c:v>241.355671746426</c:v>
                </c:pt>
                <c:pt idx="175">
                  <c:v>242.608042072671</c:v>
                </c:pt>
                <c:pt idx="176">
                  <c:v>243.859239022888</c:v>
                </c:pt>
                <c:pt idx="177">
                  <c:v>245.109272469378</c:v>
                </c:pt>
                <c:pt idx="178">
                  <c:v>246.35815222995</c:v>
                </c:pt>
                <c:pt idx="179">
                  <c:v>247.605888066903</c:v>
                </c:pt>
                <c:pt idx="180">
                  <c:v>248.852489686073</c:v>
                </c:pt>
                <c:pt idx="181">
                  <c:v>250.097966735919</c:v>
                </c:pt>
                <c:pt idx="182">
                  <c:v>251.342328806677</c:v>
                </c:pt>
                <c:pt idx="183">
                  <c:v>252.58558542955</c:v>
                </c:pt>
                <c:pt idx="184">
                  <c:v>253.827746075963</c:v>
                </c:pt>
                <c:pt idx="185">
                  <c:v>255.068820156856</c:v>
                </c:pt>
                <c:pt idx="186">
                  <c:v>256.30881702202</c:v>
                </c:pt>
                <c:pt idx="187">
                  <c:v>257.547745959499</c:v>
                </c:pt>
                <c:pt idx="188">
                  <c:v>258.78561619501</c:v>
                </c:pt>
                <c:pt idx="189">
                  <c:v>260.022436891428</c:v>
                </c:pt>
                <c:pt idx="190">
                  <c:v>261.258217148297</c:v>
                </c:pt>
                <c:pt idx="191">
                  <c:v>262.492966001392</c:v>
                </c:pt>
                <c:pt idx="192">
                  <c:v>263.726692422316</c:v>
                </c:pt>
                <c:pt idx="193">
                  <c:v>264.959405318135</c:v>
                </c:pt>
                <c:pt idx="194">
                  <c:v>266.191113531047</c:v>
                </c:pt>
                <c:pt idx="195">
                  <c:v>267.421825838094</c:v>
                </c:pt>
                <c:pt idx="196">
                  <c:v>268.651550950905</c:v>
                </c:pt>
                <c:pt idx="197">
                  <c:v>269.880297515465</c:v>
                </c:pt>
                <c:pt idx="198">
                  <c:v>271.10807411193</c:v>
                </c:pt>
                <c:pt idx="199">
                  <c:v>272.334889254463</c:v>
                </c:pt>
                <c:pt idx="200">
                  <c:v>273.560751391099</c:v>
                </c:pt>
                <c:pt idx="201">
                  <c:v>274.785668903647</c:v>
                </c:pt>
                <c:pt idx="202">
                  <c:v>276.009650107619</c:v>
                </c:pt>
                <c:pt idx="203">
                  <c:v>277.232703252172</c:v>
                </c:pt>
                <c:pt idx="204">
                  <c:v>278.454836520097</c:v>
                </c:pt>
                <c:pt idx="205">
                  <c:v>279.676058027815</c:v>
                </c:pt>
                <c:pt idx="206">
                  <c:v>280.896375825411</c:v>
                </c:pt>
                <c:pt idx="207">
                  <c:v>282.115797896678</c:v>
                </c:pt>
                <c:pt idx="208">
                  <c:v>283.334332159195</c:v>
                </c:pt>
                <c:pt idx="209">
                  <c:v>284.551986464415</c:v>
                </c:pt>
                <c:pt idx="210">
                  <c:v>285.768768597788</c:v>
                </c:pt>
                <c:pt idx="211">
                  <c:v>286.984686278887</c:v>
                </c:pt>
                <c:pt idx="212">
                  <c:v>288.199747161566</c:v>
                </c:pt>
                <c:pt idx="213">
                  <c:v>289.413958834126</c:v>
                </c:pt>
                <c:pt idx="214">
                  <c:v>290.627328819512</c:v>
                </c:pt>
                <c:pt idx="215">
                  <c:v>291.839864575507</c:v>
                </c:pt>
                <c:pt idx="216">
                  <c:v>293.05157349496</c:v>
                </c:pt>
                <c:pt idx="217">
                  <c:v>294.262462906019</c:v>
                </c:pt>
                <c:pt idx="218">
                  <c:v>295.472540072379</c:v>
                </c:pt>
                <c:pt idx="219">
                  <c:v>296.681812193549</c:v>
                </c:pt>
                <c:pt idx="220">
                  <c:v>297.890286405131</c:v>
                </c:pt>
                <c:pt idx="221">
                  <c:v>299.097969779099</c:v>
                </c:pt>
                <c:pt idx="222">
                  <c:v>300.304869324111</c:v>
                </c:pt>
                <c:pt idx="223">
                  <c:v>301.510991985814</c:v>
                </c:pt>
                <c:pt idx="224">
                  <c:v>302.716344647172</c:v>
                </c:pt>
                <c:pt idx="225">
                  <c:v>303.920934128796</c:v>
                </c:pt>
                <c:pt idx="226">
                  <c:v>305.124767189283</c:v>
                </c:pt>
                <c:pt idx="227">
                  <c:v>306.327850525574</c:v>
                </c:pt>
                <c:pt idx="228">
                  <c:v>307.530190773315</c:v>
                </c:pt>
                <c:pt idx="229">
                  <c:v>308.731794507213</c:v>
                </c:pt>
                <c:pt idx="230">
                  <c:v>309.932668241428</c:v>
                </c:pt>
                <c:pt idx="231">
                  <c:v>311.13281842994</c:v>
                </c:pt>
                <c:pt idx="232">
                  <c:v>312.332251466952</c:v>
                </c:pt>
                <c:pt idx="233">
                  <c:v>313.530973687275</c:v>
                </c:pt>
                <c:pt idx="234">
                  <c:v>314.728991366735</c:v>
                </c:pt>
                <c:pt idx="235">
                  <c:v>315.926310722577</c:v>
                </c:pt>
                <c:pt idx="236">
                  <c:v>317.122937913878</c:v>
                </c:pt>
                <c:pt idx="237">
                  <c:v>318.318879041965</c:v>
                </c:pt>
                <c:pt idx="238">
                  <c:v>319.51414015083</c:v>
                </c:pt>
                <c:pt idx="239">
                  <c:v>320.708727227563</c:v>
                </c:pt>
                <c:pt idx="240">
                  <c:v>321.90264620277</c:v>
                </c:pt>
                <c:pt idx="241">
                  <c:v>323.09590295101</c:v>
                </c:pt>
                <c:pt idx="242">
                  <c:v>324.288503291234</c:v>
                </c:pt>
                <c:pt idx="243">
                  <c:v>325.480452987212</c:v>
                </c:pt>
                <c:pt idx="244">
                  <c:v>326.671757747979</c:v>
                </c:pt>
                <c:pt idx="245">
                  <c:v>327.862423228272</c:v>
                </c:pt>
                <c:pt idx="246">
                  <c:v>329.052455028979</c:v>
                </c:pt>
                <c:pt idx="247">
                  <c:v>330.24185869758</c:v>
                </c:pt>
                <c:pt idx="248">
                  <c:v>331.430639728594</c:v>
                </c:pt>
                <c:pt idx="249">
                  <c:v>332.61880356402</c:v>
                </c:pt>
                <c:pt idx="250">
                  <c:v>333.806355593801</c:v>
                </c:pt>
                <c:pt idx="251">
                  <c:v>334.993301156255</c:v>
                </c:pt>
                <c:pt idx="252">
                  <c:v>336.179645538536</c:v>
                </c:pt>
                <c:pt idx="253">
                  <c:v>337.365393977076</c:v>
                </c:pt>
                <c:pt idx="254">
                  <c:v>338.550551658039</c:v>
                </c:pt>
                <c:pt idx="255">
                  <c:v>339.735123717769</c:v>
                </c:pt>
                <c:pt idx="256">
                  <c:v>340.919115243239</c:v>
                </c:pt>
                <c:pt idx="257">
                  <c:v>342.1025312725</c:v>
                </c:pt>
                <c:pt idx="258">
                  <c:v>343.285376795126</c:v>
                </c:pt>
                <c:pt idx="259">
                  <c:v>344.467656752664</c:v>
                </c:pt>
                <c:pt idx="260">
                  <c:v>345.649376039079</c:v>
                </c:pt>
                <c:pt idx="261">
                  <c:v>346.8305395012</c:v>
                </c:pt>
                <c:pt idx="262">
                  <c:v>348.011151939161</c:v>
                </c:pt>
                <c:pt idx="263">
                  <c:v>349.191218106847</c:v>
                </c:pt>
                <c:pt idx="264">
                  <c:v>350.370742712334</c:v>
                </c:pt>
                <c:pt idx="265">
                  <c:v>351.549730418323</c:v>
                </c:pt>
                <c:pt idx="266">
                  <c:v>352.728185842589</c:v>
                </c:pt>
                <c:pt idx="267">
                  <c:v>353.906113558405</c:v>
                </c:pt>
                <c:pt idx="268">
                  <c:v>355.083518094981</c:v>
                </c:pt>
                <c:pt idx="269">
                  <c:v>356.260403937902</c:v>
                </c:pt>
                <c:pt idx="270">
                  <c:v>357.436775529545</c:v>
                </c:pt>
                <c:pt idx="271">
                  <c:v>358.612637269518</c:v>
                </c:pt>
                <c:pt idx="272">
                  <c:v>359.787993515082</c:v>
                </c:pt>
                <c:pt idx="273">
                  <c:v>360.962848581572</c:v>
                </c:pt>
                <c:pt idx="274">
                  <c:v>362.137206742819</c:v>
                </c:pt>
                <c:pt idx="275">
                  <c:v>363.311072231571</c:v>
                </c:pt>
                <c:pt idx="276">
                  <c:v>364.484449239909</c:v>
                </c:pt>
                <c:pt idx="277">
                  <c:v>365.657341919654</c:v>
                </c:pt>
                <c:pt idx="278">
                  <c:v>366.829754382785</c:v>
                </c:pt>
                <c:pt idx="279">
                  <c:v>368.001690701845</c:v>
                </c:pt>
                <c:pt idx="280">
                  <c:v>369.173154910346</c:v>
                </c:pt>
                <c:pt idx="281">
                  <c:v>370.344151003172</c:v>
                </c:pt>
                <c:pt idx="282">
                  <c:v>371.514682936975</c:v>
                </c:pt>
                <c:pt idx="283">
                  <c:v>372.684754630583</c:v>
                </c:pt>
                <c:pt idx="284">
                  <c:v>373.85436996538</c:v>
                </c:pt>
                <c:pt idx="285">
                  <c:v>375.023532785709</c:v>
                </c:pt>
                <c:pt idx="286">
                  <c:v>376.192246899253</c:v>
                </c:pt>
                <c:pt idx="287">
                  <c:v>377.360516077428</c:v>
                </c:pt>
                <c:pt idx="288">
                  <c:v>378.528344055756</c:v>
                </c:pt>
                <c:pt idx="289">
                  <c:v>379.695734534253</c:v>
                </c:pt>
                <c:pt idx="290">
                  <c:v>380.8626911778</c:v>
                </c:pt>
                <c:pt idx="291">
                  <c:v>382.02921761652</c:v>
                </c:pt>
                <c:pt idx="292">
                  <c:v>383.195317446147</c:v>
                </c:pt>
                <c:pt idx="293">
                  <c:v>384.360994228393</c:v>
                </c:pt>
                <c:pt idx="294">
                  <c:v>385.526251491318</c:v>
                </c:pt>
                <c:pt idx="295">
                  <c:v>386.69109272968</c:v>
                </c:pt>
                <c:pt idx="296">
                  <c:v>387.855521405304</c:v>
                </c:pt>
                <c:pt idx="297">
                  <c:v>389.019540947434</c:v>
                </c:pt>
                <c:pt idx="298">
                  <c:v>390.183154753083</c:v>
                </c:pt>
                <c:pt idx="299">
                  <c:v>391.346366187384</c:v>
                </c:pt>
                <c:pt idx="300">
                  <c:v>392.509178583935</c:v>
                </c:pt>
                <c:pt idx="301">
                  <c:v>393.671595245146</c:v>
                </c:pt>
                <c:pt idx="302">
                  <c:v>394.833619442573</c:v>
                </c:pt>
                <c:pt idx="303">
                  <c:v>395.99525441726</c:v>
                </c:pt>
                <c:pt idx="304">
                  <c:v>397.156503380069</c:v>
                </c:pt>
                <c:pt idx="305">
                  <c:v>398.317369512013</c:v>
                </c:pt>
                <c:pt idx="306">
                  <c:v>399.477855964582</c:v>
                </c:pt>
                <c:pt idx="307">
                  <c:v>400.637965860075</c:v>
                </c:pt>
                <c:pt idx="308">
                  <c:v>401.797702291908</c:v>
                </c:pt>
                <c:pt idx="309">
                  <c:v>402.957068324946</c:v>
                </c:pt>
                <c:pt idx="310">
                  <c:v>404.116066995814</c:v>
                </c:pt>
                <c:pt idx="311">
                  <c:v>405.274701313204</c:v>
                </c:pt>
                <c:pt idx="312">
                  <c:v>406.432974258197</c:v>
                </c:pt>
                <c:pt idx="313">
                  <c:v>407.590888784558</c:v>
                </c:pt>
                <c:pt idx="314">
                  <c:v>408.74844781905</c:v>
                </c:pt>
                <c:pt idx="315">
                  <c:v>409.905654261727</c:v>
                </c:pt>
                <c:pt idx="316">
                  <c:v>411.062510986237</c:v>
                </c:pt>
                <c:pt idx="317">
                  <c:v>412.219020840116</c:v>
                </c:pt>
                <c:pt idx="318">
                  <c:v>413.375186645078</c:v>
                </c:pt>
                <c:pt idx="319">
                  <c:v>414.531011197314</c:v>
                </c:pt>
                <c:pt idx="320">
                  <c:v>415.686497267768</c:v>
                </c:pt>
                <c:pt idx="321">
                  <c:v>416.841647602425</c:v>
                </c:pt>
                <c:pt idx="322">
                  <c:v>417.996464922592</c:v>
                </c:pt>
                <c:pt idx="323">
                  <c:v>419.150951925182</c:v>
                </c:pt>
                <c:pt idx="324">
                  <c:v>420.305111282982</c:v>
                </c:pt>
                <c:pt idx="325">
                  <c:v>421.458945644932</c:v>
                </c:pt>
                <c:pt idx="326">
                  <c:v>422.612457636388</c:v>
                </c:pt>
                <c:pt idx="327">
                  <c:v>423.765649859403</c:v>
                </c:pt>
                <c:pt idx="328">
                  <c:v>424.918524892977</c:v>
                </c:pt>
                <c:pt idx="329">
                  <c:v>426.071085293335</c:v>
                </c:pt>
                <c:pt idx="330">
                  <c:v>427.223333594173</c:v>
                </c:pt>
                <c:pt idx="331">
                  <c:v>428.375272306923</c:v>
                </c:pt>
                <c:pt idx="332">
                  <c:v>429.526903921014</c:v>
                </c:pt>
                <c:pt idx="333">
                  <c:v>430.678230904105</c:v>
                </c:pt>
                <c:pt idx="334">
                  <c:v>431.829255702362</c:v>
                </c:pt>
                <c:pt idx="335">
                  <c:v>432.979980740683</c:v>
                </c:pt>
                <c:pt idx="336">
                  <c:v>434.130408422954</c:v>
                </c:pt>
                <c:pt idx="337">
                  <c:v>435.280541132291</c:v>
                </c:pt>
                <c:pt idx="338">
                  <c:v>436.430381231279</c:v>
                </c:pt>
                <c:pt idx="339">
                  <c:v>437.579931062212</c:v>
                </c:pt>
                <c:pt idx="340">
                  <c:v>438.729192947324</c:v>
                </c:pt>
                <c:pt idx="341">
                  <c:v>439.878169189032</c:v>
                </c:pt>
                <c:pt idx="342">
                  <c:v>441.026862070161</c:v>
                </c:pt>
                <c:pt idx="343">
                  <c:v>442.175273854172</c:v>
                </c:pt>
                <c:pt idx="344">
                  <c:v>443.323406785393</c:v>
                </c:pt>
                <c:pt idx="345">
                  <c:v>444.471263089241</c:v>
                </c:pt>
                <c:pt idx="346">
                  <c:v>445.618844972451</c:v>
                </c:pt>
                <c:pt idx="347">
                  <c:v>446.766154623286</c:v>
                </c:pt>
                <c:pt idx="348">
                  <c:v>447.913194211768</c:v>
                </c:pt>
                <c:pt idx="349">
                  <c:v>449.059965889884</c:v>
                </c:pt>
                <c:pt idx="350">
                  <c:v>450.206471791808</c:v>
                </c:pt>
                <c:pt idx="351">
                  <c:v>451.352714034108</c:v>
                </c:pt>
                <c:pt idx="352">
                  <c:v>452.498694715964</c:v>
                </c:pt>
                <c:pt idx="353">
                  <c:v>453.644415919369</c:v>
                </c:pt>
                <c:pt idx="354">
                  <c:v>454.78987970934</c:v>
                </c:pt>
                <c:pt idx="355">
                  <c:v>455.935088134124</c:v>
                </c:pt>
                <c:pt idx="356">
                  <c:v>457.080043225404</c:v>
                </c:pt>
                <c:pt idx="357">
                  <c:v>458.22474699849</c:v>
                </c:pt>
                <c:pt idx="358">
                  <c:v>459.369201452529</c:v>
                </c:pt>
                <c:pt idx="359">
                  <c:v>460.513408570701</c:v>
                </c:pt>
                <c:pt idx="360">
                  <c:v>461.657370320411</c:v>
                </c:pt>
                <c:pt idx="361">
                  <c:v>462.801088653491</c:v>
                </c:pt>
                <c:pt idx="362">
                  <c:v>463.944565506387</c:v>
                </c:pt>
                <c:pt idx="363">
                  <c:v>465.087802800355</c:v>
                </c:pt>
                <c:pt idx="364">
                  <c:v>466.230802441644</c:v>
                </c:pt>
                <c:pt idx="365">
                  <c:v>467.373566321697</c:v>
                </c:pt>
                <c:pt idx="366">
                  <c:v>468.516096317327</c:v>
                </c:pt>
                <c:pt idx="367">
                  <c:v>469.658394290904</c:v>
                </c:pt>
                <c:pt idx="368">
                  <c:v>470.800462090547</c:v>
                </c:pt>
                <c:pt idx="369">
                  <c:v>471.942301550297</c:v>
                </c:pt>
                <c:pt idx="370">
                  <c:v>473.083914490306</c:v>
                </c:pt>
                <c:pt idx="371">
                  <c:v>474.225302717015</c:v>
                </c:pt>
                <c:pt idx="372">
                  <c:v>475.366468023328</c:v>
                </c:pt>
                <c:pt idx="373">
                  <c:v>476.507412188802</c:v>
                </c:pt>
                <c:pt idx="374">
                  <c:v>477.648136979807</c:v>
                </c:pt>
                <c:pt idx="375">
                  <c:v>478.788644149716</c:v>
                </c:pt>
                <c:pt idx="376">
                  <c:v>479.928935439072</c:v>
                </c:pt>
                <c:pt idx="377">
                  <c:v>481.069012575765</c:v>
                </c:pt>
                <c:pt idx="378">
                  <c:v>482.208877275197</c:v>
                </c:pt>
                <c:pt idx="379">
                  <c:v>483.348531240465</c:v>
                </c:pt>
                <c:pt idx="380">
                  <c:v>484.487976162521</c:v>
                </c:pt>
                <c:pt idx="381">
                  <c:v>485.627213720344</c:v>
                </c:pt>
                <c:pt idx="382">
                  <c:v>486.766245581115</c:v>
                </c:pt>
                <c:pt idx="383">
                  <c:v>487.905073400376</c:v>
                </c:pt>
                <c:pt idx="384">
                  <c:v>489.043698822199</c:v>
                </c:pt>
                <c:pt idx="385">
                  <c:v>490.182123479359</c:v>
                </c:pt>
                <c:pt idx="386">
                  <c:v>491.32034899349</c:v>
                </c:pt>
                <c:pt idx="387">
                  <c:v>492.458376975257</c:v>
                </c:pt>
                <c:pt idx="388">
                  <c:v>493.596209024516</c:v>
                </c:pt>
                <c:pt idx="389">
                  <c:v>494.733846730481</c:v>
                </c:pt>
                <c:pt idx="390">
                  <c:v>495.871291671886</c:v>
                </c:pt>
                <c:pt idx="391">
                  <c:v>497.008545417149</c:v>
                </c:pt>
                <c:pt idx="392">
                  <c:v>498.145609524531</c:v>
                </c:pt>
                <c:pt idx="393">
                  <c:v>499.282485542306</c:v>
                </c:pt>
                <c:pt idx="394">
                  <c:v>500.419175008912</c:v>
                </c:pt>
                <c:pt idx="395">
                  <c:v>501.555679453122</c:v>
                </c:pt>
                <c:pt idx="396">
                  <c:v>502.692000394204</c:v>
                </c:pt>
                <c:pt idx="397">
                  <c:v>503.82813934208</c:v>
                </c:pt>
                <c:pt idx="398">
                  <c:v>504.964097797488</c:v>
                </c:pt>
                <c:pt idx="399">
                  <c:v>506.099877252144</c:v>
                </c:pt>
                <c:pt idx="400">
                  <c:v>507.235479188908</c:v>
                </c:pt>
                <c:pt idx="401">
                  <c:v>508.370905081939</c:v>
                </c:pt>
                <c:pt idx="402">
                  <c:v>509.506156396862</c:v>
                </c:pt>
                <c:pt idx="403">
                  <c:v>510.64123459093</c:v>
                </c:pt>
                <c:pt idx="404">
                  <c:v>511.776141113185</c:v>
                </c:pt>
                <c:pt idx="405">
                  <c:v>512.910877404625</c:v>
                </c:pt>
                <c:pt idx="406">
                  <c:v>514.045444898364</c:v>
                </c:pt>
                <c:pt idx="407">
                  <c:v>515.179845019801</c:v>
                </c:pt>
                <c:pt idx="408">
                  <c:v>516.314079186785</c:v>
                </c:pt>
                <c:pt idx="409">
                  <c:v>517.448148809776</c:v>
                </c:pt>
                <c:pt idx="410">
                  <c:v>518.582055292021</c:v>
                </c:pt>
                <c:pt idx="411">
                  <c:v>519.715800029717</c:v>
                </c:pt>
                <c:pt idx="412">
                  <c:v>520.849384412185</c:v>
                </c:pt>
                <c:pt idx="413">
                  <c:v>521.982809822033</c:v>
                </c:pt>
                <c:pt idx="414">
                  <c:v>523.116077635339</c:v>
                </c:pt>
                <c:pt idx="415">
                  <c:v>524.24918922182</c:v>
                </c:pt>
                <c:pt idx="416">
                  <c:v>525.382145945002</c:v>
                </c:pt>
                <c:pt idx="417">
                  <c:v>526.514949162414</c:v>
                </c:pt>
                <c:pt idx="418">
                  <c:v>527.647600225749</c:v>
                </c:pt>
                <c:pt idx="419">
                  <c:v>528.780100481057</c:v>
                </c:pt>
                <c:pt idx="420">
                  <c:v>529.912451268926</c:v>
                </c:pt>
                <c:pt idx="421">
                  <c:v>531.044653924672</c:v>
                </c:pt>
                <c:pt idx="422">
                  <c:v>532.176709778516</c:v>
                </c:pt>
                <c:pt idx="423">
                  <c:v>533.308620155794</c:v>
                </c:pt>
                <c:pt idx="424">
                  <c:v>534.440386377137</c:v>
                </c:pt>
                <c:pt idx="425">
                  <c:v>535.572009758679</c:v>
                </c:pt>
                <c:pt idx="426">
                  <c:v>536.703491612249</c:v>
                </c:pt>
                <c:pt idx="427">
                  <c:v>537.834833245592</c:v>
                </c:pt>
                <c:pt idx="428">
                  <c:v>538.966035962555</c:v>
                </c:pt>
                <c:pt idx="429">
                  <c:v>540.097101063324</c:v>
                </c:pt>
                <c:pt idx="430">
                  <c:v>541.228029844629</c:v>
                </c:pt>
                <c:pt idx="431">
                  <c:v>542.358823599965</c:v>
                </c:pt>
                <c:pt idx="432">
                  <c:v>543.48948361983</c:v>
                </c:pt>
                <c:pt idx="433">
                  <c:v>544.620011191951</c:v>
                </c:pt>
                <c:pt idx="434">
                  <c:v>545.750407601522</c:v>
                </c:pt>
                <c:pt idx="435">
                  <c:v>546.880674131454</c:v>
                </c:pt>
                <c:pt idx="436">
                  <c:v>548.010812062622</c:v>
                </c:pt>
                <c:pt idx="437">
                  <c:v>549.140822674129</c:v>
                </c:pt>
                <c:pt idx="438">
                  <c:v>550.270707243564</c:v>
                </c:pt>
                <c:pt idx="439">
                  <c:v>551.400467047285</c:v>
                </c:pt>
                <c:pt idx="440">
                  <c:v>552.530103360696</c:v>
                </c:pt>
                <c:pt idx="441">
                  <c:v>553.659617458539</c:v>
                </c:pt>
                <c:pt idx="442">
                  <c:v>554.789010615197</c:v>
                </c:pt>
                <c:pt idx="443">
                  <c:v>555.918284105003</c:v>
                </c:pt>
                <c:pt idx="444">
                  <c:v>557.047439202561</c:v>
                </c:pt>
                <c:pt idx="445">
                  <c:v>558.176477183086</c:v>
                </c:pt>
                <c:pt idx="446">
                  <c:v>559.305399322743</c:v>
                </c:pt>
                <c:pt idx="447">
                  <c:v>560.434206899015</c:v>
                </c:pt>
                <c:pt idx="448">
                  <c:v>561.562901191065</c:v>
                </c:pt>
                <c:pt idx="449">
                  <c:v>562.691483480139</c:v>
                </c:pt>
                <c:pt idx="450">
                  <c:v>563.819955049962</c:v>
                </c:pt>
                <c:pt idx="451">
                  <c:v>564.948317187163</c:v>
                </c:pt>
                <c:pt idx="452">
                  <c:v>566.076571181722</c:v>
                </c:pt>
                <c:pt idx="453">
                  <c:v>567.204718327427</c:v>
                </c:pt>
                <c:pt idx="454">
                  <c:v>568.332759922356</c:v>
                </c:pt>
                <c:pt idx="455">
                  <c:v>569.460697269391</c:v>
                </c:pt>
                <c:pt idx="456">
                  <c:v>570.588531676749</c:v>
                </c:pt>
                <c:pt idx="457">
                  <c:v>571.716264458535</c:v>
                </c:pt>
                <c:pt idx="458">
                  <c:v>572.843896935342</c:v>
                </c:pt>
                <c:pt idx="459">
                  <c:v>573.971430434854</c:v>
                </c:pt>
                <c:pt idx="460">
                  <c:v>575.098866292523</c:v>
                </c:pt>
                <c:pt idx="461">
                  <c:v>576.226205852239</c:v>
                </c:pt>
                <c:pt idx="462">
                  <c:v>577.353450467072</c:v>
                </c:pt>
                <c:pt idx="463">
                  <c:v>578.480601500048</c:v>
                </c:pt>
                <c:pt idx="464">
                  <c:v>579.607660324962</c:v>
                </c:pt>
                <c:pt idx="465">
                  <c:v>580.734628327257</c:v>
                </c:pt>
                <c:pt idx="466">
                  <c:v>581.86150690495</c:v>
                </c:pt>
                <c:pt idx="467">
                  <c:v>582.988297469623</c:v>
                </c:pt>
                <c:pt idx="468">
                  <c:v>584.115001447473</c:v>
                </c:pt>
                <c:pt idx="469">
                  <c:v>585.241620280451</c:v>
                </c:pt>
                <c:pt idx="470">
                  <c:v>586.368155427456</c:v>
                </c:pt>
                <c:pt idx="471">
                  <c:v>587.494608365636</c:v>
                </c:pt>
                <c:pt idx="472">
                  <c:v>588.620980591786</c:v>
                </c:pt>
                <c:pt idx="473">
                  <c:v>589.747273623832</c:v>
                </c:pt>
                <c:pt idx="474">
                  <c:v>590.873489002458</c:v>
                </c:pt>
                <c:pt idx="475">
                  <c:v>591.999628292843</c:v>
                </c:pt>
                <c:pt idx="476">
                  <c:v>593.125693086542</c:v>
                </c:pt>
                <c:pt idx="477">
                  <c:v>594.251685003552</c:v>
                </c:pt>
                <c:pt idx="478">
                  <c:v>595.377605694516</c:v>
                </c:pt>
                <c:pt idx="479">
                  <c:v>596.503456843166</c:v>
                </c:pt>
                <c:pt idx="480">
                  <c:v>597.62924016895</c:v>
                </c:pt>
                <c:pt idx="481">
                  <c:v>598.754957429948</c:v>
                </c:pt>
                <c:pt idx="482">
                  <c:v>599.880610426041</c:v>
                </c:pt>
                <c:pt idx="483">
                  <c:v>601.006201002412</c:v>
                </c:pt>
                <c:pt idx="484">
                  <c:v>602.131731053403</c:v>
                </c:pt>
                <c:pt idx="485">
                  <c:v>603.257202526792</c:v>
                </c:pt>
                <c:pt idx="486">
                  <c:v>604.382617428529</c:v>
                </c:pt>
                <c:pt idx="487">
                  <c:v>605.507977828023</c:v>
                </c:pt>
                <c:pt idx="488">
                  <c:v>606.633285864033</c:v>
                </c:pt>
                <c:pt idx="489">
                  <c:v>605.508350621102</c:v>
                </c:pt>
                <c:pt idx="490">
                  <c:v>604.383353905074</c:v>
                </c:pt>
                <c:pt idx="491">
                  <c:v>603.258227350164</c:v>
                </c:pt>
                <c:pt idx="492">
                  <c:v>602.132969376893</c:v>
                </c:pt>
                <c:pt idx="493">
                  <c:v>601.007578387901</c:v>
                </c:pt>
                <c:pt idx="494">
                  <c:v>599.882052768038</c:v>
                </c:pt>
                <c:pt idx="495">
                  <c:v>598.756390884448</c:v>
                </c:pt>
                <c:pt idx="496">
                  <c:v>597.630591086689</c:v>
                </c:pt>
                <c:pt idx="497">
                  <c:v>596.504651706843</c:v>
                </c:pt>
                <c:pt idx="498">
                  <c:v>595.378571059663</c:v>
                </c:pt>
                <c:pt idx="499">
                  <c:v>594.252347442723</c:v>
                </c:pt>
                <c:pt idx="500">
                  <c:v>593.125979136584</c:v>
                </c:pt>
                <c:pt idx="501">
                  <c:v>591.999464404979</c:v>
                </c:pt>
                <c:pt idx="502">
                  <c:v>590.872801495015</c:v>
                </c:pt>
                <c:pt idx="503">
                  <c:v>589.74598863739</c:v>
                </c:pt>
                <c:pt idx="504">
                  <c:v>588.619024046642</c:v>
                </c:pt>
                <c:pt idx="505">
                  <c:v>587.491905921385</c:v>
                </c:pt>
                <c:pt idx="506">
                  <c:v>586.364632444601</c:v>
                </c:pt>
                <c:pt idx="507">
                  <c:v>585.23720178393</c:v>
                </c:pt>
                <c:pt idx="508">
                  <c:v>584.10961209199</c:v>
                </c:pt>
                <c:pt idx="509">
                  <c:v>582.981861506713</c:v>
                </c:pt>
                <c:pt idx="510">
                  <c:v>581.853948151704</c:v>
                </c:pt>
                <c:pt idx="511">
                  <c:v>580.725870136629</c:v>
                </c:pt>
                <c:pt idx="512">
                  <c:v>579.597625557628</c:v>
                </c:pt>
                <c:pt idx="513">
                  <c:v>578.469212497732</c:v>
                </c:pt>
                <c:pt idx="514">
                  <c:v>577.34062902734</c:v>
                </c:pt>
                <c:pt idx="515">
                  <c:v>576.211873204692</c:v>
                </c:pt>
                <c:pt idx="516">
                  <c:v>575.082943076384</c:v>
                </c:pt>
                <c:pt idx="517">
                  <c:v>573.953836677907</c:v>
                </c:pt>
                <c:pt idx="518">
                  <c:v>572.824552034221</c:v>
                </c:pt>
                <c:pt idx="519">
                  <c:v>571.695087160347</c:v>
                </c:pt>
                <c:pt idx="520">
                  <c:v>570.565440062001</c:v>
                </c:pt>
                <c:pt idx="521">
                  <c:v>569.435608736251</c:v>
                </c:pt>
                <c:pt idx="522">
                  <c:v>568.305591172219</c:v>
                </c:pt>
                <c:pt idx="523">
                  <c:v>567.175385351803</c:v>
                </c:pt>
                <c:pt idx="524">
                  <c:v>566.044989250437</c:v>
                </c:pt>
                <c:pt idx="525">
                  <c:v>564.914400837897</c:v>
                </c:pt>
                <c:pt idx="526">
                  <c:v>563.78361807913</c:v>
                </c:pt>
                <c:pt idx="527">
                  <c:v>562.652638935125</c:v>
                </c:pt>
                <c:pt idx="528">
                  <c:v>561.521461363837</c:v>
                </c:pt>
                <c:pt idx="529">
                  <c:v>560.390083321119</c:v>
                </c:pt>
                <c:pt idx="530">
                  <c:v>559.258502761736</c:v>
                </c:pt>
                <c:pt idx="531">
                  <c:v>558.126717640382</c:v>
                </c:pt>
                <c:pt idx="532">
                  <c:v>556.994725912777</c:v>
                </c:pt>
                <c:pt idx="533">
                  <c:v>555.862525536766</c:v>
                </c:pt>
                <c:pt idx="534">
                  <c:v>554.730114473518</c:v>
                </c:pt>
                <c:pt idx="535">
                  <c:v>553.597490688713</c:v>
                </c:pt>
                <c:pt idx="536">
                  <c:v>552.46465215383</c:v>
                </c:pt>
                <c:pt idx="537">
                  <c:v>551.331596847444</c:v>
                </c:pt>
                <c:pt idx="538">
                  <c:v>550.198322756598</c:v>
                </c:pt>
                <c:pt idx="539">
                  <c:v>549.064827878223</c:v>
                </c:pt>
                <c:pt idx="540">
                  <c:v>547.9311102206</c:v>
                </c:pt>
                <c:pt idx="541">
                  <c:v>546.797167804888</c:v>
                </c:pt>
                <c:pt idx="542">
                  <c:v>545.662998666704</c:v>
                </c:pt>
                <c:pt idx="543">
                  <c:v>544.52860085776</c:v>
                </c:pt>
                <c:pt idx="544">
                  <c:v>543.39397244756</c:v>
                </c:pt>
                <c:pt idx="545">
                  <c:v>542.259111525154</c:v>
                </c:pt>
                <c:pt idx="546">
                  <c:v>541.12401620095</c:v>
                </c:pt>
                <c:pt idx="547">
                  <c:v>539.988684608601</c:v>
                </c:pt>
                <c:pt idx="548">
                  <c:v>538.853114906934</c:v>
                </c:pt>
                <c:pt idx="549">
                  <c:v>537.717305281975</c:v>
                </c:pt>
                <c:pt idx="550">
                  <c:v>536.581253948998</c:v>
                </c:pt>
                <c:pt idx="551">
                  <c:v>535.444959154682</c:v>
                </c:pt>
                <c:pt idx="552">
                  <c:v>534.30841917931</c:v>
                </c:pt>
                <c:pt idx="553">
                  <c:v>533.171632339049</c:v>
                </c:pt>
                <c:pt idx="554">
                  <c:v>532.034596988293</c:v>
                </c:pt>
                <c:pt idx="555">
                  <c:v>530.897311522079</c:v>
                </c:pt>
                <c:pt idx="556">
                  <c:v>529.759774378587</c:v>
                </c:pt>
                <c:pt idx="557">
                  <c:v>528.621984041689</c:v>
                </c:pt>
                <c:pt idx="558">
                  <c:v>527.483939043596</c:v>
                </c:pt>
                <c:pt idx="559">
                  <c:v>526.345637967564</c:v>
                </c:pt>
                <c:pt idx="560">
                  <c:v>525.207079450678</c:v>
                </c:pt>
                <c:pt idx="561">
                  <c:v>524.068262186713</c:v>
                </c:pt>
                <c:pt idx="562">
                  <c:v>522.929184929072</c:v>
                </c:pt>
              </c:numCache>
            </c:numRef>
          </c:yVal>
          <c:smooth val="0"/>
        </c:ser>
        <c:axId val="11578964"/>
        <c:axId val="30826876"/>
      </c:scatterChart>
      <c:valAx>
        <c:axId val="11578964"/>
        <c:scaling>
          <c:orientation val="minMax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1559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r>
                  <a:rPr b="0" sz="1559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rPr>
                  <a:t>p (kPa)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 Unicode MS"/>
              </a:defRPr>
            </a:pPr>
          </a:p>
        </c:txPr>
        <c:crossAx val="30826876"/>
        <c:crosses val="autoZero"/>
        <c:crossBetween val="midCat"/>
      </c:valAx>
      <c:valAx>
        <c:axId val="30826876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559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r>
                  <a:rPr b="0" sz="1559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rPr>
                  <a:t>q (kPa)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220" strike="noStrike" u="none">
                <a:solidFill>
                  <a:srgbClr val="000000"/>
                </a:solidFill>
                <a:uFillTx/>
                <a:latin typeface="Arial"/>
                <a:ea typeface="Arial Unicode MS"/>
              </a:defRPr>
            </a:pPr>
          </a:p>
        </c:txPr>
        <c:crossAx val="11578964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0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ff0000"/>
            </a:solidFill>
            <a:ln w="180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110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A!$W$58:$W$650</c:f>
              <c:numCache>
                <c:formatCode>General</c:formatCode>
                <c:ptCount val="593"/>
                <c:pt idx="0">
                  <c:v>0</c:v>
                </c:pt>
                <c:pt idx="1">
                  <c:v>1.41414896522173E-005</c:v>
                </c:pt>
                <c:pt idx="2">
                  <c:v>4.44121456567018E-005</c:v>
                </c:pt>
                <c:pt idx="3">
                  <c:v>7.49732585893069E-005</c:v>
                </c:pt>
                <c:pt idx="4">
                  <c:v>0.00010582659581217</c:v>
                </c:pt>
                <c:pt idx="5">
                  <c:v>0.000136974172347568</c:v>
                </c:pt>
                <c:pt idx="6">
                  <c:v>0.00016841787316056</c:v>
                </c:pt>
                <c:pt idx="7">
                  <c:v>0.000200159422279735</c:v>
                </c:pt>
                <c:pt idx="8">
                  <c:v>0.000232200378575114</c:v>
                </c:pt>
                <c:pt idx="9">
                  <c:v>0.000264542136901756</c:v>
                </c:pt>
                <c:pt idx="10">
                  <c:v>0.000297185930851081</c:v>
                </c:pt>
                <c:pt idx="11">
                  <c:v>0.000330132836116373</c:v>
                </c:pt>
                <c:pt idx="12">
                  <c:v>0.000363383774137849</c:v>
                </c:pt>
                <c:pt idx="13">
                  <c:v>0.000396939515892943</c:v>
                </c:pt>
                <c:pt idx="14">
                  <c:v>0.000430800685768842</c:v>
                </c:pt>
                <c:pt idx="15">
                  <c:v>0.000464967765486431</c:v>
                </c:pt>
                <c:pt idx="16">
                  <c:v>0.000499441098053685</c:v>
                </c:pt>
                <c:pt idx="17">
                  <c:v>0.000534220891738324</c:v>
                </c:pt>
                <c:pt idx="18">
                  <c:v>0.000569307224048114</c:v>
                </c:pt>
                <c:pt idx="19">
                  <c:v>0.000604700045712708</c:v>
                </c:pt>
                <c:pt idx="20">
                  <c:v>0.000640399184660496</c:v>
                </c:pt>
                <c:pt idx="21">
                  <c:v>0.000676404349984351</c:v>
                </c:pt>
                <c:pt idx="22">
                  <c:v>0.00071271513589251</c:v>
                </c:pt>
                <c:pt idx="23">
                  <c:v>0.000749331025638835</c:v>
                </c:pt>
                <c:pt idx="24">
                  <c:v>0.000786251395429291</c:v>
                </c:pt>
                <c:pt idx="25">
                  <c:v>0.000823475518299756</c:v>
                </c:pt>
                <c:pt idx="26">
                  <c:v>0.000861002567962871</c:v>
                </c:pt>
                <c:pt idx="27">
                  <c:v>0.000898831622618662</c:v>
                </c:pt>
                <c:pt idx="28">
                  <c:v>0.000936961668727946</c:v>
                </c:pt>
                <c:pt idx="29">
                  <c:v>0.000975391604743302</c:v>
                </c:pt>
                <c:pt idx="30">
                  <c:v>0.00101412024479646</c:v>
                </c:pt>
                <c:pt idx="31">
                  <c:v>0.0010531463223392</c:v>
                </c:pt>
                <c:pt idx="32">
                  <c:v>0.00109246849373427</c:v>
                </c:pt>
                <c:pt idx="33">
                  <c:v>0.00113208534179571</c:v>
                </c:pt>
                <c:pt idx="34">
                  <c:v>0.00117199537927523</c:v>
                </c:pt>
                <c:pt idx="35">
                  <c:v>0.00121219705229332</c:v>
                </c:pt>
                <c:pt idx="36">
                  <c:v>0.00125268874371347</c:v>
                </c:pt>
                <c:pt idx="37">
                  <c:v>0.00129346877645773</c:v>
                </c:pt>
                <c:pt idx="38">
                  <c:v>0.00133453541676179</c:v>
                </c:pt>
                <c:pt idx="39">
                  <c:v>0.0013758868773692</c:v>
                </c:pt>
                <c:pt idx="40">
                  <c:v>0.00141752132066296</c:v>
                </c:pt>
                <c:pt idx="41">
                  <c:v>0.00145943686173349</c:v>
                </c:pt>
                <c:pt idx="42">
                  <c:v>0.00150163157138278</c:v>
                </c:pt>
                <c:pt idx="43">
                  <c:v>0.00154410347906286</c:v>
                </c:pt>
                <c:pt idx="44">
                  <c:v>0.00158685057574897</c:v>
                </c:pt>
                <c:pt idx="45">
                  <c:v>0.00162987081674682</c:v>
                </c:pt>
                <c:pt idx="46">
                  <c:v>0.00167316212443292</c:v>
                </c:pt>
                <c:pt idx="47">
                  <c:v>0.00171672239092817</c:v>
                </c:pt>
                <c:pt idx="48">
                  <c:v>0.00176054948070517</c:v>
                </c:pt>
                <c:pt idx="49">
                  <c:v>0.00180464123312736</c:v>
                </c:pt>
                <c:pt idx="50">
                  <c:v>0.00184899546492234</c:v>
                </c:pt>
                <c:pt idx="51">
                  <c:v>0.00189360997258756</c:v>
                </c:pt>
                <c:pt idx="52">
                  <c:v>0.00193848253472946</c:v>
                </c:pt>
                <c:pt idx="53">
                  <c:v>0.00198361091433636</c:v>
                </c:pt>
                <c:pt idx="54">
                  <c:v>0.00202899286098513</c:v>
                </c:pt>
                <c:pt idx="55">
                  <c:v>0.00207462611298233</c:v>
                </c:pt>
                <c:pt idx="56">
                  <c:v>0.00212050839944001</c:v>
                </c:pt>
                <c:pt idx="57">
                  <c:v>0.00216663744228677</c:v>
                </c:pt>
                <c:pt idx="58">
                  <c:v>0.00221301095821507</c:v>
                </c:pt>
                <c:pt idx="59">
                  <c:v>0.00225962666056472</c:v>
                </c:pt>
                <c:pt idx="60">
                  <c:v>0.00230648226114411</c:v>
                </c:pt>
                <c:pt idx="61">
                  <c:v>0.00235357547198921</c:v>
                </c:pt>
                <c:pt idx="62">
                  <c:v>0.00240090400706101</c:v>
                </c:pt>
                <c:pt idx="63">
                  <c:v>0.00244846558388342</c:v>
                </c:pt>
                <c:pt idx="64">
                  <c:v>0.00249625792512097</c:v>
                </c:pt>
                <c:pt idx="65">
                  <c:v>0.0025442787600981</c:v>
                </c:pt>
                <c:pt idx="66">
                  <c:v>0.00259252582626082</c:v>
                </c:pt>
                <c:pt idx="67">
                  <c:v>0.0026409968705815</c:v>
                </c:pt>
                <c:pt idx="68">
                  <c:v>0.00268968965090812</c:v>
                </c:pt>
                <c:pt idx="69">
                  <c:v>0.00273860193725812</c:v>
                </c:pt>
                <c:pt idx="70">
                  <c:v>0.00278773151305934</c:v>
                </c:pt>
                <c:pt idx="71">
                  <c:v>0.00283707617633745</c:v>
                </c:pt>
                <c:pt idx="72">
                  <c:v>0.00288663374085216</c:v>
                </c:pt>
                <c:pt idx="73">
                  <c:v>0.00293640203718241</c:v>
                </c:pt>
                <c:pt idx="74">
                  <c:v>0.00298637891376243</c:v>
                </c:pt>
                <c:pt idx="75">
                  <c:v>0.00303656223786865</c:v>
                </c:pt>
                <c:pt idx="76">
                  <c:v>0.00308694989656006</c:v>
                </c:pt>
                <c:pt idx="77">
                  <c:v>0.00313753979757119</c:v>
                </c:pt>
                <c:pt idx="78">
                  <c:v>0.00318832987016081</c:v>
                </c:pt>
                <c:pt idx="79">
                  <c:v>0.00323931806591587</c:v>
                </c:pt>
                <c:pt idx="80">
                  <c:v>0.00329050235951248</c:v>
                </c:pt>
                <c:pt idx="81">
                  <c:v>0.00334188074943516</c:v>
                </c:pt>
                <c:pt idx="82">
                  <c:v>0.00339345125865497</c:v>
                </c:pt>
                <c:pt idx="83">
                  <c:v>0.00344521193526804</c:v>
                </c:pt>
                <c:pt idx="84">
                  <c:v>0.00349716085309511</c:v>
                </c:pt>
                <c:pt idx="85">
                  <c:v>0.00354929611224376</c:v>
                </c:pt>
                <c:pt idx="86">
                  <c:v>0.0036016158396339</c:v>
                </c:pt>
                <c:pt idx="87">
                  <c:v>0.00365411818948782</c:v>
                </c:pt>
                <c:pt idx="88">
                  <c:v>0.00370680134378585</c:v>
                </c:pt>
                <c:pt idx="89">
                  <c:v>0.00375966351268857</c:v>
                </c:pt>
                <c:pt idx="90">
                  <c:v>0.00381270293492654</c:v>
                </c:pt>
                <c:pt idx="91">
                  <c:v>0.00386591787815921</c:v>
                </c:pt>
                <c:pt idx="92">
                  <c:v>0.00391930663930275</c:v>
                </c:pt>
                <c:pt idx="93">
                  <c:v>0.00397286754482926</c:v>
                </c:pt>
                <c:pt idx="94">
                  <c:v>0.00402659895103737</c:v>
                </c:pt>
                <c:pt idx="95">
                  <c:v>0.00408049924429561</c:v>
                </c:pt>
                <c:pt idx="96">
                  <c:v>0.00413456684125902</c:v>
                </c:pt>
                <c:pt idx="97">
                  <c:v>0.00418880018906128</c:v>
                </c:pt>
                <c:pt idx="98">
                  <c:v>0.0042431977654812</c:v>
                </c:pt>
                <c:pt idx="99">
                  <c:v>0.00429775807908657</c:v>
                </c:pt>
                <c:pt idx="100">
                  <c:v>0.00435247966935477</c:v>
                </c:pt>
                <c:pt idx="101">
                  <c:v>0.00440736110677224</c:v>
                </c:pt>
                <c:pt idx="102">
                  <c:v>0.00446240099291246</c:v>
                </c:pt>
                <c:pt idx="103">
                  <c:v>0.00451759796049408</c:v>
                </c:pt>
                <c:pt idx="104">
                  <c:v>0.00457295067342052</c:v>
                </c:pt>
                <c:pt idx="105">
                  <c:v>0.00462845782680005</c:v>
                </c:pt>
                <c:pt idx="106">
                  <c:v>0.0046841181469494</c:v>
                </c:pt>
                <c:pt idx="107">
                  <c:v>0.00473993039138027</c:v>
                </c:pt>
                <c:pt idx="108">
                  <c:v>0.0047958933487697</c:v>
                </c:pt>
                <c:pt idx="109">
                  <c:v>0.00485200583891555</c:v>
                </c:pt>
                <c:pt idx="110">
                  <c:v>0.0049082667126775</c:v>
                </c:pt>
                <c:pt idx="111">
                  <c:v>0.00496467485190412</c:v>
                </c:pt>
                <c:pt idx="112">
                  <c:v>0.00502122916934732</c:v>
                </c:pt>
                <c:pt idx="113">
                  <c:v>0.00507792860856389</c:v>
                </c:pt>
                <c:pt idx="114">
                  <c:v>0.00513477214380655</c:v>
                </c:pt>
                <c:pt idx="115">
                  <c:v>0.00519175877990245</c:v>
                </c:pt>
                <c:pt idx="116">
                  <c:v>0.00524888755212292</c:v>
                </c:pt>
                <c:pt idx="117">
                  <c:v>0.00530615752604253</c:v>
                </c:pt>
                <c:pt idx="118">
                  <c:v>0.00536356779738939</c:v>
                </c:pt>
                <c:pt idx="119">
                  <c:v>0.00542111749188715</c:v>
                </c:pt>
                <c:pt idx="120">
                  <c:v>0.00547880576508864</c:v>
                </c:pt>
                <c:pt idx="121">
                  <c:v>0.00553663180220271</c:v>
                </c:pt>
                <c:pt idx="122">
                  <c:v>0.00559459481791393</c:v>
                </c:pt>
                <c:pt idx="123">
                  <c:v>0.005652694056196</c:v>
                </c:pt>
                <c:pt idx="124">
                  <c:v>0.00571092879011967</c:v>
                </c:pt>
                <c:pt idx="125">
                  <c:v>0.00576929832165517</c:v>
                </c:pt>
                <c:pt idx="126">
                  <c:v>0.00582780198146994</c:v>
                </c:pt>
                <c:pt idx="127">
                  <c:v>0.00588643912872197</c:v>
                </c:pt>
                <c:pt idx="128">
                  <c:v>0.00594520915084946</c:v>
                </c:pt>
                <c:pt idx="129">
                  <c:v>0.00600411146335695</c:v>
                </c:pt>
                <c:pt idx="130">
                  <c:v>0.00606314550959829</c:v>
                </c:pt>
                <c:pt idx="131">
                  <c:v>0.00612231076055722</c:v>
                </c:pt>
                <c:pt idx="132">
                  <c:v>0.0061816067146258</c:v>
                </c:pt>
                <c:pt idx="133">
                  <c:v>0.00624103289738052</c:v>
                </c:pt>
                <c:pt idx="134">
                  <c:v>0.00630058886135776</c:v>
                </c:pt>
                <c:pt idx="135">
                  <c:v>0.00636027418582712</c:v>
                </c:pt>
                <c:pt idx="136">
                  <c:v>0.00642008847656492</c:v>
                </c:pt>
                <c:pt idx="137">
                  <c:v>0.0064800313656266</c:v>
                </c:pt>
                <c:pt idx="138">
                  <c:v>0.00654010251111909</c:v>
                </c:pt>
                <c:pt idx="139">
                  <c:v>0.00660030159697368</c:v>
                </c:pt>
                <c:pt idx="140">
                  <c:v>0.00666062833271858</c:v>
                </c:pt>
                <c:pt idx="141">
                  <c:v>0.00672108245325299</c:v>
                </c:pt>
                <c:pt idx="142">
                  <c:v>0.00678166371862164</c:v>
                </c:pt>
                <c:pt idx="143">
                  <c:v>0.00684237191379049</c:v>
                </c:pt>
                <c:pt idx="144">
                  <c:v>0.00690320684842415</c:v>
                </c:pt>
                <c:pt idx="145">
                  <c:v>0.0069641683566651</c:v>
                </c:pt>
                <c:pt idx="146">
                  <c:v>0.00702525629691411</c:v>
                </c:pt>
                <c:pt idx="147">
                  <c:v>0.00708647055161329</c:v>
                </c:pt>
                <c:pt idx="148">
                  <c:v>0.00714781102703165</c:v>
                </c:pt>
                <c:pt idx="149">
                  <c:v>0.00720927765305256</c:v>
                </c:pt>
                <c:pt idx="150">
                  <c:v>0.00727087038296411</c:v>
                </c:pt>
                <c:pt idx="151">
                  <c:v>0.00733258919325255</c:v>
                </c:pt>
                <c:pt idx="152">
                  <c:v>0.00739443408339807</c:v>
                </c:pt>
                <c:pt idx="153">
                  <c:v>0.0074564050756747</c:v>
                </c:pt>
                <c:pt idx="154">
                  <c:v>0.00751850221495232</c:v>
                </c:pt>
                <c:pt idx="155">
                  <c:v>0.00758072556850324</c:v>
                </c:pt>
                <c:pt idx="156">
                  <c:v>0.00764307522581144</c:v>
                </c:pt>
                <c:pt idx="157">
                  <c:v>0.00770555129838593</c:v>
                </c:pt>
                <c:pt idx="158">
                  <c:v>0.00776815391957769</c:v>
                </c:pt>
                <c:pt idx="159">
                  <c:v>0.00783088324440079</c:v>
                </c:pt>
                <c:pt idx="160">
                  <c:v>0.00789373944935715</c:v>
                </c:pt>
                <c:pt idx="161">
                  <c:v>0.00795672273226552</c:v>
                </c:pt>
                <c:pt idx="162">
                  <c:v>0.00801983331209469</c:v>
                </c:pt>
                <c:pt idx="163">
                  <c:v>0.00808307142880088</c:v>
                </c:pt>
                <c:pt idx="164">
                  <c:v>0.00814643734316964</c:v>
                </c:pt>
                <c:pt idx="165">
                  <c:v>0.00820993133666183</c:v>
                </c:pt>
                <c:pt idx="166">
                  <c:v>0.00827355371126442</c:v>
                </c:pt>
                <c:pt idx="167">
                  <c:v>0.00833730478934552</c:v>
                </c:pt>
                <c:pt idx="168">
                  <c:v>0.00840118491351431</c:v>
                </c:pt>
                <c:pt idx="169">
                  <c:v>0.00846519444648545</c:v>
                </c:pt>
                <c:pt idx="170">
                  <c:v>0.00852933377094817</c:v>
                </c:pt>
                <c:pt idx="171">
                  <c:v>0.00859360328944005</c:v>
                </c:pt>
                <c:pt idx="172">
                  <c:v>0.00865800342422606</c:v>
                </c:pt>
                <c:pt idx="173">
                  <c:v>0.00872253461718179</c:v>
                </c:pt>
                <c:pt idx="174">
                  <c:v>0.00878719732968184</c:v>
                </c:pt>
                <c:pt idx="175">
                  <c:v>0.00885199204249336</c:v>
                </c:pt>
                <c:pt idx="176">
                  <c:v>0.00891691925567402</c:v>
                </c:pt>
                <c:pt idx="177">
                  <c:v>0.00898197948847545</c:v>
                </c:pt>
                <c:pt idx="178">
                  <c:v>0.00904717327925132</c:v>
                </c:pt>
                <c:pt idx="179">
                  <c:v>0.00911250118537065</c:v>
                </c:pt>
                <c:pt idx="180">
                  <c:v>0.00917796378313603</c:v>
                </c:pt>
                <c:pt idx="181">
                  <c:v>0.00924356166770693</c:v>
                </c:pt>
                <c:pt idx="182">
                  <c:v>0.00930929545302829</c:v>
                </c:pt>
                <c:pt idx="183">
                  <c:v>0.00937516577176379</c:v>
                </c:pt>
                <c:pt idx="184">
                  <c:v>0.00944117327523488</c:v>
                </c:pt>
                <c:pt idx="185">
                  <c:v>0.00950731863336433</c:v>
                </c:pt>
                <c:pt idx="186">
                  <c:v>0.00957360253462498</c:v>
                </c:pt>
                <c:pt idx="187">
                  <c:v>0.0096400256859944</c:v>
                </c:pt>
                <c:pt idx="188">
                  <c:v>0.00970658881291362</c:v>
                </c:pt>
                <c:pt idx="189">
                  <c:v>0.00977329265925195</c:v>
                </c:pt>
                <c:pt idx="190">
                  <c:v>0.00984013798727669</c:v>
                </c:pt>
                <c:pt idx="191">
                  <c:v>0.00990712557762782</c:v>
                </c:pt>
                <c:pt idx="192">
                  <c:v>0.00997425622929827</c:v>
                </c:pt>
                <c:pt idx="193">
                  <c:v>0.0100415307596193</c:v>
                </c:pt>
                <c:pt idx="194">
                  <c:v>0.0101089500042512</c:v>
                </c:pt>
                <c:pt idx="195">
                  <c:v>0.0101765148171792</c:v>
                </c:pt>
                <c:pt idx="196">
                  <c:v>0.0102442260707143</c:v>
                </c:pt>
                <c:pt idx="197">
                  <c:v>0.0103120846555005</c:v>
                </c:pt>
                <c:pt idx="198">
                  <c:v>0.0103800914805256</c:v>
                </c:pt>
                <c:pt idx="199">
                  <c:v>0.0104482474731395</c:v>
                </c:pt>
                <c:pt idx="200">
                  <c:v>0.0105165535790755</c:v>
                </c:pt>
                <c:pt idx="201">
                  <c:v>0.0105850107624787</c:v>
                </c:pt>
                <c:pt idx="202">
                  <c:v>0.0106536200059393</c:v>
                </c:pt>
                <c:pt idx="203">
                  <c:v>0.0107223823105307</c:v>
                </c:pt>
                <c:pt idx="204">
                  <c:v>0.0107912986958539</c:v>
                </c:pt>
                <c:pt idx="205">
                  <c:v>0.0108603702000865</c:v>
                </c:pt>
                <c:pt idx="206">
                  <c:v>0.010929597880038</c:v>
                </c:pt>
                <c:pt idx="207">
                  <c:v>0.0109989828112096</c:v>
                </c:pt>
                <c:pt idx="208">
                  <c:v>0.0110685260878604</c:v>
                </c:pt>
                <c:pt idx="209">
                  <c:v>0.0111382288230786</c:v>
                </c:pt>
                <c:pt idx="210">
                  <c:v>0.0112080921488584</c:v>
                </c:pt>
                <c:pt idx="211">
                  <c:v>0.0112781172161822</c:v>
                </c:pt>
                <c:pt idx="212">
                  <c:v>0.0113483051951094</c:v>
                </c:pt>
                <c:pt idx="213">
                  <c:v>0.011418657274869</c:v>
                </c:pt>
                <c:pt idx="214">
                  <c:v>0.0114891746639601</c:v>
                </c:pt>
                <c:pt idx="215">
                  <c:v>0.011559858590256</c:v>
                </c:pt>
                <c:pt idx="216">
                  <c:v>0.011630710301116</c:v>
                </c:pt>
                <c:pt idx="217">
                  <c:v>0.0117017310635012</c:v>
                </c:pt>
                <c:pt idx="218">
                  <c:v>0.0117729221640976</c:v>
                </c:pt>
                <c:pt idx="219">
                  <c:v>0.0118442849094439</c:v>
                </c:pt>
                <c:pt idx="220">
                  <c:v>0.0119158206260662</c:v>
                </c:pt>
                <c:pt idx="221">
                  <c:v>0.0119875306606184</c:v>
                </c:pt>
                <c:pt idx="222">
                  <c:v>0.0120594163800277</c:v>
                </c:pt>
                <c:pt idx="223">
                  <c:v>0.0121314791716479</c:v>
                </c:pt>
                <c:pt idx="224">
                  <c:v>0.0122037204434174</c:v>
                </c:pt>
                <c:pt idx="225">
                  <c:v>0.0122761416240239</c:v>
                </c:pt>
                <c:pt idx="226">
                  <c:v>0.012348744163076</c:v>
                </c:pt>
                <c:pt idx="227">
                  <c:v>0.0124215295312794</c:v>
                </c:pt>
                <c:pt idx="228">
                  <c:v>0.012494499220622</c:v>
                </c:pt>
                <c:pt idx="229">
                  <c:v>0.0125676547445629</c:v>
                </c:pt>
                <c:pt idx="230">
                  <c:v>0.01264099763823</c:v>
                </c:pt>
                <c:pt idx="231">
                  <c:v>0.0127145294586231</c:v>
                </c:pt>
                <c:pt idx="232">
                  <c:v>0.012788251784824</c:v>
                </c:pt>
                <c:pt idx="233">
                  <c:v>0.0128621662182134</c:v>
                </c:pt>
                <c:pt idx="234">
                  <c:v>0.0129362743826948</c:v>
                </c:pt>
                <c:pt idx="235">
                  <c:v>0.0130105779249255</c:v>
                </c:pt>
                <c:pt idx="236">
                  <c:v>0.0130850785145538</c:v>
                </c:pt>
                <c:pt idx="237">
                  <c:v>0.0131597778444649</c:v>
                </c:pt>
                <c:pt idx="238">
                  <c:v>0.0132346776310326</c:v>
                </c:pt>
                <c:pt idx="239">
                  <c:v>0.0133097796143797</c:v>
                </c:pt>
                <c:pt idx="240">
                  <c:v>0.0133850855586444</c:v>
                </c:pt>
                <c:pt idx="241">
                  <c:v>0.0134605972522558</c:v>
                </c:pt>
                <c:pt idx="242">
                  <c:v>0.0135363165082166</c:v>
                </c:pt>
                <c:pt idx="243">
                  <c:v>0.0136122451643931</c:v>
                </c:pt>
                <c:pt idx="244">
                  <c:v>0.013688385083814</c:v>
                </c:pt>
                <c:pt idx="245">
                  <c:v>0.0137647381549772</c:v>
                </c:pt>
                <c:pt idx="246">
                  <c:v>0.0138413062921643</c:v>
                </c:pt>
                <c:pt idx="247">
                  <c:v>0.0139180914357644</c:v>
                </c:pt>
                <c:pt idx="248">
                  <c:v>0.0139950955526055</c:v>
                </c:pt>
                <c:pt idx="249">
                  <c:v>0.0140723206362958</c:v>
                </c:pt>
                <c:pt idx="250">
                  <c:v>0.0141497687075728</c:v>
                </c:pt>
                <c:pt idx="251">
                  <c:v>0.0142274418146618</c:v>
                </c:pt>
                <c:pt idx="252">
                  <c:v>0.0143053420336441</c:v>
                </c:pt>
                <c:pt idx="253">
                  <c:v>0.0143834714688342</c:v>
                </c:pt>
                <c:pt idx="254">
                  <c:v>0.0144618322531663</c:v>
                </c:pt>
                <c:pt idx="255">
                  <c:v>0.0145404265485912</c:v>
                </c:pt>
                <c:pt idx="256">
                  <c:v>0.0146192565464832</c:v>
                </c:pt>
                <c:pt idx="257">
                  <c:v>0.014698324468056</c:v>
                </c:pt>
                <c:pt idx="258">
                  <c:v>0.0147776325647907</c:v>
                </c:pt>
                <c:pt idx="259">
                  <c:v>0.0148571831188737</c:v>
                </c:pt>
                <c:pt idx="260">
                  <c:v>0.0149369784436446</c:v>
                </c:pt>
                <c:pt idx="261">
                  <c:v>0.0150170208840566</c:v>
                </c:pt>
                <c:pt idx="262">
                  <c:v>0.0150973128171473</c:v>
                </c:pt>
                <c:pt idx="263">
                  <c:v>0.0151778566525211</c:v>
                </c:pt>
                <c:pt idx="264">
                  <c:v>0.0152586548328442</c:v>
                </c:pt>
                <c:pt idx="265">
                  <c:v>0.0153397098343506</c:v>
                </c:pt>
                <c:pt idx="266">
                  <c:v>0.0154210241673614</c:v>
                </c:pt>
                <c:pt idx="267">
                  <c:v>0.0155026003768158</c:v>
                </c:pt>
                <c:pt idx="268">
                  <c:v>0.0155844410428163</c:v>
                </c:pt>
                <c:pt idx="269">
                  <c:v>0.0156665487811857</c:v>
                </c:pt>
                <c:pt idx="270">
                  <c:v>0.0157489262440387</c:v>
                </c:pt>
                <c:pt idx="271">
                  <c:v>0.0158315761203676</c:v>
                </c:pt>
                <c:pt idx="272">
                  <c:v>0.0159145011366402</c:v>
                </c:pt>
                <c:pt idx="273">
                  <c:v>0.0159977040574153</c:v>
                </c:pt>
                <c:pt idx="274">
                  <c:v>0.0160811876859708</c:v>
                </c:pt>
                <c:pt idx="275">
                  <c:v>0.0161649548649476</c:v>
                </c:pt>
                <c:pt idx="276">
                  <c:v>0.0162490084770097</c:v>
                </c:pt>
                <c:pt idx="277">
                  <c:v>0.0163333514455204</c:v>
                </c:pt>
                <c:pt idx="278">
                  <c:v>0.0164179867352338</c:v>
                </c:pt>
                <c:pt idx="279">
                  <c:v>0.0165029173530043</c:v>
                </c:pt>
                <c:pt idx="280">
                  <c:v>0.0165881463485131</c:v>
                </c:pt>
                <c:pt idx="281">
                  <c:v>0.0166736768150128</c:v>
                </c:pt>
                <c:pt idx="282">
                  <c:v>0.0167595118900891</c:v>
                </c:pt>
                <c:pt idx="283">
                  <c:v>0.0168456547564428</c:v>
                </c:pt>
                <c:pt idx="284">
                  <c:v>0.0169321086426894</c:v>
                </c:pt>
                <c:pt idx="285">
                  <c:v>0.0170188768241797</c:v>
                </c:pt>
                <c:pt idx="286">
                  <c:v>0.0171059626238401</c:v>
                </c:pt>
                <c:pt idx="287">
                  <c:v>0.0171933694130334</c:v>
                </c:pt>
                <c:pt idx="288">
                  <c:v>0.0172811006124414</c:v>
                </c:pt>
                <c:pt idx="289">
                  <c:v>0.0173691596929692</c:v>
                </c:pt>
                <c:pt idx="290">
                  <c:v>0.0174575501766724</c:v>
                </c:pt>
                <c:pt idx="291">
                  <c:v>0.0175462756377071</c:v>
                </c:pt>
                <c:pt idx="292">
                  <c:v>0.0176353397033033</c:v>
                </c:pt>
                <c:pt idx="293">
                  <c:v>0.0177247460547641</c:v>
                </c:pt>
                <c:pt idx="294">
                  <c:v>0.0178144984284886</c:v>
                </c:pt>
                <c:pt idx="295">
                  <c:v>0.0179046006170217</c:v>
                </c:pt>
                <c:pt idx="296">
                  <c:v>0.0179950564701303</c:v>
                </c:pt>
                <c:pt idx="297">
                  <c:v>0.0180858698959061</c:v>
                </c:pt>
                <c:pt idx="298">
                  <c:v>0.0181770448618982</c:v>
                </c:pt>
                <c:pt idx="299">
                  <c:v>0.0182685853962729</c:v>
                </c:pt>
                <c:pt idx="300">
                  <c:v>0.0183604955890053</c:v>
                </c:pt>
                <c:pt idx="301">
                  <c:v>0.0184527795930996</c:v>
                </c:pt>
                <c:pt idx="302">
                  <c:v>0.0185454416258427</c:v>
                </c:pt>
                <c:pt idx="303">
                  <c:v>0.0186384859700895</c:v>
                </c:pt>
                <c:pt idx="304">
                  <c:v>0.0187319169755826</c:v>
                </c:pt>
                <c:pt idx="305">
                  <c:v>0.0188257390603053</c:v>
                </c:pt>
                <c:pt idx="306">
                  <c:v>0.0189199567118719</c:v>
                </c:pt>
                <c:pt idx="307">
                  <c:v>0.0190145744889537</c:v>
                </c:pt>
                <c:pt idx="308">
                  <c:v>0.0191095970227428</c:v>
                </c:pt>
                <c:pt idx="309">
                  <c:v>0.0192050290184554</c:v>
                </c:pt>
                <c:pt idx="310">
                  <c:v>0.0193008752568759</c:v>
                </c:pt>
                <c:pt idx="311">
                  <c:v>0.0193971405959413</c:v>
                </c:pt>
                <c:pt idx="312">
                  <c:v>0.0194938299723693</c:v>
                </c:pt>
                <c:pt idx="313">
                  <c:v>0.0195909484033302</c:v>
                </c:pt>
                <c:pt idx="314">
                  <c:v>0.0196885009881651</c:v>
                </c:pt>
                <c:pt idx="315">
                  <c:v>0.0197864929101506</c:v>
                </c:pt>
                <c:pt idx="316">
                  <c:v>0.0198849294383117</c:v>
                </c:pt>
                <c:pt idx="317">
                  <c:v>0.0199838159292864</c:v>
                </c:pt>
                <c:pt idx="318">
                  <c:v>0.0200831578292405</c:v>
                </c:pt>
                <c:pt idx="319">
                  <c:v>0.0201829606758368</c:v>
                </c:pt>
                <c:pt idx="320">
                  <c:v>0.0202832301002594</c:v>
                </c:pt>
                <c:pt idx="321">
                  <c:v>0.0203839718292957</c:v>
                </c:pt>
                <c:pt idx="322">
                  <c:v>0.0204851916874758</c:v>
                </c:pt>
                <c:pt idx="323">
                  <c:v>0.0205868955992755</c:v>
                </c:pt>
                <c:pt idx="324">
                  <c:v>0.0206890895913797</c:v>
                </c:pt>
                <c:pt idx="325">
                  <c:v>0.0207917797950135</c:v>
                </c:pt>
                <c:pt idx="326">
                  <c:v>0.0208949724483387</c:v>
                </c:pt>
                <c:pt idx="327">
                  <c:v>0.0209986738989219</c:v>
                </c:pt>
                <c:pt idx="328">
                  <c:v>0.0211028906062734</c:v>
                </c:pt>
                <c:pt idx="329">
                  <c:v>0.021207629144462</c:v>
                </c:pt>
                <c:pt idx="330">
                  <c:v>0.0213128962048062</c:v>
                </c:pt>
                <c:pt idx="331">
                  <c:v>0.0214186985986465</c:v>
                </c:pt>
                <c:pt idx="332">
                  <c:v>0.0215250432601998</c:v>
                </c:pt>
                <c:pt idx="333">
                  <c:v>0.0216319372495004</c:v>
                </c:pt>
                <c:pt idx="334">
                  <c:v>0.0217393877554294</c:v>
                </c:pt>
                <c:pt idx="335">
                  <c:v>0.0218474020988372</c:v>
                </c:pt>
                <c:pt idx="336">
                  <c:v>0.0219559877357601</c:v>
                </c:pt>
                <c:pt idx="337">
                  <c:v>0.0220651522607379</c:v>
                </c:pt>
                <c:pt idx="338">
                  <c:v>0.0221749034102329</c:v>
                </c:pt>
                <c:pt idx="339">
                  <c:v>0.0222852490661559</c:v>
                </c:pt>
                <c:pt idx="340">
                  <c:v>0.0223961972595025</c:v>
                </c:pt>
                <c:pt idx="341">
                  <c:v>0.0225077561741047</c:v>
                </c:pt>
                <c:pt idx="342">
                  <c:v>0.0226199341505005</c:v>
                </c:pt>
                <c:pt idx="343">
                  <c:v>0.022732739689928</c:v>
                </c:pt>
                <c:pt idx="344">
                  <c:v>0.0228461814584476</c:v>
                </c:pt>
                <c:pt idx="345">
                  <c:v>0.0229602682911967</c:v>
                </c:pt>
                <c:pt idx="346">
                  <c:v>0.0230750091967834</c:v>
                </c:pt>
                <c:pt idx="347">
                  <c:v>0.0231904133618243</c:v>
                </c:pt>
                <c:pt idx="348">
                  <c:v>0.0233064901556306</c:v>
                </c:pt>
                <c:pt idx="349">
                  <c:v>0.0234232491350507</c:v>
                </c:pt>
                <c:pt idx="350">
                  <c:v>0.0235407000494736</c:v>
                </c:pt>
                <c:pt idx="351">
                  <c:v>0.0236588528460007</c:v>
                </c:pt>
                <c:pt idx="352">
                  <c:v>0.0237777176747919</c:v>
                </c:pt>
                <c:pt idx="353">
                  <c:v>0.023897304894594</c:v>
                </c:pt>
                <c:pt idx="354">
                  <c:v>0.0240176250784581</c:v>
                </c:pt>
                <c:pt idx="355">
                  <c:v>0.0241386890196542</c:v>
                </c:pt>
                <c:pt idx="356">
                  <c:v>0.024260507737791</c:v>
                </c:pt>
                <c:pt idx="357">
                  <c:v>0.0243830924851498</c:v>
                </c:pt>
                <c:pt idx="358">
                  <c:v>0.0245064547532404</c:v>
                </c:pt>
                <c:pt idx="359">
                  <c:v>0.0246306062795906</c:v>
                </c:pt>
                <c:pt idx="360">
                  <c:v>0.0247555590547761</c:v>
                </c:pt>
                <c:pt idx="361">
                  <c:v>0.0248813253297046</c:v>
                </c:pt>
                <c:pt idx="362">
                  <c:v>0.0250079176231619</c:v>
                </c:pt>
                <c:pt idx="363">
                  <c:v>0.025135348729634</c:v>
                </c:pt>
                <c:pt idx="364">
                  <c:v>0.0252636317274157</c:v>
                </c:pt>
                <c:pt idx="365">
                  <c:v>0.0253927799870186</c:v>
                </c:pt>
                <c:pt idx="366">
                  <c:v>0.0255228071798925</c:v>
                </c:pt>
                <c:pt idx="367">
                  <c:v>0.0256537272874737</c:v>
                </c:pt>
                <c:pt idx="368">
                  <c:v>0.0257855546105747</c:v>
                </c:pt>
                <c:pt idx="369">
                  <c:v>0.0259183037791323</c:v>
                </c:pt>
                <c:pt idx="370">
                  <c:v>0.0260519897623275</c:v>
                </c:pt>
                <c:pt idx="371">
                  <c:v>0.0261866278790985</c:v>
                </c:pt>
                <c:pt idx="372">
                  <c:v>0.0263222338090614</c:v>
                </c:pt>
                <c:pt idx="373">
                  <c:v>0.02645882360386</c:v>
                </c:pt>
                <c:pt idx="374">
                  <c:v>0.0265964136989637</c:v>
                </c:pt>
                <c:pt idx="375">
                  <c:v>0.0267350209259363</c:v>
                </c:pt>
                <c:pt idx="376">
                  <c:v>0.026874662525196</c:v>
                </c:pt>
                <c:pt idx="377">
                  <c:v>0.0270153561592934</c:v>
                </c:pt>
                <c:pt idx="378">
                  <c:v>0.0271571199267299</c:v>
                </c:pt>
                <c:pt idx="379">
                  <c:v>0.0272999723763451</c:v>
                </c:pt>
                <c:pt idx="380">
                  <c:v>0.0274439325223005</c:v>
                </c:pt>
                <c:pt idx="381">
                  <c:v>0.027589019859689</c:v>
                </c:pt>
                <c:pt idx="382">
                  <c:v>0.0277352543808035</c:v>
                </c:pt>
                <c:pt idx="383">
                  <c:v>0.0278826565920958</c:v>
                </c:pt>
                <c:pt idx="384">
                  <c:v>0.0280312475318626</c:v>
                </c:pt>
                <c:pt idx="385">
                  <c:v>0.028181048788696</c:v>
                </c:pt>
                <c:pt idx="386">
                  <c:v>0.0283320825207384</c:v>
                </c:pt>
                <c:pt idx="387">
                  <c:v>0.0284843714757837</c:v>
                </c:pt>
                <c:pt idx="388">
                  <c:v>0.0286379390122706</c:v>
                </c:pt>
                <c:pt idx="389">
                  <c:v>0.0287928091212142</c:v>
                </c:pt>
                <c:pt idx="390">
                  <c:v>0.0289490064491291</c:v>
                </c:pt>
                <c:pt idx="391">
                  <c:v>0.0291065563219947</c:v>
                </c:pt>
                <c:pt idx="392">
                  <c:v>0.0292654847703237</c:v>
                </c:pt>
                <c:pt idx="393">
                  <c:v>0.0294258185553922</c:v>
                </c:pt>
                <c:pt idx="394">
                  <c:v>0.0295875851966974</c:v>
                </c:pt>
                <c:pt idx="395">
                  <c:v>0.0297508130007132</c:v>
                </c:pt>
                <c:pt idx="396">
                  <c:v>0.0299155310910162</c:v>
                </c:pt>
                <c:pt idx="397">
                  <c:v>0.030081769439862</c:v>
                </c:pt>
                <c:pt idx="398">
                  <c:v>0.0302495589012971</c:v>
                </c:pt>
                <c:pt idx="399">
                  <c:v>0.0304189312458934</c:v>
                </c:pt>
                <c:pt idx="400">
                  <c:v>0.0305899191972058</c:v>
                </c:pt>
                <c:pt idx="401">
                  <c:v>0.0307625564700525</c:v>
                </c:pt>
                <c:pt idx="402">
                  <c:v>0.0309368778107309</c:v>
                </c:pt>
                <c:pt idx="403">
                  <c:v>0.0311129190392849</c:v>
                </c:pt>
                <c:pt idx="404">
                  <c:v>0.0312907170939524</c:v>
                </c:pt>
                <c:pt idx="405">
                  <c:v>0.0314703100779282</c:v>
                </c:pt>
                <c:pt idx="406">
                  <c:v>0.0316517373085872</c:v>
                </c:pt>
                <c:pt idx="407">
                  <c:v>0.0318350393693264</c:v>
                </c:pt>
                <c:pt idx="408">
                  <c:v>0.032020258164192</c:v>
                </c:pt>
                <c:pt idx="409">
                  <c:v>0.0322074369754756</c:v>
                </c:pt>
                <c:pt idx="410">
                  <c:v>0.0323966205244715</c:v>
                </c:pt>
                <c:pt idx="411">
                  <c:v>0.0325878550356069</c:v>
                </c:pt>
                <c:pt idx="412">
                  <c:v>0.0327811883041725</c:v>
                </c:pt>
                <c:pt idx="413">
                  <c:v>0.0329766697678965</c:v>
                </c:pt>
                <c:pt idx="414">
                  <c:v>0.0331743505826252</c:v>
                </c:pt>
                <c:pt idx="415">
                  <c:v>0.0333742837024002</c:v>
                </c:pt>
                <c:pt idx="416">
                  <c:v>0.0335765239642351</c:v>
                </c:pt>
                <c:pt idx="417">
                  <c:v>0.0337811281779317</c:v>
                </c:pt>
                <c:pt idx="418">
                  <c:v>0.0339881552212942</c:v>
                </c:pt>
                <c:pt idx="419">
                  <c:v>0.0341976661411367</c:v>
                </c:pt>
                <c:pt idx="420">
                  <c:v>0.0344097242605115</c:v>
                </c:pt>
                <c:pt idx="421">
                  <c:v>0.034624395292621</c:v>
                </c:pt>
                <c:pt idx="422">
                  <c:v>0.0348417474619193</c:v>
                </c:pt>
                <c:pt idx="423">
                  <c:v>0.0350618516329535</c:v>
                </c:pt>
                <c:pt idx="424">
                  <c:v>0.0352847814475447</c:v>
                </c:pt>
                <c:pt idx="425">
                  <c:v>0.0355106134709621</c:v>
                </c:pt>
                <c:pt idx="426">
                  <c:v>0.0357394273478083</c:v>
                </c:pt>
                <c:pt idx="427">
                  <c:v>0.0359713059683955</c:v>
                </c:pt>
                <c:pt idx="428">
                  <c:v>0.0362063356464699</c:v>
                </c:pt>
                <c:pt idx="429">
                  <c:v>0.0364446063092277</c:v>
                </c:pt>
                <c:pt idx="430">
                  <c:v>0.0366862117006472</c:v>
                </c:pt>
                <c:pt idx="431">
                  <c:v>0.0369312495992781</c:v>
                </c:pt>
                <c:pt idx="432">
                  <c:v>0.0371798220517311</c:v>
                </c:pt>
                <c:pt idx="433">
                  <c:v>0.0374320356232443</c:v>
                </c:pt>
                <c:pt idx="434">
                  <c:v>0.037688001666845</c:v>
                </c:pt>
                <c:pt idx="435">
                  <c:v>0.0379478366127818</c:v>
                </c:pt>
                <c:pt idx="436">
                  <c:v>0.0382116622800846</c:v>
                </c:pt>
                <c:pt idx="437">
                  <c:v>0.0384796062123089</c:v>
                </c:pt>
                <c:pt idx="438">
                  <c:v>0.0387518020397461</c:v>
                </c:pt>
                <c:pt idx="439">
                  <c:v>0.0390283898706403</c:v>
                </c:pt>
                <c:pt idx="440">
                  <c:v>0.0393095167142354</c:v>
                </c:pt>
                <c:pt idx="441">
                  <c:v>0.0395953369388067</c:v>
                </c:pt>
                <c:pt idx="442">
                  <c:v>0.039886012768198</c:v>
                </c:pt>
                <c:pt idx="443">
                  <c:v>0.0401817148208062</c:v>
                </c:pt>
                <c:pt idx="444">
                  <c:v>0.0404826226954359</c:v>
                </c:pt>
                <c:pt idx="445">
                  <c:v>0.0407889256089872</c:v>
                </c:pt>
                <c:pt idx="446">
                  <c:v>0.0411008230915708</c:v>
                </c:pt>
                <c:pt idx="447">
                  <c:v>0.0414185257453512</c:v>
                </c:pt>
                <c:pt idx="448">
                  <c:v>0.0417422560742518</c:v>
                </c:pt>
                <c:pt idx="449">
                  <c:v>0.042072249392588</c:v>
                </c:pt>
                <c:pt idx="450">
                  <c:v>0.0424087548218013</c:v>
                </c:pt>
                <c:pt idx="451">
                  <c:v>0.0427520363857189</c:v>
                </c:pt>
                <c:pt idx="452">
                  <c:v>0.0431023742162416</c:v>
                </c:pt>
                <c:pt idx="453">
                  <c:v>0.0434600658830633</c:v>
                </c:pt>
                <c:pt idx="454">
                  <c:v>0.0438254278630241</c:v>
                </c:pt>
                <c:pt idx="455">
                  <c:v>0.0441987971670337</c:v>
                </c:pt>
                <c:pt idx="456">
                  <c:v>0.0445805331452415</c:v>
                </c:pt>
                <c:pt idx="457">
                  <c:v>0.0449710194943665</c:v>
                </c:pt>
                <c:pt idx="458">
                  <c:v>0.0453706664949214</c:v>
                </c:pt>
                <c:pt idx="459">
                  <c:v>0.0457799135105997</c:v>
                </c:pt>
                <c:pt idx="460">
                  <c:v>0.0461992317875034</c:v>
                </c:pt>
                <c:pt idx="461">
                  <c:v>0.0466291275973495</c:v>
                </c:pt>
                <c:pt idx="462">
                  <c:v>0.0470701457765545</c:v>
                </c:pt>
                <c:pt idx="463">
                  <c:v>0.0475228737224612</c:v>
                </c:pt>
                <c:pt idx="464">
                  <c:v>0.0479879459193021</c:v>
                </c:pt>
                <c:pt idx="465">
                  <c:v>0.0484660490803033</c:v>
                </c:pt>
                <c:pt idx="466">
                  <c:v>0.048957928009207</c:v>
                </c:pt>
                <c:pt idx="467">
                  <c:v>0.0494643923052453</c:v>
                </c:pt>
                <c:pt idx="468">
                  <c:v>0.0499863240612586</c:v>
                </c:pt>
                <c:pt idx="469">
                  <c:v>0.0505246867365507</c:v>
                </c:pt>
                <c:pt idx="470">
                  <c:v>0.051080535425989</c:v>
                </c:pt>
                <c:pt idx="471">
                  <c:v>0.0516550287971128</c:v>
                </c:pt>
                <c:pt idx="472">
                  <c:v>0.0522494430307268</c:v>
                </c:pt>
                <c:pt idx="473">
                  <c:v>0.0528651881818263</c:v>
                </c:pt>
                <c:pt idx="474">
                  <c:v>0.0535038274824129</c:v>
                </c:pt>
                <c:pt idx="475">
                  <c:v>0.054167100243644</c:v>
                </c:pt>
                <c:pt idx="476">
                  <c:v>0.0548569491926355</c:v>
                </c:pt>
                <c:pt idx="477">
                  <c:v>0.0555755533142977</c:v>
                </c:pt>
                <c:pt idx="478">
                  <c:v>0.0563253675823675</c:v>
                </c:pt>
                <c:pt idx="479">
                  <c:v>0.0571091713872482</c:v>
                </c:pt>
                <c:pt idx="480">
                  <c:v>0.057930128046462</c:v>
                </c:pt>
                <c:pt idx="481">
                  <c:v>0.0587918585830977</c:v>
                </c:pt>
                <c:pt idx="482">
                  <c:v>0.0596985340787386</c:v>
                </c:pt>
                <c:pt idx="483">
                  <c:v>0.0606549925030892</c:v>
                </c:pt>
                <c:pt idx="484">
                  <c:v>0.0616668882315214</c:v>
                </c:pt>
                <c:pt idx="485">
                  <c:v>0.0627408858638695</c:v>
                </c:pt>
                <c:pt idx="486">
                  <c:v>0.0638849150716891</c:v>
                </c:pt>
                <c:pt idx="487">
                  <c:v>0.0651085110606905</c:v>
                </c:pt>
                <c:pt idx="488">
                  <c:v>0.0664232776175688</c:v>
                </c:pt>
                <c:pt idx="489">
                  <c:v>0.067116289474962</c:v>
                </c:pt>
                <c:pt idx="490">
                  <c:v>0.0678191349853658</c:v>
                </c:pt>
                <c:pt idx="491">
                  <c:v>0.0685321069537836</c:v>
                </c:pt>
                <c:pt idx="492">
                  <c:v>0.069255466032205</c:v>
                </c:pt>
                <c:pt idx="493">
                  <c:v>0.0699894822842193</c:v>
                </c:pt>
                <c:pt idx="494">
                  <c:v>0.0707344355953656</c:v>
                </c:pt>
                <c:pt idx="495">
                  <c:v>0.0714906161044375</c:v>
                </c:pt>
                <c:pt idx="496">
                  <c:v>0.0722583246569926</c:v>
                </c:pt>
                <c:pt idx="497">
                  <c:v>0.0730378732824079</c:v>
                </c:pt>
                <c:pt idx="498">
                  <c:v>0.0738295856959101</c:v>
                </c:pt>
                <c:pt idx="499">
                  <c:v>0.0746337978271143</c:v>
                </c:pt>
                <c:pt idx="500">
                  <c:v>0.0754508583767145</c:v>
                </c:pt>
                <c:pt idx="501">
                  <c:v>0.0762811294030849</c:v>
                </c:pt>
                <c:pt idx="502">
                  <c:v>0.0771249869406788</c:v>
                </c:pt>
                <c:pt idx="503">
                  <c:v>0.0779828216522535</c:v>
                </c:pt>
                <c:pt idx="504">
                  <c:v>0.078855039517094</c:v>
                </c:pt>
                <c:pt idx="505">
                  <c:v>0.0797420625575758</c:v>
                </c:pt>
                <c:pt idx="506">
                  <c:v>0.0806443296065816</c:v>
                </c:pt>
                <c:pt idx="507">
                  <c:v>0.081562297118476</c:v>
                </c:pt>
                <c:pt idx="508">
                  <c:v>0.0824964400265539</c:v>
                </c:pt>
                <c:pt idx="509">
                  <c:v>0.0834472526501038</c:v>
                </c:pt>
                <c:pt idx="510">
                  <c:v>0.0844152496544708</c:v>
                </c:pt>
                <c:pt idx="511">
                  <c:v>0.0854009670677772</c:v>
                </c:pt>
                <c:pt idx="512">
                  <c:v>0.0864049633582485</c:v>
                </c:pt>
                <c:pt idx="513">
                  <c:v>0.0874278205764127</c:v>
                </c:pt>
                <c:pt idx="514">
                  <c:v>0.0884701455667902</c:v>
                </c:pt>
                <c:pt idx="515">
                  <c:v>0.0895325712540738</c:v>
                </c:pt>
                <c:pt idx="516">
                  <c:v>0.0906157580092149</c:v>
                </c:pt>
                <c:pt idx="517">
                  <c:v>0.0917203951012916</c:v>
                </c:pt>
                <c:pt idx="518">
                  <c:v>0.0928472022415336</c:v>
                </c:pt>
                <c:pt idx="519">
                  <c:v>0.0939969312264312</c:v>
                </c:pt>
                <c:pt idx="520">
                  <c:v>0.0951703676874595</c:v>
                </c:pt>
                <c:pt idx="521">
                  <c:v>0.0963683329556163</c:v>
                </c:pt>
                <c:pt idx="522">
                  <c:v>0.0975916860496996</c:v>
                </c:pt>
                <c:pt idx="523">
                  <c:v>0.0988413257980621</c:v>
                </c:pt>
                <c:pt idx="524">
                  <c:v>0.100118193104471</c:v>
                </c:pt>
                <c:pt idx="525">
                  <c:v>0.101423273369672</c:v>
                </c:pt>
                <c:pt idx="526">
                  <c:v>0.102757599081362</c:v>
                </c:pt>
                <c:pt idx="527">
                  <c:v>0.104122252586472</c:v>
                </c:pt>
                <c:pt idx="528">
                  <c:v>0.105518369060966</c:v>
                </c:pt>
                <c:pt idx="529">
                  <c:v>0.10694713969389</c:v>
                </c:pt>
                <c:pt idx="530">
                  <c:v>0.108409815104015</c:v>
                </c:pt>
                <c:pt idx="531">
                  <c:v>0.109907709009228</c:v>
                </c:pt>
                <c:pt idx="532">
                  <c:v>0.111442202170922</c:v>
                </c:pt>
                <c:pt idx="533">
                  <c:v>0.113014746637821</c:v>
                </c:pt>
                <c:pt idx="534">
                  <c:v>0.114626870316269</c:v>
                </c:pt>
                <c:pt idx="535">
                  <c:v>0.116280181896828</c:v>
                </c:pt>
                <c:pt idx="536">
                  <c:v>0.117976376170178</c:v>
                </c:pt>
                <c:pt idx="537">
                  <c:v>0.119717239768894</c:v>
                </c:pt>
                <c:pt idx="538">
                  <c:v>0.121504657375648</c:v>
                </c:pt>
                <c:pt idx="539">
                  <c:v>0.123340618442884</c:v>
                </c:pt>
                <c:pt idx="540">
                  <c:v>0.125227224474059</c:v>
                </c:pt>
                <c:pt idx="541">
                  <c:v>0.127166696922249</c:v>
                </c:pt>
                <c:pt idx="542">
                  <c:v>0.129161385768376</c:v>
                </c:pt>
                <c:pt idx="543">
                  <c:v>0.131213778848593</c:v>
                </c:pt>
                <c:pt idx="544">
                  <c:v>0.133326512008657</c:v>
                </c:pt>
                <c:pt idx="545">
                  <c:v>0.135502380172477</c:v>
                </c:pt>
                <c:pt idx="546">
                  <c:v>0.1377443494228</c:v>
                </c:pt>
                <c:pt idx="547">
                  <c:v>0.140055570204103</c:v>
                </c:pt>
                <c:pt idx="548">
                  <c:v>0.14243939177176</c:v>
                </c:pt>
                <c:pt idx="549">
                  <c:v>0.144899378027473</c:v>
                </c:pt>
                <c:pt idx="550">
                  <c:v>0.147439324899291</c:v>
                </c:pt>
                <c:pt idx="551">
                  <c:v>0.150063279445508</c:v>
                </c:pt>
                <c:pt idx="552">
                  <c:v>0.152775560886053</c:v>
                </c:pt>
                <c:pt idx="553">
                  <c:v>0.155580783792906</c:v>
                </c:pt>
                <c:pt idx="554">
                  <c:v>0.158483883703515</c:v>
                </c:pt>
                <c:pt idx="555">
                  <c:v>0.161490145458716</c:v>
                </c:pt>
                <c:pt idx="556">
                  <c:v>0.164605234610445</c:v>
                </c:pt>
                <c:pt idx="557">
                  <c:v>0.167835232295456</c:v>
                </c:pt>
                <c:pt idx="558">
                  <c:v>0.171186674030899</c:v>
                </c:pt>
                <c:pt idx="559">
                  <c:v>0.174666592957504</c:v>
                </c:pt>
                <c:pt idx="560">
                  <c:v>0.178282568138316</c:v>
                </c:pt>
                <c:pt idx="561">
                  <c:v>0.182042778617881</c:v>
                </c:pt>
                <c:pt idx="562">
                  <c:v>0.185956064061464</c:v>
                </c:pt>
              </c:numCache>
            </c:numRef>
          </c:xVal>
          <c:yVal>
            <c:numRef>
              <c:f>A!$B$58:$B$650</c:f>
              <c:numCache>
                <c:formatCode>General</c:formatCode>
                <c:ptCount val="593"/>
                <c:pt idx="0">
                  <c:v>0</c:v>
                </c:pt>
                <c:pt idx="1">
                  <c:v>0.75</c:v>
                </c:pt>
                <c:pt idx="2">
                  <c:v>2.24625935162092</c:v>
                </c:pt>
                <c:pt idx="3">
                  <c:v>3.74251870324184</c:v>
                </c:pt>
                <c:pt idx="4">
                  <c:v>5.23877805486276</c:v>
                </c:pt>
                <c:pt idx="5">
                  <c:v>6.73503740648368</c:v>
                </c:pt>
                <c:pt idx="6">
                  <c:v>8.23129675810461</c:v>
                </c:pt>
                <c:pt idx="7">
                  <c:v>9.72755610972553</c:v>
                </c:pt>
                <c:pt idx="8">
                  <c:v>11.2238154613464</c:v>
                </c:pt>
                <c:pt idx="9">
                  <c:v>12.7200748129674</c:v>
                </c:pt>
                <c:pt idx="10">
                  <c:v>14.2163341645883</c:v>
                </c:pt>
                <c:pt idx="11">
                  <c:v>15.7125935162092</c:v>
                </c:pt>
                <c:pt idx="12">
                  <c:v>17.2088528678301</c:v>
                </c:pt>
                <c:pt idx="13">
                  <c:v>18.7051122194511</c:v>
                </c:pt>
                <c:pt idx="14">
                  <c:v>20.201371571072</c:v>
                </c:pt>
                <c:pt idx="15">
                  <c:v>21.6976309226929</c:v>
                </c:pt>
                <c:pt idx="16">
                  <c:v>23.1938902743138</c:v>
                </c:pt>
                <c:pt idx="17">
                  <c:v>24.6901496259347</c:v>
                </c:pt>
                <c:pt idx="18">
                  <c:v>26.1864089775557</c:v>
                </c:pt>
                <c:pt idx="19">
                  <c:v>27.6826683291766</c:v>
                </c:pt>
                <c:pt idx="20">
                  <c:v>29.1789276807975</c:v>
                </c:pt>
                <c:pt idx="21">
                  <c:v>30.6751870324184</c:v>
                </c:pt>
                <c:pt idx="22">
                  <c:v>32.1714463840393</c:v>
                </c:pt>
                <c:pt idx="23">
                  <c:v>33.6677057356603</c:v>
                </c:pt>
                <c:pt idx="24">
                  <c:v>35.1639650872812</c:v>
                </c:pt>
                <c:pt idx="25">
                  <c:v>36.6602244389021</c:v>
                </c:pt>
                <c:pt idx="26">
                  <c:v>38.156483790523</c:v>
                </c:pt>
                <c:pt idx="27">
                  <c:v>39.652743142144</c:v>
                </c:pt>
                <c:pt idx="28">
                  <c:v>41.1490024937649</c:v>
                </c:pt>
                <c:pt idx="29">
                  <c:v>42.6452618453858</c:v>
                </c:pt>
                <c:pt idx="30">
                  <c:v>44.1415211970067</c:v>
                </c:pt>
                <c:pt idx="31">
                  <c:v>45.6377805486276</c:v>
                </c:pt>
                <c:pt idx="32">
                  <c:v>47.1340399002486</c:v>
                </c:pt>
                <c:pt idx="33">
                  <c:v>48.6302992518695</c:v>
                </c:pt>
                <c:pt idx="34">
                  <c:v>50.1265586034904</c:v>
                </c:pt>
                <c:pt idx="35">
                  <c:v>51.6228179551113</c:v>
                </c:pt>
                <c:pt idx="36">
                  <c:v>53.1190773067322</c:v>
                </c:pt>
                <c:pt idx="37">
                  <c:v>54.6153366583532</c:v>
                </c:pt>
                <c:pt idx="38">
                  <c:v>56.1115960099741</c:v>
                </c:pt>
                <c:pt idx="39">
                  <c:v>57.607855361595</c:v>
                </c:pt>
                <c:pt idx="40">
                  <c:v>59.1041147132159</c:v>
                </c:pt>
                <c:pt idx="41">
                  <c:v>60.6003740648368</c:v>
                </c:pt>
                <c:pt idx="42">
                  <c:v>62.0966334164578</c:v>
                </c:pt>
                <c:pt idx="43">
                  <c:v>63.5928927680787</c:v>
                </c:pt>
                <c:pt idx="44">
                  <c:v>65.0891521196996</c:v>
                </c:pt>
                <c:pt idx="45">
                  <c:v>66.5854114713205</c:v>
                </c:pt>
                <c:pt idx="46">
                  <c:v>68.0816708229415</c:v>
                </c:pt>
                <c:pt idx="47">
                  <c:v>69.5779301745624</c:v>
                </c:pt>
                <c:pt idx="48">
                  <c:v>71.0741895261833</c:v>
                </c:pt>
                <c:pt idx="49">
                  <c:v>72.5704488778042</c:v>
                </c:pt>
                <c:pt idx="50">
                  <c:v>74.0667082294251</c:v>
                </c:pt>
                <c:pt idx="51">
                  <c:v>75.5629675810461</c:v>
                </c:pt>
                <c:pt idx="52">
                  <c:v>77.059226932667</c:v>
                </c:pt>
                <c:pt idx="53">
                  <c:v>78.5554862842879</c:v>
                </c:pt>
                <c:pt idx="54">
                  <c:v>80.0517456359088</c:v>
                </c:pt>
                <c:pt idx="55">
                  <c:v>81.5480049875297</c:v>
                </c:pt>
                <c:pt idx="56">
                  <c:v>83.0442643391507</c:v>
                </c:pt>
                <c:pt idx="57">
                  <c:v>84.5405236907716</c:v>
                </c:pt>
                <c:pt idx="58">
                  <c:v>86.0367830423925</c:v>
                </c:pt>
                <c:pt idx="59">
                  <c:v>87.5330423940134</c:v>
                </c:pt>
                <c:pt idx="60">
                  <c:v>89.0293017456343</c:v>
                </c:pt>
                <c:pt idx="61">
                  <c:v>90.5255610972553</c:v>
                </c:pt>
                <c:pt idx="62">
                  <c:v>92.0218204488762</c:v>
                </c:pt>
                <c:pt idx="63">
                  <c:v>93.5180798004971</c:v>
                </c:pt>
                <c:pt idx="64">
                  <c:v>95.014339152118</c:v>
                </c:pt>
                <c:pt idx="65">
                  <c:v>96.510598503739</c:v>
                </c:pt>
                <c:pt idx="66">
                  <c:v>98.0068578553599</c:v>
                </c:pt>
                <c:pt idx="67">
                  <c:v>99.5031172069808</c:v>
                </c:pt>
                <c:pt idx="68">
                  <c:v>100.999376558602</c:v>
                </c:pt>
                <c:pt idx="69">
                  <c:v>102.495635910223</c:v>
                </c:pt>
                <c:pt idx="70">
                  <c:v>103.991895261844</c:v>
                </c:pt>
                <c:pt idx="71">
                  <c:v>105.488154613464</c:v>
                </c:pt>
                <c:pt idx="72">
                  <c:v>106.984413965085</c:v>
                </c:pt>
                <c:pt idx="73">
                  <c:v>108.480673316706</c:v>
                </c:pt>
                <c:pt idx="74">
                  <c:v>109.976932668327</c:v>
                </c:pt>
                <c:pt idx="75">
                  <c:v>111.473192019948</c:v>
                </c:pt>
                <c:pt idx="76">
                  <c:v>112.969451371569</c:v>
                </c:pt>
                <c:pt idx="77">
                  <c:v>114.46571072319</c:v>
                </c:pt>
                <c:pt idx="78">
                  <c:v>115.961970074811</c:v>
                </c:pt>
                <c:pt idx="79">
                  <c:v>117.458229426432</c:v>
                </c:pt>
                <c:pt idx="80">
                  <c:v>118.954488778053</c:v>
                </c:pt>
                <c:pt idx="81">
                  <c:v>120.450748129674</c:v>
                </c:pt>
                <c:pt idx="82">
                  <c:v>121.947007481295</c:v>
                </c:pt>
                <c:pt idx="83">
                  <c:v>123.443266832916</c:v>
                </c:pt>
                <c:pt idx="84">
                  <c:v>124.939526184536</c:v>
                </c:pt>
                <c:pt idx="85">
                  <c:v>126.435785536157</c:v>
                </c:pt>
                <c:pt idx="86">
                  <c:v>127.932044887778</c:v>
                </c:pt>
                <c:pt idx="87">
                  <c:v>129.428304239399</c:v>
                </c:pt>
                <c:pt idx="88">
                  <c:v>130.92456359102</c:v>
                </c:pt>
                <c:pt idx="89">
                  <c:v>132.420822942641</c:v>
                </c:pt>
                <c:pt idx="90">
                  <c:v>133.917082294262</c:v>
                </c:pt>
                <c:pt idx="91">
                  <c:v>135.413341645883</c:v>
                </c:pt>
                <c:pt idx="92">
                  <c:v>136.909600997504</c:v>
                </c:pt>
                <c:pt idx="93">
                  <c:v>138.405860349125</c:v>
                </c:pt>
                <c:pt idx="94">
                  <c:v>139.902119700746</c:v>
                </c:pt>
                <c:pt idx="95">
                  <c:v>141.398379052367</c:v>
                </c:pt>
                <c:pt idx="96">
                  <c:v>142.894638403988</c:v>
                </c:pt>
                <c:pt idx="97">
                  <c:v>144.390897755608</c:v>
                </c:pt>
                <c:pt idx="98">
                  <c:v>145.887157107229</c:v>
                </c:pt>
                <c:pt idx="99">
                  <c:v>147.38341645885</c:v>
                </c:pt>
                <c:pt idx="100">
                  <c:v>148.879675810471</c:v>
                </c:pt>
                <c:pt idx="101">
                  <c:v>150.375935162092</c:v>
                </c:pt>
                <c:pt idx="102">
                  <c:v>151.872194513713</c:v>
                </c:pt>
                <c:pt idx="103">
                  <c:v>153.368453865334</c:v>
                </c:pt>
                <c:pt idx="104">
                  <c:v>154.864713216955</c:v>
                </c:pt>
                <c:pt idx="105">
                  <c:v>156.360972568576</c:v>
                </c:pt>
                <c:pt idx="106">
                  <c:v>157.857231920197</c:v>
                </c:pt>
                <c:pt idx="107">
                  <c:v>159.353491271818</c:v>
                </c:pt>
                <c:pt idx="108">
                  <c:v>160.849750623439</c:v>
                </c:pt>
                <c:pt idx="109">
                  <c:v>162.346009975059</c:v>
                </c:pt>
                <c:pt idx="110">
                  <c:v>163.84226932668</c:v>
                </c:pt>
                <c:pt idx="111">
                  <c:v>165.338528678301</c:v>
                </c:pt>
                <c:pt idx="112">
                  <c:v>166.834788029922</c:v>
                </c:pt>
                <c:pt idx="113">
                  <c:v>168.331047381543</c:v>
                </c:pt>
                <c:pt idx="114">
                  <c:v>169.827306733164</c:v>
                </c:pt>
                <c:pt idx="115">
                  <c:v>171.323566084785</c:v>
                </c:pt>
                <c:pt idx="116">
                  <c:v>172.819825436406</c:v>
                </c:pt>
                <c:pt idx="117">
                  <c:v>174.316084788027</c:v>
                </c:pt>
                <c:pt idx="118">
                  <c:v>175.812344139648</c:v>
                </c:pt>
                <c:pt idx="119">
                  <c:v>177.308603491269</c:v>
                </c:pt>
                <c:pt idx="120">
                  <c:v>178.80486284289</c:v>
                </c:pt>
                <c:pt idx="121">
                  <c:v>180.301122194511</c:v>
                </c:pt>
                <c:pt idx="122">
                  <c:v>181.797381546132</c:v>
                </c:pt>
                <c:pt idx="123">
                  <c:v>183.293640897753</c:v>
                </c:pt>
                <c:pt idx="124">
                  <c:v>184.789900249374</c:v>
                </c:pt>
                <c:pt idx="125">
                  <c:v>186.286159600995</c:v>
                </c:pt>
                <c:pt idx="126">
                  <c:v>187.782418952616</c:v>
                </c:pt>
                <c:pt idx="127">
                  <c:v>189.278678304237</c:v>
                </c:pt>
                <c:pt idx="128">
                  <c:v>190.774937655858</c:v>
                </c:pt>
                <c:pt idx="129">
                  <c:v>192.271197007479</c:v>
                </c:pt>
                <c:pt idx="130">
                  <c:v>193.7674563591</c:v>
                </c:pt>
                <c:pt idx="131">
                  <c:v>195.263715710721</c:v>
                </c:pt>
                <c:pt idx="132">
                  <c:v>196.759975062342</c:v>
                </c:pt>
                <c:pt idx="133">
                  <c:v>198.256234413963</c:v>
                </c:pt>
                <c:pt idx="134">
                  <c:v>199.752493765584</c:v>
                </c:pt>
                <c:pt idx="135">
                  <c:v>201.248753117205</c:v>
                </c:pt>
                <c:pt idx="136">
                  <c:v>202.745012468826</c:v>
                </c:pt>
                <c:pt idx="137">
                  <c:v>204.241271820447</c:v>
                </c:pt>
                <c:pt idx="138">
                  <c:v>205.737531172068</c:v>
                </c:pt>
                <c:pt idx="139">
                  <c:v>207.233790523689</c:v>
                </c:pt>
                <c:pt idx="140">
                  <c:v>208.73004987531</c:v>
                </c:pt>
                <c:pt idx="141">
                  <c:v>210.226309226931</c:v>
                </c:pt>
                <c:pt idx="142">
                  <c:v>211.722568578552</c:v>
                </c:pt>
                <c:pt idx="143">
                  <c:v>213.218827930173</c:v>
                </c:pt>
                <c:pt idx="144">
                  <c:v>214.715087281794</c:v>
                </c:pt>
                <c:pt idx="145">
                  <c:v>216.211346633415</c:v>
                </c:pt>
                <c:pt idx="146">
                  <c:v>217.707605985036</c:v>
                </c:pt>
                <c:pt idx="147">
                  <c:v>219.203865336657</c:v>
                </c:pt>
                <c:pt idx="148">
                  <c:v>220.700124688278</c:v>
                </c:pt>
                <c:pt idx="149">
                  <c:v>222.196384039899</c:v>
                </c:pt>
                <c:pt idx="150">
                  <c:v>223.69264339152</c:v>
                </c:pt>
                <c:pt idx="151">
                  <c:v>225.188902743141</c:v>
                </c:pt>
                <c:pt idx="152">
                  <c:v>226.685162094762</c:v>
                </c:pt>
                <c:pt idx="153">
                  <c:v>228.181421446383</c:v>
                </c:pt>
                <c:pt idx="154">
                  <c:v>229.677680798004</c:v>
                </c:pt>
                <c:pt idx="155">
                  <c:v>231.173940149625</c:v>
                </c:pt>
                <c:pt idx="156">
                  <c:v>232.670199501246</c:v>
                </c:pt>
                <c:pt idx="157">
                  <c:v>234.166458852867</c:v>
                </c:pt>
                <c:pt idx="158">
                  <c:v>235.662718204488</c:v>
                </c:pt>
                <c:pt idx="159">
                  <c:v>237.158977556109</c:v>
                </c:pt>
                <c:pt idx="160">
                  <c:v>238.65523690773</c:v>
                </c:pt>
                <c:pt idx="161">
                  <c:v>240.151496259351</c:v>
                </c:pt>
                <c:pt idx="162">
                  <c:v>241.647755610972</c:v>
                </c:pt>
                <c:pt idx="163">
                  <c:v>243.144014962593</c:v>
                </c:pt>
                <c:pt idx="164">
                  <c:v>244.640274314214</c:v>
                </c:pt>
                <c:pt idx="165">
                  <c:v>246.136533665836</c:v>
                </c:pt>
                <c:pt idx="166">
                  <c:v>247.632793017457</c:v>
                </c:pt>
                <c:pt idx="167">
                  <c:v>249.129052369078</c:v>
                </c:pt>
                <c:pt idx="168">
                  <c:v>250.625311720699</c:v>
                </c:pt>
                <c:pt idx="169">
                  <c:v>252.12157107232</c:v>
                </c:pt>
                <c:pt idx="170">
                  <c:v>253.617830423941</c:v>
                </c:pt>
                <c:pt idx="171">
                  <c:v>255.114089775562</c:v>
                </c:pt>
                <c:pt idx="172">
                  <c:v>256.610349127183</c:v>
                </c:pt>
                <c:pt idx="173">
                  <c:v>258.106608478804</c:v>
                </c:pt>
                <c:pt idx="174">
                  <c:v>259.602867830425</c:v>
                </c:pt>
                <c:pt idx="175">
                  <c:v>261.099127182046</c:v>
                </c:pt>
                <c:pt idx="176">
                  <c:v>262.595386533667</c:v>
                </c:pt>
                <c:pt idx="177">
                  <c:v>264.091645885288</c:v>
                </c:pt>
                <c:pt idx="178">
                  <c:v>265.587905236909</c:v>
                </c:pt>
                <c:pt idx="179">
                  <c:v>267.08416458853</c:v>
                </c:pt>
                <c:pt idx="180">
                  <c:v>268.580423940151</c:v>
                </c:pt>
                <c:pt idx="181">
                  <c:v>270.076683291772</c:v>
                </c:pt>
                <c:pt idx="182">
                  <c:v>271.572942643393</c:v>
                </c:pt>
                <c:pt idx="183">
                  <c:v>273.069201995014</c:v>
                </c:pt>
                <c:pt idx="184">
                  <c:v>274.565461346635</c:v>
                </c:pt>
                <c:pt idx="185">
                  <c:v>276.061720698256</c:v>
                </c:pt>
                <c:pt idx="186">
                  <c:v>277.557980049877</c:v>
                </c:pt>
                <c:pt idx="187">
                  <c:v>279.054239401498</c:v>
                </c:pt>
                <c:pt idx="188">
                  <c:v>280.550498753119</c:v>
                </c:pt>
                <c:pt idx="189">
                  <c:v>282.04675810474</c:v>
                </c:pt>
                <c:pt idx="190">
                  <c:v>283.543017456361</c:v>
                </c:pt>
                <c:pt idx="191">
                  <c:v>285.039276807982</c:v>
                </c:pt>
                <c:pt idx="192">
                  <c:v>286.535536159603</c:v>
                </c:pt>
                <c:pt idx="193">
                  <c:v>288.031795511224</c:v>
                </c:pt>
                <c:pt idx="194">
                  <c:v>289.528054862845</c:v>
                </c:pt>
                <c:pt idx="195">
                  <c:v>291.024314214466</c:v>
                </c:pt>
                <c:pt idx="196">
                  <c:v>292.520573566087</c:v>
                </c:pt>
                <c:pt idx="197">
                  <c:v>294.016832917708</c:v>
                </c:pt>
                <c:pt idx="198">
                  <c:v>295.513092269329</c:v>
                </c:pt>
                <c:pt idx="199">
                  <c:v>297.00935162095</c:v>
                </c:pt>
                <c:pt idx="200">
                  <c:v>298.505610972571</c:v>
                </c:pt>
                <c:pt idx="201">
                  <c:v>300.001870324192</c:v>
                </c:pt>
                <c:pt idx="202">
                  <c:v>301.498129675813</c:v>
                </c:pt>
                <c:pt idx="203">
                  <c:v>302.994389027434</c:v>
                </c:pt>
                <c:pt idx="204">
                  <c:v>304.490648379055</c:v>
                </c:pt>
                <c:pt idx="205">
                  <c:v>305.986907730676</c:v>
                </c:pt>
                <c:pt idx="206">
                  <c:v>307.483167082297</c:v>
                </c:pt>
                <c:pt idx="207">
                  <c:v>308.979426433918</c:v>
                </c:pt>
                <c:pt idx="208">
                  <c:v>310.475685785539</c:v>
                </c:pt>
                <c:pt idx="209">
                  <c:v>311.97194513716</c:v>
                </c:pt>
                <c:pt idx="210">
                  <c:v>313.468204488781</c:v>
                </c:pt>
                <c:pt idx="211">
                  <c:v>314.964463840402</c:v>
                </c:pt>
                <c:pt idx="212">
                  <c:v>316.460723192023</c:v>
                </c:pt>
                <c:pt idx="213">
                  <c:v>317.956982543644</c:v>
                </c:pt>
                <c:pt idx="214">
                  <c:v>319.453241895265</c:v>
                </c:pt>
                <c:pt idx="215">
                  <c:v>320.949501246886</c:v>
                </c:pt>
                <c:pt idx="216">
                  <c:v>322.445760598507</c:v>
                </c:pt>
                <c:pt idx="217">
                  <c:v>323.942019950128</c:v>
                </c:pt>
                <c:pt idx="218">
                  <c:v>325.438279301749</c:v>
                </c:pt>
                <c:pt idx="219">
                  <c:v>326.93453865337</c:v>
                </c:pt>
                <c:pt idx="220">
                  <c:v>328.430798004991</c:v>
                </c:pt>
                <c:pt idx="221">
                  <c:v>329.927057356612</c:v>
                </c:pt>
                <c:pt idx="222">
                  <c:v>331.423316708233</c:v>
                </c:pt>
                <c:pt idx="223">
                  <c:v>332.919576059854</c:v>
                </c:pt>
                <c:pt idx="224">
                  <c:v>334.415835411475</c:v>
                </c:pt>
                <c:pt idx="225">
                  <c:v>335.912094763096</c:v>
                </c:pt>
                <c:pt idx="226">
                  <c:v>337.408354114717</c:v>
                </c:pt>
                <c:pt idx="227">
                  <c:v>338.904613466338</c:v>
                </c:pt>
                <c:pt idx="228">
                  <c:v>340.400872817959</c:v>
                </c:pt>
                <c:pt idx="229">
                  <c:v>341.89713216958</c:v>
                </c:pt>
                <c:pt idx="230">
                  <c:v>343.393391521201</c:v>
                </c:pt>
                <c:pt idx="231">
                  <c:v>344.889650872822</c:v>
                </c:pt>
                <c:pt idx="232">
                  <c:v>346.385910224443</c:v>
                </c:pt>
                <c:pt idx="233">
                  <c:v>347.882169576064</c:v>
                </c:pt>
                <c:pt idx="234">
                  <c:v>349.378428927685</c:v>
                </c:pt>
                <c:pt idx="235">
                  <c:v>350.874688279306</c:v>
                </c:pt>
                <c:pt idx="236">
                  <c:v>352.370947630927</c:v>
                </c:pt>
                <c:pt idx="237">
                  <c:v>353.867206982548</c:v>
                </c:pt>
                <c:pt idx="238">
                  <c:v>355.363466334169</c:v>
                </c:pt>
                <c:pt idx="239">
                  <c:v>356.85972568579</c:v>
                </c:pt>
                <c:pt idx="240">
                  <c:v>358.355985037411</c:v>
                </c:pt>
                <c:pt idx="241">
                  <c:v>359.852244389032</c:v>
                </c:pt>
                <c:pt idx="242">
                  <c:v>361.348503740653</c:v>
                </c:pt>
                <c:pt idx="243">
                  <c:v>362.844763092274</c:v>
                </c:pt>
                <c:pt idx="244">
                  <c:v>364.341022443895</c:v>
                </c:pt>
                <c:pt idx="245">
                  <c:v>365.837281795516</c:v>
                </c:pt>
                <c:pt idx="246">
                  <c:v>367.333541147137</c:v>
                </c:pt>
                <c:pt idx="247">
                  <c:v>368.829800498758</c:v>
                </c:pt>
                <c:pt idx="248">
                  <c:v>370.326059850379</c:v>
                </c:pt>
                <c:pt idx="249">
                  <c:v>371.822319202</c:v>
                </c:pt>
                <c:pt idx="250">
                  <c:v>373.318578553621</c:v>
                </c:pt>
                <c:pt idx="251">
                  <c:v>374.814837905242</c:v>
                </c:pt>
                <c:pt idx="252">
                  <c:v>376.311097256863</c:v>
                </c:pt>
                <c:pt idx="253">
                  <c:v>377.807356608484</c:v>
                </c:pt>
                <c:pt idx="254">
                  <c:v>379.303615960105</c:v>
                </c:pt>
                <c:pt idx="255">
                  <c:v>380.799875311726</c:v>
                </c:pt>
                <c:pt idx="256">
                  <c:v>382.296134663347</c:v>
                </c:pt>
                <c:pt idx="257">
                  <c:v>383.792394014968</c:v>
                </c:pt>
                <c:pt idx="258">
                  <c:v>385.288653366589</c:v>
                </c:pt>
                <c:pt idx="259">
                  <c:v>386.78491271821</c:v>
                </c:pt>
                <c:pt idx="260">
                  <c:v>388.281172069831</c:v>
                </c:pt>
                <c:pt idx="261">
                  <c:v>389.777431421452</c:v>
                </c:pt>
                <c:pt idx="262">
                  <c:v>391.273690773073</c:v>
                </c:pt>
                <c:pt idx="263">
                  <c:v>392.769950124694</c:v>
                </c:pt>
                <c:pt idx="264">
                  <c:v>394.266209476315</c:v>
                </c:pt>
                <c:pt idx="265">
                  <c:v>395.762468827936</c:v>
                </c:pt>
                <c:pt idx="266">
                  <c:v>397.258728179557</c:v>
                </c:pt>
                <c:pt idx="267">
                  <c:v>398.754987531178</c:v>
                </c:pt>
                <c:pt idx="268">
                  <c:v>400.251246882799</c:v>
                </c:pt>
                <c:pt idx="269">
                  <c:v>401.74750623442</c:v>
                </c:pt>
                <c:pt idx="270">
                  <c:v>403.243765586041</c:v>
                </c:pt>
                <c:pt idx="271">
                  <c:v>404.740024937662</c:v>
                </c:pt>
                <c:pt idx="272">
                  <c:v>406.236284289283</c:v>
                </c:pt>
                <c:pt idx="273">
                  <c:v>407.732543640904</c:v>
                </c:pt>
                <c:pt idx="274">
                  <c:v>409.228802992525</c:v>
                </c:pt>
                <c:pt idx="275">
                  <c:v>410.725062344146</c:v>
                </c:pt>
                <c:pt idx="276">
                  <c:v>412.221321695767</c:v>
                </c:pt>
                <c:pt idx="277">
                  <c:v>413.717581047388</c:v>
                </c:pt>
                <c:pt idx="278">
                  <c:v>415.213840399009</c:v>
                </c:pt>
                <c:pt idx="279">
                  <c:v>416.71009975063</c:v>
                </c:pt>
                <c:pt idx="280">
                  <c:v>418.206359102251</c:v>
                </c:pt>
                <c:pt idx="281">
                  <c:v>419.702618453872</c:v>
                </c:pt>
                <c:pt idx="282">
                  <c:v>421.198877805493</c:v>
                </c:pt>
                <c:pt idx="283">
                  <c:v>422.695137157114</c:v>
                </c:pt>
                <c:pt idx="284">
                  <c:v>424.191396508735</c:v>
                </c:pt>
                <c:pt idx="285">
                  <c:v>425.687655860356</c:v>
                </c:pt>
                <c:pt idx="286">
                  <c:v>427.183915211977</c:v>
                </c:pt>
                <c:pt idx="287">
                  <c:v>428.680174563598</c:v>
                </c:pt>
                <c:pt idx="288">
                  <c:v>430.176433915219</c:v>
                </c:pt>
                <c:pt idx="289">
                  <c:v>431.67269326684</c:v>
                </c:pt>
                <c:pt idx="290">
                  <c:v>433.168952618461</c:v>
                </c:pt>
                <c:pt idx="291">
                  <c:v>434.665211970082</c:v>
                </c:pt>
                <c:pt idx="292">
                  <c:v>436.161471321703</c:v>
                </c:pt>
                <c:pt idx="293">
                  <c:v>437.657730673324</c:v>
                </c:pt>
                <c:pt idx="294">
                  <c:v>439.153990024945</c:v>
                </c:pt>
                <c:pt idx="295">
                  <c:v>440.650249376566</c:v>
                </c:pt>
                <c:pt idx="296">
                  <c:v>442.146508728187</c:v>
                </c:pt>
                <c:pt idx="297">
                  <c:v>443.642768079808</c:v>
                </c:pt>
                <c:pt idx="298">
                  <c:v>445.139027431429</c:v>
                </c:pt>
                <c:pt idx="299">
                  <c:v>446.63528678305</c:v>
                </c:pt>
                <c:pt idx="300">
                  <c:v>448.131546134671</c:v>
                </c:pt>
                <c:pt idx="301">
                  <c:v>449.627805486292</c:v>
                </c:pt>
                <c:pt idx="302">
                  <c:v>451.124064837913</c:v>
                </c:pt>
                <c:pt idx="303">
                  <c:v>452.620324189534</c:v>
                </c:pt>
                <c:pt idx="304">
                  <c:v>454.116583541155</c:v>
                </c:pt>
                <c:pt idx="305">
                  <c:v>455.612842892776</c:v>
                </c:pt>
                <c:pt idx="306">
                  <c:v>457.109102244397</c:v>
                </c:pt>
                <c:pt idx="307">
                  <c:v>458.605361596018</c:v>
                </c:pt>
                <c:pt idx="308">
                  <c:v>460.101620947639</c:v>
                </c:pt>
                <c:pt idx="309">
                  <c:v>461.59788029926</c:v>
                </c:pt>
                <c:pt idx="310">
                  <c:v>463.094139650881</c:v>
                </c:pt>
                <c:pt idx="311">
                  <c:v>464.590399002502</c:v>
                </c:pt>
                <c:pt idx="312">
                  <c:v>466.086658354123</c:v>
                </c:pt>
                <c:pt idx="313">
                  <c:v>467.582917705744</c:v>
                </c:pt>
                <c:pt idx="314">
                  <c:v>469.079177057365</c:v>
                </c:pt>
                <c:pt idx="315">
                  <c:v>470.575436408986</c:v>
                </c:pt>
                <c:pt idx="316">
                  <c:v>472.071695760607</c:v>
                </c:pt>
                <c:pt idx="317">
                  <c:v>473.567955112228</c:v>
                </c:pt>
                <c:pt idx="318">
                  <c:v>475.064214463849</c:v>
                </c:pt>
                <c:pt idx="319">
                  <c:v>476.56047381547</c:v>
                </c:pt>
                <c:pt idx="320">
                  <c:v>478.056733167091</c:v>
                </c:pt>
                <c:pt idx="321">
                  <c:v>479.552992518713</c:v>
                </c:pt>
                <c:pt idx="322">
                  <c:v>481.049251870334</c:v>
                </c:pt>
                <c:pt idx="323">
                  <c:v>482.545511221955</c:v>
                </c:pt>
                <c:pt idx="324">
                  <c:v>484.041770573576</c:v>
                </c:pt>
                <c:pt idx="325">
                  <c:v>485.538029925197</c:v>
                </c:pt>
                <c:pt idx="326">
                  <c:v>487.034289276818</c:v>
                </c:pt>
                <c:pt idx="327">
                  <c:v>488.530548628439</c:v>
                </c:pt>
                <c:pt idx="328">
                  <c:v>490.02680798006</c:v>
                </c:pt>
                <c:pt idx="329">
                  <c:v>491.523067331681</c:v>
                </c:pt>
                <c:pt idx="330">
                  <c:v>493.019326683302</c:v>
                </c:pt>
                <c:pt idx="331">
                  <c:v>494.515586034923</c:v>
                </c:pt>
                <c:pt idx="332">
                  <c:v>496.011845386544</c:v>
                </c:pt>
                <c:pt idx="333">
                  <c:v>497.508104738165</c:v>
                </c:pt>
                <c:pt idx="334">
                  <c:v>499.004364089786</c:v>
                </c:pt>
                <c:pt idx="335">
                  <c:v>500.500623441407</c:v>
                </c:pt>
                <c:pt idx="336">
                  <c:v>501.996882793028</c:v>
                </c:pt>
                <c:pt idx="337">
                  <c:v>503.493142144649</c:v>
                </c:pt>
                <c:pt idx="338">
                  <c:v>504.98940149627</c:v>
                </c:pt>
                <c:pt idx="339">
                  <c:v>506.485660847891</c:v>
                </c:pt>
                <c:pt idx="340">
                  <c:v>507.981920199512</c:v>
                </c:pt>
                <c:pt idx="341">
                  <c:v>509.478179551133</c:v>
                </c:pt>
                <c:pt idx="342">
                  <c:v>510.974438902754</c:v>
                </c:pt>
                <c:pt idx="343">
                  <c:v>512.470698254375</c:v>
                </c:pt>
                <c:pt idx="344">
                  <c:v>513.966957605996</c:v>
                </c:pt>
                <c:pt idx="345">
                  <c:v>515.463216957617</c:v>
                </c:pt>
                <c:pt idx="346">
                  <c:v>516.959476309238</c:v>
                </c:pt>
                <c:pt idx="347">
                  <c:v>518.455735660859</c:v>
                </c:pt>
                <c:pt idx="348">
                  <c:v>519.95199501248</c:v>
                </c:pt>
                <c:pt idx="349">
                  <c:v>521.448254364101</c:v>
                </c:pt>
                <c:pt idx="350">
                  <c:v>522.944513715722</c:v>
                </c:pt>
                <c:pt idx="351">
                  <c:v>524.440773067343</c:v>
                </c:pt>
                <c:pt idx="352">
                  <c:v>525.937032418964</c:v>
                </c:pt>
                <c:pt idx="353">
                  <c:v>527.433291770585</c:v>
                </c:pt>
                <c:pt idx="354">
                  <c:v>528.929551122206</c:v>
                </c:pt>
                <c:pt idx="355">
                  <c:v>530.425810473827</c:v>
                </c:pt>
                <c:pt idx="356">
                  <c:v>531.922069825448</c:v>
                </c:pt>
                <c:pt idx="357">
                  <c:v>533.418329177069</c:v>
                </c:pt>
                <c:pt idx="358">
                  <c:v>534.91458852869</c:v>
                </c:pt>
                <c:pt idx="359">
                  <c:v>536.410847880311</c:v>
                </c:pt>
                <c:pt idx="360">
                  <c:v>537.907107231932</c:v>
                </c:pt>
                <c:pt idx="361">
                  <c:v>539.403366583553</c:v>
                </c:pt>
                <c:pt idx="362">
                  <c:v>540.899625935174</c:v>
                </c:pt>
                <c:pt idx="363">
                  <c:v>542.395885286795</c:v>
                </c:pt>
                <c:pt idx="364">
                  <c:v>543.892144638416</c:v>
                </c:pt>
                <c:pt idx="365">
                  <c:v>545.388403990037</c:v>
                </c:pt>
                <c:pt idx="366">
                  <c:v>546.884663341658</c:v>
                </c:pt>
                <c:pt idx="367">
                  <c:v>548.380922693279</c:v>
                </c:pt>
                <c:pt idx="368">
                  <c:v>549.8771820449</c:v>
                </c:pt>
                <c:pt idx="369">
                  <c:v>551.373441396521</c:v>
                </c:pt>
                <c:pt idx="370">
                  <c:v>552.869700748142</c:v>
                </c:pt>
                <c:pt idx="371">
                  <c:v>554.365960099763</c:v>
                </c:pt>
                <c:pt idx="372">
                  <c:v>555.862219451384</c:v>
                </c:pt>
                <c:pt idx="373">
                  <c:v>557.358478803005</c:v>
                </c:pt>
                <c:pt idx="374">
                  <c:v>558.854738154626</c:v>
                </c:pt>
                <c:pt idx="375">
                  <c:v>560.350997506247</c:v>
                </c:pt>
                <c:pt idx="376">
                  <c:v>561.847256857868</c:v>
                </c:pt>
                <c:pt idx="377">
                  <c:v>563.343516209489</c:v>
                </c:pt>
                <c:pt idx="378">
                  <c:v>564.83977556111</c:v>
                </c:pt>
                <c:pt idx="379">
                  <c:v>566.336034912731</c:v>
                </c:pt>
                <c:pt idx="380">
                  <c:v>567.832294264352</c:v>
                </c:pt>
                <c:pt idx="381">
                  <c:v>569.328553615973</c:v>
                </c:pt>
                <c:pt idx="382">
                  <c:v>570.824812967594</c:v>
                </c:pt>
                <c:pt idx="383">
                  <c:v>572.321072319215</c:v>
                </c:pt>
                <c:pt idx="384">
                  <c:v>573.817331670836</c:v>
                </c:pt>
                <c:pt idx="385">
                  <c:v>575.313591022457</c:v>
                </c:pt>
                <c:pt idx="386">
                  <c:v>576.809850374078</c:v>
                </c:pt>
                <c:pt idx="387">
                  <c:v>578.306109725699</c:v>
                </c:pt>
                <c:pt idx="388">
                  <c:v>579.80236907732</c:v>
                </c:pt>
                <c:pt idx="389">
                  <c:v>581.298628428941</c:v>
                </c:pt>
                <c:pt idx="390">
                  <c:v>582.794887780562</c:v>
                </c:pt>
                <c:pt idx="391">
                  <c:v>584.291147132183</c:v>
                </c:pt>
                <c:pt idx="392">
                  <c:v>585.787406483804</c:v>
                </c:pt>
                <c:pt idx="393">
                  <c:v>587.283665835425</c:v>
                </c:pt>
                <c:pt idx="394">
                  <c:v>588.779925187046</c:v>
                </c:pt>
                <c:pt idx="395">
                  <c:v>590.276184538667</c:v>
                </c:pt>
                <c:pt idx="396">
                  <c:v>591.772443890288</c:v>
                </c:pt>
                <c:pt idx="397">
                  <c:v>593.268703241909</c:v>
                </c:pt>
                <c:pt idx="398">
                  <c:v>594.76496259353</c:v>
                </c:pt>
                <c:pt idx="399">
                  <c:v>596.261221945151</c:v>
                </c:pt>
                <c:pt idx="400">
                  <c:v>597.757481296772</c:v>
                </c:pt>
                <c:pt idx="401">
                  <c:v>599.253740648393</c:v>
                </c:pt>
                <c:pt idx="402">
                  <c:v>600.750000000014</c:v>
                </c:pt>
                <c:pt idx="403">
                  <c:v>602.246259351635</c:v>
                </c:pt>
                <c:pt idx="404">
                  <c:v>603.742518703256</c:v>
                </c:pt>
                <c:pt idx="405">
                  <c:v>605.238778054877</c:v>
                </c:pt>
                <c:pt idx="406">
                  <c:v>606.735037406498</c:v>
                </c:pt>
                <c:pt idx="407">
                  <c:v>608.231296758119</c:v>
                </c:pt>
                <c:pt idx="408">
                  <c:v>609.72755610974</c:v>
                </c:pt>
                <c:pt idx="409">
                  <c:v>611.223815461361</c:v>
                </c:pt>
                <c:pt idx="410">
                  <c:v>612.720074812982</c:v>
                </c:pt>
                <c:pt idx="411">
                  <c:v>614.216334164603</c:v>
                </c:pt>
                <c:pt idx="412">
                  <c:v>615.712593516224</c:v>
                </c:pt>
                <c:pt idx="413">
                  <c:v>617.208852867845</c:v>
                </c:pt>
                <c:pt idx="414">
                  <c:v>618.705112219466</c:v>
                </c:pt>
                <c:pt idx="415">
                  <c:v>620.201371571087</c:v>
                </c:pt>
                <c:pt idx="416">
                  <c:v>621.697630922708</c:v>
                </c:pt>
                <c:pt idx="417">
                  <c:v>623.193890274329</c:v>
                </c:pt>
                <c:pt idx="418">
                  <c:v>624.69014962595</c:v>
                </c:pt>
                <c:pt idx="419">
                  <c:v>626.186408977571</c:v>
                </c:pt>
                <c:pt idx="420">
                  <c:v>627.682668329192</c:v>
                </c:pt>
                <c:pt idx="421">
                  <c:v>629.178927680813</c:v>
                </c:pt>
                <c:pt idx="422">
                  <c:v>630.675187032434</c:v>
                </c:pt>
                <c:pt idx="423">
                  <c:v>632.171446384055</c:v>
                </c:pt>
                <c:pt idx="424">
                  <c:v>633.667705735676</c:v>
                </c:pt>
                <c:pt idx="425">
                  <c:v>635.163965087297</c:v>
                </c:pt>
                <c:pt idx="426">
                  <c:v>636.660224438918</c:v>
                </c:pt>
                <c:pt idx="427">
                  <c:v>638.156483790539</c:v>
                </c:pt>
                <c:pt idx="428">
                  <c:v>639.65274314216</c:v>
                </c:pt>
                <c:pt idx="429">
                  <c:v>641.149002493781</c:v>
                </c:pt>
                <c:pt idx="430">
                  <c:v>642.645261845402</c:v>
                </c:pt>
                <c:pt idx="431">
                  <c:v>644.141521197023</c:v>
                </c:pt>
                <c:pt idx="432">
                  <c:v>645.637780548644</c:v>
                </c:pt>
                <c:pt idx="433">
                  <c:v>647.134039900265</c:v>
                </c:pt>
                <c:pt idx="434">
                  <c:v>648.630299251886</c:v>
                </c:pt>
                <c:pt idx="435">
                  <c:v>650.126558603507</c:v>
                </c:pt>
                <c:pt idx="436">
                  <c:v>651.622817955128</c:v>
                </c:pt>
                <c:pt idx="437">
                  <c:v>653.119077306749</c:v>
                </c:pt>
                <c:pt idx="438">
                  <c:v>654.61533665837</c:v>
                </c:pt>
                <c:pt idx="439">
                  <c:v>656.111596009991</c:v>
                </c:pt>
                <c:pt idx="440">
                  <c:v>657.607855361612</c:v>
                </c:pt>
                <c:pt idx="441">
                  <c:v>659.104114713233</c:v>
                </c:pt>
                <c:pt idx="442">
                  <c:v>660.600374064854</c:v>
                </c:pt>
                <c:pt idx="443">
                  <c:v>662.096633416475</c:v>
                </c:pt>
                <c:pt idx="444">
                  <c:v>663.592892768096</c:v>
                </c:pt>
                <c:pt idx="445">
                  <c:v>665.089152119717</c:v>
                </c:pt>
                <c:pt idx="446">
                  <c:v>666.585411471338</c:v>
                </c:pt>
                <c:pt idx="447">
                  <c:v>668.081670822959</c:v>
                </c:pt>
                <c:pt idx="448">
                  <c:v>669.57793017458</c:v>
                </c:pt>
                <c:pt idx="449">
                  <c:v>671.074189526201</c:v>
                </c:pt>
                <c:pt idx="450">
                  <c:v>672.570448877822</c:v>
                </c:pt>
                <c:pt idx="451">
                  <c:v>674.066708229443</c:v>
                </c:pt>
                <c:pt idx="452">
                  <c:v>675.562967581064</c:v>
                </c:pt>
                <c:pt idx="453">
                  <c:v>677.059226932685</c:v>
                </c:pt>
                <c:pt idx="454">
                  <c:v>678.555486284306</c:v>
                </c:pt>
                <c:pt idx="455">
                  <c:v>680.051745635927</c:v>
                </c:pt>
                <c:pt idx="456">
                  <c:v>681.548004987548</c:v>
                </c:pt>
                <c:pt idx="457">
                  <c:v>683.044264339169</c:v>
                </c:pt>
                <c:pt idx="458">
                  <c:v>684.54052369079</c:v>
                </c:pt>
                <c:pt idx="459">
                  <c:v>686.036783042411</c:v>
                </c:pt>
                <c:pt idx="460">
                  <c:v>687.533042394032</c:v>
                </c:pt>
                <c:pt idx="461">
                  <c:v>689.029301745653</c:v>
                </c:pt>
                <c:pt idx="462">
                  <c:v>690.525561097274</c:v>
                </c:pt>
                <c:pt idx="463">
                  <c:v>692.021820448895</c:v>
                </c:pt>
                <c:pt idx="464">
                  <c:v>693.518079800516</c:v>
                </c:pt>
                <c:pt idx="465">
                  <c:v>695.014339152137</c:v>
                </c:pt>
                <c:pt idx="466">
                  <c:v>696.510598503758</c:v>
                </c:pt>
                <c:pt idx="467">
                  <c:v>698.006857855379</c:v>
                </c:pt>
                <c:pt idx="468">
                  <c:v>699.503117207</c:v>
                </c:pt>
                <c:pt idx="469">
                  <c:v>700.999376558621</c:v>
                </c:pt>
                <c:pt idx="470">
                  <c:v>702.495635910242</c:v>
                </c:pt>
                <c:pt idx="471">
                  <c:v>703.991895261863</c:v>
                </c:pt>
                <c:pt idx="472">
                  <c:v>705.488154613484</c:v>
                </c:pt>
                <c:pt idx="473">
                  <c:v>706.984413965105</c:v>
                </c:pt>
                <c:pt idx="474">
                  <c:v>708.480673316726</c:v>
                </c:pt>
                <c:pt idx="475">
                  <c:v>709.976932668347</c:v>
                </c:pt>
                <c:pt idx="476">
                  <c:v>711.473192019969</c:v>
                </c:pt>
                <c:pt idx="477">
                  <c:v>712.96945137159</c:v>
                </c:pt>
                <c:pt idx="478">
                  <c:v>714.465710723211</c:v>
                </c:pt>
                <c:pt idx="479">
                  <c:v>715.961970074832</c:v>
                </c:pt>
                <c:pt idx="480">
                  <c:v>717.458229426453</c:v>
                </c:pt>
                <c:pt idx="481">
                  <c:v>718.954488778074</c:v>
                </c:pt>
                <c:pt idx="482">
                  <c:v>720.450748129695</c:v>
                </c:pt>
                <c:pt idx="483">
                  <c:v>721.947007481316</c:v>
                </c:pt>
                <c:pt idx="484">
                  <c:v>723.443266832937</c:v>
                </c:pt>
                <c:pt idx="485">
                  <c:v>724.939526184558</c:v>
                </c:pt>
                <c:pt idx="486">
                  <c:v>726.435785536179</c:v>
                </c:pt>
                <c:pt idx="487">
                  <c:v>727.9320448878</c:v>
                </c:pt>
                <c:pt idx="488">
                  <c:v>729.428304239421</c:v>
                </c:pt>
                <c:pt idx="489">
                  <c:v>727.9320448878</c:v>
                </c:pt>
                <c:pt idx="490">
                  <c:v>726.435785536179</c:v>
                </c:pt>
                <c:pt idx="491">
                  <c:v>724.939526184558</c:v>
                </c:pt>
                <c:pt idx="492">
                  <c:v>723.443266832937</c:v>
                </c:pt>
                <c:pt idx="493">
                  <c:v>721.947007481316</c:v>
                </c:pt>
                <c:pt idx="494">
                  <c:v>720.450748129695</c:v>
                </c:pt>
                <c:pt idx="495">
                  <c:v>718.954488778074</c:v>
                </c:pt>
                <c:pt idx="496">
                  <c:v>717.458229426453</c:v>
                </c:pt>
                <c:pt idx="497">
                  <c:v>715.961970074832</c:v>
                </c:pt>
                <c:pt idx="498">
                  <c:v>714.465710723211</c:v>
                </c:pt>
                <c:pt idx="499">
                  <c:v>712.96945137159</c:v>
                </c:pt>
                <c:pt idx="500">
                  <c:v>711.473192019969</c:v>
                </c:pt>
                <c:pt idx="501">
                  <c:v>709.976932668347</c:v>
                </c:pt>
                <c:pt idx="502">
                  <c:v>708.480673316726</c:v>
                </c:pt>
                <c:pt idx="503">
                  <c:v>706.984413965105</c:v>
                </c:pt>
                <c:pt idx="504">
                  <c:v>705.488154613484</c:v>
                </c:pt>
                <c:pt idx="505">
                  <c:v>703.991895261863</c:v>
                </c:pt>
                <c:pt idx="506">
                  <c:v>702.495635910242</c:v>
                </c:pt>
                <c:pt idx="507">
                  <c:v>700.999376558621</c:v>
                </c:pt>
                <c:pt idx="508">
                  <c:v>699.503117207</c:v>
                </c:pt>
                <c:pt idx="509">
                  <c:v>698.006857855379</c:v>
                </c:pt>
                <c:pt idx="510">
                  <c:v>696.510598503758</c:v>
                </c:pt>
                <c:pt idx="511">
                  <c:v>695.014339152137</c:v>
                </c:pt>
                <c:pt idx="512">
                  <c:v>693.518079800516</c:v>
                </c:pt>
                <c:pt idx="513">
                  <c:v>692.021820448895</c:v>
                </c:pt>
                <c:pt idx="514">
                  <c:v>690.525561097274</c:v>
                </c:pt>
                <c:pt idx="515">
                  <c:v>689.029301745653</c:v>
                </c:pt>
                <c:pt idx="516">
                  <c:v>687.533042394032</c:v>
                </c:pt>
                <c:pt idx="517">
                  <c:v>686.036783042411</c:v>
                </c:pt>
                <c:pt idx="518">
                  <c:v>684.54052369079</c:v>
                </c:pt>
                <c:pt idx="519">
                  <c:v>683.044264339169</c:v>
                </c:pt>
                <c:pt idx="520">
                  <c:v>681.548004987548</c:v>
                </c:pt>
                <c:pt idx="521">
                  <c:v>680.051745635927</c:v>
                </c:pt>
                <c:pt idx="522">
                  <c:v>678.555486284306</c:v>
                </c:pt>
                <c:pt idx="523">
                  <c:v>677.059226932685</c:v>
                </c:pt>
                <c:pt idx="524">
                  <c:v>675.562967581064</c:v>
                </c:pt>
                <c:pt idx="525">
                  <c:v>674.066708229443</c:v>
                </c:pt>
                <c:pt idx="526">
                  <c:v>672.570448877822</c:v>
                </c:pt>
                <c:pt idx="527">
                  <c:v>671.074189526201</c:v>
                </c:pt>
                <c:pt idx="528">
                  <c:v>669.57793017458</c:v>
                </c:pt>
                <c:pt idx="529">
                  <c:v>668.081670822959</c:v>
                </c:pt>
                <c:pt idx="530">
                  <c:v>666.585411471338</c:v>
                </c:pt>
                <c:pt idx="531">
                  <c:v>665.089152119717</c:v>
                </c:pt>
                <c:pt idx="532">
                  <c:v>663.592892768096</c:v>
                </c:pt>
                <c:pt idx="533">
                  <c:v>662.096633416475</c:v>
                </c:pt>
                <c:pt idx="534">
                  <c:v>660.600374064854</c:v>
                </c:pt>
                <c:pt idx="535">
                  <c:v>659.104114713233</c:v>
                </c:pt>
                <c:pt idx="536">
                  <c:v>657.607855361612</c:v>
                </c:pt>
                <c:pt idx="537">
                  <c:v>656.111596009991</c:v>
                </c:pt>
                <c:pt idx="538">
                  <c:v>654.61533665837</c:v>
                </c:pt>
                <c:pt idx="539">
                  <c:v>653.119077306749</c:v>
                </c:pt>
                <c:pt idx="540">
                  <c:v>651.622817955128</c:v>
                </c:pt>
                <c:pt idx="541">
                  <c:v>650.126558603507</c:v>
                </c:pt>
                <c:pt idx="542">
                  <c:v>648.630299251886</c:v>
                </c:pt>
                <c:pt idx="543">
                  <c:v>647.134039900265</c:v>
                </c:pt>
                <c:pt idx="544">
                  <c:v>645.637780548644</c:v>
                </c:pt>
                <c:pt idx="545">
                  <c:v>644.141521197023</c:v>
                </c:pt>
                <c:pt idx="546">
                  <c:v>642.645261845402</c:v>
                </c:pt>
                <c:pt idx="547">
                  <c:v>641.149002493781</c:v>
                </c:pt>
                <c:pt idx="548">
                  <c:v>639.65274314216</c:v>
                </c:pt>
                <c:pt idx="549">
                  <c:v>638.156483790539</c:v>
                </c:pt>
                <c:pt idx="550">
                  <c:v>636.660224438918</c:v>
                </c:pt>
                <c:pt idx="551">
                  <c:v>635.163965087297</c:v>
                </c:pt>
                <c:pt idx="552">
                  <c:v>633.667705735676</c:v>
                </c:pt>
                <c:pt idx="553">
                  <c:v>632.171446384055</c:v>
                </c:pt>
                <c:pt idx="554">
                  <c:v>630.675187032434</c:v>
                </c:pt>
                <c:pt idx="555">
                  <c:v>629.178927680813</c:v>
                </c:pt>
                <c:pt idx="556">
                  <c:v>627.682668329192</c:v>
                </c:pt>
                <c:pt idx="557">
                  <c:v>626.186408977571</c:v>
                </c:pt>
                <c:pt idx="558">
                  <c:v>624.69014962595</c:v>
                </c:pt>
                <c:pt idx="559">
                  <c:v>623.193890274329</c:v>
                </c:pt>
                <c:pt idx="560">
                  <c:v>621.697630922708</c:v>
                </c:pt>
                <c:pt idx="561">
                  <c:v>620.201371571087</c:v>
                </c:pt>
                <c:pt idx="562">
                  <c:v>618.705112219466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000000"/>
            </a:solidFill>
            <a:ln w="28800">
              <a:noFill/>
            </a:ln>
          </c:spPr>
          <c:marker>
            <c:symbol val="triangle"/>
            <c:size val="5"/>
            <c:spPr>
              <a:solidFill>
                <a:srgbClr val="000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Exp_res!$AO$3:$AO$100</c:f>
              <c:numCache>
                <c:formatCode>General</c:formatCode>
                <c:ptCount val="98"/>
                <c:pt idx="0">
                  <c:v>0</c:v>
                </c:pt>
                <c:pt idx="1">
                  <c:v>0.00151070318041046</c:v>
                </c:pt>
                <c:pt idx="2">
                  <c:v>0.00251783863401744</c:v>
                </c:pt>
                <c:pt idx="3">
                  <c:v>0.00453210954123138</c:v>
                </c:pt>
                <c:pt idx="4">
                  <c:v>0.00755351590205231</c:v>
                </c:pt>
                <c:pt idx="5">
                  <c:v>0.0110784899896767</c:v>
                </c:pt>
                <c:pt idx="6">
                  <c:v>0.0146034640773011</c:v>
                </c:pt>
                <c:pt idx="7">
                  <c:v>0.0256819540669778</c:v>
                </c:pt>
                <c:pt idx="8">
                  <c:v>0.0312211990618162</c:v>
                </c:pt>
                <c:pt idx="9">
                  <c:v>0.040285418144279</c:v>
                </c:pt>
                <c:pt idx="10">
                  <c:v>0.0538817467679731</c:v>
                </c:pt>
                <c:pt idx="11">
                  <c:v>0.060931694943222</c:v>
                </c:pt>
                <c:pt idx="12">
                  <c:v>0.0674780753916673</c:v>
                </c:pt>
                <c:pt idx="13">
                  <c:v>0.0730173203865056</c:v>
                </c:pt>
                <c:pt idx="14">
                  <c:v>0.0800672685617545</c:v>
                </c:pt>
                <c:pt idx="15">
                  <c:v>0.0866136490101998</c:v>
                </c:pt>
                <c:pt idx="16">
                  <c:v>0.097188571273073</c:v>
                </c:pt>
                <c:pt idx="17">
                  <c:v>0.10977776444316</c:v>
                </c:pt>
                <c:pt idx="18">
                  <c:v>0.115820577164802</c:v>
                </c:pt>
                <c:pt idx="19">
                  <c:v>0.125388363974068</c:v>
                </c:pt>
                <c:pt idx="20">
                  <c:v>0.134452583056531</c:v>
                </c:pt>
                <c:pt idx="21">
                  <c:v>0.147041776226618</c:v>
                </c:pt>
                <c:pt idx="22">
                  <c:v>0.155602427582278</c:v>
                </c:pt>
                <c:pt idx="23">
                  <c:v>0.16315594348433</c:v>
                </c:pt>
                <c:pt idx="24">
                  <c:v>0.171716594839989</c:v>
                </c:pt>
                <c:pt idx="25">
                  <c:v>0.180277246195648</c:v>
                </c:pt>
                <c:pt idx="26">
                  <c:v>0.190348600731718</c:v>
                </c:pt>
                <c:pt idx="27">
                  <c:v>0.199916387540984</c:v>
                </c:pt>
                <c:pt idx="28">
                  <c:v>0</c:v>
                </c:pt>
                <c:pt idx="29">
                  <c:v>0.000503548560078782</c:v>
                </c:pt>
                <c:pt idx="30">
                  <c:v>0.00201419424031513</c:v>
                </c:pt>
                <c:pt idx="31">
                  <c:v>0.00402838848063025</c:v>
                </c:pt>
                <c:pt idx="32">
                  <c:v>0.00503548560078782</c:v>
                </c:pt>
                <c:pt idx="33">
                  <c:v>0.00704967984110294</c:v>
                </c:pt>
                <c:pt idx="34">
                  <c:v>0.0146029082422847</c:v>
                </c:pt>
                <c:pt idx="35">
                  <c:v>0.0231632337636239</c:v>
                </c:pt>
                <c:pt idx="36">
                  <c:v>0.0337377535252784</c:v>
                </c:pt>
                <c:pt idx="37">
                  <c:v>0.0402838848063025</c:v>
                </c:pt>
                <c:pt idx="38">
                  <c:v>0.0488442103276418</c:v>
                </c:pt>
                <c:pt idx="39">
                  <c:v>0.0584116329691387</c:v>
                </c:pt>
                <c:pt idx="40">
                  <c:v>0.0669719584904779</c:v>
                </c:pt>
                <c:pt idx="41">
                  <c:v>0.0750287354517385</c:v>
                </c:pt>
                <c:pt idx="42">
                  <c:v>0.0840926095331565</c:v>
                </c:pt>
                <c:pt idx="43">
                  <c:v>0.0956742264149685</c:v>
                </c:pt>
                <c:pt idx="44">
                  <c:v>0.106752294736702</c:v>
                </c:pt>
                <c:pt idx="45">
                  <c:v>0.113801974577805</c:v>
                </c:pt>
                <c:pt idx="46">
                  <c:v>0.121355202978986</c:v>
                </c:pt>
                <c:pt idx="47">
                  <c:v>0.130419077060404</c:v>
                </c:pt>
                <c:pt idx="48">
                  <c:v>0.135958111221271</c:v>
                </c:pt>
                <c:pt idx="49">
                  <c:v>0.146532630982925</c:v>
                </c:pt>
                <c:pt idx="50">
                  <c:v>0.159624893544974</c:v>
                </c:pt>
                <c:pt idx="51">
                  <c:v>0.169192316186471</c:v>
                </c:pt>
                <c:pt idx="52">
                  <c:v>0.182788127308598</c:v>
                </c:pt>
                <c:pt idx="53">
                  <c:v>0.196887486990804</c:v>
                </c:pt>
                <c:pt idx="54">
                  <c:v>0.205951361072222</c:v>
                </c:pt>
              </c:numCache>
            </c:numRef>
          </c:xVal>
          <c:yVal>
            <c:numRef>
              <c:f>Exp_res!$AP$3:$AP$100</c:f>
              <c:numCache>
                <c:formatCode>General</c:formatCode>
                <c:ptCount val="98"/>
                <c:pt idx="0">
                  <c:v>0</c:v>
                </c:pt>
                <c:pt idx="1">
                  <c:v>75.378096225347</c:v>
                </c:pt>
                <c:pt idx="2">
                  <c:v>152.384460292869</c:v>
                </c:pt>
                <c:pt idx="3">
                  <c:v>291.541236055477</c:v>
                </c:pt>
                <c:pt idx="4">
                  <c:v>437.937482724288</c:v>
                </c:pt>
                <c:pt idx="5">
                  <c:v>535.654712217843</c:v>
                </c:pt>
                <c:pt idx="6">
                  <c:v>618.740549865896</c:v>
                </c:pt>
                <c:pt idx="7">
                  <c:v>698.985509332809</c:v>
                </c:pt>
                <c:pt idx="8">
                  <c:v>753.60360013636</c:v>
                </c:pt>
                <c:pt idx="9">
                  <c:v>780.055199141122</c:v>
                </c:pt>
                <c:pt idx="10">
                  <c:v>783.025327923757</c:v>
                </c:pt>
                <c:pt idx="11">
                  <c:v>800.679673496492</c:v>
                </c:pt>
                <c:pt idx="12">
                  <c:v>788.189839898526</c:v>
                </c:pt>
                <c:pt idx="13">
                  <c:v>781.454464243467</c:v>
                </c:pt>
                <c:pt idx="14">
                  <c:v>780.789446937928</c:v>
                </c:pt>
                <c:pt idx="15">
                  <c:v>761.087196347956</c:v>
                </c:pt>
                <c:pt idx="16">
                  <c:v>780.485563118467</c:v>
                </c:pt>
                <c:pt idx="17">
                  <c:v>763.371449163803</c:v>
                </c:pt>
                <c:pt idx="18">
                  <c:v>742.039977339693</c:v>
                </c:pt>
                <c:pt idx="19">
                  <c:v>764.949681901458</c:v>
                </c:pt>
                <c:pt idx="20">
                  <c:v>752.798334211258</c:v>
                </c:pt>
                <c:pt idx="21">
                  <c:v>724.820440909775</c:v>
                </c:pt>
                <c:pt idx="22">
                  <c:v>736.16176176531</c:v>
                </c:pt>
                <c:pt idx="23">
                  <c:v>728.771493889355</c:v>
                </c:pt>
                <c:pt idx="24">
                  <c:v>701.79927438705</c:v>
                </c:pt>
                <c:pt idx="25">
                  <c:v>697.648765735095</c:v>
                </c:pt>
                <c:pt idx="26">
                  <c:v>698.873576605748</c:v>
                </c:pt>
                <c:pt idx="27">
                  <c:v>707.766578574585</c:v>
                </c:pt>
                <c:pt idx="28">
                  <c:v>0</c:v>
                </c:pt>
                <c:pt idx="29">
                  <c:v>48.8982404431875</c:v>
                </c:pt>
                <c:pt idx="30">
                  <c:v>174.724074143735</c:v>
                </c:pt>
                <c:pt idx="31">
                  <c:v>331.384672197133</c:v>
                </c:pt>
                <c:pt idx="32">
                  <c:v>390.216441665702</c:v>
                </c:pt>
                <c:pt idx="33">
                  <c:v>455.843537424861</c:v>
                </c:pt>
                <c:pt idx="34">
                  <c:v>590.667049053451</c:v>
                </c:pt>
                <c:pt idx="35">
                  <c:v>697.320970833377</c:v>
                </c:pt>
                <c:pt idx="36">
                  <c:v>742.573410148764</c:v>
                </c:pt>
                <c:pt idx="37">
                  <c:v>759.996246538641</c:v>
                </c:pt>
                <c:pt idx="38">
                  <c:v>769.007887062144</c:v>
                </c:pt>
                <c:pt idx="39">
                  <c:v>794.735237072725</c:v>
                </c:pt>
                <c:pt idx="40">
                  <c:v>792.052927511088</c:v>
                </c:pt>
                <c:pt idx="41">
                  <c:v>804.113218276013</c:v>
                </c:pt>
                <c:pt idx="42">
                  <c:v>782.357024152159</c:v>
                </c:pt>
                <c:pt idx="43">
                  <c:v>773.296200541064</c:v>
                </c:pt>
                <c:pt idx="44">
                  <c:v>775.833154769608</c:v>
                </c:pt>
                <c:pt idx="45">
                  <c:v>773.397609669472</c:v>
                </c:pt>
                <c:pt idx="46">
                  <c:v>722.349265199261</c:v>
                </c:pt>
                <c:pt idx="47">
                  <c:v>753.263085992419</c:v>
                </c:pt>
                <c:pt idx="48">
                  <c:v>746.255675831702</c:v>
                </c:pt>
                <c:pt idx="49">
                  <c:v>747.464398387739</c:v>
                </c:pt>
                <c:pt idx="50">
                  <c:v>732.4589617788</c:v>
                </c:pt>
                <c:pt idx="51">
                  <c:v>719.822470808811</c:v>
                </c:pt>
                <c:pt idx="52">
                  <c:v>724.044750103592</c:v>
                </c:pt>
                <c:pt idx="53">
                  <c:v>705.735745288245</c:v>
                </c:pt>
                <c:pt idx="54">
                  <c:v>710.022959494536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666666"/>
            </a:solidFill>
            <a:ln w="28800">
              <a:noFill/>
            </a:ln>
          </c:spPr>
          <c:marker>
            <c:symbol val="triangle"/>
            <c:size val="5"/>
            <c:spPr>
              <a:solidFill>
                <a:srgbClr val="66666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Exp_res!$AK$3:$AK$100</c:f>
              <c:numCache>
                <c:formatCode>General</c:formatCode>
                <c:ptCount val="98"/>
                <c:pt idx="0">
                  <c:v>0</c:v>
                </c:pt>
                <c:pt idx="1">
                  <c:v>0.000503257855840336</c:v>
                </c:pt>
                <c:pt idx="2">
                  <c:v>0.00150977356752101</c:v>
                </c:pt>
                <c:pt idx="4">
                  <c:v>0.00352280499088235</c:v>
                </c:pt>
                <c:pt idx="6">
                  <c:v>0.00553583641424369</c:v>
                </c:pt>
                <c:pt idx="8">
                  <c:v>0.00805212569344537</c:v>
                </c:pt>
                <c:pt idx="10">
                  <c:v>0.0105684149726471</c:v>
                </c:pt>
                <c:pt idx="12">
                  <c:v>0.0130847042518487</c:v>
                </c:pt>
                <c:pt idx="14">
                  <c:v>0.0150977356752101</c:v>
                </c:pt>
                <c:pt idx="16">
                  <c:v>0.0176140249544118</c:v>
                </c:pt>
                <c:pt idx="18">
                  <c:v>0.0201303142336134</c:v>
                </c:pt>
                <c:pt idx="20">
                  <c:v>0.0251628927920168</c:v>
                </c:pt>
                <c:pt idx="22">
                  <c:v>0.0281824399270588</c:v>
                </c:pt>
                <c:pt idx="24">
                  <c:v>0.0347247920529832</c:v>
                </c:pt>
                <c:pt idx="26">
                  <c:v>0.0412671441789075</c:v>
                </c:pt>
                <c:pt idx="28">
                  <c:v>0.0478094963048319</c:v>
                </c:pt>
                <c:pt idx="30">
                  <c:v>0.0543518484307563</c:v>
                </c:pt>
                <c:pt idx="32">
                  <c:v>0.0608942005566806</c:v>
                </c:pt>
                <c:pt idx="34">
                  <c:v>0.067436552682605</c:v>
                </c:pt>
                <c:pt idx="36">
                  <c:v>0.0739789048085294</c:v>
                </c:pt>
                <c:pt idx="38">
                  <c:v>0.0805212569344537</c:v>
                </c:pt>
                <c:pt idx="40">
                  <c:v>0.0895798983395798</c:v>
                </c:pt>
                <c:pt idx="42">
                  <c:v>0.101154829023907</c:v>
                </c:pt>
                <c:pt idx="44">
                  <c:v>0.11927211183416</c:v>
                </c:pt>
                <c:pt idx="46">
                  <c:v>0.131350300374328</c:v>
                </c:pt>
                <c:pt idx="48">
                  <c:v>0.143931746770336</c:v>
                </c:pt>
                <c:pt idx="50">
                  <c:v>0.157016451022185</c:v>
                </c:pt>
                <c:pt idx="52">
                  <c:v>0.174630475976597</c:v>
                </c:pt>
                <c:pt idx="54">
                  <c:v>0.198283595201092</c:v>
                </c:pt>
                <c:pt idx="56">
                  <c:v>0</c:v>
                </c:pt>
                <c:pt idx="57">
                  <c:v>0.00201835620642527</c:v>
                </c:pt>
                <c:pt idx="58">
                  <c:v>0.00504589051606317</c:v>
                </c:pt>
                <c:pt idx="59">
                  <c:v>0.00706424672248844</c:v>
                </c:pt>
                <c:pt idx="61">
                  <c:v>0.00958719198052002</c:v>
                </c:pt>
                <c:pt idx="63">
                  <c:v>0.0116055481869453</c:v>
                </c:pt>
                <c:pt idx="65">
                  <c:v>0.0136239043933706</c:v>
                </c:pt>
                <c:pt idx="67">
                  <c:v>0.0161468496514021</c:v>
                </c:pt>
                <c:pt idx="69">
                  <c:v>0.0181652058578274</c:v>
                </c:pt>
                <c:pt idx="71">
                  <c:v>0.0227065073222843</c:v>
                </c:pt>
                <c:pt idx="73">
                  <c:v>0.0267432197351348</c:v>
                </c:pt>
                <c:pt idx="75">
                  <c:v>0.031789110251198</c:v>
                </c:pt>
                <c:pt idx="76">
                  <c:v>0.0348166445608359</c:v>
                </c:pt>
                <c:pt idx="78">
                  <c:v>0.041376302231718</c:v>
                </c:pt>
                <c:pt idx="80">
                  <c:v>0.0474313708509938</c:v>
                </c:pt>
                <c:pt idx="82">
                  <c:v>0.0539910285218759</c:v>
                </c:pt>
                <c:pt idx="84">
                  <c:v>0.060550686192758</c:v>
                </c:pt>
                <c:pt idx="86">
                  <c:v>0.0671103438636402</c:v>
                </c:pt>
                <c:pt idx="88">
                  <c:v>0.0741745905861286</c:v>
                </c:pt>
                <c:pt idx="90">
                  <c:v>0.0807342482570107</c:v>
                </c:pt>
                <c:pt idx="92">
                  <c:v>0.0872939059278928</c:v>
                </c:pt>
                <c:pt idx="94">
                  <c:v>0.093853563598775</c:v>
                </c:pt>
                <c:pt idx="96">
                  <c:v>0.102936166527689</c:v>
                </c:pt>
              </c:numCache>
            </c:numRef>
          </c:xVal>
          <c:yVal>
            <c:numRef>
              <c:f>Exp_res!$AL$3:$AL$100</c:f>
              <c:numCache>
                <c:formatCode>General</c:formatCode>
                <c:ptCount val="98"/>
                <c:pt idx="0">
                  <c:v>0</c:v>
                </c:pt>
                <c:pt idx="1">
                  <c:v>37.5503361626488</c:v>
                </c:pt>
                <c:pt idx="2">
                  <c:v>141.925443592982</c:v>
                </c:pt>
                <c:pt idx="4">
                  <c:v>318.39522163596</c:v>
                </c:pt>
                <c:pt idx="6">
                  <c:v>470.495979072522</c:v>
                </c:pt>
                <c:pt idx="8">
                  <c:v>540.438985620605</c:v>
                </c:pt>
                <c:pt idx="10">
                  <c:v>580.466428285531</c:v>
                </c:pt>
                <c:pt idx="12">
                  <c:v>631.162607296259</c:v>
                </c:pt>
                <c:pt idx="14">
                  <c:v>641.043323676048</c:v>
                </c:pt>
                <c:pt idx="16">
                  <c:v>661.028098368208</c:v>
                </c:pt>
                <c:pt idx="18">
                  <c:v>675.770935557558</c:v>
                </c:pt>
                <c:pt idx="20">
                  <c:v>703.514528589962</c:v>
                </c:pt>
                <c:pt idx="22">
                  <c:v>716.981424198353</c:v>
                </c:pt>
                <c:pt idx="24">
                  <c:v>732.787538807487</c:v>
                </c:pt>
                <c:pt idx="26">
                  <c:v>734.679097585194</c:v>
                </c:pt>
                <c:pt idx="28">
                  <c:v>723.610506913018</c:v>
                </c:pt>
                <c:pt idx="30">
                  <c:v>737.354961656983</c:v>
                </c:pt>
                <c:pt idx="32">
                  <c:v>726.864743927024</c:v>
                </c:pt>
                <c:pt idx="34">
                  <c:v>737.757082966731</c:v>
                </c:pt>
                <c:pt idx="36">
                  <c:v>724.849193055135</c:v>
                </c:pt>
                <c:pt idx="38">
                  <c:v>710.739852333792</c:v>
                </c:pt>
                <c:pt idx="40">
                  <c:v>696.540879005544</c:v>
                </c:pt>
                <c:pt idx="42">
                  <c:v>667.331339884121</c:v>
                </c:pt>
                <c:pt idx="44">
                  <c:v>613.692751075409</c:v>
                </c:pt>
                <c:pt idx="46">
                  <c:v>614.482328202102</c:v>
                </c:pt>
                <c:pt idx="48">
                  <c:v>615.936908287444</c:v>
                </c:pt>
                <c:pt idx="50">
                  <c:v>621.68440948932</c:v>
                </c:pt>
                <c:pt idx="52">
                  <c:v>598.975405851735</c:v>
                </c:pt>
                <c:pt idx="54">
                  <c:v>547.704251117416</c:v>
                </c:pt>
                <c:pt idx="56">
                  <c:v>0</c:v>
                </c:pt>
                <c:pt idx="57">
                  <c:v>24.1606901645981</c:v>
                </c:pt>
                <c:pt idx="58">
                  <c:v>145.917687877333</c:v>
                </c:pt>
                <c:pt idx="59">
                  <c:v>354.662073754204</c:v>
                </c:pt>
                <c:pt idx="61">
                  <c:v>506.028502334857</c:v>
                </c:pt>
                <c:pt idx="63">
                  <c:v>596.468298321884</c:v>
                </c:pt>
                <c:pt idx="65">
                  <c:v>664.520558956553</c:v>
                </c:pt>
                <c:pt idx="67">
                  <c:v>702.844175581457</c:v>
                </c:pt>
                <c:pt idx="69">
                  <c:v>724.397421279284</c:v>
                </c:pt>
                <c:pt idx="71">
                  <c:v>762.767946269862</c:v>
                </c:pt>
                <c:pt idx="73">
                  <c:v>778.770894778325</c:v>
                </c:pt>
                <c:pt idx="75">
                  <c:v>774.999389555888</c:v>
                </c:pt>
                <c:pt idx="76">
                  <c:v>770.111319498905</c:v>
                </c:pt>
                <c:pt idx="78">
                  <c:v>782.7317302984</c:v>
                </c:pt>
                <c:pt idx="80">
                  <c:v>761.655933613347</c:v>
                </c:pt>
                <c:pt idx="82">
                  <c:v>729.338060169231</c:v>
                </c:pt>
                <c:pt idx="84">
                  <c:v>696.713938462332</c:v>
                </c:pt>
                <c:pt idx="86">
                  <c:v>650.099898968769</c:v>
                </c:pt>
                <c:pt idx="88">
                  <c:v>617.128943954915</c:v>
                </c:pt>
                <c:pt idx="90">
                  <c:v>621.614690721555</c:v>
                </c:pt>
                <c:pt idx="92">
                  <c:v>628.123002850198</c:v>
                </c:pt>
                <c:pt idx="94">
                  <c:v>635.085976145166</c:v>
                </c:pt>
                <c:pt idx="96">
                  <c:v>637.55465318496</c:v>
                </c:pt>
              </c:numCache>
            </c:numRef>
          </c:yVal>
          <c:smooth val="0"/>
        </c:ser>
        <c:ser>
          <c:idx val="3"/>
          <c:order val="3"/>
          <c:spPr>
            <a:solidFill>
              <a:srgbClr val="999999"/>
            </a:solidFill>
            <a:ln w="28800">
              <a:noFill/>
            </a:ln>
          </c:spPr>
          <c:marker>
            <c:symbol val="square"/>
            <c:size val="5"/>
            <c:spPr>
              <a:solidFill>
                <a:srgbClr val="999999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Exp_res!$M$3:$M$100</c:f>
              <c:numCache>
                <c:formatCode>0.0000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0.00251750043025937</c:v>
                </c:pt>
                <c:pt idx="4">
                  <c:v>0.00453150077446686</c:v>
                </c:pt>
                <c:pt idx="5">
                  <c:v>0.00704900120472624</c:v>
                </c:pt>
                <c:pt idx="6">
                  <c:v>0.0110770018931412</c:v>
                </c:pt>
                <c:pt idx="7">
                  <c:v>0.0140980024094525</c:v>
                </c:pt>
                <c:pt idx="8">
                  <c:v>0.0251750043025937</c:v>
                </c:pt>
                <c:pt idx="9">
                  <c:v>0.0342380058515274</c:v>
                </c:pt>
                <c:pt idx="10">
                  <c:v>0.0433010074004612</c:v>
                </c:pt>
                <c:pt idx="11">
                  <c:v>0.0543780092936024</c:v>
                </c:pt>
                <c:pt idx="12">
                  <c:v>0.0674690115309511</c:v>
                </c:pt>
                <c:pt idx="13">
                  <c:v>0.0800565136822479</c:v>
                </c:pt>
                <c:pt idx="14">
                  <c:v>0.0931475159195967</c:v>
                </c:pt>
                <c:pt idx="15">
                  <c:v>0.107245518329049</c:v>
                </c:pt>
                <c:pt idx="16">
                  <c:v>0.127385521771124</c:v>
                </c:pt>
                <c:pt idx="17">
                  <c:v>0.138462523664265</c:v>
                </c:pt>
                <c:pt idx="18">
                  <c:v>0.159609527278444</c:v>
                </c:pt>
                <c:pt idx="19">
                  <c:v>0.176728530204208</c:v>
                </c:pt>
                <c:pt idx="20">
                  <c:v>0.187302032011297</c:v>
                </c:pt>
                <c:pt idx="21">
                  <c:v>0.20140003442075</c:v>
                </c:pt>
                <c:pt idx="23">
                  <c:v>0</c:v>
                </c:pt>
                <c:pt idx="24">
                  <c:v>0.00251951408167472</c:v>
                </c:pt>
                <c:pt idx="25">
                  <c:v>0.00302341689800966</c:v>
                </c:pt>
                <c:pt idx="26">
                  <c:v>0.00604683379601932</c:v>
                </c:pt>
                <c:pt idx="27">
                  <c:v>0.00705463942868921</c:v>
                </c:pt>
                <c:pt idx="28">
                  <c:v>0.00856634787769404</c:v>
                </c:pt>
                <c:pt idx="29">
                  <c:v>0.0100780563266989</c:v>
                </c:pt>
                <c:pt idx="30">
                  <c:v>0.0131014732247085</c:v>
                </c:pt>
                <c:pt idx="31">
                  <c:v>0.0161248901227182</c:v>
                </c:pt>
                <c:pt idx="32">
                  <c:v>0.0226756267350725</c:v>
                </c:pt>
                <c:pt idx="33">
                  <c:v>0.0347692943271111</c:v>
                </c:pt>
                <c:pt idx="34">
                  <c:v>0.0433356422048051</c:v>
                </c:pt>
                <c:pt idx="35">
                  <c:v>0.0604683379601932</c:v>
                </c:pt>
                <c:pt idx="36">
                  <c:v>0.0781049365319162</c:v>
                </c:pt>
                <c:pt idx="37">
                  <c:v>0.089190798491285</c:v>
                </c:pt>
                <c:pt idx="38">
                  <c:v>0.100276660450654</c:v>
                </c:pt>
                <c:pt idx="39">
                  <c:v>0.105819591430338</c:v>
                </c:pt>
                <c:pt idx="40">
                  <c:v>0.111362522410023</c:v>
                </c:pt>
                <c:pt idx="41">
                  <c:v>0.123456190002061</c:v>
                </c:pt>
                <c:pt idx="42">
                  <c:v>0.1355498575941</c:v>
                </c:pt>
                <c:pt idx="43">
                  <c:v>0.142604497022789</c:v>
                </c:pt>
                <c:pt idx="44">
                  <c:v>0.155202067431163</c:v>
                </c:pt>
                <c:pt idx="45">
                  <c:v>0.162256706859852</c:v>
                </c:pt>
                <c:pt idx="46">
                  <c:v>0.175862082900895</c:v>
                </c:pt>
                <c:pt idx="47">
                  <c:v>0.182916722329585</c:v>
                </c:pt>
                <c:pt idx="48">
                  <c:v>0.189971361758274</c:v>
                </c:pt>
              </c:numCache>
            </c:numRef>
          </c:xVal>
          <c:yVal>
            <c:numRef>
              <c:f>Exp_res!$N$3:$N$100</c:f>
              <c:numCache>
                <c:formatCode>General</c:formatCode>
                <c:ptCount val="98"/>
                <c:pt idx="0">
                  <c:v>0</c:v>
                </c:pt>
                <c:pt idx="1">
                  <c:v>26.9379039713078</c:v>
                </c:pt>
                <c:pt idx="2">
                  <c:v>28.5619016114443</c:v>
                </c:pt>
                <c:pt idx="3">
                  <c:v>120.763385326832</c:v>
                </c:pt>
                <c:pt idx="4">
                  <c:v>165.263245961622</c:v>
                </c:pt>
                <c:pt idx="5">
                  <c:v>200.29000627923</c:v>
                </c:pt>
                <c:pt idx="6">
                  <c:v>218.199230526318</c:v>
                </c:pt>
                <c:pt idx="7">
                  <c:v>219.999642757125</c:v>
                </c:pt>
                <c:pt idx="8">
                  <c:v>216.024016499536</c:v>
                </c:pt>
                <c:pt idx="9">
                  <c:v>222.554291908105</c:v>
                </c:pt>
                <c:pt idx="10">
                  <c:v>232.054826536781</c:v>
                </c:pt>
                <c:pt idx="11">
                  <c:v>228.673286369663</c:v>
                </c:pt>
                <c:pt idx="12">
                  <c:v>213.181452616364</c:v>
                </c:pt>
                <c:pt idx="13">
                  <c:v>200.666288865614</c:v>
                </c:pt>
                <c:pt idx="14">
                  <c:v>211.501640687557</c:v>
                </c:pt>
                <c:pt idx="15">
                  <c:v>185.342963384439</c:v>
                </c:pt>
                <c:pt idx="16">
                  <c:v>180.292769827651</c:v>
                </c:pt>
                <c:pt idx="17">
                  <c:v>193.836081251581</c:v>
                </c:pt>
                <c:pt idx="18">
                  <c:v>183.125870354545</c:v>
                </c:pt>
                <c:pt idx="19">
                  <c:v>174.609689269924</c:v>
                </c:pt>
                <c:pt idx="20">
                  <c:v>175.167890689275</c:v>
                </c:pt>
                <c:pt idx="21">
                  <c:v>181.911791691135</c:v>
                </c:pt>
                <c:pt idx="23">
                  <c:v>0</c:v>
                </c:pt>
                <c:pt idx="24">
                  <c:v>70.896474285138</c:v>
                </c:pt>
                <c:pt idx="25">
                  <c:v>91.7317364602175</c:v>
                </c:pt>
                <c:pt idx="26">
                  <c:v>153.345420140941</c:v>
                </c:pt>
                <c:pt idx="27">
                  <c:v>165.040655569434</c:v>
                </c:pt>
                <c:pt idx="28">
                  <c:v>176.297723705896</c:v>
                </c:pt>
                <c:pt idx="29">
                  <c:v>195.651831776734</c:v>
                </c:pt>
                <c:pt idx="30">
                  <c:v>206.32018241596</c:v>
                </c:pt>
                <c:pt idx="31">
                  <c:v>209.755509031584</c:v>
                </c:pt>
                <c:pt idx="32">
                  <c:v>216.234754276667</c:v>
                </c:pt>
                <c:pt idx="33">
                  <c:v>217.982960236188</c:v>
                </c:pt>
                <c:pt idx="34">
                  <c:v>226.671723832725</c:v>
                </c:pt>
                <c:pt idx="35">
                  <c:v>217.074052507126</c:v>
                </c:pt>
                <c:pt idx="36">
                  <c:v>208.512550298193</c:v>
                </c:pt>
                <c:pt idx="37">
                  <c:v>198.782132199392</c:v>
                </c:pt>
                <c:pt idx="38">
                  <c:v>196.597015633314</c:v>
                </c:pt>
                <c:pt idx="39">
                  <c:v>198.395037727536</c:v>
                </c:pt>
                <c:pt idx="40">
                  <c:v>186.266163985953</c:v>
                </c:pt>
                <c:pt idx="41">
                  <c:v>193.258464186534</c:v>
                </c:pt>
                <c:pt idx="42">
                  <c:v>180.726751989849</c:v>
                </c:pt>
                <c:pt idx="43">
                  <c:v>188.730231346809</c:v>
                </c:pt>
                <c:pt idx="44">
                  <c:v>183.610438297547</c:v>
                </c:pt>
                <c:pt idx="45">
                  <c:v>183.410836128413</c:v>
                </c:pt>
                <c:pt idx="46">
                  <c:v>178.577738932528</c:v>
                </c:pt>
                <c:pt idx="47">
                  <c:v>173.577283233966</c:v>
                </c:pt>
                <c:pt idx="48">
                  <c:v>171.711686496952</c:v>
                </c:pt>
              </c:numCache>
            </c:numRef>
          </c:yVal>
          <c:smooth val="0"/>
        </c:ser>
        <c:ser>
          <c:idx val="4"/>
          <c:order val="4"/>
          <c:spPr>
            <a:solidFill>
              <a:srgbClr val="000000"/>
            </a:solidFill>
            <a:ln w="28800">
              <a:noFill/>
            </a:ln>
          </c:spPr>
          <c:marker>
            <c:symbol val="square"/>
            <c:size val="5"/>
            <c:spPr>
              <a:solidFill>
                <a:srgbClr val="000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Exp_res!$Q$3:$Q$100</c:f>
              <c:numCache>
                <c:formatCode>General</c:formatCode>
                <c:ptCount val="98"/>
                <c:pt idx="0">
                  <c:v>0</c:v>
                </c:pt>
                <c:pt idx="1">
                  <c:v>0.000503713215978486</c:v>
                </c:pt>
                <c:pt idx="2">
                  <c:v>0.00151113964793546</c:v>
                </c:pt>
                <c:pt idx="4">
                  <c:v>0.00302227929587092</c:v>
                </c:pt>
                <c:pt idx="6">
                  <c:v>0.00453341894380638</c:v>
                </c:pt>
                <c:pt idx="8">
                  <c:v>0.00654827180772032</c:v>
                </c:pt>
                <c:pt idx="10">
                  <c:v>0.00957055110359124</c:v>
                </c:pt>
                <c:pt idx="12">
                  <c:v>0.0146076832633761</c:v>
                </c:pt>
                <c:pt idx="14">
                  <c:v>0.0191411022071825</c:v>
                </c:pt>
                <c:pt idx="16">
                  <c:v>0.0241782343669673</c:v>
                </c:pt>
                <c:pt idx="18">
                  <c:v>0.036267351550451</c:v>
                </c:pt>
                <c:pt idx="20">
                  <c:v>0.0443267630061068</c:v>
                </c:pt>
                <c:pt idx="22">
                  <c:v>0.0528898876777411</c:v>
                </c:pt>
                <c:pt idx="24">
                  <c:v>0.0604455859174184</c:v>
                </c:pt>
                <c:pt idx="26">
                  <c:v>0.0685049973730741</c:v>
                </c:pt>
                <c:pt idx="28">
                  <c:v>0.0770681220447084</c:v>
                </c:pt>
                <c:pt idx="30">
                  <c:v>0.0846238202843857</c:v>
                </c:pt>
                <c:pt idx="32">
                  <c:v>0.0926832317400415</c:v>
                </c:pt>
                <c:pt idx="34">
                  <c:v>0.101246356411676</c:v>
                </c:pt>
                <c:pt idx="36">
                  <c:v>0.109305767867332</c:v>
                </c:pt>
                <c:pt idx="38">
                  <c:v>0.117868892538966</c:v>
                </c:pt>
                <c:pt idx="40">
                  <c:v>0.126935730426579</c:v>
                </c:pt>
                <c:pt idx="42">
                  <c:v>0.135498855098213</c:v>
                </c:pt>
                <c:pt idx="44">
                  <c:v>0.144061979769847</c:v>
                </c:pt>
                <c:pt idx="46">
                  <c:v>0.154136244089417</c:v>
                </c:pt>
                <c:pt idx="48">
                  <c:v>0.163706795193008</c:v>
                </c:pt>
                <c:pt idx="50">
                  <c:v>0.173277346296599</c:v>
                </c:pt>
                <c:pt idx="52">
                  <c:v>0.183855323832148</c:v>
                </c:pt>
                <c:pt idx="54">
                  <c:v>0.194433301367696</c:v>
                </c:pt>
                <c:pt idx="56">
                  <c:v>0.204003852471287</c:v>
                </c:pt>
                <c:pt idx="57">
                  <c:v>0</c:v>
                </c:pt>
                <c:pt idx="58">
                  <c:v>0.00150931763065144</c:v>
                </c:pt>
                <c:pt idx="59">
                  <c:v>0.00251552938441906</c:v>
                </c:pt>
                <c:pt idx="60">
                  <c:v>0.00452795289195432</c:v>
                </c:pt>
                <c:pt idx="61">
                  <c:v>0.00804969403014101</c:v>
                </c:pt>
                <c:pt idx="62">
                  <c:v>0.0155962821833982</c:v>
                </c:pt>
                <c:pt idx="63">
                  <c:v>0.0226397644597716</c:v>
                </c:pt>
                <c:pt idx="64">
                  <c:v>0.0362236231356345</c:v>
                </c:pt>
                <c:pt idx="65">
                  <c:v>0.0427639995351241</c:v>
                </c:pt>
                <c:pt idx="66">
                  <c:v>0.0508136935652651</c:v>
                </c:pt>
                <c:pt idx="67">
                  <c:v>0.0649006581180119</c:v>
                </c:pt>
                <c:pt idx="68">
                  <c:v>0.077981410916991</c:v>
                </c:pt>
                <c:pt idx="69">
                  <c:v>0.0885466343315511</c:v>
                </c:pt>
                <c:pt idx="70">
                  <c:v>0.0955901166079244</c:v>
                </c:pt>
                <c:pt idx="71">
                  <c:v>0.102633598884298</c:v>
                </c:pt>
                <c:pt idx="72">
                  <c:v>0.110180187037555</c:v>
                </c:pt>
                <c:pt idx="73">
                  <c:v>0.117223669313928</c:v>
                </c:pt>
                <c:pt idx="74">
                  <c:v>0.127285786851605</c:v>
                </c:pt>
                <c:pt idx="75">
                  <c:v>0.1398634337737</c:v>
                </c:pt>
                <c:pt idx="76">
                  <c:v>0.148416233680725</c:v>
                </c:pt>
                <c:pt idx="77">
                  <c:v>0.163006304110355</c:v>
                </c:pt>
                <c:pt idx="78">
                  <c:v>0.176087056909335</c:v>
                </c:pt>
                <c:pt idx="79">
                  <c:v>0.193192656723384</c:v>
                </c:pt>
              </c:numCache>
            </c:numRef>
          </c:xVal>
          <c:yVal>
            <c:numRef>
              <c:f>Exp_res!$R$3:$R$100</c:f>
              <c:numCache>
                <c:formatCode>General</c:formatCode>
                <c:ptCount val="98"/>
                <c:pt idx="0">
                  <c:v>0</c:v>
                </c:pt>
                <c:pt idx="1">
                  <c:v>37.4068960670136</c:v>
                </c:pt>
                <c:pt idx="2">
                  <c:v>61.5970515747943</c:v>
                </c:pt>
                <c:pt idx="4">
                  <c:v>115.4922387813</c:v>
                </c:pt>
                <c:pt idx="6">
                  <c:v>136.47361930266</c:v>
                </c:pt>
                <c:pt idx="8">
                  <c:v>166.846100948288</c:v>
                </c:pt>
                <c:pt idx="10">
                  <c:v>214.667769937051</c:v>
                </c:pt>
                <c:pt idx="12">
                  <c:v>227.39464263211</c:v>
                </c:pt>
                <c:pt idx="14">
                  <c:v>253.13994497459</c:v>
                </c:pt>
                <c:pt idx="16">
                  <c:v>267.522228375021</c:v>
                </c:pt>
                <c:pt idx="18">
                  <c:v>275.87906929733</c:v>
                </c:pt>
                <c:pt idx="20">
                  <c:v>280.415659780049</c:v>
                </c:pt>
                <c:pt idx="22">
                  <c:v>274.334634676345</c:v>
                </c:pt>
                <c:pt idx="24">
                  <c:v>276.985270181644</c:v>
                </c:pt>
                <c:pt idx="26">
                  <c:v>264.19695040748</c:v>
                </c:pt>
                <c:pt idx="28">
                  <c:v>267.540524253701</c:v>
                </c:pt>
                <c:pt idx="30">
                  <c:v>261.023955779281</c:v>
                </c:pt>
                <c:pt idx="32">
                  <c:v>264.660727796313</c:v>
                </c:pt>
                <c:pt idx="34">
                  <c:v>262.97450829111</c:v>
                </c:pt>
                <c:pt idx="36">
                  <c:v>257.455162571819</c:v>
                </c:pt>
                <c:pt idx="38">
                  <c:v>251.932636266284</c:v>
                </c:pt>
                <c:pt idx="40">
                  <c:v>245.443502391314</c:v>
                </c:pt>
                <c:pt idx="42">
                  <c:v>254.122587759359</c:v>
                </c:pt>
                <c:pt idx="44">
                  <c:v>246.82028997412</c:v>
                </c:pt>
                <c:pt idx="46">
                  <c:v>245.641676915913</c:v>
                </c:pt>
                <c:pt idx="48">
                  <c:v>248.137205921645</c:v>
                </c:pt>
                <c:pt idx="50">
                  <c:v>242.508930304317</c:v>
                </c:pt>
                <c:pt idx="52">
                  <c:v>238.575161210371</c:v>
                </c:pt>
                <c:pt idx="54">
                  <c:v>238.795626391495</c:v>
                </c:pt>
                <c:pt idx="56">
                  <c:v>236.847939290263</c:v>
                </c:pt>
                <c:pt idx="57">
                  <c:v>0</c:v>
                </c:pt>
                <c:pt idx="58">
                  <c:v>49.3344586833653</c:v>
                </c:pt>
                <c:pt idx="59">
                  <c:v>118.743387699362</c:v>
                </c:pt>
                <c:pt idx="60">
                  <c:v>162.863260522917</c:v>
                </c:pt>
                <c:pt idx="61">
                  <c:v>215.208454397468</c:v>
                </c:pt>
                <c:pt idx="62">
                  <c:v>239.835576881308</c:v>
                </c:pt>
                <c:pt idx="63">
                  <c:v>266.356341425262</c:v>
                </c:pt>
                <c:pt idx="64">
                  <c:v>292.913674889148</c:v>
                </c:pt>
                <c:pt idx="65">
                  <c:v>277.58921236492</c:v>
                </c:pt>
                <c:pt idx="66">
                  <c:v>271.39392073483</c:v>
                </c:pt>
                <c:pt idx="67">
                  <c:v>277.747771739095</c:v>
                </c:pt>
                <c:pt idx="68">
                  <c:v>278.306389391027</c:v>
                </c:pt>
                <c:pt idx="69">
                  <c:v>296.448726826737</c:v>
                </c:pt>
                <c:pt idx="70">
                  <c:v>263.921348881843</c:v>
                </c:pt>
                <c:pt idx="71">
                  <c:v>289.183294173578</c:v>
                </c:pt>
                <c:pt idx="72">
                  <c:v>274.653970727808</c:v>
                </c:pt>
                <c:pt idx="73">
                  <c:v>275.94825168878</c:v>
                </c:pt>
                <c:pt idx="74">
                  <c:v>281.861071576845</c:v>
                </c:pt>
                <c:pt idx="75">
                  <c:v>277.575737034468</c:v>
                </c:pt>
                <c:pt idx="76">
                  <c:v>253.135661977113</c:v>
                </c:pt>
                <c:pt idx="77">
                  <c:v>242.918286554941</c:v>
                </c:pt>
                <c:pt idx="78">
                  <c:v>270.565474926664</c:v>
                </c:pt>
                <c:pt idx="79">
                  <c:v>256.8546349603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Exp_res!$U$1:$W$1</c:f>
              <c:strCache>
                <c:ptCount val="1"/>
                <c:pt idx="0">
                  <c:v>100 KPA 0,5 L51</c:v>
                </c:pt>
              </c:strCache>
            </c:strRef>
          </c:tx>
          <c:spPr>
            <a:solidFill>
              <a:srgbClr val="800080"/>
            </a:solidFill>
            <a:ln w="28800">
              <a:noFill/>
            </a:ln>
          </c:spPr>
          <c:marker>
            <c:symbol val="square"/>
            <c:size val="5"/>
            <c:spPr>
              <a:solidFill>
                <a:srgbClr val="800080"/>
              </a:solidFill>
            </c:spPr>
          </c:marker>
          <c:dPt>
            <c:idx val="11"/>
            <c:marker>
              <c:symbol val="square"/>
              <c:size val="5"/>
              <c:spPr>
                <a:solidFill>
                  <a:srgbClr val="800080"/>
                </a:solidFill>
              </c:spPr>
            </c:marker>
          </c:dPt>
          <c:dLbls>
            <c:dLbl>
              <c:idx val="1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Exp_res!$U$3:$U$150</c:f>
              <c:numCache>
                <c:formatCode>General</c:formatCode>
                <c:ptCount val="148"/>
                <c:pt idx="0">
                  <c:v>0.00100622751003542</c:v>
                </c:pt>
                <c:pt idx="1">
                  <c:v>0.00352179628512398</c:v>
                </c:pt>
                <c:pt idx="2">
                  <c:v>0.00553425130519483</c:v>
                </c:pt>
                <c:pt idx="3">
                  <c:v>0.00804982008028339</c:v>
                </c:pt>
                <c:pt idx="4">
                  <c:v>0.010565388855372</c:v>
                </c:pt>
                <c:pt idx="5">
                  <c:v>0.0125778438754428</c:v>
                </c:pt>
                <c:pt idx="6">
                  <c:v>0.0145902988955136</c:v>
                </c:pt>
                <c:pt idx="7">
                  <c:v>0.0206276639557262</c:v>
                </c:pt>
                <c:pt idx="8">
                  <c:v>0.0266650290159387</c:v>
                </c:pt>
                <c:pt idx="9">
                  <c:v>0.0347148490962221</c:v>
                </c:pt>
                <c:pt idx="10">
                  <c:v>0.0407522141564347</c:v>
                </c:pt>
                <c:pt idx="11">
                  <c:v>0.0462864654616295</c:v>
                </c:pt>
                <c:pt idx="12">
                  <c:v>0.0518207167668243</c:v>
                </c:pt>
                <c:pt idx="13">
                  <c:v>0.0578580818270369</c:v>
                </c:pt>
                <c:pt idx="14">
                  <c:v>0.0684234706824088</c:v>
                </c:pt>
                <c:pt idx="15">
                  <c:v>0.0804982008028339</c:v>
                </c:pt>
                <c:pt idx="16">
                  <c:v>0.0935791584332944</c:v>
                </c:pt>
                <c:pt idx="17">
                  <c:v>0.106660116063755</c:v>
                </c:pt>
                <c:pt idx="18">
                  <c:v>0.120244187449233</c:v>
                </c:pt>
                <c:pt idx="19">
                  <c:v>0.134834486344747</c:v>
                </c:pt>
                <c:pt idx="20">
                  <c:v>0.153449695280402</c:v>
                </c:pt>
                <c:pt idx="21">
                  <c:v>0.169046221685951</c:v>
                </c:pt>
                <c:pt idx="22">
                  <c:v>0.185145861846518</c:v>
                </c:pt>
                <c:pt idx="23">
                  <c:v>0.200239274497049</c:v>
                </c:pt>
                <c:pt idx="24">
                  <c:v>0.215835800902598</c:v>
                </c:pt>
                <c:pt idx="25">
                  <c:v>0</c:v>
                </c:pt>
                <c:pt idx="26">
                  <c:v>0</c:v>
                </c:pt>
                <c:pt idx="27">
                  <c:v>0.00100622976097111</c:v>
                </c:pt>
                <c:pt idx="28">
                  <c:v>0.00352180416339887</c:v>
                </c:pt>
                <c:pt idx="29">
                  <c:v>0.00603737856582663</c:v>
                </c:pt>
                <c:pt idx="30">
                  <c:v>0.00804983808776885</c:v>
                </c:pt>
                <c:pt idx="31">
                  <c:v>0.0105654124901966</c:v>
                </c:pt>
                <c:pt idx="32">
                  <c:v>0.0125778720121388</c:v>
                </c:pt>
                <c:pt idx="33">
                  <c:v>0.0171059059365088</c:v>
                </c:pt>
                <c:pt idx="34">
                  <c:v>0.0216339398608788</c:v>
                </c:pt>
                <c:pt idx="35">
                  <c:v>0.0256588589047632</c:v>
                </c:pt>
                <c:pt idx="36">
                  <c:v>0.0296837779486476</c:v>
                </c:pt>
                <c:pt idx="37">
                  <c:v>0.033708696992532</c:v>
                </c:pt>
                <c:pt idx="38">
                  <c:v>0.0377336160364165</c:v>
                </c:pt>
                <c:pt idx="39">
                  <c:v>0.0417585350803009</c:v>
                </c:pt>
                <c:pt idx="40">
                  <c:v>0.0452803392436998</c:v>
                </c:pt>
                <c:pt idx="41">
                  <c:v>0.0477959136461275</c:v>
                </c:pt>
                <c:pt idx="42">
                  <c:v>0.0608769005387519</c:v>
                </c:pt>
                <c:pt idx="43">
                  <c:v>0.0739578874313763</c:v>
                </c:pt>
                <c:pt idx="44">
                  <c:v>0.0845232999215729</c:v>
                </c:pt>
                <c:pt idx="45">
                  <c:v>0.0945855975312839</c:v>
                </c:pt>
                <c:pt idx="46">
                  <c:v>0.105151010021481</c:v>
                </c:pt>
                <c:pt idx="47">
                  <c:v>0.116722652272648</c:v>
                </c:pt>
                <c:pt idx="48">
                  <c:v>0.129803639165273</c:v>
                </c:pt>
                <c:pt idx="49">
                  <c:v>0.138859707014013</c:v>
                </c:pt>
                <c:pt idx="50">
                  <c:v>0.155965612950521</c:v>
                </c:pt>
                <c:pt idx="51">
                  <c:v>0.163512336157805</c:v>
                </c:pt>
                <c:pt idx="52">
                  <c:v>0.176593323050429</c:v>
                </c:pt>
                <c:pt idx="53">
                  <c:v>0.189171195062568</c:v>
                </c:pt>
              </c:numCache>
            </c:numRef>
          </c:xVal>
          <c:yVal>
            <c:numRef>
              <c:f>Exp_res!$V$3:$V$150</c:f>
              <c:numCache>
                <c:formatCode>General</c:formatCode>
                <c:ptCount val="148"/>
                <c:pt idx="0">
                  <c:v>72.8575991347533</c:v>
                </c:pt>
                <c:pt idx="1">
                  <c:v>148.090557001747</c:v>
                </c:pt>
                <c:pt idx="2">
                  <c:v>210.46483316516</c:v>
                </c:pt>
                <c:pt idx="3">
                  <c:v>251.435024173564</c:v>
                </c:pt>
                <c:pt idx="4">
                  <c:v>295.564189400548</c:v>
                </c:pt>
                <c:pt idx="5">
                  <c:v>314.42399652044</c:v>
                </c:pt>
                <c:pt idx="6">
                  <c:v>342.137469291572</c:v>
                </c:pt>
                <c:pt idx="7">
                  <c:v>391.349093499882</c:v>
                </c:pt>
                <c:pt idx="8">
                  <c:v>427.532407000372</c:v>
                </c:pt>
                <c:pt idx="9">
                  <c:v>452.660565434719</c:v>
                </c:pt>
                <c:pt idx="10">
                  <c:v>456.412380744261</c:v>
                </c:pt>
                <c:pt idx="11">
                  <c:v>464.097398003016</c:v>
                </c:pt>
                <c:pt idx="12">
                  <c:v>458.3756167621</c:v>
                </c:pt>
                <c:pt idx="13">
                  <c:v>453.996183326216</c:v>
                </c:pt>
                <c:pt idx="14">
                  <c:v>430.870617699172</c:v>
                </c:pt>
                <c:pt idx="15">
                  <c:v>403.091833215207</c:v>
                </c:pt>
                <c:pt idx="16">
                  <c:v>406.696451888386</c:v>
                </c:pt>
                <c:pt idx="17">
                  <c:v>380.498119744492</c:v>
                </c:pt>
                <c:pt idx="18">
                  <c:v>377.440556579278</c:v>
                </c:pt>
                <c:pt idx="19">
                  <c:v>373.984409849279</c:v>
                </c:pt>
                <c:pt idx="20">
                  <c:v>359.596925542572</c:v>
                </c:pt>
                <c:pt idx="21">
                  <c:v>377.471064783459</c:v>
                </c:pt>
                <c:pt idx="22">
                  <c:v>374.24252486795</c:v>
                </c:pt>
                <c:pt idx="23">
                  <c:v>352.9068316034</c:v>
                </c:pt>
                <c:pt idx="24">
                  <c:v>355.064796893629</c:v>
                </c:pt>
                <c:pt idx="25">
                  <c:v>0</c:v>
                </c:pt>
                <c:pt idx="26">
                  <c:v>4.73222250033066</c:v>
                </c:pt>
                <c:pt idx="27">
                  <c:v>14.0135160582711</c:v>
                </c:pt>
                <c:pt idx="28">
                  <c:v>147.570197533635</c:v>
                </c:pt>
                <c:pt idx="29">
                  <c:v>211.034306970135</c:v>
                </c:pt>
                <c:pt idx="30">
                  <c:v>258.682361897188</c:v>
                </c:pt>
                <c:pt idx="31">
                  <c:v>306.355236852304</c:v>
                </c:pt>
                <c:pt idx="32">
                  <c:v>307.345696957426</c:v>
                </c:pt>
                <c:pt idx="33">
                  <c:v>361.388637078662</c:v>
                </c:pt>
                <c:pt idx="34">
                  <c:v>390.791889444832</c:v>
                </c:pt>
                <c:pt idx="35">
                  <c:v>412.942264958397</c:v>
                </c:pt>
                <c:pt idx="36">
                  <c:v>438.101506832977</c:v>
                </c:pt>
                <c:pt idx="37">
                  <c:v>434.376175899604</c:v>
                </c:pt>
                <c:pt idx="38">
                  <c:v>444.013674072895</c:v>
                </c:pt>
                <c:pt idx="39">
                  <c:v>441.934682380919</c:v>
                </c:pt>
                <c:pt idx="40">
                  <c:v>427.359095555967</c:v>
                </c:pt>
                <c:pt idx="41">
                  <c:v>405.798094512179</c:v>
                </c:pt>
                <c:pt idx="42">
                  <c:v>361.773288230326</c:v>
                </c:pt>
                <c:pt idx="43">
                  <c:v>363.589069382338</c:v>
                </c:pt>
                <c:pt idx="44">
                  <c:v>367.490367151868</c:v>
                </c:pt>
                <c:pt idx="45">
                  <c:v>374.355526825189</c:v>
                </c:pt>
                <c:pt idx="46">
                  <c:v>387.85078035998</c:v>
                </c:pt>
                <c:pt idx="47">
                  <c:v>383.547360824378</c:v>
                </c:pt>
                <c:pt idx="48">
                  <c:v>376.77664407638</c:v>
                </c:pt>
                <c:pt idx="49">
                  <c:v>362.957712093589</c:v>
                </c:pt>
                <c:pt idx="50">
                  <c:v>350.215720542172</c:v>
                </c:pt>
                <c:pt idx="51">
                  <c:v>381.789441245025</c:v>
                </c:pt>
                <c:pt idx="52">
                  <c:v>368.846440889548</c:v>
                </c:pt>
                <c:pt idx="53">
                  <c:v>356.762576918669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Exp_res!$AS$1:$AU$1</c:f>
              <c:strCache>
                <c:ptCount val="1"/>
                <c:pt idx="0">
                  <c:v>300 KPA 0,5 L51</c:v>
                </c:pt>
              </c:strCache>
            </c:strRef>
          </c:tx>
          <c:spPr>
            <a:solidFill>
              <a:srgbClr val="800080"/>
            </a:solidFill>
            <a:ln w="28800">
              <a:noFill/>
            </a:ln>
          </c:spPr>
          <c:marker>
            <c:symbol val="triangle"/>
            <c:size val="5"/>
            <c:spPr>
              <a:solidFill>
                <a:srgbClr val="800080"/>
              </a:solidFill>
            </c:spPr>
          </c:marker>
          <c:dPt>
            <c:idx val="74"/>
            <c:marker>
              <c:symbol val="triangle"/>
              <c:size val="5"/>
              <c:spPr>
                <a:solidFill>
                  <a:srgbClr val="800080"/>
                </a:solidFill>
              </c:spPr>
            </c:marker>
          </c:dPt>
          <c:dLbls>
            <c:dLbl>
              <c:idx val="74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Exp_res!$AS$3:$AS$150</c:f>
              <c:numCache>
                <c:formatCode>General</c:formatCode>
                <c:ptCount val="148"/>
                <c:pt idx="0">
                  <c:v>0</c:v>
                </c:pt>
                <c:pt idx="1">
                  <c:v>0.00452872281702126</c:v>
                </c:pt>
                <c:pt idx="2">
                  <c:v>0.00553510566524821</c:v>
                </c:pt>
                <c:pt idx="3">
                  <c:v>0.0075478713617021</c:v>
                </c:pt>
                <c:pt idx="4">
                  <c:v>0.0120765941787234</c:v>
                </c:pt>
                <c:pt idx="5">
                  <c:v>0.0145925512992907</c:v>
                </c:pt>
                <c:pt idx="6">
                  <c:v>0.0196244655404255</c:v>
                </c:pt>
                <c:pt idx="7">
                  <c:v>0.0231468055092198</c:v>
                </c:pt>
                <c:pt idx="8">
                  <c:v>0.0271723369021276</c:v>
                </c:pt>
                <c:pt idx="9">
                  <c:v>0.0296882940226949</c:v>
                </c:pt>
                <c:pt idx="10">
                  <c:v>0.0332106339914892</c:v>
                </c:pt>
                <c:pt idx="11">
                  <c:v>0.0417648882014183</c:v>
                </c:pt>
                <c:pt idx="12">
                  <c:v>0.0498159509872338</c:v>
                </c:pt>
                <c:pt idx="13">
                  <c:v>0.056357439500709</c:v>
                </c:pt>
                <c:pt idx="14">
                  <c:v>0.0649116937106381</c:v>
                </c:pt>
                <c:pt idx="15">
                  <c:v>0.0714531822241132</c:v>
                </c:pt>
                <c:pt idx="16">
                  <c:v>0.0795042450099288</c:v>
                </c:pt>
                <c:pt idx="17">
                  <c:v>0.0865489249475174</c:v>
                </c:pt>
                <c:pt idx="18">
                  <c:v>0.0976191362780138</c:v>
                </c:pt>
                <c:pt idx="19">
                  <c:v>0.105167007639716</c:v>
                </c:pt>
                <c:pt idx="20">
                  <c:v>0.113218070425532</c:v>
                </c:pt>
                <c:pt idx="21">
                  <c:v>0.120765941787234</c:v>
                </c:pt>
                <c:pt idx="22">
                  <c:v>0.129823387421276</c:v>
                </c:pt>
                <c:pt idx="23">
                  <c:v>0.137874450207092</c:v>
                </c:pt>
                <c:pt idx="24">
                  <c:v>0.146931895841134</c:v>
                </c:pt>
                <c:pt idx="25">
                  <c:v>0.15498295862695</c:v>
                </c:pt>
                <c:pt idx="26">
                  <c:v>0.164543595685106</c:v>
                </c:pt>
                <c:pt idx="27">
                  <c:v>0.173097849895035</c:v>
                </c:pt>
                <c:pt idx="28">
                  <c:v>0.183161678377304</c:v>
                </c:pt>
                <c:pt idx="29">
                  <c:v>0.192219124011347</c:v>
                </c:pt>
                <c:pt idx="30">
                  <c:v>0</c:v>
                </c:pt>
                <c:pt idx="31">
                  <c:v>0.00150951685806924</c:v>
                </c:pt>
                <c:pt idx="32">
                  <c:v>0.00352220600216157</c:v>
                </c:pt>
                <c:pt idx="33">
                  <c:v>0.00905710114841545</c:v>
                </c:pt>
                <c:pt idx="34">
                  <c:v>0.0171078577247848</c:v>
                </c:pt>
                <c:pt idx="35">
                  <c:v>0.0256617865871771</c:v>
                </c:pt>
                <c:pt idx="36">
                  <c:v>0.0332093708775233</c:v>
                </c:pt>
                <c:pt idx="37">
                  <c:v>0.0412601274538926</c:v>
                </c:pt>
                <c:pt idx="38">
                  <c:v>0.0488077117442388</c:v>
                </c:pt>
                <c:pt idx="39">
                  <c:v>0.056355296034585</c:v>
                </c:pt>
                <c:pt idx="40">
                  <c:v>0.0639028803249313</c:v>
                </c:pt>
                <c:pt idx="41">
                  <c:v>0.0754758429034621</c:v>
                </c:pt>
                <c:pt idx="42">
                  <c:v>0.0845329440518776</c:v>
                </c:pt>
                <c:pt idx="43">
                  <c:v>0.093590045200293</c:v>
                </c:pt>
                <c:pt idx="44">
                  <c:v>0.102647146348708</c:v>
                </c:pt>
                <c:pt idx="45">
                  <c:v>0.111704247497124</c:v>
                </c:pt>
                <c:pt idx="46">
                  <c:v>0.120761348645539</c:v>
                </c:pt>
                <c:pt idx="47">
                  <c:v>0.130824794366001</c:v>
                </c:pt>
                <c:pt idx="48">
                  <c:v>0.139881895514416</c:v>
                </c:pt>
                <c:pt idx="49">
                  <c:v>0.149945341234878</c:v>
                </c:pt>
                <c:pt idx="50">
                  <c:v>0.160511959241363</c:v>
                </c:pt>
                <c:pt idx="51">
                  <c:v>0.171078577247848</c:v>
                </c:pt>
                <c:pt idx="52">
                  <c:v>0.182148367540355</c:v>
                </c:pt>
                <c:pt idx="53">
                  <c:v>0.193218157832863</c:v>
                </c:pt>
                <c:pt idx="54">
                  <c:v>0.204287948125371</c:v>
                </c:pt>
              </c:numCache>
            </c:numRef>
          </c:xVal>
          <c:yVal>
            <c:numRef>
              <c:f>Exp_res!$AT$3:$AT$150</c:f>
              <c:numCache>
                <c:formatCode>General</c:formatCode>
                <c:ptCount val="148"/>
                <c:pt idx="0">
                  <c:v>0</c:v>
                </c:pt>
                <c:pt idx="1">
                  <c:v>143.533918979226</c:v>
                </c:pt>
                <c:pt idx="2">
                  <c:v>237.517685625883</c:v>
                </c:pt>
                <c:pt idx="3">
                  <c:v>380.14287629144</c:v>
                </c:pt>
                <c:pt idx="4">
                  <c:v>595.706902483337</c:v>
                </c:pt>
                <c:pt idx="5">
                  <c:v>717.650566631113</c:v>
                </c:pt>
                <c:pt idx="6">
                  <c:v>822.871047302509</c:v>
                </c:pt>
                <c:pt idx="7">
                  <c:v>894.425802122895</c:v>
                </c:pt>
                <c:pt idx="8">
                  <c:v>966.235600438674</c:v>
                </c:pt>
                <c:pt idx="9">
                  <c:v>1000.87481787558</c:v>
                </c:pt>
                <c:pt idx="10">
                  <c:v>1047.14283822094</c:v>
                </c:pt>
                <c:pt idx="11">
                  <c:v>1104.99844063995</c:v>
                </c:pt>
                <c:pt idx="12">
                  <c:v>1140.57471720966</c:v>
                </c:pt>
                <c:pt idx="13">
                  <c:v>1145.3331610325</c:v>
                </c:pt>
                <c:pt idx="14">
                  <c:v>1152.94722412816</c:v>
                </c:pt>
                <c:pt idx="15">
                  <c:v>1132.19318481814</c:v>
                </c:pt>
                <c:pt idx="16">
                  <c:v>1084.46833437629</c:v>
                </c:pt>
                <c:pt idx="17">
                  <c:v>1013.20011476818</c:v>
                </c:pt>
                <c:pt idx="18">
                  <c:v>993.02637380407</c:v>
                </c:pt>
                <c:pt idx="19">
                  <c:v>973.542853539896</c:v>
                </c:pt>
                <c:pt idx="20">
                  <c:v>966.37477902397</c:v>
                </c:pt>
                <c:pt idx="21">
                  <c:v>938.512625875132</c:v>
                </c:pt>
                <c:pt idx="22">
                  <c:v>939.778153399009</c:v>
                </c:pt>
                <c:pt idx="23">
                  <c:v>968.74683170578</c:v>
                </c:pt>
                <c:pt idx="24">
                  <c:v>955.987187136662</c:v>
                </c:pt>
                <c:pt idx="25">
                  <c:v>946.408219176043</c:v>
                </c:pt>
                <c:pt idx="26">
                  <c:v>929.551719497834</c:v>
                </c:pt>
                <c:pt idx="27">
                  <c:v>918.201733108442</c:v>
                </c:pt>
                <c:pt idx="28">
                  <c:v>915.374008480385</c:v>
                </c:pt>
                <c:pt idx="29">
                  <c:v>895.089152868939</c:v>
                </c:pt>
                <c:pt idx="30">
                  <c:v>0</c:v>
                </c:pt>
                <c:pt idx="31">
                  <c:v>133.152017330683</c:v>
                </c:pt>
                <c:pt idx="32">
                  <c:v>284.275390512984</c:v>
                </c:pt>
                <c:pt idx="33">
                  <c:v>566.466972162169</c:v>
                </c:pt>
                <c:pt idx="34">
                  <c:v>815.703159262409</c:v>
                </c:pt>
                <c:pt idx="35">
                  <c:v>955.769281045561</c:v>
                </c:pt>
                <c:pt idx="36">
                  <c:v>1036.00968992936</c:v>
                </c:pt>
                <c:pt idx="37">
                  <c:v>1080.89742573175</c:v>
                </c:pt>
                <c:pt idx="38">
                  <c:v>1136.05546548001</c:v>
                </c:pt>
                <c:pt idx="39">
                  <c:v>1157.47910654306</c:v>
                </c:pt>
                <c:pt idx="40">
                  <c:v>1159.95411426172</c:v>
                </c:pt>
                <c:pt idx="41">
                  <c:v>1148.47248543689</c:v>
                </c:pt>
                <c:pt idx="42">
                  <c:v>1155.62069754308</c:v>
                </c:pt>
                <c:pt idx="43">
                  <c:v>1159.35943432179</c:v>
                </c:pt>
                <c:pt idx="44">
                  <c:v>1168.17668237577</c:v>
                </c:pt>
                <c:pt idx="45">
                  <c:v>1174.2830421629</c:v>
                </c:pt>
                <c:pt idx="46">
                  <c:v>1164.63446754674</c:v>
                </c:pt>
                <c:pt idx="47">
                  <c:v>1155.63723421236</c:v>
                </c:pt>
                <c:pt idx="48">
                  <c:v>1171.84299226656</c:v>
                </c:pt>
                <c:pt idx="49">
                  <c:v>1170.583997092</c:v>
                </c:pt>
                <c:pt idx="50">
                  <c:v>1131.44713338331</c:v>
                </c:pt>
                <c:pt idx="51">
                  <c:v>1139.2603495676</c:v>
                </c:pt>
                <c:pt idx="52">
                  <c:v>1140.51642077865</c:v>
                </c:pt>
                <c:pt idx="53">
                  <c:v>1131.32397469326</c:v>
                </c:pt>
                <c:pt idx="54">
                  <c:v>1137.27650256442</c:v>
                </c:pt>
              </c:numCache>
            </c:numRef>
          </c:yVal>
          <c:smooth val="0"/>
        </c:ser>
        <c:axId val="9609595"/>
        <c:axId val="71469697"/>
      </c:scatterChart>
      <c:valAx>
        <c:axId val="9609595"/>
        <c:scaling>
          <c:orientation val="minMax"/>
          <c:max val="0.2"/>
          <c:min val="0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1559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r>
                  <a:rPr b="0" sz="1559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rPr>
                  <a:t>Axial strain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General" sourceLinked="0"/>
        <c:majorTickMark val="out"/>
        <c:minorTickMark val="none"/>
        <c:tickLblPos val="low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200" strike="noStrike" u="none">
                <a:solidFill>
                  <a:srgbClr val="000000"/>
                </a:solidFill>
                <a:uFillTx/>
                <a:latin typeface="Arial"/>
                <a:ea typeface="Arial Unicode MS"/>
              </a:defRPr>
            </a:pPr>
          </a:p>
        </c:txPr>
        <c:crossAx val="71469697"/>
        <c:crosses val="autoZero"/>
        <c:crossBetween val="midCat"/>
        <c:majorUnit val="0.05"/>
      </c:valAx>
      <c:valAx>
        <c:axId val="71469697"/>
        <c:scaling>
          <c:orientation val="minMax"/>
          <c:max val="1600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559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r>
                  <a:rPr b="0" sz="1559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rPr>
                  <a:t>q (kPa)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220" strike="noStrike" u="none">
                <a:solidFill>
                  <a:srgbClr val="000000"/>
                </a:solidFill>
                <a:uFillTx/>
                <a:latin typeface="Arial"/>
                <a:ea typeface="Arial Unicode MS"/>
              </a:defRPr>
            </a:pPr>
          </a:p>
        </c:txPr>
        <c:crossAx val="9609595"/>
        <c:crosses val="autoZero"/>
        <c:crossBetween val="midCat"/>
        <c:majorUnit val="150"/>
      </c:valAx>
      <c:spPr>
        <a:solidFill>
          <a:srgbClr val="ffffff"/>
        </a:solidFill>
        <a:ln w="18000">
          <a:solidFill>
            <a:srgbClr val="000000"/>
          </a:solidFill>
          <a:round/>
        </a:ln>
      </c:spPr>
    </c:plotArea>
    <c:plotVisOnly val="0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prev</c:f>
              <c:strCache>
                <c:ptCount val="1"/>
                <c:pt idx="0">
                  <c:v>prev</c:v>
                </c:pt>
              </c:strCache>
            </c:strRef>
          </c:tx>
          <c:spPr>
            <a:solidFill>
              <a:srgbClr val="ff0000"/>
            </a:solidFill>
            <a:ln w="180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900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A!$W$58:$W$650</c:f>
              <c:numCache>
                <c:formatCode>General</c:formatCode>
                <c:ptCount val="593"/>
                <c:pt idx="0">
                  <c:v>0</c:v>
                </c:pt>
                <c:pt idx="1">
                  <c:v>1.41414896522173E-005</c:v>
                </c:pt>
                <c:pt idx="2">
                  <c:v>4.44121456567018E-005</c:v>
                </c:pt>
                <c:pt idx="3">
                  <c:v>7.49732585893069E-005</c:v>
                </c:pt>
                <c:pt idx="4">
                  <c:v>0.00010582659581217</c:v>
                </c:pt>
                <c:pt idx="5">
                  <c:v>0.000136974172347568</c:v>
                </c:pt>
                <c:pt idx="6">
                  <c:v>0.00016841787316056</c:v>
                </c:pt>
                <c:pt idx="7">
                  <c:v>0.000200159422279735</c:v>
                </c:pt>
                <c:pt idx="8">
                  <c:v>0.000232200378575114</c:v>
                </c:pt>
                <c:pt idx="9">
                  <c:v>0.000264542136901756</c:v>
                </c:pt>
                <c:pt idx="10">
                  <c:v>0.000297185930851081</c:v>
                </c:pt>
                <c:pt idx="11">
                  <c:v>0.000330132836116373</c:v>
                </c:pt>
                <c:pt idx="12">
                  <c:v>0.000363383774137849</c:v>
                </c:pt>
                <c:pt idx="13">
                  <c:v>0.000396939515892943</c:v>
                </c:pt>
                <c:pt idx="14">
                  <c:v>0.000430800685768842</c:v>
                </c:pt>
                <c:pt idx="15">
                  <c:v>0.000464967765486431</c:v>
                </c:pt>
                <c:pt idx="16">
                  <c:v>0.000499441098053685</c:v>
                </c:pt>
                <c:pt idx="17">
                  <c:v>0.000534220891738324</c:v>
                </c:pt>
                <c:pt idx="18">
                  <c:v>0.000569307224048114</c:v>
                </c:pt>
                <c:pt idx="19">
                  <c:v>0.000604700045712708</c:v>
                </c:pt>
                <c:pt idx="20">
                  <c:v>0.000640399184660496</c:v>
                </c:pt>
                <c:pt idx="21">
                  <c:v>0.000676404349984351</c:v>
                </c:pt>
                <c:pt idx="22">
                  <c:v>0.00071271513589251</c:v>
                </c:pt>
                <c:pt idx="23">
                  <c:v>0.000749331025638835</c:v>
                </c:pt>
                <c:pt idx="24">
                  <c:v>0.000786251395429291</c:v>
                </c:pt>
                <c:pt idx="25">
                  <c:v>0.000823475518299756</c:v>
                </c:pt>
                <c:pt idx="26">
                  <c:v>0.000861002567962871</c:v>
                </c:pt>
                <c:pt idx="27">
                  <c:v>0.000898831622618662</c:v>
                </c:pt>
                <c:pt idx="28">
                  <c:v>0.000936961668727946</c:v>
                </c:pt>
                <c:pt idx="29">
                  <c:v>0.000975391604743302</c:v>
                </c:pt>
                <c:pt idx="30">
                  <c:v>0.00101412024479646</c:v>
                </c:pt>
                <c:pt idx="31">
                  <c:v>0.0010531463223392</c:v>
                </c:pt>
                <c:pt idx="32">
                  <c:v>0.00109246849373427</c:v>
                </c:pt>
                <c:pt idx="33">
                  <c:v>0.00113208534179571</c:v>
                </c:pt>
                <c:pt idx="34">
                  <c:v>0.00117199537927523</c:v>
                </c:pt>
                <c:pt idx="35">
                  <c:v>0.00121219705229332</c:v>
                </c:pt>
                <c:pt idx="36">
                  <c:v>0.00125268874371347</c:v>
                </c:pt>
                <c:pt idx="37">
                  <c:v>0.00129346877645773</c:v>
                </c:pt>
                <c:pt idx="38">
                  <c:v>0.00133453541676179</c:v>
                </c:pt>
                <c:pt idx="39">
                  <c:v>0.0013758868773692</c:v>
                </c:pt>
                <c:pt idx="40">
                  <c:v>0.00141752132066296</c:v>
                </c:pt>
                <c:pt idx="41">
                  <c:v>0.00145943686173349</c:v>
                </c:pt>
                <c:pt idx="42">
                  <c:v>0.00150163157138278</c:v>
                </c:pt>
                <c:pt idx="43">
                  <c:v>0.00154410347906286</c:v>
                </c:pt>
                <c:pt idx="44">
                  <c:v>0.00158685057574897</c:v>
                </c:pt>
                <c:pt idx="45">
                  <c:v>0.00162987081674682</c:v>
                </c:pt>
                <c:pt idx="46">
                  <c:v>0.00167316212443292</c:v>
                </c:pt>
                <c:pt idx="47">
                  <c:v>0.00171672239092817</c:v>
                </c:pt>
                <c:pt idx="48">
                  <c:v>0.00176054948070517</c:v>
                </c:pt>
                <c:pt idx="49">
                  <c:v>0.00180464123312736</c:v>
                </c:pt>
                <c:pt idx="50">
                  <c:v>0.00184899546492234</c:v>
                </c:pt>
                <c:pt idx="51">
                  <c:v>0.00189360997258756</c:v>
                </c:pt>
                <c:pt idx="52">
                  <c:v>0.00193848253472946</c:v>
                </c:pt>
                <c:pt idx="53">
                  <c:v>0.00198361091433636</c:v>
                </c:pt>
                <c:pt idx="54">
                  <c:v>0.00202899286098513</c:v>
                </c:pt>
                <c:pt idx="55">
                  <c:v>0.00207462611298233</c:v>
                </c:pt>
                <c:pt idx="56">
                  <c:v>0.00212050839944001</c:v>
                </c:pt>
                <c:pt idx="57">
                  <c:v>0.00216663744228677</c:v>
                </c:pt>
                <c:pt idx="58">
                  <c:v>0.00221301095821507</c:v>
                </c:pt>
                <c:pt idx="59">
                  <c:v>0.00225962666056472</c:v>
                </c:pt>
                <c:pt idx="60">
                  <c:v>0.00230648226114411</c:v>
                </c:pt>
                <c:pt idx="61">
                  <c:v>0.00235357547198921</c:v>
                </c:pt>
                <c:pt idx="62">
                  <c:v>0.00240090400706101</c:v>
                </c:pt>
                <c:pt idx="63">
                  <c:v>0.00244846558388342</c:v>
                </c:pt>
                <c:pt idx="64">
                  <c:v>0.00249625792512097</c:v>
                </c:pt>
                <c:pt idx="65">
                  <c:v>0.0025442787600981</c:v>
                </c:pt>
                <c:pt idx="66">
                  <c:v>0.00259252582626082</c:v>
                </c:pt>
                <c:pt idx="67">
                  <c:v>0.0026409968705815</c:v>
                </c:pt>
                <c:pt idx="68">
                  <c:v>0.00268968965090812</c:v>
                </c:pt>
                <c:pt idx="69">
                  <c:v>0.00273860193725812</c:v>
                </c:pt>
                <c:pt idx="70">
                  <c:v>0.00278773151305934</c:v>
                </c:pt>
                <c:pt idx="71">
                  <c:v>0.00283707617633745</c:v>
                </c:pt>
                <c:pt idx="72">
                  <c:v>0.00288663374085216</c:v>
                </c:pt>
                <c:pt idx="73">
                  <c:v>0.00293640203718241</c:v>
                </c:pt>
                <c:pt idx="74">
                  <c:v>0.00298637891376243</c:v>
                </c:pt>
                <c:pt idx="75">
                  <c:v>0.00303656223786865</c:v>
                </c:pt>
                <c:pt idx="76">
                  <c:v>0.00308694989656006</c:v>
                </c:pt>
                <c:pt idx="77">
                  <c:v>0.00313753979757119</c:v>
                </c:pt>
                <c:pt idx="78">
                  <c:v>0.00318832987016081</c:v>
                </c:pt>
                <c:pt idx="79">
                  <c:v>0.00323931806591587</c:v>
                </c:pt>
                <c:pt idx="80">
                  <c:v>0.00329050235951248</c:v>
                </c:pt>
                <c:pt idx="81">
                  <c:v>0.00334188074943516</c:v>
                </c:pt>
                <c:pt idx="82">
                  <c:v>0.00339345125865497</c:v>
                </c:pt>
                <c:pt idx="83">
                  <c:v>0.00344521193526804</c:v>
                </c:pt>
                <c:pt idx="84">
                  <c:v>0.00349716085309511</c:v>
                </c:pt>
                <c:pt idx="85">
                  <c:v>0.00354929611224376</c:v>
                </c:pt>
                <c:pt idx="86">
                  <c:v>0.0036016158396339</c:v>
                </c:pt>
                <c:pt idx="87">
                  <c:v>0.00365411818948782</c:v>
                </c:pt>
                <c:pt idx="88">
                  <c:v>0.00370680134378585</c:v>
                </c:pt>
                <c:pt idx="89">
                  <c:v>0.00375966351268857</c:v>
                </c:pt>
                <c:pt idx="90">
                  <c:v>0.00381270293492654</c:v>
                </c:pt>
                <c:pt idx="91">
                  <c:v>0.00386591787815921</c:v>
                </c:pt>
                <c:pt idx="92">
                  <c:v>0.00391930663930275</c:v>
                </c:pt>
                <c:pt idx="93">
                  <c:v>0.00397286754482926</c:v>
                </c:pt>
                <c:pt idx="94">
                  <c:v>0.00402659895103737</c:v>
                </c:pt>
                <c:pt idx="95">
                  <c:v>0.00408049924429561</c:v>
                </c:pt>
                <c:pt idx="96">
                  <c:v>0.00413456684125902</c:v>
                </c:pt>
                <c:pt idx="97">
                  <c:v>0.00418880018906128</c:v>
                </c:pt>
                <c:pt idx="98">
                  <c:v>0.0042431977654812</c:v>
                </c:pt>
                <c:pt idx="99">
                  <c:v>0.00429775807908657</c:v>
                </c:pt>
                <c:pt idx="100">
                  <c:v>0.00435247966935477</c:v>
                </c:pt>
                <c:pt idx="101">
                  <c:v>0.00440736110677224</c:v>
                </c:pt>
                <c:pt idx="102">
                  <c:v>0.00446240099291246</c:v>
                </c:pt>
                <c:pt idx="103">
                  <c:v>0.00451759796049408</c:v>
                </c:pt>
                <c:pt idx="104">
                  <c:v>0.00457295067342052</c:v>
                </c:pt>
                <c:pt idx="105">
                  <c:v>0.00462845782680005</c:v>
                </c:pt>
                <c:pt idx="106">
                  <c:v>0.0046841181469494</c:v>
                </c:pt>
                <c:pt idx="107">
                  <c:v>0.00473993039138027</c:v>
                </c:pt>
                <c:pt idx="108">
                  <c:v>0.0047958933487697</c:v>
                </c:pt>
                <c:pt idx="109">
                  <c:v>0.00485200583891555</c:v>
                </c:pt>
                <c:pt idx="110">
                  <c:v>0.0049082667126775</c:v>
                </c:pt>
                <c:pt idx="111">
                  <c:v>0.00496467485190412</c:v>
                </c:pt>
                <c:pt idx="112">
                  <c:v>0.00502122916934732</c:v>
                </c:pt>
                <c:pt idx="113">
                  <c:v>0.00507792860856389</c:v>
                </c:pt>
                <c:pt idx="114">
                  <c:v>0.00513477214380655</c:v>
                </c:pt>
                <c:pt idx="115">
                  <c:v>0.00519175877990245</c:v>
                </c:pt>
                <c:pt idx="116">
                  <c:v>0.00524888755212292</c:v>
                </c:pt>
                <c:pt idx="117">
                  <c:v>0.00530615752604253</c:v>
                </c:pt>
                <c:pt idx="118">
                  <c:v>0.00536356779738939</c:v>
                </c:pt>
                <c:pt idx="119">
                  <c:v>0.00542111749188715</c:v>
                </c:pt>
                <c:pt idx="120">
                  <c:v>0.00547880576508864</c:v>
                </c:pt>
                <c:pt idx="121">
                  <c:v>0.00553663180220271</c:v>
                </c:pt>
                <c:pt idx="122">
                  <c:v>0.00559459481791393</c:v>
                </c:pt>
                <c:pt idx="123">
                  <c:v>0.005652694056196</c:v>
                </c:pt>
                <c:pt idx="124">
                  <c:v>0.00571092879011967</c:v>
                </c:pt>
                <c:pt idx="125">
                  <c:v>0.00576929832165517</c:v>
                </c:pt>
                <c:pt idx="126">
                  <c:v>0.00582780198146994</c:v>
                </c:pt>
                <c:pt idx="127">
                  <c:v>0.00588643912872197</c:v>
                </c:pt>
                <c:pt idx="128">
                  <c:v>0.00594520915084946</c:v>
                </c:pt>
                <c:pt idx="129">
                  <c:v>0.00600411146335695</c:v>
                </c:pt>
                <c:pt idx="130">
                  <c:v>0.00606314550959829</c:v>
                </c:pt>
                <c:pt idx="131">
                  <c:v>0.00612231076055722</c:v>
                </c:pt>
                <c:pt idx="132">
                  <c:v>0.0061816067146258</c:v>
                </c:pt>
                <c:pt idx="133">
                  <c:v>0.00624103289738052</c:v>
                </c:pt>
                <c:pt idx="134">
                  <c:v>0.00630058886135776</c:v>
                </c:pt>
                <c:pt idx="135">
                  <c:v>0.00636027418582712</c:v>
                </c:pt>
                <c:pt idx="136">
                  <c:v>0.00642008847656492</c:v>
                </c:pt>
                <c:pt idx="137">
                  <c:v>0.0064800313656266</c:v>
                </c:pt>
                <c:pt idx="138">
                  <c:v>0.00654010251111909</c:v>
                </c:pt>
                <c:pt idx="139">
                  <c:v>0.00660030159697368</c:v>
                </c:pt>
                <c:pt idx="140">
                  <c:v>0.00666062833271858</c:v>
                </c:pt>
                <c:pt idx="141">
                  <c:v>0.00672108245325299</c:v>
                </c:pt>
                <c:pt idx="142">
                  <c:v>0.00678166371862164</c:v>
                </c:pt>
                <c:pt idx="143">
                  <c:v>0.00684237191379049</c:v>
                </c:pt>
                <c:pt idx="144">
                  <c:v>0.00690320684842415</c:v>
                </c:pt>
                <c:pt idx="145">
                  <c:v>0.0069641683566651</c:v>
                </c:pt>
                <c:pt idx="146">
                  <c:v>0.00702525629691411</c:v>
                </c:pt>
                <c:pt idx="147">
                  <c:v>0.00708647055161329</c:v>
                </c:pt>
                <c:pt idx="148">
                  <c:v>0.00714781102703165</c:v>
                </c:pt>
                <c:pt idx="149">
                  <c:v>0.00720927765305256</c:v>
                </c:pt>
                <c:pt idx="150">
                  <c:v>0.00727087038296411</c:v>
                </c:pt>
                <c:pt idx="151">
                  <c:v>0.00733258919325255</c:v>
                </c:pt>
                <c:pt idx="152">
                  <c:v>0.00739443408339807</c:v>
                </c:pt>
                <c:pt idx="153">
                  <c:v>0.0074564050756747</c:v>
                </c:pt>
                <c:pt idx="154">
                  <c:v>0.00751850221495232</c:v>
                </c:pt>
                <c:pt idx="155">
                  <c:v>0.00758072556850324</c:v>
                </c:pt>
                <c:pt idx="156">
                  <c:v>0.00764307522581144</c:v>
                </c:pt>
                <c:pt idx="157">
                  <c:v>0.00770555129838593</c:v>
                </c:pt>
                <c:pt idx="158">
                  <c:v>0.00776815391957769</c:v>
                </c:pt>
                <c:pt idx="159">
                  <c:v>0.00783088324440079</c:v>
                </c:pt>
                <c:pt idx="160">
                  <c:v>0.00789373944935715</c:v>
                </c:pt>
                <c:pt idx="161">
                  <c:v>0.00795672273226552</c:v>
                </c:pt>
                <c:pt idx="162">
                  <c:v>0.00801983331209469</c:v>
                </c:pt>
                <c:pt idx="163">
                  <c:v>0.00808307142880088</c:v>
                </c:pt>
                <c:pt idx="164">
                  <c:v>0.00814643734316964</c:v>
                </c:pt>
                <c:pt idx="165">
                  <c:v>0.00820993133666183</c:v>
                </c:pt>
                <c:pt idx="166">
                  <c:v>0.00827355371126442</c:v>
                </c:pt>
                <c:pt idx="167">
                  <c:v>0.00833730478934552</c:v>
                </c:pt>
                <c:pt idx="168">
                  <c:v>0.00840118491351431</c:v>
                </c:pt>
                <c:pt idx="169">
                  <c:v>0.00846519444648545</c:v>
                </c:pt>
                <c:pt idx="170">
                  <c:v>0.00852933377094817</c:v>
                </c:pt>
                <c:pt idx="171">
                  <c:v>0.00859360328944005</c:v>
                </c:pt>
                <c:pt idx="172">
                  <c:v>0.00865800342422606</c:v>
                </c:pt>
                <c:pt idx="173">
                  <c:v>0.00872253461718179</c:v>
                </c:pt>
                <c:pt idx="174">
                  <c:v>0.00878719732968184</c:v>
                </c:pt>
                <c:pt idx="175">
                  <c:v>0.00885199204249336</c:v>
                </c:pt>
                <c:pt idx="176">
                  <c:v>0.00891691925567402</c:v>
                </c:pt>
                <c:pt idx="177">
                  <c:v>0.00898197948847545</c:v>
                </c:pt>
                <c:pt idx="178">
                  <c:v>0.00904717327925132</c:v>
                </c:pt>
                <c:pt idx="179">
                  <c:v>0.00911250118537065</c:v>
                </c:pt>
                <c:pt idx="180">
                  <c:v>0.00917796378313603</c:v>
                </c:pt>
                <c:pt idx="181">
                  <c:v>0.00924356166770693</c:v>
                </c:pt>
                <c:pt idx="182">
                  <c:v>0.00930929545302829</c:v>
                </c:pt>
                <c:pt idx="183">
                  <c:v>0.00937516577176379</c:v>
                </c:pt>
                <c:pt idx="184">
                  <c:v>0.00944117327523488</c:v>
                </c:pt>
                <c:pt idx="185">
                  <c:v>0.00950731863336433</c:v>
                </c:pt>
                <c:pt idx="186">
                  <c:v>0.00957360253462498</c:v>
                </c:pt>
                <c:pt idx="187">
                  <c:v>0.0096400256859944</c:v>
                </c:pt>
                <c:pt idx="188">
                  <c:v>0.00970658881291362</c:v>
                </c:pt>
                <c:pt idx="189">
                  <c:v>0.00977329265925195</c:v>
                </c:pt>
                <c:pt idx="190">
                  <c:v>0.00984013798727669</c:v>
                </c:pt>
                <c:pt idx="191">
                  <c:v>0.00990712557762782</c:v>
                </c:pt>
                <c:pt idx="192">
                  <c:v>0.00997425622929827</c:v>
                </c:pt>
                <c:pt idx="193">
                  <c:v>0.0100415307596193</c:v>
                </c:pt>
                <c:pt idx="194">
                  <c:v>0.0101089500042512</c:v>
                </c:pt>
                <c:pt idx="195">
                  <c:v>0.0101765148171792</c:v>
                </c:pt>
                <c:pt idx="196">
                  <c:v>0.0102442260707143</c:v>
                </c:pt>
                <c:pt idx="197">
                  <c:v>0.0103120846555005</c:v>
                </c:pt>
                <c:pt idx="198">
                  <c:v>0.0103800914805256</c:v>
                </c:pt>
                <c:pt idx="199">
                  <c:v>0.0104482474731395</c:v>
                </c:pt>
                <c:pt idx="200">
                  <c:v>0.0105165535790755</c:v>
                </c:pt>
                <c:pt idx="201">
                  <c:v>0.0105850107624787</c:v>
                </c:pt>
                <c:pt idx="202">
                  <c:v>0.0106536200059393</c:v>
                </c:pt>
                <c:pt idx="203">
                  <c:v>0.0107223823105307</c:v>
                </c:pt>
                <c:pt idx="204">
                  <c:v>0.0107912986958539</c:v>
                </c:pt>
                <c:pt idx="205">
                  <c:v>0.0108603702000865</c:v>
                </c:pt>
                <c:pt idx="206">
                  <c:v>0.010929597880038</c:v>
                </c:pt>
                <c:pt idx="207">
                  <c:v>0.0109989828112096</c:v>
                </c:pt>
                <c:pt idx="208">
                  <c:v>0.0110685260878604</c:v>
                </c:pt>
                <c:pt idx="209">
                  <c:v>0.0111382288230786</c:v>
                </c:pt>
                <c:pt idx="210">
                  <c:v>0.0112080921488584</c:v>
                </c:pt>
                <c:pt idx="211">
                  <c:v>0.0112781172161822</c:v>
                </c:pt>
                <c:pt idx="212">
                  <c:v>0.0113483051951094</c:v>
                </c:pt>
                <c:pt idx="213">
                  <c:v>0.011418657274869</c:v>
                </c:pt>
                <c:pt idx="214">
                  <c:v>0.0114891746639601</c:v>
                </c:pt>
                <c:pt idx="215">
                  <c:v>0.011559858590256</c:v>
                </c:pt>
                <c:pt idx="216">
                  <c:v>0.011630710301116</c:v>
                </c:pt>
                <c:pt idx="217">
                  <c:v>0.0117017310635012</c:v>
                </c:pt>
                <c:pt idx="218">
                  <c:v>0.0117729221640976</c:v>
                </c:pt>
                <c:pt idx="219">
                  <c:v>0.0118442849094439</c:v>
                </c:pt>
                <c:pt idx="220">
                  <c:v>0.0119158206260662</c:v>
                </c:pt>
                <c:pt idx="221">
                  <c:v>0.0119875306606184</c:v>
                </c:pt>
                <c:pt idx="222">
                  <c:v>0.0120594163800277</c:v>
                </c:pt>
                <c:pt idx="223">
                  <c:v>0.0121314791716479</c:v>
                </c:pt>
                <c:pt idx="224">
                  <c:v>0.0122037204434174</c:v>
                </c:pt>
                <c:pt idx="225">
                  <c:v>0.0122761416240239</c:v>
                </c:pt>
                <c:pt idx="226">
                  <c:v>0.012348744163076</c:v>
                </c:pt>
                <c:pt idx="227">
                  <c:v>0.0124215295312794</c:v>
                </c:pt>
                <c:pt idx="228">
                  <c:v>0.012494499220622</c:v>
                </c:pt>
                <c:pt idx="229">
                  <c:v>0.0125676547445629</c:v>
                </c:pt>
                <c:pt idx="230">
                  <c:v>0.01264099763823</c:v>
                </c:pt>
                <c:pt idx="231">
                  <c:v>0.0127145294586231</c:v>
                </c:pt>
                <c:pt idx="232">
                  <c:v>0.012788251784824</c:v>
                </c:pt>
                <c:pt idx="233">
                  <c:v>0.0128621662182134</c:v>
                </c:pt>
                <c:pt idx="234">
                  <c:v>0.0129362743826948</c:v>
                </c:pt>
                <c:pt idx="235">
                  <c:v>0.0130105779249255</c:v>
                </c:pt>
                <c:pt idx="236">
                  <c:v>0.0130850785145538</c:v>
                </c:pt>
                <c:pt idx="237">
                  <c:v>0.0131597778444649</c:v>
                </c:pt>
                <c:pt idx="238">
                  <c:v>0.0132346776310326</c:v>
                </c:pt>
                <c:pt idx="239">
                  <c:v>0.0133097796143797</c:v>
                </c:pt>
                <c:pt idx="240">
                  <c:v>0.0133850855586444</c:v>
                </c:pt>
                <c:pt idx="241">
                  <c:v>0.0134605972522558</c:v>
                </c:pt>
                <c:pt idx="242">
                  <c:v>0.0135363165082166</c:v>
                </c:pt>
                <c:pt idx="243">
                  <c:v>0.0136122451643931</c:v>
                </c:pt>
                <c:pt idx="244">
                  <c:v>0.013688385083814</c:v>
                </c:pt>
                <c:pt idx="245">
                  <c:v>0.0137647381549772</c:v>
                </c:pt>
                <c:pt idx="246">
                  <c:v>0.0138413062921643</c:v>
                </c:pt>
                <c:pt idx="247">
                  <c:v>0.0139180914357644</c:v>
                </c:pt>
                <c:pt idx="248">
                  <c:v>0.0139950955526055</c:v>
                </c:pt>
                <c:pt idx="249">
                  <c:v>0.0140723206362958</c:v>
                </c:pt>
                <c:pt idx="250">
                  <c:v>0.0141497687075728</c:v>
                </c:pt>
                <c:pt idx="251">
                  <c:v>0.0142274418146618</c:v>
                </c:pt>
                <c:pt idx="252">
                  <c:v>0.0143053420336441</c:v>
                </c:pt>
                <c:pt idx="253">
                  <c:v>0.0143834714688342</c:v>
                </c:pt>
                <c:pt idx="254">
                  <c:v>0.0144618322531663</c:v>
                </c:pt>
                <c:pt idx="255">
                  <c:v>0.0145404265485912</c:v>
                </c:pt>
                <c:pt idx="256">
                  <c:v>0.0146192565464832</c:v>
                </c:pt>
                <c:pt idx="257">
                  <c:v>0.014698324468056</c:v>
                </c:pt>
                <c:pt idx="258">
                  <c:v>0.0147776325647907</c:v>
                </c:pt>
                <c:pt idx="259">
                  <c:v>0.0148571831188737</c:v>
                </c:pt>
                <c:pt idx="260">
                  <c:v>0.0149369784436446</c:v>
                </c:pt>
                <c:pt idx="261">
                  <c:v>0.0150170208840566</c:v>
                </c:pt>
                <c:pt idx="262">
                  <c:v>0.0150973128171473</c:v>
                </c:pt>
                <c:pt idx="263">
                  <c:v>0.0151778566525211</c:v>
                </c:pt>
                <c:pt idx="264">
                  <c:v>0.0152586548328442</c:v>
                </c:pt>
                <c:pt idx="265">
                  <c:v>0.0153397098343506</c:v>
                </c:pt>
                <c:pt idx="266">
                  <c:v>0.0154210241673614</c:v>
                </c:pt>
                <c:pt idx="267">
                  <c:v>0.0155026003768158</c:v>
                </c:pt>
                <c:pt idx="268">
                  <c:v>0.0155844410428163</c:v>
                </c:pt>
                <c:pt idx="269">
                  <c:v>0.0156665487811857</c:v>
                </c:pt>
                <c:pt idx="270">
                  <c:v>0.0157489262440387</c:v>
                </c:pt>
                <c:pt idx="271">
                  <c:v>0.0158315761203676</c:v>
                </c:pt>
                <c:pt idx="272">
                  <c:v>0.0159145011366402</c:v>
                </c:pt>
                <c:pt idx="273">
                  <c:v>0.0159977040574153</c:v>
                </c:pt>
                <c:pt idx="274">
                  <c:v>0.0160811876859708</c:v>
                </c:pt>
                <c:pt idx="275">
                  <c:v>0.0161649548649476</c:v>
                </c:pt>
                <c:pt idx="276">
                  <c:v>0.0162490084770097</c:v>
                </c:pt>
                <c:pt idx="277">
                  <c:v>0.0163333514455204</c:v>
                </c:pt>
                <c:pt idx="278">
                  <c:v>0.0164179867352338</c:v>
                </c:pt>
                <c:pt idx="279">
                  <c:v>0.0165029173530043</c:v>
                </c:pt>
                <c:pt idx="280">
                  <c:v>0.0165881463485131</c:v>
                </c:pt>
                <c:pt idx="281">
                  <c:v>0.0166736768150128</c:v>
                </c:pt>
                <c:pt idx="282">
                  <c:v>0.0167595118900891</c:v>
                </c:pt>
                <c:pt idx="283">
                  <c:v>0.0168456547564428</c:v>
                </c:pt>
                <c:pt idx="284">
                  <c:v>0.0169321086426894</c:v>
                </c:pt>
                <c:pt idx="285">
                  <c:v>0.0170188768241797</c:v>
                </c:pt>
                <c:pt idx="286">
                  <c:v>0.0171059626238401</c:v>
                </c:pt>
                <c:pt idx="287">
                  <c:v>0.0171933694130334</c:v>
                </c:pt>
                <c:pt idx="288">
                  <c:v>0.0172811006124414</c:v>
                </c:pt>
                <c:pt idx="289">
                  <c:v>0.0173691596929692</c:v>
                </c:pt>
                <c:pt idx="290">
                  <c:v>0.0174575501766724</c:v>
                </c:pt>
                <c:pt idx="291">
                  <c:v>0.0175462756377071</c:v>
                </c:pt>
                <c:pt idx="292">
                  <c:v>0.0176353397033033</c:v>
                </c:pt>
                <c:pt idx="293">
                  <c:v>0.0177247460547641</c:v>
                </c:pt>
                <c:pt idx="294">
                  <c:v>0.0178144984284886</c:v>
                </c:pt>
                <c:pt idx="295">
                  <c:v>0.0179046006170217</c:v>
                </c:pt>
                <c:pt idx="296">
                  <c:v>0.0179950564701303</c:v>
                </c:pt>
                <c:pt idx="297">
                  <c:v>0.0180858698959061</c:v>
                </c:pt>
                <c:pt idx="298">
                  <c:v>0.0181770448618982</c:v>
                </c:pt>
                <c:pt idx="299">
                  <c:v>0.0182685853962729</c:v>
                </c:pt>
                <c:pt idx="300">
                  <c:v>0.0183604955890053</c:v>
                </c:pt>
                <c:pt idx="301">
                  <c:v>0.0184527795930996</c:v>
                </c:pt>
                <c:pt idx="302">
                  <c:v>0.0185454416258427</c:v>
                </c:pt>
                <c:pt idx="303">
                  <c:v>0.0186384859700895</c:v>
                </c:pt>
                <c:pt idx="304">
                  <c:v>0.0187319169755826</c:v>
                </c:pt>
                <c:pt idx="305">
                  <c:v>0.0188257390603053</c:v>
                </c:pt>
                <c:pt idx="306">
                  <c:v>0.0189199567118719</c:v>
                </c:pt>
                <c:pt idx="307">
                  <c:v>0.0190145744889537</c:v>
                </c:pt>
                <c:pt idx="308">
                  <c:v>0.0191095970227428</c:v>
                </c:pt>
                <c:pt idx="309">
                  <c:v>0.0192050290184554</c:v>
                </c:pt>
                <c:pt idx="310">
                  <c:v>0.0193008752568759</c:v>
                </c:pt>
                <c:pt idx="311">
                  <c:v>0.0193971405959413</c:v>
                </c:pt>
                <c:pt idx="312">
                  <c:v>0.0194938299723693</c:v>
                </c:pt>
                <c:pt idx="313">
                  <c:v>0.0195909484033302</c:v>
                </c:pt>
                <c:pt idx="314">
                  <c:v>0.0196885009881651</c:v>
                </c:pt>
                <c:pt idx="315">
                  <c:v>0.0197864929101506</c:v>
                </c:pt>
                <c:pt idx="316">
                  <c:v>0.0198849294383117</c:v>
                </c:pt>
                <c:pt idx="317">
                  <c:v>0.0199838159292864</c:v>
                </c:pt>
                <c:pt idx="318">
                  <c:v>0.0200831578292405</c:v>
                </c:pt>
                <c:pt idx="319">
                  <c:v>0.0201829606758368</c:v>
                </c:pt>
                <c:pt idx="320">
                  <c:v>0.0202832301002594</c:v>
                </c:pt>
                <c:pt idx="321">
                  <c:v>0.0203839718292957</c:v>
                </c:pt>
                <c:pt idx="322">
                  <c:v>0.0204851916874758</c:v>
                </c:pt>
                <c:pt idx="323">
                  <c:v>0.0205868955992755</c:v>
                </c:pt>
                <c:pt idx="324">
                  <c:v>0.0206890895913797</c:v>
                </c:pt>
                <c:pt idx="325">
                  <c:v>0.0207917797950135</c:v>
                </c:pt>
                <c:pt idx="326">
                  <c:v>0.0208949724483387</c:v>
                </c:pt>
                <c:pt idx="327">
                  <c:v>0.0209986738989219</c:v>
                </c:pt>
                <c:pt idx="328">
                  <c:v>0.0211028906062734</c:v>
                </c:pt>
                <c:pt idx="329">
                  <c:v>0.021207629144462</c:v>
                </c:pt>
                <c:pt idx="330">
                  <c:v>0.0213128962048062</c:v>
                </c:pt>
                <c:pt idx="331">
                  <c:v>0.0214186985986465</c:v>
                </c:pt>
                <c:pt idx="332">
                  <c:v>0.0215250432601998</c:v>
                </c:pt>
                <c:pt idx="333">
                  <c:v>0.0216319372495004</c:v>
                </c:pt>
                <c:pt idx="334">
                  <c:v>0.0217393877554294</c:v>
                </c:pt>
                <c:pt idx="335">
                  <c:v>0.0218474020988372</c:v>
                </c:pt>
                <c:pt idx="336">
                  <c:v>0.0219559877357601</c:v>
                </c:pt>
                <c:pt idx="337">
                  <c:v>0.0220651522607379</c:v>
                </c:pt>
                <c:pt idx="338">
                  <c:v>0.0221749034102329</c:v>
                </c:pt>
                <c:pt idx="339">
                  <c:v>0.0222852490661559</c:v>
                </c:pt>
                <c:pt idx="340">
                  <c:v>0.0223961972595025</c:v>
                </c:pt>
                <c:pt idx="341">
                  <c:v>0.0225077561741047</c:v>
                </c:pt>
                <c:pt idx="342">
                  <c:v>0.0226199341505005</c:v>
                </c:pt>
                <c:pt idx="343">
                  <c:v>0.022732739689928</c:v>
                </c:pt>
                <c:pt idx="344">
                  <c:v>0.0228461814584476</c:v>
                </c:pt>
                <c:pt idx="345">
                  <c:v>0.0229602682911967</c:v>
                </c:pt>
                <c:pt idx="346">
                  <c:v>0.0230750091967834</c:v>
                </c:pt>
                <c:pt idx="347">
                  <c:v>0.0231904133618243</c:v>
                </c:pt>
                <c:pt idx="348">
                  <c:v>0.0233064901556306</c:v>
                </c:pt>
                <c:pt idx="349">
                  <c:v>0.0234232491350507</c:v>
                </c:pt>
                <c:pt idx="350">
                  <c:v>0.0235407000494736</c:v>
                </c:pt>
                <c:pt idx="351">
                  <c:v>0.0236588528460007</c:v>
                </c:pt>
                <c:pt idx="352">
                  <c:v>0.0237777176747919</c:v>
                </c:pt>
                <c:pt idx="353">
                  <c:v>0.023897304894594</c:v>
                </c:pt>
                <c:pt idx="354">
                  <c:v>0.0240176250784581</c:v>
                </c:pt>
                <c:pt idx="355">
                  <c:v>0.0241386890196542</c:v>
                </c:pt>
                <c:pt idx="356">
                  <c:v>0.024260507737791</c:v>
                </c:pt>
                <c:pt idx="357">
                  <c:v>0.0243830924851498</c:v>
                </c:pt>
                <c:pt idx="358">
                  <c:v>0.0245064547532404</c:v>
                </c:pt>
                <c:pt idx="359">
                  <c:v>0.0246306062795906</c:v>
                </c:pt>
                <c:pt idx="360">
                  <c:v>0.0247555590547761</c:v>
                </c:pt>
                <c:pt idx="361">
                  <c:v>0.0248813253297046</c:v>
                </c:pt>
                <c:pt idx="362">
                  <c:v>0.0250079176231619</c:v>
                </c:pt>
                <c:pt idx="363">
                  <c:v>0.025135348729634</c:v>
                </c:pt>
                <c:pt idx="364">
                  <c:v>0.0252636317274157</c:v>
                </c:pt>
                <c:pt idx="365">
                  <c:v>0.0253927799870186</c:v>
                </c:pt>
                <c:pt idx="366">
                  <c:v>0.0255228071798925</c:v>
                </c:pt>
                <c:pt idx="367">
                  <c:v>0.0256537272874737</c:v>
                </c:pt>
                <c:pt idx="368">
                  <c:v>0.0257855546105747</c:v>
                </c:pt>
                <c:pt idx="369">
                  <c:v>0.0259183037791323</c:v>
                </c:pt>
                <c:pt idx="370">
                  <c:v>0.0260519897623275</c:v>
                </c:pt>
                <c:pt idx="371">
                  <c:v>0.0261866278790985</c:v>
                </c:pt>
                <c:pt idx="372">
                  <c:v>0.0263222338090614</c:v>
                </c:pt>
                <c:pt idx="373">
                  <c:v>0.02645882360386</c:v>
                </c:pt>
                <c:pt idx="374">
                  <c:v>0.0265964136989637</c:v>
                </c:pt>
                <c:pt idx="375">
                  <c:v>0.0267350209259363</c:v>
                </c:pt>
                <c:pt idx="376">
                  <c:v>0.026874662525196</c:v>
                </c:pt>
                <c:pt idx="377">
                  <c:v>0.0270153561592934</c:v>
                </c:pt>
                <c:pt idx="378">
                  <c:v>0.0271571199267299</c:v>
                </c:pt>
                <c:pt idx="379">
                  <c:v>0.0272999723763451</c:v>
                </c:pt>
                <c:pt idx="380">
                  <c:v>0.0274439325223005</c:v>
                </c:pt>
                <c:pt idx="381">
                  <c:v>0.027589019859689</c:v>
                </c:pt>
                <c:pt idx="382">
                  <c:v>0.0277352543808035</c:v>
                </c:pt>
                <c:pt idx="383">
                  <c:v>0.0278826565920958</c:v>
                </c:pt>
                <c:pt idx="384">
                  <c:v>0.0280312475318626</c:v>
                </c:pt>
                <c:pt idx="385">
                  <c:v>0.028181048788696</c:v>
                </c:pt>
                <c:pt idx="386">
                  <c:v>0.0283320825207384</c:v>
                </c:pt>
                <c:pt idx="387">
                  <c:v>0.0284843714757837</c:v>
                </c:pt>
                <c:pt idx="388">
                  <c:v>0.0286379390122706</c:v>
                </c:pt>
                <c:pt idx="389">
                  <c:v>0.0287928091212142</c:v>
                </c:pt>
                <c:pt idx="390">
                  <c:v>0.0289490064491291</c:v>
                </c:pt>
                <c:pt idx="391">
                  <c:v>0.0291065563219947</c:v>
                </c:pt>
                <c:pt idx="392">
                  <c:v>0.0292654847703237</c:v>
                </c:pt>
                <c:pt idx="393">
                  <c:v>0.0294258185553922</c:v>
                </c:pt>
                <c:pt idx="394">
                  <c:v>0.0295875851966974</c:v>
                </c:pt>
                <c:pt idx="395">
                  <c:v>0.0297508130007132</c:v>
                </c:pt>
                <c:pt idx="396">
                  <c:v>0.0299155310910162</c:v>
                </c:pt>
                <c:pt idx="397">
                  <c:v>0.030081769439862</c:v>
                </c:pt>
                <c:pt idx="398">
                  <c:v>0.0302495589012971</c:v>
                </c:pt>
                <c:pt idx="399">
                  <c:v>0.0304189312458934</c:v>
                </c:pt>
                <c:pt idx="400">
                  <c:v>0.0305899191972058</c:v>
                </c:pt>
                <c:pt idx="401">
                  <c:v>0.0307625564700525</c:v>
                </c:pt>
                <c:pt idx="402">
                  <c:v>0.0309368778107309</c:v>
                </c:pt>
                <c:pt idx="403">
                  <c:v>0.0311129190392849</c:v>
                </c:pt>
                <c:pt idx="404">
                  <c:v>0.0312907170939524</c:v>
                </c:pt>
                <c:pt idx="405">
                  <c:v>0.0314703100779282</c:v>
                </c:pt>
                <c:pt idx="406">
                  <c:v>0.0316517373085872</c:v>
                </c:pt>
                <c:pt idx="407">
                  <c:v>0.0318350393693264</c:v>
                </c:pt>
                <c:pt idx="408">
                  <c:v>0.032020258164192</c:v>
                </c:pt>
                <c:pt idx="409">
                  <c:v>0.0322074369754756</c:v>
                </c:pt>
                <c:pt idx="410">
                  <c:v>0.0323966205244715</c:v>
                </c:pt>
                <c:pt idx="411">
                  <c:v>0.0325878550356069</c:v>
                </c:pt>
                <c:pt idx="412">
                  <c:v>0.0327811883041725</c:v>
                </c:pt>
                <c:pt idx="413">
                  <c:v>0.0329766697678965</c:v>
                </c:pt>
                <c:pt idx="414">
                  <c:v>0.0331743505826252</c:v>
                </c:pt>
                <c:pt idx="415">
                  <c:v>0.0333742837024002</c:v>
                </c:pt>
                <c:pt idx="416">
                  <c:v>0.0335765239642351</c:v>
                </c:pt>
                <c:pt idx="417">
                  <c:v>0.0337811281779317</c:v>
                </c:pt>
                <c:pt idx="418">
                  <c:v>0.0339881552212942</c:v>
                </c:pt>
                <c:pt idx="419">
                  <c:v>0.0341976661411367</c:v>
                </c:pt>
                <c:pt idx="420">
                  <c:v>0.0344097242605115</c:v>
                </c:pt>
                <c:pt idx="421">
                  <c:v>0.034624395292621</c:v>
                </c:pt>
                <c:pt idx="422">
                  <c:v>0.0348417474619193</c:v>
                </c:pt>
                <c:pt idx="423">
                  <c:v>0.0350618516329535</c:v>
                </c:pt>
                <c:pt idx="424">
                  <c:v>0.0352847814475447</c:v>
                </c:pt>
                <c:pt idx="425">
                  <c:v>0.0355106134709621</c:v>
                </c:pt>
                <c:pt idx="426">
                  <c:v>0.0357394273478083</c:v>
                </c:pt>
                <c:pt idx="427">
                  <c:v>0.0359713059683955</c:v>
                </c:pt>
                <c:pt idx="428">
                  <c:v>0.0362063356464699</c:v>
                </c:pt>
                <c:pt idx="429">
                  <c:v>0.0364446063092277</c:v>
                </c:pt>
                <c:pt idx="430">
                  <c:v>0.0366862117006472</c:v>
                </c:pt>
                <c:pt idx="431">
                  <c:v>0.0369312495992781</c:v>
                </c:pt>
                <c:pt idx="432">
                  <c:v>0.0371798220517311</c:v>
                </c:pt>
                <c:pt idx="433">
                  <c:v>0.0374320356232443</c:v>
                </c:pt>
                <c:pt idx="434">
                  <c:v>0.037688001666845</c:v>
                </c:pt>
                <c:pt idx="435">
                  <c:v>0.0379478366127818</c:v>
                </c:pt>
                <c:pt idx="436">
                  <c:v>0.0382116622800846</c:v>
                </c:pt>
                <c:pt idx="437">
                  <c:v>0.0384796062123089</c:v>
                </c:pt>
                <c:pt idx="438">
                  <c:v>0.0387518020397461</c:v>
                </c:pt>
                <c:pt idx="439">
                  <c:v>0.0390283898706403</c:v>
                </c:pt>
                <c:pt idx="440">
                  <c:v>0.0393095167142354</c:v>
                </c:pt>
                <c:pt idx="441">
                  <c:v>0.0395953369388067</c:v>
                </c:pt>
                <c:pt idx="442">
                  <c:v>0.039886012768198</c:v>
                </c:pt>
                <c:pt idx="443">
                  <c:v>0.0401817148208062</c:v>
                </c:pt>
                <c:pt idx="444">
                  <c:v>0.0404826226954359</c:v>
                </c:pt>
                <c:pt idx="445">
                  <c:v>0.0407889256089872</c:v>
                </c:pt>
                <c:pt idx="446">
                  <c:v>0.0411008230915708</c:v>
                </c:pt>
                <c:pt idx="447">
                  <c:v>0.0414185257453512</c:v>
                </c:pt>
                <c:pt idx="448">
                  <c:v>0.0417422560742518</c:v>
                </c:pt>
                <c:pt idx="449">
                  <c:v>0.042072249392588</c:v>
                </c:pt>
                <c:pt idx="450">
                  <c:v>0.0424087548218013</c:v>
                </c:pt>
                <c:pt idx="451">
                  <c:v>0.0427520363857189</c:v>
                </c:pt>
                <c:pt idx="452">
                  <c:v>0.0431023742162416</c:v>
                </c:pt>
                <c:pt idx="453">
                  <c:v>0.0434600658830633</c:v>
                </c:pt>
                <c:pt idx="454">
                  <c:v>0.0438254278630241</c:v>
                </c:pt>
                <c:pt idx="455">
                  <c:v>0.0441987971670337</c:v>
                </c:pt>
                <c:pt idx="456">
                  <c:v>0.0445805331452415</c:v>
                </c:pt>
                <c:pt idx="457">
                  <c:v>0.0449710194943665</c:v>
                </c:pt>
                <c:pt idx="458">
                  <c:v>0.0453706664949214</c:v>
                </c:pt>
                <c:pt idx="459">
                  <c:v>0.0457799135105997</c:v>
                </c:pt>
                <c:pt idx="460">
                  <c:v>0.0461992317875034</c:v>
                </c:pt>
                <c:pt idx="461">
                  <c:v>0.0466291275973495</c:v>
                </c:pt>
                <c:pt idx="462">
                  <c:v>0.0470701457765545</c:v>
                </c:pt>
                <c:pt idx="463">
                  <c:v>0.0475228737224612</c:v>
                </c:pt>
                <c:pt idx="464">
                  <c:v>0.0479879459193021</c:v>
                </c:pt>
                <c:pt idx="465">
                  <c:v>0.0484660490803033</c:v>
                </c:pt>
                <c:pt idx="466">
                  <c:v>0.048957928009207</c:v>
                </c:pt>
                <c:pt idx="467">
                  <c:v>0.0494643923052453</c:v>
                </c:pt>
                <c:pt idx="468">
                  <c:v>0.0499863240612586</c:v>
                </c:pt>
                <c:pt idx="469">
                  <c:v>0.0505246867365507</c:v>
                </c:pt>
                <c:pt idx="470">
                  <c:v>0.051080535425989</c:v>
                </c:pt>
                <c:pt idx="471">
                  <c:v>0.0516550287971128</c:v>
                </c:pt>
                <c:pt idx="472">
                  <c:v>0.0522494430307268</c:v>
                </c:pt>
                <c:pt idx="473">
                  <c:v>0.0528651881818263</c:v>
                </c:pt>
                <c:pt idx="474">
                  <c:v>0.0535038274824129</c:v>
                </c:pt>
                <c:pt idx="475">
                  <c:v>0.054167100243644</c:v>
                </c:pt>
                <c:pt idx="476">
                  <c:v>0.0548569491926355</c:v>
                </c:pt>
                <c:pt idx="477">
                  <c:v>0.0555755533142977</c:v>
                </c:pt>
                <c:pt idx="478">
                  <c:v>0.0563253675823675</c:v>
                </c:pt>
                <c:pt idx="479">
                  <c:v>0.0571091713872482</c:v>
                </c:pt>
                <c:pt idx="480">
                  <c:v>0.057930128046462</c:v>
                </c:pt>
                <c:pt idx="481">
                  <c:v>0.0587918585830977</c:v>
                </c:pt>
                <c:pt idx="482">
                  <c:v>0.0596985340787386</c:v>
                </c:pt>
                <c:pt idx="483">
                  <c:v>0.0606549925030892</c:v>
                </c:pt>
                <c:pt idx="484">
                  <c:v>0.0616668882315214</c:v>
                </c:pt>
                <c:pt idx="485">
                  <c:v>0.0627408858638695</c:v>
                </c:pt>
                <c:pt idx="486">
                  <c:v>0.0638849150716891</c:v>
                </c:pt>
                <c:pt idx="487">
                  <c:v>0.0651085110606905</c:v>
                </c:pt>
                <c:pt idx="488">
                  <c:v>0.0664232776175688</c:v>
                </c:pt>
                <c:pt idx="489">
                  <c:v>0.067116289474962</c:v>
                </c:pt>
                <c:pt idx="490">
                  <c:v>0.0678191349853658</c:v>
                </c:pt>
                <c:pt idx="491">
                  <c:v>0.0685321069537836</c:v>
                </c:pt>
                <c:pt idx="492">
                  <c:v>0.069255466032205</c:v>
                </c:pt>
                <c:pt idx="493">
                  <c:v>0.0699894822842193</c:v>
                </c:pt>
                <c:pt idx="494">
                  <c:v>0.0707344355953656</c:v>
                </c:pt>
                <c:pt idx="495">
                  <c:v>0.0714906161044375</c:v>
                </c:pt>
                <c:pt idx="496">
                  <c:v>0.0722583246569926</c:v>
                </c:pt>
                <c:pt idx="497">
                  <c:v>0.0730378732824079</c:v>
                </c:pt>
                <c:pt idx="498">
                  <c:v>0.0738295856959101</c:v>
                </c:pt>
                <c:pt idx="499">
                  <c:v>0.0746337978271143</c:v>
                </c:pt>
                <c:pt idx="500">
                  <c:v>0.0754508583767145</c:v>
                </c:pt>
                <c:pt idx="501">
                  <c:v>0.0762811294030849</c:v>
                </c:pt>
                <c:pt idx="502">
                  <c:v>0.0771249869406788</c:v>
                </c:pt>
                <c:pt idx="503">
                  <c:v>0.0779828216522535</c:v>
                </c:pt>
                <c:pt idx="504">
                  <c:v>0.078855039517094</c:v>
                </c:pt>
                <c:pt idx="505">
                  <c:v>0.0797420625575758</c:v>
                </c:pt>
                <c:pt idx="506">
                  <c:v>0.0806443296065816</c:v>
                </c:pt>
                <c:pt idx="507">
                  <c:v>0.081562297118476</c:v>
                </c:pt>
                <c:pt idx="508">
                  <c:v>0.0824964400265539</c:v>
                </c:pt>
                <c:pt idx="509">
                  <c:v>0.0834472526501038</c:v>
                </c:pt>
                <c:pt idx="510">
                  <c:v>0.0844152496544708</c:v>
                </c:pt>
                <c:pt idx="511">
                  <c:v>0.0854009670677772</c:v>
                </c:pt>
                <c:pt idx="512">
                  <c:v>0.0864049633582485</c:v>
                </c:pt>
                <c:pt idx="513">
                  <c:v>0.0874278205764127</c:v>
                </c:pt>
                <c:pt idx="514">
                  <c:v>0.0884701455667902</c:v>
                </c:pt>
                <c:pt idx="515">
                  <c:v>0.0895325712540738</c:v>
                </c:pt>
                <c:pt idx="516">
                  <c:v>0.0906157580092149</c:v>
                </c:pt>
                <c:pt idx="517">
                  <c:v>0.0917203951012916</c:v>
                </c:pt>
                <c:pt idx="518">
                  <c:v>0.0928472022415336</c:v>
                </c:pt>
                <c:pt idx="519">
                  <c:v>0.0939969312264312</c:v>
                </c:pt>
                <c:pt idx="520">
                  <c:v>0.0951703676874595</c:v>
                </c:pt>
                <c:pt idx="521">
                  <c:v>0.0963683329556163</c:v>
                </c:pt>
                <c:pt idx="522">
                  <c:v>0.0975916860496996</c:v>
                </c:pt>
                <c:pt idx="523">
                  <c:v>0.0988413257980621</c:v>
                </c:pt>
                <c:pt idx="524">
                  <c:v>0.100118193104471</c:v>
                </c:pt>
                <c:pt idx="525">
                  <c:v>0.101423273369672</c:v>
                </c:pt>
                <c:pt idx="526">
                  <c:v>0.102757599081362</c:v>
                </c:pt>
                <c:pt idx="527">
                  <c:v>0.104122252586472</c:v>
                </c:pt>
                <c:pt idx="528">
                  <c:v>0.105518369060966</c:v>
                </c:pt>
                <c:pt idx="529">
                  <c:v>0.10694713969389</c:v>
                </c:pt>
                <c:pt idx="530">
                  <c:v>0.108409815104015</c:v>
                </c:pt>
                <c:pt idx="531">
                  <c:v>0.109907709009228</c:v>
                </c:pt>
                <c:pt idx="532">
                  <c:v>0.111442202170922</c:v>
                </c:pt>
                <c:pt idx="533">
                  <c:v>0.113014746637821</c:v>
                </c:pt>
                <c:pt idx="534">
                  <c:v>0.114626870316269</c:v>
                </c:pt>
                <c:pt idx="535">
                  <c:v>0.116280181896828</c:v>
                </c:pt>
                <c:pt idx="536">
                  <c:v>0.117976376170178</c:v>
                </c:pt>
                <c:pt idx="537">
                  <c:v>0.119717239768894</c:v>
                </c:pt>
                <c:pt idx="538">
                  <c:v>0.121504657375648</c:v>
                </c:pt>
                <c:pt idx="539">
                  <c:v>0.123340618442884</c:v>
                </c:pt>
                <c:pt idx="540">
                  <c:v>0.125227224474059</c:v>
                </c:pt>
                <c:pt idx="541">
                  <c:v>0.127166696922249</c:v>
                </c:pt>
                <c:pt idx="542">
                  <c:v>0.129161385768376</c:v>
                </c:pt>
                <c:pt idx="543">
                  <c:v>0.131213778848593</c:v>
                </c:pt>
                <c:pt idx="544">
                  <c:v>0.133326512008657</c:v>
                </c:pt>
                <c:pt idx="545">
                  <c:v>0.135502380172477</c:v>
                </c:pt>
                <c:pt idx="546">
                  <c:v>0.1377443494228</c:v>
                </c:pt>
                <c:pt idx="547">
                  <c:v>0.140055570204103</c:v>
                </c:pt>
                <c:pt idx="548">
                  <c:v>0.14243939177176</c:v>
                </c:pt>
                <c:pt idx="549">
                  <c:v>0.144899378027473</c:v>
                </c:pt>
                <c:pt idx="550">
                  <c:v>0.147439324899291</c:v>
                </c:pt>
                <c:pt idx="551">
                  <c:v>0.150063279445508</c:v>
                </c:pt>
                <c:pt idx="552">
                  <c:v>0.152775560886053</c:v>
                </c:pt>
                <c:pt idx="553">
                  <c:v>0.155580783792906</c:v>
                </c:pt>
                <c:pt idx="554">
                  <c:v>0.158483883703515</c:v>
                </c:pt>
                <c:pt idx="555">
                  <c:v>0.161490145458716</c:v>
                </c:pt>
                <c:pt idx="556">
                  <c:v>0.164605234610445</c:v>
                </c:pt>
                <c:pt idx="557">
                  <c:v>0.167835232295456</c:v>
                </c:pt>
                <c:pt idx="558">
                  <c:v>0.171186674030899</c:v>
                </c:pt>
                <c:pt idx="559">
                  <c:v>0.174666592957504</c:v>
                </c:pt>
                <c:pt idx="560">
                  <c:v>0.178282568138316</c:v>
                </c:pt>
                <c:pt idx="561">
                  <c:v>0.182042778617881</c:v>
                </c:pt>
                <c:pt idx="562">
                  <c:v>0.185956064061464</c:v>
                </c:pt>
              </c:numCache>
            </c:numRef>
          </c:xVal>
          <c:yVal>
            <c:numRef>
              <c:f>A!$T$58:$T$650</c:f>
              <c:numCache>
                <c:formatCode>General</c:formatCode>
                <c:ptCount val="593"/>
                <c:pt idx="0">
                  <c:v>0</c:v>
                </c:pt>
                <c:pt idx="1">
                  <c:v>1.77970039794056E-005</c:v>
                </c:pt>
                <c:pt idx="2">
                  <c:v>5.86385339974098E-005</c:v>
                </c:pt>
                <c:pt idx="3">
                  <c:v>9.98271722118461E-005</c:v>
                </c:pt>
                <c:pt idx="4">
                  <c:v>0.000141347727764296</c:v>
                </c:pt>
                <c:pt idx="5">
                  <c:v>0.000183186410026448</c:v>
                </c:pt>
                <c:pt idx="6">
                  <c:v>0.000225329688287488</c:v>
                </c:pt>
                <c:pt idx="7">
                  <c:v>0.00026776419162612</c:v>
                </c:pt>
                <c:pt idx="8">
                  <c:v>0.000310476688474171</c:v>
                </c:pt>
                <c:pt idx="9">
                  <c:v>0.000353454082010469</c:v>
                </c:pt>
                <c:pt idx="10">
                  <c:v>0.000396683410124344</c:v>
                </c:pt>
                <c:pt idx="11">
                  <c:v>0.000440151846981787</c:v>
                </c:pt>
                <c:pt idx="12">
                  <c:v>0.000483846705204217</c:v>
                </c:pt>
                <c:pt idx="13">
                  <c:v>0.000527755438270849</c:v>
                </c:pt>
                <c:pt idx="14">
                  <c:v>0.000571865642969731</c:v>
                </c:pt>
                <c:pt idx="15">
                  <c:v>0.000616165061819164</c:v>
                </c:pt>
                <c:pt idx="16">
                  <c:v>0.000660641585407591</c:v>
                </c:pt>
                <c:pt idx="17">
                  <c:v>0.00070528325463546</c:v>
                </c:pt>
                <c:pt idx="18">
                  <c:v>0.000750078262838214</c:v>
                </c:pt>
                <c:pt idx="19">
                  <c:v>0.000795014957785718</c:v>
                </c:pt>
                <c:pt idx="20">
                  <c:v>0.000840081843552313</c:v>
                </c:pt>
                <c:pt idx="21">
                  <c:v>0.000885267582252381</c:v>
                </c:pt>
                <c:pt idx="22">
                  <c:v>0.000930560995643419</c:v>
                </c:pt>
                <c:pt idx="23">
                  <c:v>0.000975951066592196</c:v>
                </c:pt>
                <c:pt idx="24">
                  <c:v>0.00102142694040708</c:v>
                </c:pt>
                <c:pt idx="25">
                  <c:v>0.00106697792603425</c:v>
                </c:pt>
                <c:pt idx="26">
                  <c:v>0.00111259349712277</c:v>
                </c:pt>
                <c:pt idx="27">
                  <c:v>0.00115826329295445</c:v>
                </c:pt>
                <c:pt idx="28">
                  <c:v>0.00120397711924676</c:v>
                </c:pt>
                <c:pt idx="29">
                  <c:v>0.00124972494882396</c:v>
                </c:pt>
                <c:pt idx="30">
                  <c:v>0.0012954969221637</c:v>
                </c:pt>
                <c:pt idx="31">
                  <c:v>0.00134128334782029</c:v>
                </c:pt>
                <c:pt idx="32">
                  <c:v>0.00138707470272421</c:v>
                </c:pt>
                <c:pt idx="33">
                  <c:v>0.00143286163236493</c:v>
                </c:pt>
                <c:pt idx="34">
                  <c:v>0.00147863495085648</c:v>
                </c:pt>
                <c:pt idx="35">
                  <c:v>0.00152438564088991</c:v>
                </c:pt>
                <c:pt idx="36">
                  <c:v>0.00157010485357638</c:v>
                </c:pt>
                <c:pt idx="37">
                  <c:v>0.00161578390818282</c:v>
                </c:pt>
                <c:pt idx="38">
                  <c:v>0.00166141429176252</c:v>
                </c:pt>
                <c:pt idx="39">
                  <c:v>0.0017069876586865</c:v>
                </c:pt>
                <c:pt idx="40">
                  <c:v>0.00175249583007653</c:v>
                </c:pt>
                <c:pt idx="41">
                  <c:v>0.00179793079314364</c:v>
                </c:pt>
                <c:pt idx="42">
                  <c:v>0.00184328470043685</c:v>
                </c:pt>
                <c:pt idx="43">
                  <c:v>0.00188854986900271</c:v>
                </c:pt>
                <c:pt idx="44">
                  <c:v>0.00193371877946096</c:v>
                </c:pt>
                <c:pt idx="45">
                  <c:v>0.0019787840750004</c:v>
                </c:pt>
                <c:pt idx="46">
                  <c:v>0.00202373856029535</c:v>
                </c:pt>
                <c:pt idx="47">
                  <c:v>0.00206857520034817</c:v>
                </c:pt>
                <c:pt idx="48">
                  <c:v>0.00211328711926253</c:v>
                </c:pt>
                <c:pt idx="49">
                  <c:v>0.00215786759894538</c:v>
                </c:pt>
                <c:pt idx="50">
                  <c:v>0.00220231007774794</c:v>
                </c:pt>
                <c:pt idx="51">
                  <c:v>0.00224660814904311</c:v>
                </c:pt>
                <c:pt idx="52">
                  <c:v>0.00229075555974499</c:v>
                </c:pt>
                <c:pt idx="53">
                  <c:v>0.00233474620877391</c:v>
                </c:pt>
                <c:pt idx="54">
                  <c:v>0.00237857414546927</c:v>
                </c:pt>
                <c:pt idx="55">
                  <c:v>0.00242223356795338</c:v>
                </c:pt>
                <c:pt idx="56">
                  <c:v>0.00246571882144931</c:v>
                </c:pt>
                <c:pt idx="57">
                  <c:v>0.00250902439655534</c:v>
                </c:pt>
                <c:pt idx="58">
                  <c:v>0.00255214492747998</c:v>
                </c:pt>
                <c:pt idx="59">
                  <c:v>0.00259507519023861</c:v>
                </c:pt>
                <c:pt idx="60">
                  <c:v>0.00263781010081675</c:v>
                </c:pt>
                <c:pt idx="61">
                  <c:v>0.00268034471330074</c:v>
                </c:pt>
                <c:pt idx="62">
                  <c:v>0.00272267421797794</c:v>
                </c:pt>
                <c:pt idx="63">
                  <c:v>0.00276479393941266</c:v>
                </c:pt>
                <c:pt idx="64">
                  <c:v>0.00280669933449575</c:v>
                </c:pt>
                <c:pt idx="65">
                  <c:v>0.00284838599047305</c:v>
                </c:pt>
                <c:pt idx="66">
                  <c:v>0.00288984962295452</c:v>
                </c:pt>
                <c:pt idx="67">
                  <c:v>0.00293108607390576</c:v>
                </c:pt>
                <c:pt idx="68">
                  <c:v>0.00297209130962549</c:v>
                </c:pt>
                <c:pt idx="69">
                  <c:v>0.00301286141870806</c:v>
                </c:pt>
                <c:pt idx="70">
                  <c:v>0.00305339260999819</c:v>
                </c:pt>
                <c:pt idx="71">
                  <c:v>0.0030936812105345</c:v>
                </c:pt>
                <c:pt idx="72">
                  <c:v>0.0031337236634875</c:v>
                </c:pt>
                <c:pt idx="73">
                  <c:v>0.00317351652609228</c:v>
                </c:pt>
                <c:pt idx="74">
                  <c:v>0.00321305646757861</c:v>
                </c:pt>
                <c:pt idx="75">
                  <c:v>0.00325234026709863</c:v>
                </c:pt>
                <c:pt idx="76">
                  <c:v>0.00329136481165676</c:v>
                </c:pt>
                <c:pt idx="77">
                  <c:v>0.00333012709403911</c:v>
                </c:pt>
                <c:pt idx="78">
                  <c:v>0.00336862421074909</c:v>
                </c:pt>
                <c:pt idx="79">
                  <c:v>0.00340685335994592</c:v>
                </c:pt>
                <c:pt idx="80">
                  <c:v>0.00344481183939063</c:v>
                </c:pt>
                <c:pt idx="81">
                  <c:v>0.00348249704439989</c:v>
                </c:pt>
                <c:pt idx="82">
                  <c:v>0.00351990646580873</c:v>
                </c:pt>
                <c:pt idx="83">
                  <c:v>0.00355703768794398</c:v>
                </c:pt>
                <c:pt idx="84">
                  <c:v>0.00359388838660861</c:v>
                </c:pt>
                <c:pt idx="85">
                  <c:v>0.00363045632707944</c:v>
                </c:pt>
                <c:pt idx="86">
                  <c:v>0.00366673936211875</c:v>
                </c:pt>
                <c:pt idx="87">
                  <c:v>0.00370273543000005</c:v>
                </c:pt>
                <c:pt idx="88">
                  <c:v>0.00373844255255026</c:v>
                </c:pt>
                <c:pt idx="89">
                  <c:v>0.00377385883320855</c:v>
                </c:pt>
                <c:pt idx="90">
                  <c:v>0.00380898245510181</c:v>
                </c:pt>
                <c:pt idx="91">
                  <c:v>0.00384381167914059</c:v>
                </c:pt>
                <c:pt idx="92">
                  <c:v>0.00387834484213154</c:v>
                </c:pt>
                <c:pt idx="93">
                  <c:v>0.00391258035491194</c:v>
                </c:pt>
                <c:pt idx="94">
                  <c:v>0.0039465167005036</c:v>
                </c:pt>
                <c:pt idx="95">
                  <c:v>0.00398015243228862</c:v>
                </c:pt>
                <c:pt idx="96">
                  <c:v>0.00401348617220547</c:v>
                </c:pt>
                <c:pt idx="97">
                  <c:v>0.00404651660897009</c:v>
                </c:pt>
                <c:pt idx="98">
                  <c:v>0.00407924249631644</c:v>
                </c:pt>
                <c:pt idx="99">
                  <c:v>0.00411166265126293</c:v>
                </c:pt>
                <c:pt idx="100">
                  <c:v>0.00414377595240067</c:v>
                </c:pt>
                <c:pt idx="101">
                  <c:v>0.00417558133820763</c:v>
                </c:pt>
                <c:pt idx="102">
                  <c:v>0.00420707780538513</c:v>
                </c:pt>
                <c:pt idx="103">
                  <c:v>0.00423826440721989</c:v>
                </c:pt>
                <c:pt idx="104">
                  <c:v>0.00426914025197215</c:v>
                </c:pt>
                <c:pt idx="105">
                  <c:v>0.00429970450128615</c:v>
                </c:pt>
                <c:pt idx="106">
                  <c:v>0.00432995636862871</c:v>
                </c:pt>
                <c:pt idx="107">
                  <c:v>0.00435989511775221</c:v>
                </c:pt>
                <c:pt idx="108">
                  <c:v>0.00438952006118262</c:v>
                </c:pt>
                <c:pt idx="109">
                  <c:v>0.00441883055873428</c:v>
                </c:pt>
                <c:pt idx="110">
                  <c:v>0.00444782601605037</c:v>
                </c:pt>
                <c:pt idx="111">
                  <c:v>0.00447650588316834</c:v>
                </c:pt>
                <c:pt idx="112">
                  <c:v>0.00450486965311258</c:v>
                </c:pt>
                <c:pt idx="113">
                  <c:v>0.00453291686051123</c:v>
                </c:pt>
                <c:pt idx="114">
                  <c:v>0.00456064708024194</c:v>
                </c:pt>
                <c:pt idx="115">
                  <c:v>0.00458805992609904</c:v>
                </c:pt>
                <c:pt idx="116">
                  <c:v>0.00461515504949075</c:v>
                </c:pt>
                <c:pt idx="117">
                  <c:v>0.00464193213815939</c:v>
                </c:pt>
                <c:pt idx="118">
                  <c:v>0.00466839091492802</c:v>
                </c:pt>
                <c:pt idx="119">
                  <c:v>0.00469453113647276</c:v>
                </c:pt>
                <c:pt idx="120">
                  <c:v>0.00472035259211935</c:v>
                </c:pt>
                <c:pt idx="121">
                  <c:v>0.00474585510266621</c:v>
                </c:pt>
                <c:pt idx="122">
                  <c:v>0.00477103851923165</c:v>
                </c:pt>
                <c:pt idx="123">
                  <c:v>0.00479590272212508</c:v>
                </c:pt>
                <c:pt idx="124">
                  <c:v>0.00482044761974468</c:v>
                </c:pt>
                <c:pt idx="125">
                  <c:v>0.00484467314749734</c:v>
                </c:pt>
                <c:pt idx="126">
                  <c:v>0.00486857926674383</c:v>
                </c:pt>
                <c:pt idx="127">
                  <c:v>0.00489216596376704</c:v>
                </c:pt>
                <c:pt idx="128">
                  <c:v>0.00491543324876459</c:v>
                </c:pt>
                <c:pt idx="129">
                  <c:v>0.00493838115486402</c:v>
                </c:pt>
                <c:pt idx="130">
                  <c:v>0.00496100973716087</c:v>
                </c:pt>
                <c:pt idx="131">
                  <c:v>0.00498331907177979</c:v>
                </c:pt>
                <c:pt idx="132">
                  <c:v>0.00500530925495844</c:v>
                </c:pt>
                <c:pt idx="133">
                  <c:v>0.00502698040215169</c:v>
                </c:pt>
                <c:pt idx="134">
                  <c:v>0.00504833264716025</c:v>
                </c:pt>
                <c:pt idx="135">
                  <c:v>0.00506936614127786</c:v>
                </c:pt>
                <c:pt idx="136">
                  <c:v>0.00509008105246203</c:v>
                </c:pt>
                <c:pt idx="137">
                  <c:v>0.00511047756452382</c:v>
                </c:pt>
                <c:pt idx="138">
                  <c:v>0.00513055587633876</c:v>
                </c:pt>
                <c:pt idx="139">
                  <c:v>0.00515031620107832</c:v>
                </c:pt>
                <c:pt idx="140">
                  <c:v>0.00516975876545934</c:v>
                </c:pt>
                <c:pt idx="141">
                  <c:v>0.00518888380901523</c:v>
                </c:pt>
                <c:pt idx="142">
                  <c:v>0.00520769158338457</c:v>
                </c:pt>
                <c:pt idx="143">
                  <c:v>0.00522618235161836</c:v>
                </c:pt>
                <c:pt idx="144">
                  <c:v>0.00524435638750648</c:v>
                </c:pt>
                <c:pt idx="145">
                  <c:v>0.00526221397492239</c:v>
                </c:pt>
                <c:pt idx="146">
                  <c:v>0.0052797554071834</c:v>
                </c:pt>
                <c:pt idx="147">
                  <c:v>0.00529698098642996</c:v>
                </c:pt>
                <c:pt idx="148">
                  <c:v>0.00531389102302209</c:v>
                </c:pt>
                <c:pt idx="149">
                  <c:v>0.00533048583495127</c:v>
                </c:pt>
                <c:pt idx="150">
                  <c:v>0.00534676574726848</c:v>
                </c:pt>
                <c:pt idx="151">
                  <c:v>0.00536273109152955</c:v>
                </c:pt>
                <c:pt idx="152">
                  <c:v>0.00537838220525355</c:v>
                </c:pt>
                <c:pt idx="153">
                  <c:v>0.0053937194313996</c:v>
                </c:pt>
                <c:pt idx="154">
                  <c:v>0.00540874311785473</c:v>
                </c:pt>
                <c:pt idx="155">
                  <c:v>0.00542345361693969</c:v>
                </c:pt>
                <c:pt idx="156">
                  <c:v>0.00543785128492639</c:v>
                </c:pt>
                <c:pt idx="157">
                  <c:v>0.00545193648157011</c:v>
                </c:pt>
                <c:pt idx="158">
                  <c:v>0.0054657095696551</c:v>
                </c:pt>
                <c:pt idx="159">
                  <c:v>0.00547917091455335</c:v>
                </c:pt>
                <c:pt idx="160">
                  <c:v>0.00549232088379592</c:v>
                </c:pt>
                <c:pt idx="161">
                  <c:v>0.00550515984665653</c:v>
                </c:pt>
                <c:pt idx="162">
                  <c:v>0.00551768817374776</c:v>
                </c:pt>
                <c:pt idx="163">
                  <c:v>0.00552990623662873</c:v>
                </c:pt>
                <c:pt idx="164">
                  <c:v>0.00554181440742469</c:v>
                </c:pt>
                <c:pt idx="165">
                  <c:v>0.00555341305845696</c:v>
                </c:pt>
                <c:pt idx="166">
                  <c:v>0.00556470256188485</c:v>
                </c:pt>
                <c:pt idx="167">
                  <c:v>0.00557568328935689</c:v>
                </c:pt>
                <c:pt idx="168">
                  <c:v>0.00558635561167384</c:v>
                </c:pt>
                <c:pt idx="169">
                  <c:v>0.00559671989846053</c:v>
                </c:pt>
                <c:pt idx="170">
                  <c:v>0.00560677651784767</c:v>
                </c:pt>
                <c:pt idx="171">
                  <c:v>0.00561652583616295</c:v>
                </c:pt>
                <c:pt idx="172">
                  <c:v>0.00562596821763271</c:v>
                </c:pt>
                <c:pt idx="173">
                  <c:v>0.00563510402409027</c:v>
                </c:pt>
                <c:pt idx="174">
                  <c:v>0.00564393361469375</c:v>
                </c:pt>
                <c:pt idx="175">
                  <c:v>0.00565245734565369</c:v>
                </c:pt>
                <c:pt idx="176">
                  <c:v>0.00566067556996604</c:v>
                </c:pt>
                <c:pt idx="177">
                  <c:v>0.00566858863715561</c:v>
                </c:pt>
                <c:pt idx="178">
                  <c:v>0.00567619689302521</c:v>
                </c:pt>
                <c:pt idx="179">
                  <c:v>0.00568350067941337</c:v>
                </c:pt>
                <c:pt idx="180">
                  <c:v>0.0056905003339583</c:v>
                </c:pt>
                <c:pt idx="181">
                  <c:v>0.00569719618986926</c:v>
                </c:pt>
                <c:pt idx="182">
                  <c:v>0.00570358857570451</c:v>
                </c:pt>
                <c:pt idx="183">
                  <c:v>0.00570967781515532</c:v>
                </c:pt>
                <c:pt idx="184">
                  <c:v>0.00571546422683711</c:v>
                </c:pt>
                <c:pt idx="185">
                  <c:v>0.00572094812408551</c:v>
                </c:pt>
                <c:pt idx="186">
                  <c:v>0.00572612981475792</c:v>
                </c:pt>
                <c:pt idx="187">
                  <c:v>0.00573100960104304</c:v>
                </c:pt>
                <c:pt idx="188">
                  <c:v>0.00573558777927226</c:v>
                </c:pt>
                <c:pt idx="189">
                  <c:v>0.00573986463973918</c:v>
                </c:pt>
                <c:pt idx="190">
                  <c:v>0.00574384046652297</c:v>
                </c:pt>
                <c:pt idx="191">
                  <c:v>0.00574751553731587</c:v>
                </c:pt>
                <c:pt idx="192">
                  <c:v>0.00575089012325629</c:v>
                </c:pt>
                <c:pt idx="193">
                  <c:v>0.00575396448876605</c:v>
                </c:pt>
                <c:pt idx="194">
                  <c:v>0.00575673889139173</c:v>
                </c:pt>
                <c:pt idx="195">
                  <c:v>0.00575921358165054</c:v>
                </c:pt>
                <c:pt idx="196">
                  <c:v>0.00576138880287905</c:v>
                </c:pt>
                <c:pt idx="197">
                  <c:v>0.00576326479108715</c:v>
                </c:pt>
                <c:pt idx="198">
                  <c:v>0.00576484177481365</c:v>
                </c:pt>
                <c:pt idx="199">
                  <c:v>0.0057661199749884</c:v>
                </c:pt>
                <c:pt idx="200">
                  <c:v>0.00576709960479352</c:v>
                </c:pt>
                <c:pt idx="201">
                  <c:v>0.0057677808695315</c:v>
                </c:pt>
                <c:pt idx="202">
                  <c:v>0.00576816396649476</c:v>
                </c:pt>
                <c:pt idx="203">
                  <c:v>0.00576824908483675</c:v>
                </c:pt>
                <c:pt idx="204">
                  <c:v>0.00576803640544833</c:v>
                </c:pt>
                <c:pt idx="205">
                  <c:v>0.0057675261008352</c:v>
                </c:pt>
                <c:pt idx="206">
                  <c:v>0.0057667183349976</c:v>
                </c:pt>
                <c:pt idx="207">
                  <c:v>0.00576561326331261</c:v>
                </c:pt>
                <c:pt idx="208">
                  <c:v>0.00576421103241958</c:v>
                </c:pt>
                <c:pt idx="209">
                  <c:v>0.00576251178010555</c:v>
                </c:pt>
                <c:pt idx="210">
                  <c:v>0.0057605156351945</c:v>
                </c:pt>
                <c:pt idx="211">
                  <c:v>0.00575822271743742</c:v>
                </c:pt>
                <c:pt idx="212">
                  <c:v>0.00575563313740453</c:v>
                </c:pt>
                <c:pt idx="213">
                  <c:v>0.00575274699637848</c:v>
                </c:pt>
                <c:pt idx="214">
                  <c:v>0.00574956438624945</c:v>
                </c:pt>
                <c:pt idx="215">
                  <c:v>0.00574608538941193</c:v>
                </c:pt>
                <c:pt idx="216">
                  <c:v>0.00574231007866187</c:v>
                </c:pt>
                <c:pt idx="217">
                  <c:v>0.00573823851709528</c:v>
                </c:pt>
                <c:pt idx="218">
                  <c:v>0.00573387075800903</c:v>
                </c:pt>
                <c:pt idx="219">
                  <c:v>0.00572920684480043</c:v>
                </c:pt>
                <c:pt idx="220">
                  <c:v>0.00572424681086912</c:v>
                </c:pt>
                <c:pt idx="221">
                  <c:v>0.00571899067952018</c:v>
                </c:pt>
                <c:pt idx="222">
                  <c:v>0.00571343846386548</c:v>
                </c:pt>
                <c:pt idx="223">
                  <c:v>0.00570759016672895</c:v>
                </c:pt>
                <c:pt idx="224">
                  <c:v>0.00570144578054917</c:v>
                </c:pt>
                <c:pt idx="225">
                  <c:v>0.00569500528728444</c:v>
                </c:pt>
                <c:pt idx="226">
                  <c:v>0.00568826865831772</c:v>
                </c:pt>
                <c:pt idx="227">
                  <c:v>0.0056812358543601</c:v>
                </c:pt>
                <c:pt idx="228">
                  <c:v>0.00567390682535714</c:v>
                </c:pt>
                <c:pt idx="229">
                  <c:v>0.00566628151039328</c:v>
                </c:pt>
                <c:pt idx="230">
                  <c:v>0.00565835983759653</c:v>
                </c:pt>
                <c:pt idx="231">
                  <c:v>0.00565014172404381</c:v>
                </c:pt>
                <c:pt idx="232">
                  <c:v>0.00564162707566524</c:v>
                </c:pt>
                <c:pt idx="233">
                  <c:v>0.00563281578714804</c:v>
                </c:pt>
                <c:pt idx="234">
                  <c:v>0.00562370774184084</c:v>
                </c:pt>
                <c:pt idx="235">
                  <c:v>0.00561430281165756</c:v>
                </c:pt>
                <c:pt idx="236">
                  <c:v>0.00560460085697925</c:v>
                </c:pt>
                <c:pt idx="237">
                  <c:v>0.00559460172655741</c:v>
                </c:pt>
                <c:pt idx="238">
                  <c:v>0.00558430525741499</c:v>
                </c:pt>
                <c:pt idx="239">
                  <c:v>0.005573711274748</c:v>
                </c:pt>
                <c:pt idx="240">
                  <c:v>0.00556281959182449</c:v>
                </c:pt>
                <c:pt idx="241">
                  <c:v>0.00555163000988491</c:v>
                </c:pt>
                <c:pt idx="242">
                  <c:v>0.0055401423180397</c:v>
                </c:pt>
                <c:pt idx="243">
                  <c:v>0.00552835629316647</c:v>
                </c:pt>
                <c:pt idx="244">
                  <c:v>0.00551627169980627</c:v>
                </c:pt>
                <c:pt idx="245">
                  <c:v>0.00550388829005859</c:v>
                </c:pt>
                <c:pt idx="246">
                  <c:v>0.00549120580347441</c:v>
                </c:pt>
                <c:pt idx="247">
                  <c:v>0.00547822396694898</c:v>
                </c:pt>
                <c:pt idx="248">
                  <c:v>0.00546494249461274</c:v>
                </c:pt>
                <c:pt idx="249">
                  <c:v>0.00545136108772056</c:v>
                </c:pt>
                <c:pt idx="250">
                  <c:v>0.00543747943453977</c:v>
                </c:pt>
                <c:pt idx="251">
                  <c:v>0.00542329721023646</c:v>
                </c:pt>
                <c:pt idx="252">
                  <c:v>0.00540881407675966</c:v>
                </c:pt>
                <c:pt idx="253">
                  <c:v>0.00539402968272492</c:v>
                </c:pt>
                <c:pt idx="254">
                  <c:v>0.00537894366329508</c:v>
                </c:pt>
                <c:pt idx="255">
                  <c:v>0.00536355564005897</c:v>
                </c:pt>
                <c:pt idx="256">
                  <c:v>0.00534786522090928</c:v>
                </c:pt>
                <c:pt idx="257">
                  <c:v>0.00533187199991716</c:v>
                </c:pt>
                <c:pt idx="258">
                  <c:v>0.00531557555720524</c:v>
                </c:pt>
                <c:pt idx="259">
                  <c:v>0.005298975458819</c:v>
                </c:pt>
                <c:pt idx="260">
                  <c:v>0.00528207125659479</c:v>
                </c:pt>
                <c:pt idx="261">
                  <c:v>0.00526486248802658</c:v>
                </c:pt>
                <c:pt idx="262">
                  <c:v>0.00524734867612883</c:v>
                </c:pt>
                <c:pt idx="263">
                  <c:v>0.00522952932929895</c:v>
                </c:pt>
                <c:pt idx="264">
                  <c:v>0.00521140394117527</c:v>
                </c:pt>
                <c:pt idx="265">
                  <c:v>0.00519297199049364</c:v>
                </c:pt>
                <c:pt idx="266">
                  <c:v>0.0051742329409407</c:v>
                </c:pt>
                <c:pt idx="267">
                  <c:v>0.00515518624100369</c:v>
                </c:pt>
                <c:pt idx="268">
                  <c:v>0.00513583132381977</c:v>
                </c:pt>
                <c:pt idx="269">
                  <c:v>0.00511616760701918</c:v>
                </c:pt>
                <c:pt idx="270">
                  <c:v>0.00509619449256737</c:v>
                </c:pt>
                <c:pt idx="271">
                  <c:v>0.00507591136660424</c:v>
                </c:pt>
                <c:pt idx="272">
                  <c:v>0.00505531759927822</c:v>
                </c:pt>
                <c:pt idx="273">
                  <c:v>0.00503441254457916</c:v>
                </c:pt>
                <c:pt idx="274">
                  <c:v>0.00501319554016655</c:v>
                </c:pt>
                <c:pt idx="275">
                  <c:v>0.00499166590719423</c:v>
                </c:pt>
                <c:pt idx="276">
                  <c:v>0.00496982295013239</c:v>
                </c:pt>
                <c:pt idx="277">
                  <c:v>0.00494766595658521</c:v>
                </c:pt>
                <c:pt idx="278">
                  <c:v>0.00492519419710457</c:v>
                </c:pt>
                <c:pt idx="279">
                  <c:v>0.00490240692500015</c:v>
                </c:pt>
                <c:pt idx="280">
                  <c:v>0.00487930337614543</c:v>
                </c:pt>
                <c:pt idx="281">
                  <c:v>0.00485588276878008</c:v>
                </c:pt>
                <c:pt idx="282">
                  <c:v>0.00483214430330759</c:v>
                </c:pt>
                <c:pt idx="283">
                  <c:v>0.00480808716208811</c:v>
                </c:pt>
                <c:pt idx="284">
                  <c:v>0.00478371050922786</c:v>
                </c:pt>
                <c:pt idx="285">
                  <c:v>0.00475901349036392</c:v>
                </c:pt>
                <c:pt idx="286">
                  <c:v>0.00473399523244363</c:v>
                </c:pt>
                <c:pt idx="287">
                  <c:v>0.00470865484349953</c:v>
                </c:pt>
                <c:pt idx="288">
                  <c:v>0.00468299141242</c:v>
                </c:pt>
                <c:pt idx="289">
                  <c:v>0.0046570040087133</c:v>
                </c:pt>
                <c:pt idx="290">
                  <c:v>0.00463069168226869</c:v>
                </c:pt>
                <c:pt idx="291">
                  <c:v>0.00460405346310998</c:v>
                </c:pt>
                <c:pt idx="292">
                  <c:v>0.0045770883611455</c:v>
                </c:pt>
                <c:pt idx="293">
                  <c:v>0.00454979536591156</c:v>
                </c:pt>
                <c:pt idx="294">
                  <c:v>0.00452217344630944</c:v>
                </c:pt>
                <c:pt idx="295">
                  <c:v>0.0044942215503388</c:v>
                </c:pt>
                <c:pt idx="296">
                  <c:v>0.00446593860482286</c:v>
                </c:pt>
                <c:pt idx="297">
                  <c:v>0.00443732351512769</c:v>
                </c:pt>
                <c:pt idx="298">
                  <c:v>0.00440837516487723</c:v>
                </c:pt>
                <c:pt idx="299">
                  <c:v>0.00437909241565839</c:v>
                </c:pt>
                <c:pt idx="300">
                  <c:v>0.00434947410672315</c:v>
                </c:pt>
                <c:pt idx="301">
                  <c:v>0.00431951905468041</c:v>
                </c:pt>
                <c:pt idx="302">
                  <c:v>0.00428922605318378</c:v>
                </c:pt>
                <c:pt idx="303">
                  <c:v>0.00425859387260984</c:v>
                </c:pt>
                <c:pt idx="304">
                  <c:v>0.00422762125972994</c:v>
                </c:pt>
                <c:pt idx="305">
                  <c:v>0.00419630693737502</c:v>
                </c:pt>
                <c:pt idx="306">
                  <c:v>0.00416464960409196</c:v>
                </c:pt>
                <c:pt idx="307">
                  <c:v>0.00413264793379097</c:v>
                </c:pt>
                <c:pt idx="308">
                  <c:v>0.00410030057538713</c:v>
                </c:pt>
                <c:pt idx="309">
                  <c:v>0.00406760615243067</c:v>
                </c:pt>
                <c:pt idx="310">
                  <c:v>0.00403456326273109</c:v>
                </c:pt>
                <c:pt idx="311">
                  <c:v>0.00400117047797088</c:v>
                </c:pt>
                <c:pt idx="312">
                  <c:v>0.00396742634331034</c:v>
                </c:pt>
                <c:pt idx="313">
                  <c:v>0.00393332937698317</c:v>
                </c:pt>
                <c:pt idx="314">
                  <c:v>0.00389887806988201</c:v>
                </c:pt>
                <c:pt idx="315">
                  <c:v>0.0038640708851353</c:v>
                </c:pt>
                <c:pt idx="316">
                  <c:v>0.0038289062576717</c:v>
                </c:pt>
                <c:pt idx="317">
                  <c:v>0.00379338259377642</c:v>
                </c:pt>
                <c:pt idx="318">
                  <c:v>0.00375749827063457</c:v>
                </c:pt>
                <c:pt idx="319">
                  <c:v>0.00372125163586574</c:v>
                </c:pt>
                <c:pt idx="320">
                  <c:v>0.00368464100704444</c:v>
                </c:pt>
                <c:pt idx="321">
                  <c:v>0.00364766467121151</c:v>
                </c:pt>
                <c:pt idx="322">
                  <c:v>0.00361032088437126</c:v>
                </c:pt>
                <c:pt idx="323">
                  <c:v>0.00357260787097807</c:v>
                </c:pt>
                <c:pt idx="324">
                  <c:v>0.00353452382340818</c:v>
                </c:pt>
                <c:pt idx="325">
                  <c:v>0.00349606690142068</c:v>
                </c:pt>
                <c:pt idx="326">
                  <c:v>0.00345723523160228</c:v>
                </c:pt>
                <c:pt idx="327">
                  <c:v>0.00341802690680109</c:v>
                </c:pt>
                <c:pt idx="328">
                  <c:v>0.00337843998554346</c:v>
                </c:pt>
                <c:pt idx="329">
                  <c:v>0.00333847249143756</c:v>
                </c:pt>
                <c:pt idx="330">
                  <c:v>0.00329812241256101</c:v>
                </c:pt>
                <c:pt idx="331">
                  <c:v>0.00325738770083418</c:v>
                </c:pt>
                <c:pt idx="332">
                  <c:v>0.0032162662713751</c:v>
                </c:pt>
                <c:pt idx="333">
                  <c:v>0.00317475600183979</c:v>
                </c:pt>
                <c:pt idx="334">
                  <c:v>0.00313285473174447</c:v>
                </c:pt>
                <c:pt idx="335">
                  <c:v>0.00309056026177087</c:v>
                </c:pt>
                <c:pt idx="336">
                  <c:v>0.00304787035305166</c:v>
                </c:pt>
                <c:pt idx="337">
                  <c:v>0.0030047827264392</c:v>
                </c:pt>
                <c:pt idx="338">
                  <c:v>0.00296129506175395</c:v>
                </c:pt>
                <c:pt idx="339">
                  <c:v>0.00291740499701291</c:v>
                </c:pt>
                <c:pt idx="340">
                  <c:v>0.00287311012763748</c:v>
                </c:pt>
                <c:pt idx="341">
                  <c:v>0.00282840800564042</c:v>
                </c:pt>
                <c:pt idx="342">
                  <c:v>0.00278329613879051</c:v>
                </c:pt>
                <c:pt idx="343">
                  <c:v>0.00273777198975475</c:v>
                </c:pt>
                <c:pt idx="344">
                  <c:v>0.0026918329752179</c:v>
                </c:pt>
                <c:pt idx="345">
                  <c:v>0.00264547646497637</c:v>
                </c:pt>
                <c:pt idx="346">
                  <c:v>0.00259869978100901</c:v>
                </c:pt>
                <c:pt idx="347">
                  <c:v>0.00255150019652091</c:v>
                </c:pt>
                <c:pt idx="348">
                  <c:v>0.00250387493496109</c:v>
                </c:pt>
                <c:pt idx="349">
                  <c:v>0.00245582116901314</c:v>
                </c:pt>
                <c:pt idx="350">
                  <c:v>0.00240733601955731</c:v>
                </c:pt>
                <c:pt idx="351">
                  <c:v>0.00235841655460224</c:v>
                </c:pt>
                <c:pt idx="352">
                  <c:v>0.00230905978818885</c:v>
                </c:pt>
                <c:pt idx="353">
                  <c:v>0.00225926267926014</c:v>
                </c:pt>
                <c:pt idx="354">
                  <c:v>0.00220902213050082</c:v>
                </c:pt>
                <c:pt idx="355">
                  <c:v>0.00215833498714217</c:v>
                </c:pt>
                <c:pt idx="356">
                  <c:v>0.00210719803573201</c:v>
                </c:pt>
                <c:pt idx="357">
                  <c:v>0.00205560800287113</c:v>
                </c:pt>
                <c:pt idx="358">
                  <c:v>0.00200356155390852</c:v>
                </c:pt>
                <c:pt idx="359">
                  <c:v>0.00195105529160312</c:v>
                </c:pt>
                <c:pt idx="360">
                  <c:v>0.0018980857547406</c:v>
                </c:pt>
                <c:pt idx="361">
                  <c:v>0.00184464941671346</c:v>
                </c:pt>
                <c:pt idx="362">
                  <c:v>0.00179074268405535</c:v>
                </c:pt>
                <c:pt idx="363">
                  <c:v>0.00173636189493262</c:v>
                </c:pt>
                <c:pt idx="364">
                  <c:v>0.00168150331758962</c:v>
                </c:pt>
                <c:pt idx="365">
                  <c:v>0.00162616314874571</c:v>
                </c:pt>
                <c:pt idx="366">
                  <c:v>0.00157033751194426</c:v>
                </c:pt>
                <c:pt idx="367">
                  <c:v>0.00151402245585008</c:v>
                </c:pt>
                <c:pt idx="368">
                  <c:v>0.00145721395249256</c:v>
                </c:pt>
                <c:pt idx="369">
                  <c:v>0.00139990789545578</c:v>
                </c:pt>
                <c:pt idx="370">
                  <c:v>0.00134210009800937</c:v>
                </c:pt>
                <c:pt idx="371">
                  <c:v>0.00128378629118127</c:v>
                </c:pt>
                <c:pt idx="372">
                  <c:v>0.001224962121769</c:v>
                </c:pt>
                <c:pt idx="373">
                  <c:v>0.00116562315028555</c:v>
                </c:pt>
                <c:pt idx="374">
                  <c:v>0.00110576484884014</c:v>
                </c:pt>
                <c:pt idx="375">
                  <c:v>0.00104538259894928</c:v>
                </c:pt>
                <c:pt idx="376">
                  <c:v>0.00098447168927501</c:v>
                </c:pt>
                <c:pt idx="377">
                  <c:v>0.000923027313290178</c:v>
                </c:pt>
                <c:pt idx="378">
                  <c:v>0.000861044566864077</c:v>
                </c:pt>
                <c:pt idx="379">
                  <c:v>0.000798518445768604</c:v>
                </c:pt>
                <c:pt idx="380">
                  <c:v>0.000735443843098774</c:v>
                </c:pt>
                <c:pt idx="381">
                  <c:v>0.000671815546606702</c:v>
                </c:pt>
                <c:pt idx="382">
                  <c:v>0.000607628235943685</c:v>
                </c:pt>
                <c:pt idx="383">
                  <c:v>0.000542876479807167</c:v>
                </c:pt>
                <c:pt idx="384">
                  <c:v>0.000477554732988326</c:v>
                </c:pt>
                <c:pt idx="385">
                  <c:v>0.000411657333316386</c:v>
                </c:pt>
                <c:pt idx="386">
                  <c:v>0.000345178498495407</c:v>
                </c:pt>
                <c:pt idx="387">
                  <c:v>0.000278112322829094</c:v>
                </c:pt>
                <c:pt idx="388">
                  <c:v>0.000210452773826067</c:v>
                </c:pt>
                <c:pt idx="389">
                  <c:v>0.000142193688685583</c:v>
                </c:pt>
                <c:pt idx="390">
                  <c:v>7.33287706540953E-005</c:v>
                </c:pt>
                <c:pt idx="391">
                  <c:v>3.85158524776375E-006</c:v>
                </c:pt>
                <c:pt idx="392">
                  <c:v>-6.62444436639486E-005</c:v>
                </c:pt>
                <c:pt idx="393">
                  <c:v>-0.000136966037919565</c:v>
                </c:pt>
                <c:pt idx="394">
                  <c:v>-0.00020832006928136</c:v>
                </c:pt>
                <c:pt idx="395">
                  <c:v>-0.000280313563807668</c:v>
                </c:pt>
                <c:pt idx="396">
                  <c:v>-0.000352953706395463</c:v>
                </c:pt>
                <c:pt idx="397">
                  <c:v>-0.00042624784549388</c:v>
                </c:pt>
                <c:pt idx="398">
                  <c:v>-0.000500203498002942</c:v>
                </c:pt>
                <c:pt idx="399">
                  <c:v>-0.000574828354363007</c:v>
                </c:pt>
                <c:pt idx="400">
                  <c:v>-0.000650130283844165</c:v>
                </c:pt>
                <c:pt idx="401">
                  <c:v>-0.000726117340046236</c:v>
                </c:pt>
                <c:pt idx="402">
                  <c:v>-0.000802797766619536</c:v>
                </c:pt>
                <c:pt idx="403">
                  <c:v>-0.000880180003216749</c:v>
                </c:pt>
                <c:pt idx="404">
                  <c:v>-0.000958272691686763</c:v>
                </c:pt>
                <c:pt idx="405">
                  <c:v>-0.00103708468252451</c:v>
                </c:pt>
                <c:pt idx="406">
                  <c:v>-0.00111662504158738</c:v>
                </c:pt>
                <c:pt idx="407">
                  <c:v>-0.00119690305709328</c:v>
                </c:pt>
                <c:pt idx="408">
                  <c:v>-0.00127792824691549</c:v>
                </c:pt>
                <c:pt idx="409">
                  <c:v>-0.00135971036618596</c:v>
                </c:pt>
                <c:pt idx="410">
                  <c:v>-0.00144225941522835</c:v>
                </c:pt>
                <c:pt idx="411">
                  <c:v>-0.00152558564783517</c:v>
                </c:pt>
                <c:pt idx="412">
                  <c:v>-0.00160969957990596</c:v>
                </c:pt>
                <c:pt idx="413">
                  <c:v>-0.00169461199846968</c:v>
                </c:pt>
                <c:pt idx="414">
                  <c:v>-0.0017803339711107</c:v>
                </c:pt>
                <c:pt idx="415">
                  <c:v>-0.0018668768558179</c:v>
                </c:pt>
                <c:pt idx="416">
                  <c:v>-0.00195425231128472</c:v>
                </c:pt>
                <c:pt idx="417">
                  <c:v>-0.00204247230768103</c:v>
                </c:pt>
                <c:pt idx="418">
                  <c:v>-0.00213154913792829</c:v>
                </c:pt>
                <c:pt idx="419">
                  <c:v>-0.0022214954295011</c:v>
                </c:pt>
                <c:pt idx="420">
                  <c:v>-0.00231232415679082</c:v>
                </c:pt>
                <c:pt idx="421">
                  <c:v>-0.00240404865406012</c:v>
                </c:pt>
                <c:pt idx="422">
                  <c:v>-0.00249668262902533</c:v>
                </c:pt>
                <c:pt idx="423">
                  <c:v>-0.00259024017710238</c:v>
                </c:pt>
                <c:pt idx="424">
                  <c:v>-0.00268473579635953</c:v>
                </c:pt>
                <c:pt idx="425">
                  <c:v>-0.00278018440321371</c:v>
                </c:pt>
                <c:pt idx="426">
                  <c:v>-0.00287660134892321</c:v>
                </c:pt>
                <c:pt idx="427">
                  <c:v>-0.0029740024369217</c:v>
                </c:pt>
                <c:pt idx="428">
                  <c:v>-0.00307240394104663</c:v>
                </c:pt>
                <c:pt idx="429">
                  <c:v>-0.0031718226247207</c:v>
                </c:pt>
                <c:pt idx="430">
                  <c:v>-0.00327227576114677</c:v>
                </c:pt>
                <c:pt idx="431">
                  <c:v>-0.00337378115458172</c:v>
                </c:pt>
                <c:pt idx="432">
                  <c:v>-0.00347635716276017</c:v>
                </c:pt>
                <c:pt idx="433">
                  <c:v>-0.00358002272054481</c:v>
                </c:pt>
                <c:pt idx="434">
                  <c:v>-0.00368479736488655</c:v>
                </c:pt>
                <c:pt idx="435">
                  <c:v>-0.00379070126118229</c:v>
                </c:pt>
                <c:pt idx="436">
                  <c:v>-0.00389775523112801</c:v>
                </c:pt>
                <c:pt idx="437">
                  <c:v>-0.0040059807821708</c:v>
                </c:pt>
                <c:pt idx="438">
                  <c:v>-0.00411540013867378</c:v>
                </c:pt>
                <c:pt idx="439">
                  <c:v>-0.0042260362749144</c:v>
                </c:pt>
                <c:pt idx="440">
                  <c:v>-0.00433791295005352</c:v>
                </c:pt>
                <c:pt idx="441">
                  <c:v>-0.00445105474521361</c:v>
                </c:pt>
                <c:pt idx="442">
                  <c:v>-0.00456548710283009</c:v>
                </c:pt>
                <c:pt idx="443">
                  <c:v>-0.00468123636844185</c:v>
                </c:pt>
                <c:pt idx="444">
                  <c:v>-0.00479832983511005</c:v>
                </c:pt>
                <c:pt idx="445">
                  <c:v>-0.00491679579067007</c:v>
                </c:pt>
                <c:pt idx="446">
                  <c:v>-0.00503666356803493</c:v>
                </c:pt>
                <c:pt idx="447">
                  <c:v>-0.00515796359879987</c:v>
                </c:pt>
                <c:pt idx="448">
                  <c:v>-0.00528072747040894</c:v>
                </c:pt>
                <c:pt idx="449">
                  <c:v>-0.00540498798718067</c:v>
                </c:pt>
                <c:pt idx="450">
                  <c:v>-0.00553077923551129</c:v>
                </c:pt>
                <c:pt idx="451">
                  <c:v>-0.00565813665360943</c:v>
                </c:pt>
                <c:pt idx="452">
                  <c:v>-0.00578709710615302</c:v>
                </c:pt>
                <c:pt idx="453">
                  <c:v>-0.00591769896429398</c:v>
                </c:pt>
                <c:pt idx="454">
                  <c:v>-0.00604998219148798</c:v>
                </c:pt>
                <c:pt idx="455">
                  <c:v>-0.0061839884356699</c:v>
                </c:pt>
                <c:pt idx="456">
                  <c:v>-0.00631976112835763</c:v>
                </c:pt>
                <c:pt idx="457">
                  <c:v>-0.00645734559132764</c:v>
                </c:pt>
                <c:pt idx="458">
                  <c:v>-0.00659678915157533</c:v>
                </c:pt>
                <c:pt idx="459">
                  <c:v>-0.00673814126536077</c:v>
                </c:pt>
                <c:pt idx="460">
                  <c:v>-0.00688145365222451</c:v>
                </c:pt>
                <c:pt idx="461">
                  <c:v>-0.00702678043996771</c:v>
                </c:pt>
                <c:pt idx="462">
                  <c:v>-0.00717417832170603</c:v>
                </c:pt>
                <c:pt idx="463">
                  <c:v>-0.00732370672624517</c:v>
                </c:pt>
                <c:pt idx="464">
                  <c:v>-0.00747542800317568</c:v>
                </c:pt>
                <c:pt idx="465">
                  <c:v>-0.00762940762426441</c:v>
                </c:pt>
                <c:pt idx="466">
                  <c:v>-0.00778571440292388</c:v>
                </c:pt>
                <c:pt idx="467">
                  <c:v>-0.00794442073376911</c:v>
                </c:pt>
                <c:pt idx="468">
                  <c:v>-0.00810560285454741</c:v>
                </c:pt>
                <c:pt idx="469">
                  <c:v>-0.00826934113303283</c:v>
                </c:pt>
                <c:pt idx="470">
                  <c:v>-0.00843572038184163</c:v>
                </c:pt>
                <c:pt idx="471">
                  <c:v>-0.00860483020454622</c:v>
                </c:pt>
                <c:pt idx="472">
                  <c:v>-0.00877676537695493</c:v>
                </c:pt>
                <c:pt idx="473">
                  <c:v>-0.00895162626800311</c:v>
                </c:pt>
                <c:pt idx="474">
                  <c:v>-0.0091295193053739</c:v>
                </c:pt>
                <c:pt idx="475">
                  <c:v>-0.00931055749177385</c:v>
                </c:pt>
                <c:pt idx="476">
                  <c:v>-0.009494860978721</c:v>
                </c:pt>
                <c:pt idx="477">
                  <c:v>-0.00968255770583732</c:v>
                </c:pt>
                <c:pt idx="478">
                  <c:v>-0.00987378411497125</c:v>
                </c:pt>
                <c:pt idx="479">
                  <c:v>-0.0100686859500835</c:v>
                </c:pt>
                <c:pt idx="480">
                  <c:v>-0.0102674191557579</c:v>
                </c:pt>
                <c:pt idx="481">
                  <c:v>-0.0104701508895388</c:v>
                </c:pt>
                <c:pt idx="482">
                  <c:v>-0.0106770606661287</c:v>
                </c:pt>
                <c:pt idx="483">
                  <c:v>-0.0108883416549484</c:v>
                </c:pt>
                <c:pt idx="484">
                  <c:v>-0.0111042021568107</c:v>
                </c:pt>
                <c:pt idx="485">
                  <c:v>-0.0113248672907116</c:v>
                </c:pt>
                <c:pt idx="486">
                  <c:v>-0.0115505809282665</c:v>
                </c:pt>
                <c:pt idx="487">
                  <c:v>-0.0117816079214693</c:v>
                </c:pt>
                <c:pt idx="488">
                  <c:v>-0.0120182366797168</c:v>
                </c:pt>
                <c:pt idx="489">
                  <c:v>-0.0120630752567419</c:v>
                </c:pt>
                <c:pt idx="490">
                  <c:v>-0.0121112629114699</c:v>
                </c:pt>
                <c:pt idx="491">
                  <c:v>-0.0121628515870975</c:v>
                </c:pt>
                <c:pt idx="492">
                  <c:v>-0.0122178911636811</c:v>
                </c:pt>
                <c:pt idx="493">
                  <c:v>-0.0122764311703081</c:v>
                </c:pt>
                <c:pt idx="494">
                  <c:v>-0.0123385207379049</c:v>
                </c:pt>
                <c:pt idx="495">
                  <c:v>-0.0124042085501357</c:v>
                </c:pt>
                <c:pt idx="496">
                  <c:v>-0.0124735427923315</c:v>
                </c:pt>
                <c:pt idx="497">
                  <c:v>-0.0125465710983925</c:v>
                </c:pt>
                <c:pt idx="498">
                  <c:v>-0.012623340495601</c:v>
                </c:pt>
                <c:pt idx="499">
                  <c:v>-0.0127038973472834</c:v>
                </c:pt>
                <c:pt idx="500">
                  <c:v>-0.0127882872932551</c:v>
                </c:pt>
                <c:pt idx="501">
                  <c:v>-0.0128765551879871</c:v>
                </c:pt>
                <c:pt idx="502">
                  <c:v>-0.0129687450364222</c:v>
                </c:pt>
                <c:pt idx="503">
                  <c:v>-0.0130648999273771</c:v>
                </c:pt>
                <c:pt idx="504">
                  <c:v>-0.0131650619644577</c:v>
                </c:pt>
                <c:pt idx="505">
                  <c:v>-0.0132692721944157</c:v>
                </c:pt>
                <c:pt idx="506">
                  <c:v>-0.0133775705328768</c:v>
                </c:pt>
                <c:pt idx="507">
                  <c:v>-0.0134899956873619</c:v>
                </c:pt>
                <c:pt idx="508">
                  <c:v>-0.0136065850775291</c:v>
                </c:pt>
                <c:pt idx="509">
                  <c:v>-0.0137273747525562</c:v>
                </c:pt>
                <c:pt idx="510">
                  <c:v>-0.0138523993055856</c:v>
                </c:pt>
                <c:pt idx="511">
                  <c:v>-0.0139816917851542</c:v>
                </c:pt>
                <c:pt idx="512">
                  <c:v>-0.0141152836035201</c:v>
                </c:pt>
                <c:pt idx="513">
                  <c:v>-0.0142532044418088</c:v>
                </c:pt>
                <c:pt idx="514">
                  <c:v>-0.0143954821518925</c:v>
                </c:pt>
                <c:pt idx="515">
                  <c:v>-0.0145421426549152</c:v>
                </c:pt>
                <c:pt idx="516">
                  <c:v>-0.0146932098363775</c:v>
                </c:pt>
                <c:pt idx="517">
                  <c:v>-0.0148487054376936</c:v>
                </c:pt>
                <c:pt idx="518">
                  <c:v>-0.0150086489441298</c:v>
                </c:pt>
                <c:pt idx="519">
                  <c:v>-0.0151730574690324</c:v>
                </c:pt>
                <c:pt idx="520">
                  <c:v>-0.015341945634259</c:v>
                </c:pt>
                <c:pt idx="521">
                  <c:v>-0.0155153254467137</c:v>
                </c:pt>
                <c:pt idx="522">
                  <c:v>-0.0156932061708981</c:v>
                </c:pt>
                <c:pt idx="523">
                  <c:v>-0.0158755941973829</c:v>
                </c:pt>
                <c:pt idx="524">
                  <c:v>-0.0160624929071047</c:v>
                </c:pt>
                <c:pt idx="525">
                  <c:v>-0.0162539025313963</c:v>
                </c:pt>
                <c:pt idx="526">
                  <c:v>-0.0164498200076535</c:v>
                </c:pt>
                <c:pt idx="527">
                  <c:v>-0.0166502388305441</c:v>
                </c:pt>
                <c:pt idx="528">
                  <c:v>-0.0168551488986688</c:v>
                </c:pt>
                <c:pt idx="529">
                  <c:v>-0.0170645363565744</c:v>
                </c:pt>
                <c:pt idx="530">
                  <c:v>-0.0172783834320337</c:v>
                </c:pt>
                <c:pt idx="531">
                  <c:v>-0.017496668268495</c:v>
                </c:pt>
                <c:pt idx="532">
                  <c:v>-0.0177193647526177</c:v>
                </c:pt>
                <c:pt idx="533">
                  <c:v>-0.0179464423368008</c:v>
                </c:pt>
                <c:pt idx="534">
                  <c:v>-0.018177865856624</c:v>
                </c:pt>
                <c:pt idx="535">
                  <c:v>-0.0184135953431191</c:v>
                </c:pt>
                <c:pt idx="536">
                  <c:v>-0.0186535858297918</c:v>
                </c:pt>
                <c:pt idx="537">
                  <c:v>-0.0188977871543209</c:v>
                </c:pt>
                <c:pt idx="538">
                  <c:v>-0.0191461437548684</c:v>
                </c:pt>
                <c:pt idx="539">
                  <c:v>-0.0193985944609354</c:v>
                </c:pt>
                <c:pt idx="540">
                  <c:v>-0.0196550722787075</c:v>
                </c:pt>
                <c:pt idx="541">
                  <c:v>-0.0199155041708435</c:v>
                </c:pt>
                <c:pt idx="542">
                  <c:v>-0.0201798108306648</c:v>
                </c:pt>
                <c:pt idx="543">
                  <c:v>-0.0204479064507183</c:v>
                </c:pt>
                <c:pt idx="544">
                  <c:v>-0.0207196984856918</c:v>
                </c:pt>
                <c:pt idx="545">
                  <c:v>-0.0209950874096802</c:v>
                </c:pt>
                <c:pt idx="546">
                  <c:v>-0.0212739664678057</c:v>
                </c:pt>
                <c:pt idx="547">
                  <c:v>-0.0215562214222242</c:v>
                </c:pt>
                <c:pt idx="548">
                  <c:v>-0.021841730292556</c:v>
                </c:pt>
                <c:pt idx="549">
                  <c:v>-0.0221303630908094</c:v>
                </c:pt>
                <c:pt idx="550">
                  <c:v>-0.0224219815508846</c:v>
                </c:pt>
                <c:pt idx="551">
                  <c:v>-0.0227164388527711</c:v>
                </c:pt>
                <c:pt idx="552">
                  <c:v>-0.023013579341589</c:v>
                </c:pt>
                <c:pt idx="553">
                  <c:v>-0.0233132382416466</c:v>
                </c:pt>
                <c:pt idx="554">
                  <c:v>-0.0236152413657362</c:v>
                </c:pt>
                <c:pt idx="555">
                  <c:v>-0.0239194048199271</c:v>
                </c:pt>
                <c:pt idx="556">
                  <c:v>-0.0242255347041622</c:v>
                </c:pt>
                <c:pt idx="557">
                  <c:v>-0.0245334268090271</c:v>
                </c:pt>
                <c:pt idx="558">
                  <c:v>-0.0248428663091117</c:v>
                </c:pt>
                <c:pt idx="559">
                  <c:v>-0.0251536274534661</c:v>
                </c:pt>
                <c:pt idx="560">
                  <c:v>-0.0254654732537228</c:v>
                </c:pt>
                <c:pt idx="561">
                  <c:v>-0.025778155170557</c:v>
                </c:pt>
                <c:pt idx="562">
                  <c:v>-0.0260914127992533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"300-0,5"</c:f>
              <c:strCache>
                <c:ptCount val="1"/>
                <c:pt idx="0">
                  <c:v>300-0,5</c:v>
                </c:pt>
              </c:strCache>
            </c:strRef>
          </c:tx>
          <c:spPr>
            <a:solidFill>
              <a:srgbClr val="000000"/>
            </a:solidFill>
            <a:ln w="28800">
              <a:noFill/>
            </a:ln>
          </c:spPr>
          <c:marker>
            <c:symbol val="triangle"/>
            <c:size val="5"/>
            <c:spPr>
              <a:solidFill>
                <a:srgbClr val="000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Exp_res!$AO$3:$AO$100</c:f>
              <c:numCache>
                <c:formatCode>General</c:formatCode>
                <c:ptCount val="98"/>
                <c:pt idx="0">
                  <c:v>0</c:v>
                </c:pt>
                <c:pt idx="1">
                  <c:v>0.00151070318041046</c:v>
                </c:pt>
                <c:pt idx="2">
                  <c:v>0.00251783863401744</c:v>
                </c:pt>
                <c:pt idx="3">
                  <c:v>0.00453210954123138</c:v>
                </c:pt>
                <c:pt idx="4">
                  <c:v>0.00755351590205231</c:v>
                </c:pt>
                <c:pt idx="5">
                  <c:v>0.0110784899896767</c:v>
                </c:pt>
                <c:pt idx="6">
                  <c:v>0.0146034640773011</c:v>
                </c:pt>
                <c:pt idx="7">
                  <c:v>0.0256819540669778</c:v>
                </c:pt>
                <c:pt idx="8">
                  <c:v>0.0312211990618162</c:v>
                </c:pt>
                <c:pt idx="9">
                  <c:v>0.040285418144279</c:v>
                </c:pt>
                <c:pt idx="10">
                  <c:v>0.0538817467679731</c:v>
                </c:pt>
                <c:pt idx="11">
                  <c:v>0.060931694943222</c:v>
                </c:pt>
                <c:pt idx="12">
                  <c:v>0.0674780753916673</c:v>
                </c:pt>
                <c:pt idx="13">
                  <c:v>0.0730173203865056</c:v>
                </c:pt>
                <c:pt idx="14">
                  <c:v>0.0800672685617545</c:v>
                </c:pt>
                <c:pt idx="15">
                  <c:v>0.0866136490101998</c:v>
                </c:pt>
                <c:pt idx="16">
                  <c:v>0.097188571273073</c:v>
                </c:pt>
                <c:pt idx="17">
                  <c:v>0.10977776444316</c:v>
                </c:pt>
                <c:pt idx="18">
                  <c:v>0.115820577164802</c:v>
                </c:pt>
                <c:pt idx="19">
                  <c:v>0.125388363974068</c:v>
                </c:pt>
                <c:pt idx="20">
                  <c:v>0.134452583056531</c:v>
                </c:pt>
                <c:pt idx="21">
                  <c:v>0.147041776226618</c:v>
                </c:pt>
                <c:pt idx="22">
                  <c:v>0.155602427582278</c:v>
                </c:pt>
                <c:pt idx="23">
                  <c:v>0.16315594348433</c:v>
                </c:pt>
                <c:pt idx="24">
                  <c:v>0.171716594839989</c:v>
                </c:pt>
                <c:pt idx="25">
                  <c:v>0.180277246195648</c:v>
                </c:pt>
                <c:pt idx="26">
                  <c:v>0.190348600731718</c:v>
                </c:pt>
                <c:pt idx="27">
                  <c:v>0.199916387540984</c:v>
                </c:pt>
                <c:pt idx="28">
                  <c:v>0</c:v>
                </c:pt>
                <c:pt idx="29">
                  <c:v>0.000503548560078782</c:v>
                </c:pt>
                <c:pt idx="30">
                  <c:v>0.00201419424031513</c:v>
                </c:pt>
                <c:pt idx="31">
                  <c:v>0.00402838848063025</c:v>
                </c:pt>
                <c:pt idx="32">
                  <c:v>0.00503548560078782</c:v>
                </c:pt>
                <c:pt idx="33">
                  <c:v>0.00704967984110294</c:v>
                </c:pt>
                <c:pt idx="34">
                  <c:v>0.0146029082422847</c:v>
                </c:pt>
                <c:pt idx="35">
                  <c:v>0.0231632337636239</c:v>
                </c:pt>
                <c:pt idx="36">
                  <c:v>0.0337377535252784</c:v>
                </c:pt>
                <c:pt idx="37">
                  <c:v>0.0402838848063025</c:v>
                </c:pt>
                <c:pt idx="38">
                  <c:v>0.0488442103276418</c:v>
                </c:pt>
                <c:pt idx="39">
                  <c:v>0.0584116329691387</c:v>
                </c:pt>
                <c:pt idx="40">
                  <c:v>0.0669719584904779</c:v>
                </c:pt>
                <c:pt idx="41">
                  <c:v>0.0750287354517385</c:v>
                </c:pt>
                <c:pt idx="42">
                  <c:v>0.0840926095331565</c:v>
                </c:pt>
                <c:pt idx="43">
                  <c:v>0.0956742264149685</c:v>
                </c:pt>
                <c:pt idx="44">
                  <c:v>0.106752294736702</c:v>
                </c:pt>
                <c:pt idx="45">
                  <c:v>0.113801974577805</c:v>
                </c:pt>
                <c:pt idx="46">
                  <c:v>0.121355202978986</c:v>
                </c:pt>
                <c:pt idx="47">
                  <c:v>0.130419077060404</c:v>
                </c:pt>
                <c:pt idx="48">
                  <c:v>0.135958111221271</c:v>
                </c:pt>
                <c:pt idx="49">
                  <c:v>0.146532630982925</c:v>
                </c:pt>
                <c:pt idx="50">
                  <c:v>0.159624893544974</c:v>
                </c:pt>
                <c:pt idx="51">
                  <c:v>0.169192316186471</c:v>
                </c:pt>
                <c:pt idx="52">
                  <c:v>0.182788127308598</c:v>
                </c:pt>
                <c:pt idx="53">
                  <c:v>0.196887486990804</c:v>
                </c:pt>
                <c:pt idx="54">
                  <c:v>0.205951361072222</c:v>
                </c:pt>
              </c:numCache>
            </c:numRef>
          </c:xVal>
          <c:yVal>
            <c:numRef>
              <c:f>Exp_res!$AQ$3:$AQ$100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0.00109292914379875</c:v>
                </c:pt>
                <c:pt idx="3">
                  <c:v>0.00144374590600576</c:v>
                </c:pt>
                <c:pt idx="4">
                  <c:v>0.0023680131448973</c:v>
                </c:pt>
                <c:pt idx="5">
                  <c:v>0.00271208343090802</c:v>
                </c:pt>
                <c:pt idx="6">
                  <c:v>0.00288749181201152</c:v>
                </c:pt>
                <c:pt idx="7">
                  <c:v>0</c:v>
                </c:pt>
                <c:pt idx="8">
                  <c:v>-0.00127508400109855</c:v>
                </c:pt>
                <c:pt idx="9">
                  <c:v>-0.00404788571777316</c:v>
                </c:pt>
                <c:pt idx="10">
                  <c:v>-0.00756954629223581</c:v>
                </c:pt>
                <c:pt idx="11">
                  <c:v>-0.00941808077001889</c:v>
                </c:pt>
                <c:pt idx="12">
                  <c:v>-0.0110304885809319</c:v>
                </c:pt>
                <c:pt idx="13">
                  <c:v>-0.0121908824866935</c:v>
                </c:pt>
                <c:pt idx="14">
                  <c:v>-0.0140394169644766</c:v>
                </c:pt>
                <c:pt idx="15">
                  <c:v>-0.0156585712515858</c:v>
                </c:pt>
                <c:pt idx="16">
                  <c:v>-0.0177972042058093</c:v>
                </c:pt>
                <c:pt idx="17">
                  <c:v>-0.0208601043989244</c:v>
                </c:pt>
                <c:pt idx="18">
                  <c:v>-0.0218990617331528</c:v>
                </c:pt>
                <c:pt idx="19">
                  <c:v>-0.023282089353392</c:v>
                </c:pt>
                <c:pt idx="20">
                  <c:v>-0.0244964550687239</c:v>
                </c:pt>
                <c:pt idx="21">
                  <c:v>-0.0261763276415998</c:v>
                </c:pt>
                <c:pt idx="22">
                  <c:v>-0.0269859047851544</c:v>
                </c:pt>
                <c:pt idx="23">
                  <c:v>-0.0277347636429424</c:v>
                </c:pt>
                <c:pt idx="24">
                  <c:v>-0.0291785095489482</c:v>
                </c:pt>
                <c:pt idx="25">
                  <c:v>-0.0298733965971659</c:v>
                </c:pt>
                <c:pt idx="26">
                  <c:v>-0.0302174668831766</c:v>
                </c:pt>
                <c:pt idx="27">
                  <c:v>-0.0312564242174051</c:v>
                </c:pt>
                <c:pt idx="28">
                  <c:v>0</c:v>
                </c:pt>
                <c:pt idx="29">
                  <c:v>0.000114668251642997</c:v>
                </c:pt>
                <c:pt idx="30">
                  <c:v>0.000870129674232151</c:v>
                </c:pt>
                <c:pt idx="31">
                  <c:v>0.00109946617751814</c:v>
                </c:pt>
                <c:pt idx="32">
                  <c:v>0.00173351415719118</c:v>
                </c:pt>
                <c:pt idx="33">
                  <c:v>0.00190888913029224</c:v>
                </c:pt>
                <c:pt idx="34">
                  <c:v>0.00167955262700624</c:v>
                </c:pt>
                <c:pt idx="35">
                  <c:v>0.000580086449488101</c:v>
                </c:pt>
                <c:pt idx="36">
                  <c:v>-0.00132880268080414</c:v>
                </c:pt>
                <c:pt idx="37">
                  <c:v>-0.00265760536160827</c:v>
                </c:pt>
                <c:pt idx="38">
                  <c:v>-0.00404036957259735</c:v>
                </c:pt>
                <c:pt idx="39">
                  <c:v>-0.00606392695453258</c:v>
                </c:pt>
                <c:pt idx="40">
                  <c:v>-0.00773673439026571</c:v>
                </c:pt>
                <c:pt idx="41">
                  <c:v>-0.00947024854745689</c:v>
                </c:pt>
                <c:pt idx="42">
                  <c:v>-0.0117838491541362</c:v>
                </c:pt>
                <c:pt idx="43">
                  <c:v>-0.0149068727135896</c:v>
                </c:pt>
                <c:pt idx="44">
                  <c:v>-0.0165796801493227</c:v>
                </c:pt>
                <c:pt idx="45">
                  <c:v>-0.0175037713537398</c:v>
                </c:pt>
                <c:pt idx="46">
                  <c:v>-0.0187179057829009</c:v>
                </c:pt>
                <c:pt idx="47">
                  <c:v>-0.019297992232389</c:v>
                </c:pt>
                <c:pt idx="48">
                  <c:v>-0.019641996987318</c:v>
                </c:pt>
                <c:pt idx="49">
                  <c:v>-0.020276044966991</c:v>
                </c:pt>
                <c:pt idx="50">
                  <c:v>-0.0210854679197651</c:v>
                </c:pt>
                <c:pt idx="51">
                  <c:v>-0.0217802226208962</c:v>
                </c:pt>
                <c:pt idx="52">
                  <c:v>-0.0223603090703843</c:v>
                </c:pt>
                <c:pt idx="53">
                  <c:v>-0.0225896455736703</c:v>
                </c:pt>
                <c:pt idx="54">
                  <c:v>-0.0228189820769563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"100-0"</c:f>
              <c:strCache>
                <c:ptCount val="1"/>
                <c:pt idx="0">
                  <c:v>100-0</c:v>
                </c:pt>
              </c:strCache>
            </c:strRef>
          </c:tx>
          <c:spPr>
            <a:solidFill>
              <a:srgbClr val="666666"/>
            </a:solidFill>
            <a:ln w="28800">
              <a:noFill/>
            </a:ln>
          </c:spPr>
          <c:marker>
            <c:symbol val="square"/>
            <c:size val="5"/>
            <c:spPr>
              <a:solidFill>
                <a:srgbClr val="666666"/>
              </a:solidFill>
            </c:spPr>
          </c:marker>
          <c:dPt>
            <c:idx val="28"/>
            <c:marker>
              <c:symbol val="square"/>
              <c:size val="5"/>
              <c:spPr>
                <a:solidFill>
                  <a:srgbClr val="666666"/>
                </a:solidFill>
              </c:spPr>
            </c:marker>
          </c:dPt>
          <c:dPt>
            <c:idx val="35"/>
            <c:marker>
              <c:symbol val="square"/>
              <c:size val="5"/>
              <c:spPr>
                <a:solidFill>
                  <a:srgbClr val="666666"/>
                </a:solidFill>
              </c:spPr>
            </c:marker>
          </c:dPt>
          <c:dPt>
            <c:idx val="39"/>
            <c:marker>
              <c:symbol val="square"/>
              <c:size val="5"/>
              <c:spPr>
                <a:solidFill>
                  <a:srgbClr val="666666"/>
                </a:solidFill>
              </c:spPr>
            </c:marker>
          </c:dPt>
          <c:dLbls>
            <c:dLbl>
              <c:idx val="28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5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9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Exp_res!$M$3:$M$100</c:f>
              <c:numCache>
                <c:formatCode>0.0000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0.00251750043025937</c:v>
                </c:pt>
                <c:pt idx="4">
                  <c:v>0.00453150077446686</c:v>
                </c:pt>
                <c:pt idx="5">
                  <c:v>0.00704900120472624</c:v>
                </c:pt>
                <c:pt idx="6">
                  <c:v>0.0110770018931412</c:v>
                </c:pt>
                <c:pt idx="7">
                  <c:v>0.0140980024094525</c:v>
                </c:pt>
                <c:pt idx="8">
                  <c:v>0.0251750043025937</c:v>
                </c:pt>
                <c:pt idx="9">
                  <c:v>0.0342380058515274</c:v>
                </c:pt>
                <c:pt idx="10">
                  <c:v>0.0433010074004612</c:v>
                </c:pt>
                <c:pt idx="11">
                  <c:v>0.0543780092936024</c:v>
                </c:pt>
                <c:pt idx="12">
                  <c:v>0.0674690115309511</c:v>
                </c:pt>
                <c:pt idx="13">
                  <c:v>0.0800565136822479</c:v>
                </c:pt>
                <c:pt idx="14">
                  <c:v>0.0931475159195967</c:v>
                </c:pt>
                <c:pt idx="15">
                  <c:v>0.107245518329049</c:v>
                </c:pt>
                <c:pt idx="16">
                  <c:v>0.127385521771124</c:v>
                </c:pt>
                <c:pt idx="17">
                  <c:v>0.138462523664265</c:v>
                </c:pt>
                <c:pt idx="18">
                  <c:v>0.159609527278444</c:v>
                </c:pt>
                <c:pt idx="19">
                  <c:v>0.176728530204208</c:v>
                </c:pt>
                <c:pt idx="20">
                  <c:v>0.187302032011297</c:v>
                </c:pt>
                <c:pt idx="21">
                  <c:v>0.20140003442075</c:v>
                </c:pt>
                <c:pt idx="23">
                  <c:v>0</c:v>
                </c:pt>
                <c:pt idx="24">
                  <c:v>0.00251951408167472</c:v>
                </c:pt>
                <c:pt idx="25">
                  <c:v>0.00302341689800966</c:v>
                </c:pt>
                <c:pt idx="26">
                  <c:v>0.00604683379601932</c:v>
                </c:pt>
                <c:pt idx="27">
                  <c:v>0.00705463942868921</c:v>
                </c:pt>
                <c:pt idx="28">
                  <c:v>0.00856634787769404</c:v>
                </c:pt>
                <c:pt idx="29">
                  <c:v>0.0100780563266989</c:v>
                </c:pt>
                <c:pt idx="30">
                  <c:v>0.0131014732247085</c:v>
                </c:pt>
                <c:pt idx="31">
                  <c:v>0.0161248901227182</c:v>
                </c:pt>
                <c:pt idx="32">
                  <c:v>0.0226756267350725</c:v>
                </c:pt>
                <c:pt idx="33">
                  <c:v>0.0347692943271111</c:v>
                </c:pt>
                <c:pt idx="34">
                  <c:v>0.0433356422048051</c:v>
                </c:pt>
                <c:pt idx="35">
                  <c:v>0.0604683379601932</c:v>
                </c:pt>
                <c:pt idx="36">
                  <c:v>0.0781049365319162</c:v>
                </c:pt>
                <c:pt idx="37">
                  <c:v>0.089190798491285</c:v>
                </c:pt>
                <c:pt idx="38">
                  <c:v>0.100276660450654</c:v>
                </c:pt>
                <c:pt idx="39">
                  <c:v>0.105819591430338</c:v>
                </c:pt>
                <c:pt idx="40">
                  <c:v>0.111362522410023</c:v>
                </c:pt>
                <c:pt idx="41">
                  <c:v>0.123456190002061</c:v>
                </c:pt>
                <c:pt idx="42">
                  <c:v>0.1355498575941</c:v>
                </c:pt>
                <c:pt idx="43">
                  <c:v>0.142604497022789</c:v>
                </c:pt>
                <c:pt idx="44">
                  <c:v>0.155202067431163</c:v>
                </c:pt>
                <c:pt idx="45">
                  <c:v>0.162256706859852</c:v>
                </c:pt>
                <c:pt idx="46">
                  <c:v>0.175862082900895</c:v>
                </c:pt>
                <c:pt idx="47">
                  <c:v>0.182916722329585</c:v>
                </c:pt>
                <c:pt idx="48">
                  <c:v>0.189971361758274</c:v>
                </c:pt>
              </c:numCache>
            </c:numRef>
          </c:xVal>
          <c:yVal>
            <c:numRef>
              <c:f>Exp_res!$O$3:$O$100</c:f>
              <c:numCache>
                <c:formatCode>0.0000</c:formatCode>
                <c:ptCount val="98"/>
                <c:pt idx="0">
                  <c:v>0</c:v>
                </c:pt>
                <c:pt idx="1">
                  <c:v>-0.000168548566466883</c:v>
                </c:pt>
                <c:pt idx="2">
                  <c:v>0.000107871082538805</c:v>
                </c:pt>
                <c:pt idx="3">
                  <c:v>0.00164503400871677</c:v>
                </c:pt>
                <c:pt idx="4">
                  <c:v>0.00164503400871677</c:v>
                </c:pt>
                <c:pt idx="5">
                  <c:v>0.001038259169436</c:v>
                </c:pt>
                <c:pt idx="6">
                  <c:v>-0.000168548566466883</c:v>
                </c:pt>
                <c:pt idx="7">
                  <c:v>-0.000768581463088985</c:v>
                </c:pt>
                <c:pt idx="8">
                  <c:v>-0.00548794132416169</c:v>
                </c:pt>
                <c:pt idx="9">
                  <c:v>-0.00839371861005075</c:v>
                </c:pt>
                <c:pt idx="10">
                  <c:v>-0.0133827561774705</c:v>
                </c:pt>
                <c:pt idx="11">
                  <c:v>-0.018479664827429</c:v>
                </c:pt>
                <c:pt idx="12">
                  <c:v>-0.0212236354895098</c:v>
                </c:pt>
                <c:pt idx="13">
                  <c:v>-0.0238529931263932</c:v>
                </c:pt>
                <c:pt idx="14">
                  <c:v>-0.0264823507632766</c:v>
                </c:pt>
                <c:pt idx="15">
                  <c:v>-0.0296106121569019</c:v>
                </c:pt>
                <c:pt idx="16">
                  <c:v>-0.0321388406539052</c:v>
                </c:pt>
                <c:pt idx="17">
                  <c:v>-0.0332917128485386</c:v>
                </c:pt>
                <c:pt idx="18">
                  <c:v>-0.0348760693733273</c:v>
                </c:pt>
                <c:pt idx="19">
                  <c:v>-0.0356446508364163</c:v>
                </c:pt>
                <c:pt idx="20">
                  <c:v>-0.0364671678407747</c:v>
                </c:pt>
                <c:pt idx="21">
                  <c:v>-0.0369660715975167</c:v>
                </c:pt>
                <c:pt idx="23">
                  <c:v>0</c:v>
                </c:pt>
                <c:pt idx="24">
                  <c:v>0.00132671976129649</c:v>
                </c:pt>
                <c:pt idx="25">
                  <c:v>0.00199007964194472</c:v>
                </c:pt>
                <c:pt idx="26">
                  <c:v>0.00332356838161517</c:v>
                </c:pt>
                <c:pt idx="27">
                  <c:v>0.0039869282622634</c:v>
                </c:pt>
                <c:pt idx="28">
                  <c:v>0.00332356838161517</c:v>
                </c:pt>
                <c:pt idx="29">
                  <c:v>0.00332356838161517</c:v>
                </c:pt>
                <c:pt idx="30">
                  <c:v>0.00132671976129649</c:v>
                </c:pt>
                <c:pt idx="31">
                  <c:v>0.000663359880648234</c:v>
                </c:pt>
                <c:pt idx="32">
                  <c:v>-0.00133348873967044</c:v>
                </c:pt>
                <c:pt idx="33">
                  <c:v>-0.00465705712128561</c:v>
                </c:pt>
                <c:pt idx="34">
                  <c:v>-0.00731049664387859</c:v>
                </c:pt>
                <c:pt idx="35">
                  <c:v>-0.0119675537651642</c:v>
                </c:pt>
                <c:pt idx="36">
                  <c:v>-0.0172812017887241</c:v>
                </c:pt>
                <c:pt idx="37">
                  <c:v>-0.019941410289691</c:v>
                </c:pt>
                <c:pt idx="38">
                  <c:v>-0.0212681300509875</c:v>
                </c:pt>
                <c:pt idx="39">
                  <c:v>-0.022594849812284</c:v>
                </c:pt>
                <c:pt idx="40">
                  <c:v>-0.0239283385519544</c:v>
                </c:pt>
                <c:pt idx="41">
                  <c:v>-0.0265885470529213</c:v>
                </c:pt>
                <c:pt idx="42">
                  <c:v>-0.0265885470529213</c:v>
                </c:pt>
                <c:pt idx="43">
                  <c:v>-0.0259184181938991</c:v>
                </c:pt>
                <c:pt idx="44">
                  <c:v>-0.0265885470529213</c:v>
                </c:pt>
                <c:pt idx="45">
                  <c:v>-0.0265885470529213</c:v>
                </c:pt>
                <c:pt idx="46">
                  <c:v>-0.0299053464561626</c:v>
                </c:pt>
                <c:pt idx="47">
                  <c:v>-0.0305754753151848</c:v>
                </c:pt>
                <c:pt idx="48">
                  <c:v>-0.0325655549571295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"100-0,5"</c:f>
              <c:strCache>
                <c:ptCount val="1"/>
                <c:pt idx="0">
                  <c:v>100-0,5</c:v>
                </c:pt>
              </c:strCache>
            </c:strRef>
          </c:tx>
          <c:spPr>
            <a:solidFill>
              <a:srgbClr val="000000"/>
            </a:solidFill>
            <a:ln w="28800">
              <a:noFill/>
            </a:ln>
          </c:spPr>
          <c:marker>
            <c:symbol val="square"/>
            <c:size val="5"/>
            <c:spPr>
              <a:solidFill>
                <a:srgbClr val="000000"/>
              </a:solidFill>
            </c:spPr>
          </c:marker>
          <c:dPt>
            <c:idx val="5"/>
            <c:marker>
              <c:symbol val="x"/>
              <c:size val="5"/>
              <c:spPr>
                <a:solidFill>
                  <a:srgbClr val="000000"/>
                </a:solidFill>
              </c:spPr>
            </c:marker>
          </c:dPt>
          <c:dPt>
            <c:idx val="15"/>
            <c:marker>
              <c:symbol val="x"/>
              <c:size val="5"/>
              <c:spPr>
                <a:solidFill>
                  <a:srgbClr val="000000"/>
                </a:solidFill>
              </c:spPr>
            </c:marker>
          </c:dPt>
          <c:dPt>
            <c:idx val="19"/>
            <c:marker>
              <c:symbol val="x"/>
              <c:size val="5"/>
              <c:spPr>
                <a:solidFill>
                  <a:srgbClr val="000000"/>
                </a:solidFill>
              </c:spPr>
            </c:marker>
          </c:dPt>
          <c:dPt>
            <c:idx val="30"/>
            <c:marker>
              <c:symbol val="x"/>
              <c:size val="5"/>
              <c:spPr>
                <a:solidFill>
                  <a:srgbClr val="000000"/>
                </a:solidFill>
              </c:spPr>
            </c:marker>
          </c:dPt>
          <c:dLbls>
            <c:dLbl>
              <c:idx val="5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9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Exp_res!$Q$3:$Q$100</c:f>
              <c:numCache>
                <c:formatCode>General</c:formatCode>
                <c:ptCount val="98"/>
                <c:pt idx="0">
                  <c:v>0</c:v>
                </c:pt>
                <c:pt idx="1">
                  <c:v>0.000503713215978486</c:v>
                </c:pt>
                <c:pt idx="2">
                  <c:v>0.00151113964793546</c:v>
                </c:pt>
                <c:pt idx="4">
                  <c:v>0.00302227929587092</c:v>
                </c:pt>
                <c:pt idx="6">
                  <c:v>0.00453341894380638</c:v>
                </c:pt>
                <c:pt idx="8">
                  <c:v>0.00654827180772032</c:v>
                </c:pt>
                <c:pt idx="10">
                  <c:v>0.00957055110359124</c:v>
                </c:pt>
                <c:pt idx="12">
                  <c:v>0.0146076832633761</c:v>
                </c:pt>
                <c:pt idx="14">
                  <c:v>0.0191411022071825</c:v>
                </c:pt>
                <c:pt idx="16">
                  <c:v>0.0241782343669673</c:v>
                </c:pt>
                <c:pt idx="18">
                  <c:v>0.036267351550451</c:v>
                </c:pt>
                <c:pt idx="20">
                  <c:v>0.0443267630061068</c:v>
                </c:pt>
                <c:pt idx="22">
                  <c:v>0.0528898876777411</c:v>
                </c:pt>
                <c:pt idx="24">
                  <c:v>0.0604455859174184</c:v>
                </c:pt>
                <c:pt idx="26">
                  <c:v>0.0685049973730741</c:v>
                </c:pt>
                <c:pt idx="28">
                  <c:v>0.0770681220447084</c:v>
                </c:pt>
                <c:pt idx="30">
                  <c:v>0.0846238202843857</c:v>
                </c:pt>
                <c:pt idx="32">
                  <c:v>0.0926832317400415</c:v>
                </c:pt>
                <c:pt idx="34">
                  <c:v>0.101246356411676</c:v>
                </c:pt>
                <c:pt idx="36">
                  <c:v>0.109305767867332</c:v>
                </c:pt>
                <c:pt idx="38">
                  <c:v>0.117868892538966</c:v>
                </c:pt>
                <c:pt idx="40">
                  <c:v>0.126935730426579</c:v>
                </c:pt>
                <c:pt idx="42">
                  <c:v>0.135498855098213</c:v>
                </c:pt>
                <c:pt idx="44">
                  <c:v>0.144061979769847</c:v>
                </c:pt>
                <c:pt idx="46">
                  <c:v>0.154136244089417</c:v>
                </c:pt>
                <c:pt idx="48">
                  <c:v>0.163706795193008</c:v>
                </c:pt>
                <c:pt idx="50">
                  <c:v>0.173277346296599</c:v>
                </c:pt>
                <c:pt idx="52">
                  <c:v>0.183855323832148</c:v>
                </c:pt>
                <c:pt idx="54">
                  <c:v>0.194433301367696</c:v>
                </c:pt>
                <c:pt idx="56">
                  <c:v>0.204003852471287</c:v>
                </c:pt>
                <c:pt idx="57">
                  <c:v>0</c:v>
                </c:pt>
                <c:pt idx="58">
                  <c:v>0.00150931763065144</c:v>
                </c:pt>
                <c:pt idx="59">
                  <c:v>0.00251552938441906</c:v>
                </c:pt>
                <c:pt idx="60">
                  <c:v>0.00452795289195432</c:v>
                </c:pt>
                <c:pt idx="61">
                  <c:v>0.00804969403014101</c:v>
                </c:pt>
                <c:pt idx="62">
                  <c:v>0.0155962821833982</c:v>
                </c:pt>
                <c:pt idx="63">
                  <c:v>0.0226397644597716</c:v>
                </c:pt>
                <c:pt idx="64">
                  <c:v>0.0362236231356345</c:v>
                </c:pt>
                <c:pt idx="65">
                  <c:v>0.0427639995351241</c:v>
                </c:pt>
                <c:pt idx="66">
                  <c:v>0.0508136935652651</c:v>
                </c:pt>
                <c:pt idx="67">
                  <c:v>0.0649006581180119</c:v>
                </c:pt>
                <c:pt idx="68">
                  <c:v>0.077981410916991</c:v>
                </c:pt>
                <c:pt idx="69">
                  <c:v>0.0885466343315511</c:v>
                </c:pt>
                <c:pt idx="70">
                  <c:v>0.0955901166079244</c:v>
                </c:pt>
                <c:pt idx="71">
                  <c:v>0.102633598884298</c:v>
                </c:pt>
                <c:pt idx="72">
                  <c:v>0.110180187037555</c:v>
                </c:pt>
                <c:pt idx="73">
                  <c:v>0.117223669313928</c:v>
                </c:pt>
                <c:pt idx="74">
                  <c:v>0.127285786851605</c:v>
                </c:pt>
                <c:pt idx="75">
                  <c:v>0.1398634337737</c:v>
                </c:pt>
                <c:pt idx="76">
                  <c:v>0.148416233680725</c:v>
                </c:pt>
                <c:pt idx="77">
                  <c:v>0.163006304110355</c:v>
                </c:pt>
                <c:pt idx="78">
                  <c:v>0.176087056909335</c:v>
                </c:pt>
                <c:pt idx="79">
                  <c:v>0.193192656723384</c:v>
                </c:pt>
              </c:numCache>
            </c:numRef>
          </c:xVal>
          <c:yVal>
            <c:numRef>
              <c:f>Exp_res!$S$3:$S$100</c:f>
              <c:numCache>
                <c:formatCode>General</c:formatCode>
                <c:ptCount val="98"/>
                <c:pt idx="0">
                  <c:v>0</c:v>
                </c:pt>
                <c:pt idx="1">
                  <c:v>-0.000344568104947129</c:v>
                </c:pt>
                <c:pt idx="2">
                  <c:v>0.00121612272334281</c:v>
                </c:pt>
                <c:pt idx="4">
                  <c:v>0.00231738941170325</c:v>
                </c:pt>
                <c:pt idx="6">
                  <c:v>0.0028376196877999</c:v>
                </c:pt>
                <c:pt idx="8">
                  <c:v>0.00295247572278228</c:v>
                </c:pt>
                <c:pt idx="10">
                  <c:v>0.00364836817002844</c:v>
                </c:pt>
                <c:pt idx="12">
                  <c:v>0.00214172724055373</c:v>
                </c:pt>
                <c:pt idx="14">
                  <c:v>0.0010404605521933</c:v>
                </c:pt>
                <c:pt idx="16">
                  <c:v>-0.000581036412263788</c:v>
                </c:pt>
                <c:pt idx="18">
                  <c:v>-0.00480368475720412</c:v>
                </c:pt>
                <c:pt idx="20">
                  <c:v>-0.00619546965169645</c:v>
                </c:pt>
                <c:pt idx="22">
                  <c:v>-0.00781696661615353</c:v>
                </c:pt>
                <c:pt idx="24">
                  <c:v>-0.00897228320332921</c:v>
                </c:pt>
                <c:pt idx="26">
                  <c:v>-0.00995869385670727</c:v>
                </c:pt>
                <c:pt idx="28">
                  <c:v>-0.0108234922377511</c:v>
                </c:pt>
                <c:pt idx="30">
                  <c:v>-0.0119247589261115</c:v>
                </c:pt>
                <c:pt idx="32">
                  <c:v>-0.0123301331672258</c:v>
                </c:pt>
                <c:pt idx="34">
                  <c:v>-0.0129652194783048</c:v>
                </c:pt>
                <c:pt idx="36">
                  <c:v>-0.0139516301316829</c:v>
                </c:pt>
                <c:pt idx="38">
                  <c:v>-0.0145867164427619</c:v>
                </c:pt>
                <c:pt idx="40">
                  <c:v>-0.0153974649249905</c:v>
                </c:pt>
                <c:pt idx="42">
                  <c:v>-0.0155663708587881</c:v>
                </c:pt>
                <c:pt idx="44">
                  <c:v>-0.0161474072710519</c:v>
                </c:pt>
                <c:pt idx="46">
                  <c:v>-0.0167284436833157</c:v>
                </c:pt>
                <c:pt idx="48">
                  <c:v>-0.0172486739594123</c:v>
                </c:pt>
                <c:pt idx="50">
                  <c:v>-0.017768904235509</c:v>
                </c:pt>
                <c:pt idx="52">
                  <c:v>-0.0180594224416409</c:v>
                </c:pt>
                <c:pt idx="54">
                  <c:v>-0.0183499406477727</c:v>
                </c:pt>
                <c:pt idx="56">
                  <c:v>-0.0185796527177375</c:v>
                </c:pt>
                <c:pt idx="57">
                  <c:v>0</c:v>
                </c:pt>
                <c:pt idx="58">
                  <c:v>-5.37246354272498E-005</c:v>
                </c:pt>
                <c:pt idx="59">
                  <c:v>0.00161173906281745</c:v>
                </c:pt>
                <c:pt idx="60">
                  <c:v>0.00172590391310036</c:v>
                </c:pt>
                <c:pt idx="61">
                  <c:v>0.0015512988479618</c:v>
                </c:pt>
                <c:pt idx="62">
                  <c:v>-0.000288769915421461</c:v>
                </c:pt>
                <c:pt idx="63">
                  <c:v>-0.00258549807993634</c:v>
                </c:pt>
                <c:pt idx="64">
                  <c:v>-0.00623205770956083</c:v>
                </c:pt>
                <c:pt idx="65">
                  <c:v>-0.00766919170723973</c:v>
                </c:pt>
                <c:pt idx="66">
                  <c:v>-0.00922720613462993</c:v>
                </c:pt>
                <c:pt idx="67">
                  <c:v>-0.0116380991494277</c:v>
                </c:pt>
                <c:pt idx="68">
                  <c:v>-0.0138878182579437</c:v>
                </c:pt>
                <c:pt idx="69">
                  <c:v>-0.0158420518716099</c:v>
                </c:pt>
                <c:pt idx="70">
                  <c:v>-0.0177358452704204</c:v>
                </c:pt>
                <c:pt idx="71">
                  <c:v>-0.0188304847172506</c:v>
                </c:pt>
                <c:pt idx="72">
                  <c:v>-0.0196363542486593</c:v>
                </c:pt>
                <c:pt idx="73">
                  <c:v>-0.0207309936954895</c:v>
                </c:pt>
                <c:pt idx="74">
                  <c:v>-0.0218189175628913</c:v>
                </c:pt>
                <c:pt idx="75">
                  <c:v>-0.0234306566257088</c:v>
                </c:pt>
                <c:pt idx="76">
                  <c:v>-0.0247536257731047</c:v>
                </c:pt>
                <c:pt idx="77">
                  <c:v>-0.0264258050507779</c:v>
                </c:pt>
                <c:pt idx="78">
                  <c:v>-0.0273458394324695</c:v>
                </c:pt>
                <c:pt idx="79">
                  <c:v>-0.0295888429615571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"300-0"</c:f>
              <c:strCache>
                <c:ptCount val="1"/>
                <c:pt idx="0">
                  <c:v>300-0</c:v>
                </c:pt>
              </c:strCache>
            </c:strRef>
          </c:tx>
          <c:spPr>
            <a:solidFill>
              <a:srgbClr val="666666"/>
            </a:solidFill>
            <a:ln w="28800">
              <a:noFill/>
            </a:ln>
          </c:spPr>
          <c:marker>
            <c:symbol val="triangle"/>
            <c:size val="5"/>
            <c:spPr>
              <a:solidFill>
                <a:srgbClr val="66666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Exp_res!$AK$3:$AK$100</c:f>
              <c:numCache>
                <c:formatCode>General</c:formatCode>
                <c:ptCount val="98"/>
                <c:pt idx="0">
                  <c:v>0</c:v>
                </c:pt>
                <c:pt idx="1">
                  <c:v>0.000503257855840336</c:v>
                </c:pt>
                <c:pt idx="2">
                  <c:v>0.00150977356752101</c:v>
                </c:pt>
                <c:pt idx="4">
                  <c:v>0.00352280499088235</c:v>
                </c:pt>
                <c:pt idx="6">
                  <c:v>0.00553583641424369</c:v>
                </c:pt>
                <c:pt idx="8">
                  <c:v>0.00805212569344537</c:v>
                </c:pt>
                <c:pt idx="10">
                  <c:v>0.0105684149726471</c:v>
                </c:pt>
                <c:pt idx="12">
                  <c:v>0.0130847042518487</c:v>
                </c:pt>
                <c:pt idx="14">
                  <c:v>0.0150977356752101</c:v>
                </c:pt>
                <c:pt idx="16">
                  <c:v>0.0176140249544118</c:v>
                </c:pt>
                <c:pt idx="18">
                  <c:v>0.0201303142336134</c:v>
                </c:pt>
                <c:pt idx="20">
                  <c:v>0.0251628927920168</c:v>
                </c:pt>
                <c:pt idx="22">
                  <c:v>0.0281824399270588</c:v>
                </c:pt>
                <c:pt idx="24">
                  <c:v>0.0347247920529832</c:v>
                </c:pt>
                <c:pt idx="26">
                  <c:v>0.0412671441789075</c:v>
                </c:pt>
                <c:pt idx="28">
                  <c:v>0.0478094963048319</c:v>
                </c:pt>
                <c:pt idx="30">
                  <c:v>0.0543518484307563</c:v>
                </c:pt>
                <c:pt idx="32">
                  <c:v>0.0608942005566806</c:v>
                </c:pt>
                <c:pt idx="34">
                  <c:v>0.067436552682605</c:v>
                </c:pt>
                <c:pt idx="36">
                  <c:v>0.0739789048085294</c:v>
                </c:pt>
                <c:pt idx="38">
                  <c:v>0.0805212569344537</c:v>
                </c:pt>
                <c:pt idx="40">
                  <c:v>0.0895798983395798</c:v>
                </c:pt>
                <c:pt idx="42">
                  <c:v>0.101154829023907</c:v>
                </c:pt>
                <c:pt idx="44">
                  <c:v>0.11927211183416</c:v>
                </c:pt>
                <c:pt idx="46">
                  <c:v>0.131350300374328</c:v>
                </c:pt>
                <c:pt idx="48">
                  <c:v>0.143931746770336</c:v>
                </c:pt>
                <c:pt idx="50">
                  <c:v>0.157016451022185</c:v>
                </c:pt>
                <c:pt idx="52">
                  <c:v>0.174630475976597</c:v>
                </c:pt>
                <c:pt idx="54">
                  <c:v>0.198283595201092</c:v>
                </c:pt>
                <c:pt idx="56">
                  <c:v>0</c:v>
                </c:pt>
                <c:pt idx="57">
                  <c:v>0.00201835620642527</c:v>
                </c:pt>
                <c:pt idx="58">
                  <c:v>0.00504589051606317</c:v>
                </c:pt>
                <c:pt idx="59">
                  <c:v>0.00706424672248844</c:v>
                </c:pt>
                <c:pt idx="61">
                  <c:v>0.00958719198052002</c:v>
                </c:pt>
                <c:pt idx="63">
                  <c:v>0.0116055481869453</c:v>
                </c:pt>
                <c:pt idx="65">
                  <c:v>0.0136239043933706</c:v>
                </c:pt>
                <c:pt idx="67">
                  <c:v>0.0161468496514021</c:v>
                </c:pt>
                <c:pt idx="69">
                  <c:v>0.0181652058578274</c:v>
                </c:pt>
                <c:pt idx="71">
                  <c:v>0.0227065073222843</c:v>
                </c:pt>
                <c:pt idx="73">
                  <c:v>0.0267432197351348</c:v>
                </c:pt>
                <c:pt idx="75">
                  <c:v>0.031789110251198</c:v>
                </c:pt>
                <c:pt idx="76">
                  <c:v>0.0348166445608359</c:v>
                </c:pt>
                <c:pt idx="78">
                  <c:v>0.041376302231718</c:v>
                </c:pt>
                <c:pt idx="80">
                  <c:v>0.0474313708509938</c:v>
                </c:pt>
                <c:pt idx="82">
                  <c:v>0.0539910285218759</c:v>
                </c:pt>
                <c:pt idx="84">
                  <c:v>0.060550686192758</c:v>
                </c:pt>
                <c:pt idx="86">
                  <c:v>0.0671103438636402</c:v>
                </c:pt>
                <c:pt idx="88">
                  <c:v>0.0741745905861286</c:v>
                </c:pt>
                <c:pt idx="90">
                  <c:v>0.0807342482570107</c:v>
                </c:pt>
                <c:pt idx="92">
                  <c:v>0.0872939059278928</c:v>
                </c:pt>
                <c:pt idx="94">
                  <c:v>0.093853563598775</c:v>
                </c:pt>
                <c:pt idx="96">
                  <c:v>0.102936166527689</c:v>
                </c:pt>
              </c:numCache>
            </c:numRef>
          </c:xVal>
          <c:yVal>
            <c:numRef>
              <c:f>Exp_res!$AM$3:$AM$100</c:f>
              <c:numCache>
                <c:formatCode>General</c:formatCode>
                <c:ptCount val="98"/>
                <c:pt idx="0">
                  <c:v>0</c:v>
                </c:pt>
                <c:pt idx="1">
                  <c:v>-0.000517881322782902</c:v>
                </c:pt>
                <c:pt idx="2">
                  <c:v>-0.000390092424953356</c:v>
                </c:pt>
                <c:pt idx="4">
                  <c:v>0.000127788897829547</c:v>
                </c:pt>
                <c:pt idx="6">
                  <c:v>0.000907973747736257</c:v>
                </c:pt>
                <c:pt idx="8">
                  <c:v>0.00117027727486007</c:v>
                </c:pt>
                <c:pt idx="10">
                  <c:v>0.000907973747736257</c:v>
                </c:pt>
                <c:pt idx="12">
                  <c:v>0.000907973747736257</c:v>
                </c:pt>
                <c:pt idx="14">
                  <c:v>-0.000390092424953356</c:v>
                </c:pt>
                <c:pt idx="16">
                  <c:v>-0.000517881322782902</c:v>
                </c:pt>
                <c:pt idx="18">
                  <c:v>-0.00156036969981342</c:v>
                </c:pt>
                <c:pt idx="20">
                  <c:v>-0.00285843587250303</c:v>
                </c:pt>
                <c:pt idx="22">
                  <c:v>-0.00351083182458019</c:v>
                </c:pt>
                <c:pt idx="24">
                  <c:v>-0.00572359747647078</c:v>
                </c:pt>
                <c:pt idx="26">
                  <c:v>-0.00792963739689665</c:v>
                </c:pt>
                <c:pt idx="28">
                  <c:v>-0.0105324954737406</c:v>
                </c:pt>
                <c:pt idx="30">
                  <c:v>-0.0131353535505845</c:v>
                </c:pt>
                <c:pt idx="32">
                  <c:v>-0.0148235121482275</c:v>
                </c:pt>
                <c:pt idx="34">
                  <c:v>-0.0166461853751647</c:v>
                </c:pt>
                <c:pt idx="36">
                  <c:v>-0.0191145288227144</c:v>
                </c:pt>
                <c:pt idx="38">
                  <c:v>-0.0206748985225278</c:v>
                </c:pt>
                <c:pt idx="40">
                  <c:v>-0.022497571749465</c:v>
                </c:pt>
                <c:pt idx="42">
                  <c:v>-0.0269163773217815</c:v>
                </c:pt>
                <c:pt idx="44">
                  <c:v>-0.0293847207693312</c:v>
                </c:pt>
                <c:pt idx="46">
                  <c:v>-0.0309450904691446</c:v>
                </c:pt>
                <c:pt idx="48">
                  <c:v>-0.0319875788461751</c:v>
                </c:pt>
                <c:pt idx="50">
                  <c:v>-0.0338102520731123</c:v>
                </c:pt>
                <c:pt idx="52">
                  <c:v>-0.0352361071436315</c:v>
                </c:pt>
                <c:pt idx="54">
                  <c:v>-0.0418676783678385</c:v>
                </c:pt>
                <c:pt idx="56">
                  <c:v>0</c:v>
                </c:pt>
                <c:pt idx="57">
                  <c:v>-0.000395286600027583</c:v>
                </c:pt>
                <c:pt idx="58">
                  <c:v>0.000654267475907725</c:v>
                </c:pt>
                <c:pt idx="59">
                  <c:v>0.000920063637995238</c:v>
                </c:pt>
                <c:pt idx="61">
                  <c:v>0.00184012727599047</c:v>
                </c:pt>
                <c:pt idx="63">
                  <c:v>0.00144484067596289</c:v>
                </c:pt>
                <c:pt idx="65">
                  <c:v>0.000920063637995238</c:v>
                </c:pt>
                <c:pt idx="67">
                  <c:v>0.000654267475907725</c:v>
                </c:pt>
                <c:pt idx="69">
                  <c:v>-0.000265796162087512</c:v>
                </c:pt>
                <c:pt idx="71">
                  <c:v>-0.00211273872428536</c:v>
                </c:pt>
                <c:pt idx="73">
                  <c:v>-0.00355757940024825</c:v>
                </c:pt>
                <c:pt idx="75">
                  <c:v>-0.00606560472456119</c:v>
                </c:pt>
                <c:pt idx="76">
                  <c:v>-0.0077762415626116</c:v>
                </c:pt>
                <c:pt idx="78">
                  <c:v>-0.00922789752478186</c:v>
                </c:pt>
                <c:pt idx="80">
                  <c:v>-0.0127854769250301</c:v>
                </c:pt>
                <c:pt idx="82">
                  <c:v>-0.0144961137630805</c:v>
                </c:pt>
                <c:pt idx="84">
                  <c:v>-0.0159477697252508</c:v>
                </c:pt>
                <c:pt idx="86">
                  <c:v>-0.0163430563252784</c:v>
                </c:pt>
                <c:pt idx="88">
                  <c:v>-0.0164725467632184</c:v>
                </c:pt>
                <c:pt idx="90">
                  <c:v>-0.0164725467632184</c:v>
                </c:pt>
                <c:pt idx="92">
                  <c:v>-0.0163430563252784</c:v>
                </c:pt>
                <c:pt idx="94">
                  <c:v>-0.016867833363246</c:v>
                </c:pt>
                <c:pt idx="96">
                  <c:v>-0.016867833363246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Exp_res!$AS$1:$AU$1</c:f>
              <c:strCache>
                <c:ptCount val="1"/>
                <c:pt idx="0">
                  <c:v>300 KPA 0,5 L51</c:v>
                </c:pt>
              </c:strCache>
            </c:strRef>
          </c:tx>
          <c:spPr>
            <a:solidFill>
              <a:srgbClr val="800080"/>
            </a:solidFill>
            <a:ln w="28800">
              <a:noFill/>
            </a:ln>
          </c:spPr>
          <c:marker>
            <c:symbol val="triangle"/>
            <c:size val="5"/>
            <c:spPr>
              <a:solidFill>
                <a:srgbClr val="80008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Exp_res!$AS$3:$AS$150</c:f>
              <c:numCache>
                <c:formatCode>General</c:formatCode>
                <c:ptCount val="148"/>
                <c:pt idx="0">
                  <c:v>0</c:v>
                </c:pt>
                <c:pt idx="1">
                  <c:v>0.00452872281702126</c:v>
                </c:pt>
                <c:pt idx="2">
                  <c:v>0.00553510566524821</c:v>
                </c:pt>
                <c:pt idx="3">
                  <c:v>0.0075478713617021</c:v>
                </c:pt>
                <c:pt idx="4">
                  <c:v>0.0120765941787234</c:v>
                </c:pt>
                <c:pt idx="5">
                  <c:v>0.0145925512992907</c:v>
                </c:pt>
                <c:pt idx="6">
                  <c:v>0.0196244655404255</c:v>
                </c:pt>
                <c:pt idx="7">
                  <c:v>0.0231468055092198</c:v>
                </c:pt>
                <c:pt idx="8">
                  <c:v>0.0271723369021276</c:v>
                </c:pt>
                <c:pt idx="9">
                  <c:v>0.0296882940226949</c:v>
                </c:pt>
                <c:pt idx="10">
                  <c:v>0.0332106339914892</c:v>
                </c:pt>
                <c:pt idx="11">
                  <c:v>0.0417648882014183</c:v>
                </c:pt>
                <c:pt idx="12">
                  <c:v>0.0498159509872338</c:v>
                </c:pt>
                <c:pt idx="13">
                  <c:v>0.056357439500709</c:v>
                </c:pt>
                <c:pt idx="14">
                  <c:v>0.0649116937106381</c:v>
                </c:pt>
                <c:pt idx="15">
                  <c:v>0.0714531822241132</c:v>
                </c:pt>
                <c:pt idx="16">
                  <c:v>0.0795042450099288</c:v>
                </c:pt>
                <c:pt idx="17">
                  <c:v>0.0865489249475174</c:v>
                </c:pt>
                <c:pt idx="18">
                  <c:v>0.0976191362780138</c:v>
                </c:pt>
                <c:pt idx="19">
                  <c:v>0.105167007639716</c:v>
                </c:pt>
                <c:pt idx="20">
                  <c:v>0.113218070425532</c:v>
                </c:pt>
                <c:pt idx="21">
                  <c:v>0.120765941787234</c:v>
                </c:pt>
                <c:pt idx="22">
                  <c:v>0.129823387421276</c:v>
                </c:pt>
                <c:pt idx="23">
                  <c:v>0.137874450207092</c:v>
                </c:pt>
                <c:pt idx="24">
                  <c:v>0.146931895841134</c:v>
                </c:pt>
                <c:pt idx="25">
                  <c:v>0.15498295862695</c:v>
                </c:pt>
                <c:pt idx="26">
                  <c:v>0.164543595685106</c:v>
                </c:pt>
                <c:pt idx="27">
                  <c:v>0.173097849895035</c:v>
                </c:pt>
                <c:pt idx="28">
                  <c:v>0.183161678377304</c:v>
                </c:pt>
                <c:pt idx="29">
                  <c:v>0.192219124011347</c:v>
                </c:pt>
                <c:pt idx="30">
                  <c:v>0</c:v>
                </c:pt>
                <c:pt idx="31">
                  <c:v>0.00150951685806924</c:v>
                </c:pt>
                <c:pt idx="32">
                  <c:v>0.00352220600216157</c:v>
                </c:pt>
                <c:pt idx="33">
                  <c:v>0.00905710114841545</c:v>
                </c:pt>
                <c:pt idx="34">
                  <c:v>0.0171078577247848</c:v>
                </c:pt>
                <c:pt idx="35">
                  <c:v>0.0256617865871771</c:v>
                </c:pt>
                <c:pt idx="36">
                  <c:v>0.0332093708775233</c:v>
                </c:pt>
                <c:pt idx="37">
                  <c:v>0.0412601274538926</c:v>
                </c:pt>
                <c:pt idx="38">
                  <c:v>0.0488077117442388</c:v>
                </c:pt>
                <c:pt idx="39">
                  <c:v>0.056355296034585</c:v>
                </c:pt>
                <c:pt idx="40">
                  <c:v>0.0639028803249313</c:v>
                </c:pt>
                <c:pt idx="41">
                  <c:v>0.0754758429034621</c:v>
                </c:pt>
                <c:pt idx="42">
                  <c:v>0.0845329440518776</c:v>
                </c:pt>
                <c:pt idx="43">
                  <c:v>0.093590045200293</c:v>
                </c:pt>
                <c:pt idx="44">
                  <c:v>0.102647146348708</c:v>
                </c:pt>
                <c:pt idx="45">
                  <c:v>0.111704247497124</c:v>
                </c:pt>
                <c:pt idx="46">
                  <c:v>0.120761348645539</c:v>
                </c:pt>
                <c:pt idx="47">
                  <c:v>0.130824794366001</c:v>
                </c:pt>
                <c:pt idx="48">
                  <c:v>0.139881895514416</c:v>
                </c:pt>
                <c:pt idx="49">
                  <c:v>0.149945341234878</c:v>
                </c:pt>
                <c:pt idx="50">
                  <c:v>0.160511959241363</c:v>
                </c:pt>
                <c:pt idx="51">
                  <c:v>0.171078577247848</c:v>
                </c:pt>
                <c:pt idx="52">
                  <c:v>0.182148367540355</c:v>
                </c:pt>
                <c:pt idx="53">
                  <c:v>0.193218157832863</c:v>
                </c:pt>
                <c:pt idx="54">
                  <c:v>0.204287948125371</c:v>
                </c:pt>
              </c:numCache>
            </c:numRef>
          </c:xVal>
          <c:yVal>
            <c:numRef>
              <c:f>Exp_res!$AU$3:$AU$150</c:f>
              <c:numCache>
                <c:formatCode>General</c:formatCode>
                <c:ptCount val="148"/>
                <c:pt idx="0">
                  <c:v>0</c:v>
                </c:pt>
                <c:pt idx="1">
                  <c:v>0.000282294267485582</c:v>
                </c:pt>
                <c:pt idx="2">
                  <c:v>0.00137786487701296</c:v>
                </c:pt>
                <c:pt idx="3">
                  <c:v>0.00137786487701296</c:v>
                </c:pt>
                <c:pt idx="4">
                  <c:v>0.00252720582320427</c:v>
                </c:pt>
                <c:pt idx="5">
                  <c:v>0.00258769745195118</c:v>
                </c:pt>
                <c:pt idx="6">
                  <c:v>0.00137786487701296</c:v>
                </c:pt>
                <c:pt idx="7">
                  <c:v>0.000517539490390235</c:v>
                </c:pt>
                <c:pt idx="8">
                  <c:v>-0.00172737206532845</c:v>
                </c:pt>
                <c:pt idx="9">
                  <c:v>-0.002708680709445</c:v>
                </c:pt>
                <c:pt idx="10">
                  <c:v>-0.00455031474018428</c:v>
                </c:pt>
                <c:pt idx="11">
                  <c:v>-0.00869735195538916</c:v>
                </c:pt>
                <c:pt idx="12">
                  <c:v>-0.0115740649669089</c:v>
                </c:pt>
                <c:pt idx="13">
                  <c:v>-0.0138794681513745</c:v>
                </c:pt>
                <c:pt idx="14">
                  <c:v>-0.0165881488608195</c:v>
                </c:pt>
                <c:pt idx="15">
                  <c:v>-0.0185440448569696</c:v>
                </c:pt>
                <c:pt idx="16">
                  <c:v>-0.0228591143742492</c:v>
                </c:pt>
                <c:pt idx="17">
                  <c:v>-0.0259710726086736</c:v>
                </c:pt>
                <c:pt idx="18">
                  <c:v>-0.027120413554865</c:v>
                </c:pt>
                <c:pt idx="19">
                  <c:v>-0.0275236910798444</c:v>
                </c:pt>
                <c:pt idx="20">
                  <c:v>-0.028444508095214</c:v>
                </c:pt>
                <c:pt idx="21">
                  <c:v>-0.0292510631451728</c:v>
                </c:pt>
                <c:pt idx="22">
                  <c:v>-0.029130079887679</c:v>
                </c:pt>
                <c:pt idx="23">
                  <c:v>-0.0294190954472475</c:v>
                </c:pt>
                <c:pt idx="24">
                  <c:v>-0.0301113885317955</c:v>
                </c:pt>
                <c:pt idx="25">
                  <c:v>-0.0302256504972064</c:v>
                </c:pt>
                <c:pt idx="26">
                  <c:v>-0.0305751576855218</c:v>
                </c:pt>
                <c:pt idx="27">
                  <c:v>-0.0306894196509327</c:v>
                </c:pt>
                <c:pt idx="28">
                  <c:v>-0.0312607294779868</c:v>
                </c:pt>
                <c:pt idx="29">
                  <c:v>-0.0315497450375554</c:v>
                </c:pt>
                <c:pt idx="30">
                  <c:v>0</c:v>
                </c:pt>
                <c:pt idx="31">
                  <c:v>-5.37601094295955E-005</c:v>
                </c:pt>
                <c:pt idx="32">
                  <c:v>0.000631681285797746</c:v>
                </c:pt>
                <c:pt idx="33">
                  <c:v>0.00190176387107194</c:v>
                </c:pt>
                <c:pt idx="34">
                  <c:v>0.00167328340599616</c:v>
                </c:pt>
                <c:pt idx="35">
                  <c:v>-0.000174720355646185</c:v>
                </c:pt>
                <c:pt idx="36">
                  <c:v>-0.00178080362485535</c:v>
                </c:pt>
                <c:pt idx="37">
                  <c:v>-0.00448896913737122</c:v>
                </c:pt>
                <c:pt idx="38">
                  <c:v>-0.00702241429424091</c:v>
                </c:pt>
                <c:pt idx="39">
                  <c:v>-0.00984482003929466</c:v>
                </c:pt>
                <c:pt idx="40">
                  <c:v>-0.0138701082328356</c:v>
                </c:pt>
                <c:pt idx="41">
                  <c:v>-0.0158256322133372</c:v>
                </c:pt>
                <c:pt idx="42">
                  <c:v>-0.017438435496225</c:v>
                </c:pt>
                <c:pt idx="43">
                  <c:v>-0.0187622781909288</c:v>
                </c:pt>
                <c:pt idx="44">
                  <c:v>-0.0198576404205568</c:v>
                </c:pt>
                <c:pt idx="45">
                  <c:v>-0.0214704437034447</c:v>
                </c:pt>
                <c:pt idx="46">
                  <c:v>-0.0226800461656106</c:v>
                </c:pt>
                <c:pt idx="47">
                  <c:v>-0.0241181290928523</c:v>
                </c:pt>
                <c:pt idx="48">
                  <c:v>-0.0246355701461121</c:v>
                </c:pt>
                <c:pt idx="49">
                  <c:v>-0.0256166921432022</c:v>
                </c:pt>
                <c:pt idx="50">
                  <c:v>-0.0276259762331334</c:v>
                </c:pt>
                <c:pt idx="51">
                  <c:v>-0.0286608583396531</c:v>
                </c:pt>
                <c:pt idx="52">
                  <c:v>-0.0300451811574652</c:v>
                </c:pt>
                <c:pt idx="53">
                  <c:v>-0.031657984440353</c:v>
                </c:pt>
                <c:pt idx="54">
                  <c:v>-0.0328071067794106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Exp_res!$U$1:$W$1</c:f>
              <c:strCache>
                <c:ptCount val="1"/>
                <c:pt idx="0">
                  <c:v>100 KPA 0,5 L51</c:v>
                </c:pt>
              </c:strCache>
            </c:strRef>
          </c:tx>
          <c:spPr>
            <a:solidFill>
              <a:srgbClr val="800080"/>
            </a:solidFill>
            <a:ln w="28800">
              <a:noFill/>
            </a:ln>
          </c:spPr>
          <c:marker>
            <c:symbol val="square"/>
            <c:size val="5"/>
            <c:spPr>
              <a:solidFill>
                <a:srgbClr val="80008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Exp_res!$U$3:$U$150</c:f>
              <c:numCache>
                <c:formatCode>General</c:formatCode>
                <c:ptCount val="148"/>
                <c:pt idx="0">
                  <c:v>0.00100622751003542</c:v>
                </c:pt>
                <c:pt idx="1">
                  <c:v>0.00352179628512398</c:v>
                </c:pt>
                <c:pt idx="2">
                  <c:v>0.00553425130519483</c:v>
                </c:pt>
                <c:pt idx="3">
                  <c:v>0.00804982008028339</c:v>
                </c:pt>
                <c:pt idx="4">
                  <c:v>0.010565388855372</c:v>
                </c:pt>
                <c:pt idx="5">
                  <c:v>0.0125778438754428</c:v>
                </c:pt>
                <c:pt idx="6">
                  <c:v>0.0145902988955136</c:v>
                </c:pt>
                <c:pt idx="7">
                  <c:v>0.0206276639557262</c:v>
                </c:pt>
                <c:pt idx="8">
                  <c:v>0.0266650290159387</c:v>
                </c:pt>
                <c:pt idx="9">
                  <c:v>0.0347148490962221</c:v>
                </c:pt>
                <c:pt idx="10">
                  <c:v>0.0407522141564347</c:v>
                </c:pt>
                <c:pt idx="11">
                  <c:v>0.0462864654616295</c:v>
                </c:pt>
                <c:pt idx="12">
                  <c:v>0.0518207167668243</c:v>
                </c:pt>
                <c:pt idx="13">
                  <c:v>0.0578580818270369</c:v>
                </c:pt>
                <c:pt idx="14">
                  <c:v>0.0684234706824088</c:v>
                </c:pt>
                <c:pt idx="15">
                  <c:v>0.0804982008028339</c:v>
                </c:pt>
                <c:pt idx="16">
                  <c:v>0.0935791584332944</c:v>
                </c:pt>
                <c:pt idx="17">
                  <c:v>0.106660116063755</c:v>
                </c:pt>
                <c:pt idx="18">
                  <c:v>0.120244187449233</c:v>
                </c:pt>
                <c:pt idx="19">
                  <c:v>0.134834486344747</c:v>
                </c:pt>
                <c:pt idx="20">
                  <c:v>0.153449695280402</c:v>
                </c:pt>
                <c:pt idx="21">
                  <c:v>0.169046221685951</c:v>
                </c:pt>
                <c:pt idx="22">
                  <c:v>0.185145861846518</c:v>
                </c:pt>
                <c:pt idx="23">
                  <c:v>0.200239274497049</c:v>
                </c:pt>
                <c:pt idx="24">
                  <c:v>0.215835800902598</c:v>
                </c:pt>
                <c:pt idx="25">
                  <c:v>0</c:v>
                </c:pt>
                <c:pt idx="26">
                  <c:v>0</c:v>
                </c:pt>
                <c:pt idx="27">
                  <c:v>0.00100622976097111</c:v>
                </c:pt>
                <c:pt idx="28">
                  <c:v>0.00352180416339887</c:v>
                </c:pt>
                <c:pt idx="29">
                  <c:v>0.00603737856582663</c:v>
                </c:pt>
                <c:pt idx="30">
                  <c:v>0.00804983808776885</c:v>
                </c:pt>
                <c:pt idx="31">
                  <c:v>0.0105654124901966</c:v>
                </c:pt>
                <c:pt idx="32">
                  <c:v>0.0125778720121388</c:v>
                </c:pt>
                <c:pt idx="33">
                  <c:v>0.0171059059365088</c:v>
                </c:pt>
                <c:pt idx="34">
                  <c:v>0.0216339398608788</c:v>
                </c:pt>
                <c:pt idx="35">
                  <c:v>0.0256588589047632</c:v>
                </c:pt>
                <c:pt idx="36">
                  <c:v>0.0296837779486476</c:v>
                </c:pt>
                <c:pt idx="37">
                  <c:v>0.033708696992532</c:v>
                </c:pt>
                <c:pt idx="38">
                  <c:v>0.0377336160364165</c:v>
                </c:pt>
                <c:pt idx="39">
                  <c:v>0.0417585350803009</c:v>
                </c:pt>
                <c:pt idx="40">
                  <c:v>0.0452803392436998</c:v>
                </c:pt>
                <c:pt idx="41">
                  <c:v>0.0477959136461275</c:v>
                </c:pt>
                <c:pt idx="42">
                  <c:v>0.0608769005387519</c:v>
                </c:pt>
                <c:pt idx="43">
                  <c:v>0.0739578874313763</c:v>
                </c:pt>
                <c:pt idx="44">
                  <c:v>0.0845232999215729</c:v>
                </c:pt>
                <c:pt idx="45">
                  <c:v>0.0945855975312839</c:v>
                </c:pt>
                <c:pt idx="46">
                  <c:v>0.105151010021481</c:v>
                </c:pt>
                <c:pt idx="47">
                  <c:v>0.116722652272648</c:v>
                </c:pt>
                <c:pt idx="48">
                  <c:v>0.129803639165273</c:v>
                </c:pt>
                <c:pt idx="49">
                  <c:v>0.138859707014013</c:v>
                </c:pt>
                <c:pt idx="50">
                  <c:v>0.155965612950521</c:v>
                </c:pt>
                <c:pt idx="51">
                  <c:v>0.163512336157805</c:v>
                </c:pt>
                <c:pt idx="52">
                  <c:v>0.176593323050429</c:v>
                </c:pt>
                <c:pt idx="53">
                  <c:v>0.189171195062568</c:v>
                </c:pt>
              </c:numCache>
            </c:numRef>
          </c:xVal>
          <c:yVal>
            <c:numRef>
              <c:f>Exp_res!$W$3:$W$150</c:f>
              <c:numCache>
                <c:formatCode>General</c:formatCode>
                <c:ptCount val="148"/>
                <c:pt idx="0">
                  <c:v>0.000517140109470866</c:v>
                </c:pt>
                <c:pt idx="1">
                  <c:v>0.00114845400934439</c:v>
                </c:pt>
                <c:pt idx="2">
                  <c:v>0.00161186527627283</c:v>
                </c:pt>
                <c:pt idx="3">
                  <c:v>0.00166559411881525</c:v>
                </c:pt>
                <c:pt idx="4">
                  <c:v>0.00109472516680196</c:v>
                </c:pt>
                <c:pt idx="5">
                  <c:v>0.000866377585996645</c:v>
                </c:pt>
                <c:pt idx="6">
                  <c:v>0</c:v>
                </c:pt>
                <c:pt idx="7">
                  <c:v>-0.00270659044307479</c:v>
                </c:pt>
                <c:pt idx="8">
                  <c:v>-0.00764964395697813</c:v>
                </c:pt>
                <c:pt idx="9">
                  <c:v>-0.0105845819808582</c:v>
                </c:pt>
                <c:pt idx="10">
                  <c:v>-0.0131165536856701</c:v>
                </c:pt>
                <c:pt idx="11">
                  <c:v>-0.0158768729712874</c:v>
                </c:pt>
                <c:pt idx="12">
                  <c:v>-0.0185834634143622</c:v>
                </c:pt>
                <c:pt idx="13">
                  <c:v>-0.0218609228094502</c:v>
                </c:pt>
                <c:pt idx="14">
                  <c:v>-0.026924866219074</c:v>
                </c:pt>
                <c:pt idx="15">
                  <c:v>-0.0304306731949674</c:v>
                </c:pt>
                <c:pt idx="16">
                  <c:v>-0.033076818690182</c:v>
                </c:pt>
                <c:pt idx="17">
                  <c:v>-0.0362401042948674</c:v>
                </c:pt>
                <c:pt idx="18">
                  <c:v>-0.0393496610570104</c:v>
                </c:pt>
                <c:pt idx="19">
                  <c:v>-0.0427412942425012</c:v>
                </c:pt>
                <c:pt idx="20">
                  <c:v>-0.044695680889982</c:v>
                </c:pt>
                <c:pt idx="21">
                  <c:v>-0.045790406056784</c:v>
                </c:pt>
                <c:pt idx="22">
                  <c:v>-0.0468246862757257</c:v>
                </c:pt>
                <c:pt idx="23">
                  <c:v>-0.047630618913862</c:v>
                </c:pt>
                <c:pt idx="24">
                  <c:v>-0.0491820392422746</c:v>
                </c:pt>
                <c:pt idx="25">
                  <c:v>0</c:v>
                </c:pt>
                <c:pt idx="26">
                  <c:v>0.000114175067640349</c:v>
                </c:pt>
                <c:pt idx="27">
                  <c:v>-0.000288795759325586</c:v>
                </c:pt>
                <c:pt idx="28">
                  <c:v>0.00201485413482967</c:v>
                </c:pt>
                <c:pt idx="29">
                  <c:v>0.00322376661572747</c:v>
                </c:pt>
                <c:pt idx="30">
                  <c:v>0.00322376661572747</c:v>
                </c:pt>
                <c:pt idx="31">
                  <c:v>0.00253200002943595</c:v>
                </c:pt>
                <c:pt idx="32">
                  <c:v>0.000577591518651172</c:v>
                </c:pt>
                <c:pt idx="33">
                  <c:v>-0.00120891248089781</c:v>
                </c:pt>
                <c:pt idx="34">
                  <c:v>-0.0031028753676377</c:v>
                </c:pt>
                <c:pt idx="35">
                  <c:v>-0.00460058360786108</c:v>
                </c:pt>
                <c:pt idx="36">
                  <c:v>-0.00638708760741006</c:v>
                </c:pt>
                <c:pt idx="37">
                  <c:v>-0.00822732105055449</c:v>
                </c:pt>
                <c:pt idx="38">
                  <c:v>-0.00995337942605858</c:v>
                </c:pt>
                <c:pt idx="39">
                  <c:v>-0.0125995545231349</c:v>
                </c:pt>
                <c:pt idx="40">
                  <c:v>-0.0145539630339197</c:v>
                </c:pt>
                <c:pt idx="41">
                  <c:v>-0.0163404670334686</c:v>
                </c:pt>
                <c:pt idx="42">
                  <c:v>-0.0219820586109917</c:v>
                </c:pt>
                <c:pt idx="43">
                  <c:v>-0.0236543875429003</c:v>
                </c:pt>
                <c:pt idx="44">
                  <c:v>-0.0243998835727873</c:v>
                </c:pt>
                <c:pt idx="45">
                  <c:v>-0.0254946209860448</c:v>
                </c:pt>
                <c:pt idx="46">
                  <c:v>-0.0265289127752573</c:v>
                </c:pt>
                <c:pt idx="47">
                  <c:v>-0.0271065042939085</c:v>
                </c:pt>
                <c:pt idx="48">
                  <c:v>-0.0279661753914358</c:v>
                </c:pt>
                <c:pt idx="49">
                  <c:v>-0.0284295918424467</c:v>
                </c:pt>
                <c:pt idx="50">
                  <c:v>-0.0296385043233445</c:v>
                </c:pt>
                <c:pt idx="51">
                  <c:v>-0.0292355334963785</c:v>
                </c:pt>
                <c:pt idx="52">
                  <c:v>-0.0301556502179507</c:v>
                </c:pt>
                <c:pt idx="53">
                  <c:v>-0.030672796112557</c:v>
                </c:pt>
              </c:numCache>
            </c:numRef>
          </c:yVal>
          <c:smooth val="0"/>
        </c:ser>
        <c:axId val="962042"/>
        <c:axId val="86755944"/>
      </c:scatterChart>
      <c:valAx>
        <c:axId val="962042"/>
        <c:scaling>
          <c:orientation val="minMax"/>
          <c:max val="0.2"/>
          <c:min val="0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1399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r>
                  <a:rPr b="0" sz="1399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rPr>
                  <a:t>Axial strain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General" sourceLinked="0"/>
        <c:majorTickMark val="out"/>
        <c:minorTickMark val="none"/>
        <c:tickLblPos val="low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200" strike="noStrike" u="none">
                <a:solidFill>
                  <a:srgbClr val="000000"/>
                </a:solidFill>
                <a:uFillTx/>
                <a:latin typeface="Arial"/>
                <a:ea typeface="Arial Unicode MS"/>
              </a:defRPr>
            </a:pPr>
          </a:p>
        </c:txPr>
        <c:crossAx val="86755944"/>
        <c:crosses val="autoZero"/>
        <c:crossBetween val="midCat"/>
        <c:majorUnit val="0.05"/>
      </c:valAx>
      <c:valAx>
        <c:axId val="86755944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99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r>
                  <a:rPr b="0" sz="1399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rPr>
                  <a:t>Volumetric strain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0.00" sourceLinked="0"/>
        <c:majorTickMark val="out"/>
        <c:minorTickMark val="none"/>
        <c:tickLblPos val="low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200" strike="noStrike" u="none">
                <a:solidFill>
                  <a:srgbClr val="000000"/>
                </a:solidFill>
                <a:uFillTx/>
                <a:latin typeface="Arial"/>
                <a:ea typeface="Arial Unicode MS"/>
              </a:defRPr>
            </a:pPr>
          </a:p>
        </c:txPr>
        <c:crossAx val="962042"/>
        <c:crosses val="autoZero"/>
        <c:crossBetween val="midCat"/>
        <c:majorUnit val="0.01"/>
      </c:valAx>
      <c:spPr>
        <a:solidFill>
          <a:srgbClr val="ffffff"/>
        </a:solidFill>
        <a:ln w="0">
          <a:noFill/>
        </a:ln>
      </c:spPr>
    </c:plotArea>
    <c:plotVisOnly val="0"/>
    <c:dispBlanksAs val="span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ff0000"/>
            </a:solidFill>
            <a:ln w="180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110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A!$W$58:$W$650</c:f>
              <c:numCache>
                <c:formatCode>General</c:formatCode>
                <c:ptCount val="593"/>
                <c:pt idx="0">
                  <c:v>0</c:v>
                </c:pt>
                <c:pt idx="1">
                  <c:v>1.41414896522173E-005</c:v>
                </c:pt>
                <c:pt idx="2">
                  <c:v>4.44121456567018E-005</c:v>
                </c:pt>
                <c:pt idx="3">
                  <c:v>7.49732585893069E-005</c:v>
                </c:pt>
                <c:pt idx="4">
                  <c:v>0.00010582659581217</c:v>
                </c:pt>
                <c:pt idx="5">
                  <c:v>0.000136974172347568</c:v>
                </c:pt>
                <c:pt idx="6">
                  <c:v>0.00016841787316056</c:v>
                </c:pt>
                <c:pt idx="7">
                  <c:v>0.000200159422279735</c:v>
                </c:pt>
                <c:pt idx="8">
                  <c:v>0.000232200378575114</c:v>
                </c:pt>
                <c:pt idx="9">
                  <c:v>0.000264542136901756</c:v>
                </c:pt>
                <c:pt idx="10">
                  <c:v>0.000297185930851081</c:v>
                </c:pt>
                <c:pt idx="11">
                  <c:v>0.000330132836116373</c:v>
                </c:pt>
                <c:pt idx="12">
                  <c:v>0.000363383774137849</c:v>
                </c:pt>
                <c:pt idx="13">
                  <c:v>0.000396939515892943</c:v>
                </c:pt>
                <c:pt idx="14">
                  <c:v>0.000430800685768842</c:v>
                </c:pt>
                <c:pt idx="15">
                  <c:v>0.000464967765486431</c:v>
                </c:pt>
                <c:pt idx="16">
                  <c:v>0.000499441098053685</c:v>
                </c:pt>
                <c:pt idx="17">
                  <c:v>0.000534220891738324</c:v>
                </c:pt>
                <c:pt idx="18">
                  <c:v>0.000569307224048114</c:v>
                </c:pt>
                <c:pt idx="19">
                  <c:v>0.000604700045712708</c:v>
                </c:pt>
                <c:pt idx="20">
                  <c:v>0.000640399184660496</c:v>
                </c:pt>
                <c:pt idx="21">
                  <c:v>0.000676404349984351</c:v>
                </c:pt>
                <c:pt idx="22">
                  <c:v>0.00071271513589251</c:v>
                </c:pt>
                <c:pt idx="23">
                  <c:v>0.000749331025638835</c:v>
                </c:pt>
                <c:pt idx="24">
                  <c:v>0.000786251395429291</c:v>
                </c:pt>
                <c:pt idx="25">
                  <c:v>0.000823475518299756</c:v>
                </c:pt>
                <c:pt idx="26">
                  <c:v>0.000861002567962871</c:v>
                </c:pt>
                <c:pt idx="27">
                  <c:v>0.000898831622618662</c:v>
                </c:pt>
                <c:pt idx="28">
                  <c:v>0.000936961668727946</c:v>
                </c:pt>
                <c:pt idx="29">
                  <c:v>0.000975391604743302</c:v>
                </c:pt>
                <c:pt idx="30">
                  <c:v>0.00101412024479646</c:v>
                </c:pt>
                <c:pt idx="31">
                  <c:v>0.0010531463223392</c:v>
                </c:pt>
                <c:pt idx="32">
                  <c:v>0.00109246849373427</c:v>
                </c:pt>
                <c:pt idx="33">
                  <c:v>0.00113208534179571</c:v>
                </c:pt>
                <c:pt idx="34">
                  <c:v>0.00117199537927523</c:v>
                </c:pt>
                <c:pt idx="35">
                  <c:v>0.00121219705229332</c:v>
                </c:pt>
                <c:pt idx="36">
                  <c:v>0.00125268874371347</c:v>
                </c:pt>
                <c:pt idx="37">
                  <c:v>0.00129346877645773</c:v>
                </c:pt>
                <c:pt idx="38">
                  <c:v>0.00133453541676179</c:v>
                </c:pt>
                <c:pt idx="39">
                  <c:v>0.0013758868773692</c:v>
                </c:pt>
                <c:pt idx="40">
                  <c:v>0.00141752132066296</c:v>
                </c:pt>
                <c:pt idx="41">
                  <c:v>0.00145943686173349</c:v>
                </c:pt>
                <c:pt idx="42">
                  <c:v>0.00150163157138278</c:v>
                </c:pt>
                <c:pt idx="43">
                  <c:v>0.00154410347906286</c:v>
                </c:pt>
                <c:pt idx="44">
                  <c:v>0.00158685057574897</c:v>
                </c:pt>
                <c:pt idx="45">
                  <c:v>0.00162987081674682</c:v>
                </c:pt>
                <c:pt idx="46">
                  <c:v>0.00167316212443292</c:v>
                </c:pt>
                <c:pt idx="47">
                  <c:v>0.00171672239092817</c:v>
                </c:pt>
                <c:pt idx="48">
                  <c:v>0.00176054948070517</c:v>
                </c:pt>
                <c:pt idx="49">
                  <c:v>0.00180464123312736</c:v>
                </c:pt>
                <c:pt idx="50">
                  <c:v>0.00184899546492234</c:v>
                </c:pt>
                <c:pt idx="51">
                  <c:v>0.00189360997258756</c:v>
                </c:pt>
                <c:pt idx="52">
                  <c:v>0.00193848253472946</c:v>
                </c:pt>
                <c:pt idx="53">
                  <c:v>0.00198361091433636</c:v>
                </c:pt>
                <c:pt idx="54">
                  <c:v>0.00202899286098513</c:v>
                </c:pt>
                <c:pt idx="55">
                  <c:v>0.00207462611298233</c:v>
                </c:pt>
                <c:pt idx="56">
                  <c:v>0.00212050839944001</c:v>
                </c:pt>
                <c:pt idx="57">
                  <c:v>0.00216663744228677</c:v>
                </c:pt>
                <c:pt idx="58">
                  <c:v>0.00221301095821507</c:v>
                </c:pt>
                <c:pt idx="59">
                  <c:v>0.00225962666056472</c:v>
                </c:pt>
                <c:pt idx="60">
                  <c:v>0.00230648226114411</c:v>
                </c:pt>
                <c:pt idx="61">
                  <c:v>0.00235357547198921</c:v>
                </c:pt>
                <c:pt idx="62">
                  <c:v>0.00240090400706101</c:v>
                </c:pt>
                <c:pt idx="63">
                  <c:v>0.00244846558388342</c:v>
                </c:pt>
                <c:pt idx="64">
                  <c:v>0.00249625792512097</c:v>
                </c:pt>
                <c:pt idx="65">
                  <c:v>0.0025442787600981</c:v>
                </c:pt>
                <c:pt idx="66">
                  <c:v>0.00259252582626082</c:v>
                </c:pt>
                <c:pt idx="67">
                  <c:v>0.0026409968705815</c:v>
                </c:pt>
                <c:pt idx="68">
                  <c:v>0.00268968965090812</c:v>
                </c:pt>
                <c:pt idx="69">
                  <c:v>0.00273860193725812</c:v>
                </c:pt>
                <c:pt idx="70">
                  <c:v>0.00278773151305934</c:v>
                </c:pt>
                <c:pt idx="71">
                  <c:v>0.00283707617633745</c:v>
                </c:pt>
                <c:pt idx="72">
                  <c:v>0.00288663374085216</c:v>
                </c:pt>
                <c:pt idx="73">
                  <c:v>0.00293640203718241</c:v>
                </c:pt>
                <c:pt idx="74">
                  <c:v>0.00298637891376243</c:v>
                </c:pt>
                <c:pt idx="75">
                  <c:v>0.00303656223786865</c:v>
                </c:pt>
                <c:pt idx="76">
                  <c:v>0.00308694989656006</c:v>
                </c:pt>
                <c:pt idx="77">
                  <c:v>0.00313753979757119</c:v>
                </c:pt>
                <c:pt idx="78">
                  <c:v>0.00318832987016081</c:v>
                </c:pt>
                <c:pt idx="79">
                  <c:v>0.00323931806591587</c:v>
                </c:pt>
                <c:pt idx="80">
                  <c:v>0.00329050235951248</c:v>
                </c:pt>
                <c:pt idx="81">
                  <c:v>0.00334188074943516</c:v>
                </c:pt>
                <c:pt idx="82">
                  <c:v>0.00339345125865497</c:v>
                </c:pt>
                <c:pt idx="83">
                  <c:v>0.00344521193526804</c:v>
                </c:pt>
                <c:pt idx="84">
                  <c:v>0.00349716085309511</c:v>
                </c:pt>
                <c:pt idx="85">
                  <c:v>0.00354929611224376</c:v>
                </c:pt>
                <c:pt idx="86">
                  <c:v>0.0036016158396339</c:v>
                </c:pt>
                <c:pt idx="87">
                  <c:v>0.00365411818948782</c:v>
                </c:pt>
                <c:pt idx="88">
                  <c:v>0.00370680134378585</c:v>
                </c:pt>
                <c:pt idx="89">
                  <c:v>0.00375966351268857</c:v>
                </c:pt>
                <c:pt idx="90">
                  <c:v>0.00381270293492654</c:v>
                </c:pt>
                <c:pt idx="91">
                  <c:v>0.00386591787815921</c:v>
                </c:pt>
                <c:pt idx="92">
                  <c:v>0.00391930663930275</c:v>
                </c:pt>
                <c:pt idx="93">
                  <c:v>0.00397286754482926</c:v>
                </c:pt>
                <c:pt idx="94">
                  <c:v>0.00402659895103737</c:v>
                </c:pt>
                <c:pt idx="95">
                  <c:v>0.00408049924429561</c:v>
                </c:pt>
                <c:pt idx="96">
                  <c:v>0.00413456684125902</c:v>
                </c:pt>
                <c:pt idx="97">
                  <c:v>0.00418880018906128</c:v>
                </c:pt>
                <c:pt idx="98">
                  <c:v>0.0042431977654812</c:v>
                </c:pt>
                <c:pt idx="99">
                  <c:v>0.00429775807908657</c:v>
                </c:pt>
                <c:pt idx="100">
                  <c:v>0.00435247966935477</c:v>
                </c:pt>
                <c:pt idx="101">
                  <c:v>0.00440736110677224</c:v>
                </c:pt>
                <c:pt idx="102">
                  <c:v>0.00446240099291246</c:v>
                </c:pt>
                <c:pt idx="103">
                  <c:v>0.00451759796049408</c:v>
                </c:pt>
                <c:pt idx="104">
                  <c:v>0.00457295067342052</c:v>
                </c:pt>
                <c:pt idx="105">
                  <c:v>0.00462845782680005</c:v>
                </c:pt>
                <c:pt idx="106">
                  <c:v>0.0046841181469494</c:v>
                </c:pt>
                <c:pt idx="107">
                  <c:v>0.00473993039138027</c:v>
                </c:pt>
                <c:pt idx="108">
                  <c:v>0.0047958933487697</c:v>
                </c:pt>
                <c:pt idx="109">
                  <c:v>0.00485200583891555</c:v>
                </c:pt>
                <c:pt idx="110">
                  <c:v>0.0049082667126775</c:v>
                </c:pt>
                <c:pt idx="111">
                  <c:v>0.00496467485190412</c:v>
                </c:pt>
                <c:pt idx="112">
                  <c:v>0.00502122916934732</c:v>
                </c:pt>
                <c:pt idx="113">
                  <c:v>0.00507792860856389</c:v>
                </c:pt>
                <c:pt idx="114">
                  <c:v>0.00513477214380655</c:v>
                </c:pt>
                <c:pt idx="115">
                  <c:v>0.00519175877990245</c:v>
                </c:pt>
                <c:pt idx="116">
                  <c:v>0.00524888755212292</c:v>
                </c:pt>
                <c:pt idx="117">
                  <c:v>0.00530615752604253</c:v>
                </c:pt>
                <c:pt idx="118">
                  <c:v>0.00536356779738939</c:v>
                </c:pt>
                <c:pt idx="119">
                  <c:v>0.00542111749188715</c:v>
                </c:pt>
                <c:pt idx="120">
                  <c:v>0.00547880576508864</c:v>
                </c:pt>
                <c:pt idx="121">
                  <c:v>0.00553663180220271</c:v>
                </c:pt>
                <c:pt idx="122">
                  <c:v>0.00559459481791393</c:v>
                </c:pt>
                <c:pt idx="123">
                  <c:v>0.005652694056196</c:v>
                </c:pt>
                <c:pt idx="124">
                  <c:v>0.00571092879011967</c:v>
                </c:pt>
                <c:pt idx="125">
                  <c:v>0.00576929832165517</c:v>
                </c:pt>
                <c:pt idx="126">
                  <c:v>0.00582780198146994</c:v>
                </c:pt>
                <c:pt idx="127">
                  <c:v>0.00588643912872197</c:v>
                </c:pt>
                <c:pt idx="128">
                  <c:v>0.00594520915084946</c:v>
                </c:pt>
                <c:pt idx="129">
                  <c:v>0.00600411146335695</c:v>
                </c:pt>
                <c:pt idx="130">
                  <c:v>0.00606314550959829</c:v>
                </c:pt>
                <c:pt idx="131">
                  <c:v>0.00612231076055722</c:v>
                </c:pt>
                <c:pt idx="132">
                  <c:v>0.0061816067146258</c:v>
                </c:pt>
                <c:pt idx="133">
                  <c:v>0.00624103289738052</c:v>
                </c:pt>
                <c:pt idx="134">
                  <c:v>0.00630058886135776</c:v>
                </c:pt>
                <c:pt idx="135">
                  <c:v>0.00636027418582712</c:v>
                </c:pt>
                <c:pt idx="136">
                  <c:v>0.00642008847656492</c:v>
                </c:pt>
                <c:pt idx="137">
                  <c:v>0.0064800313656266</c:v>
                </c:pt>
                <c:pt idx="138">
                  <c:v>0.00654010251111909</c:v>
                </c:pt>
                <c:pt idx="139">
                  <c:v>0.00660030159697368</c:v>
                </c:pt>
                <c:pt idx="140">
                  <c:v>0.00666062833271858</c:v>
                </c:pt>
                <c:pt idx="141">
                  <c:v>0.00672108245325299</c:v>
                </c:pt>
                <c:pt idx="142">
                  <c:v>0.00678166371862164</c:v>
                </c:pt>
                <c:pt idx="143">
                  <c:v>0.00684237191379049</c:v>
                </c:pt>
                <c:pt idx="144">
                  <c:v>0.00690320684842415</c:v>
                </c:pt>
                <c:pt idx="145">
                  <c:v>0.0069641683566651</c:v>
                </c:pt>
                <c:pt idx="146">
                  <c:v>0.00702525629691411</c:v>
                </c:pt>
                <c:pt idx="147">
                  <c:v>0.00708647055161329</c:v>
                </c:pt>
                <c:pt idx="148">
                  <c:v>0.00714781102703165</c:v>
                </c:pt>
                <c:pt idx="149">
                  <c:v>0.00720927765305256</c:v>
                </c:pt>
                <c:pt idx="150">
                  <c:v>0.00727087038296411</c:v>
                </c:pt>
                <c:pt idx="151">
                  <c:v>0.00733258919325255</c:v>
                </c:pt>
                <c:pt idx="152">
                  <c:v>0.00739443408339807</c:v>
                </c:pt>
                <c:pt idx="153">
                  <c:v>0.0074564050756747</c:v>
                </c:pt>
                <c:pt idx="154">
                  <c:v>0.00751850221495232</c:v>
                </c:pt>
                <c:pt idx="155">
                  <c:v>0.00758072556850324</c:v>
                </c:pt>
                <c:pt idx="156">
                  <c:v>0.00764307522581144</c:v>
                </c:pt>
                <c:pt idx="157">
                  <c:v>0.00770555129838593</c:v>
                </c:pt>
                <c:pt idx="158">
                  <c:v>0.00776815391957769</c:v>
                </c:pt>
                <c:pt idx="159">
                  <c:v>0.00783088324440079</c:v>
                </c:pt>
                <c:pt idx="160">
                  <c:v>0.00789373944935715</c:v>
                </c:pt>
                <c:pt idx="161">
                  <c:v>0.00795672273226552</c:v>
                </c:pt>
                <c:pt idx="162">
                  <c:v>0.00801983331209469</c:v>
                </c:pt>
                <c:pt idx="163">
                  <c:v>0.00808307142880088</c:v>
                </c:pt>
                <c:pt idx="164">
                  <c:v>0.00814643734316964</c:v>
                </c:pt>
                <c:pt idx="165">
                  <c:v>0.00820993133666183</c:v>
                </c:pt>
                <c:pt idx="166">
                  <c:v>0.00827355371126442</c:v>
                </c:pt>
                <c:pt idx="167">
                  <c:v>0.00833730478934552</c:v>
                </c:pt>
                <c:pt idx="168">
                  <c:v>0.00840118491351431</c:v>
                </c:pt>
                <c:pt idx="169">
                  <c:v>0.00846519444648545</c:v>
                </c:pt>
                <c:pt idx="170">
                  <c:v>0.00852933377094817</c:v>
                </c:pt>
                <c:pt idx="171">
                  <c:v>0.00859360328944005</c:v>
                </c:pt>
                <c:pt idx="172">
                  <c:v>0.00865800342422606</c:v>
                </c:pt>
                <c:pt idx="173">
                  <c:v>0.00872253461718179</c:v>
                </c:pt>
                <c:pt idx="174">
                  <c:v>0.00878719732968184</c:v>
                </c:pt>
                <c:pt idx="175">
                  <c:v>0.00885199204249336</c:v>
                </c:pt>
                <c:pt idx="176">
                  <c:v>0.00891691925567402</c:v>
                </c:pt>
                <c:pt idx="177">
                  <c:v>0.00898197948847545</c:v>
                </c:pt>
                <c:pt idx="178">
                  <c:v>0.00904717327925132</c:v>
                </c:pt>
                <c:pt idx="179">
                  <c:v>0.00911250118537065</c:v>
                </c:pt>
                <c:pt idx="180">
                  <c:v>0.00917796378313603</c:v>
                </c:pt>
                <c:pt idx="181">
                  <c:v>0.00924356166770693</c:v>
                </c:pt>
                <c:pt idx="182">
                  <c:v>0.00930929545302829</c:v>
                </c:pt>
                <c:pt idx="183">
                  <c:v>0.00937516577176379</c:v>
                </c:pt>
                <c:pt idx="184">
                  <c:v>0.00944117327523488</c:v>
                </c:pt>
                <c:pt idx="185">
                  <c:v>0.00950731863336433</c:v>
                </c:pt>
                <c:pt idx="186">
                  <c:v>0.00957360253462498</c:v>
                </c:pt>
                <c:pt idx="187">
                  <c:v>0.0096400256859944</c:v>
                </c:pt>
                <c:pt idx="188">
                  <c:v>0.00970658881291362</c:v>
                </c:pt>
                <c:pt idx="189">
                  <c:v>0.00977329265925195</c:v>
                </c:pt>
                <c:pt idx="190">
                  <c:v>0.00984013798727669</c:v>
                </c:pt>
                <c:pt idx="191">
                  <c:v>0.00990712557762782</c:v>
                </c:pt>
                <c:pt idx="192">
                  <c:v>0.00997425622929827</c:v>
                </c:pt>
                <c:pt idx="193">
                  <c:v>0.0100415307596193</c:v>
                </c:pt>
                <c:pt idx="194">
                  <c:v>0.0101089500042512</c:v>
                </c:pt>
                <c:pt idx="195">
                  <c:v>0.0101765148171792</c:v>
                </c:pt>
                <c:pt idx="196">
                  <c:v>0.0102442260707143</c:v>
                </c:pt>
                <c:pt idx="197">
                  <c:v>0.0103120846555005</c:v>
                </c:pt>
                <c:pt idx="198">
                  <c:v>0.0103800914805256</c:v>
                </c:pt>
                <c:pt idx="199">
                  <c:v>0.0104482474731395</c:v>
                </c:pt>
                <c:pt idx="200">
                  <c:v>0.0105165535790755</c:v>
                </c:pt>
                <c:pt idx="201">
                  <c:v>0.0105850107624787</c:v>
                </c:pt>
                <c:pt idx="202">
                  <c:v>0.0106536200059393</c:v>
                </c:pt>
                <c:pt idx="203">
                  <c:v>0.0107223823105307</c:v>
                </c:pt>
                <c:pt idx="204">
                  <c:v>0.0107912986958539</c:v>
                </c:pt>
                <c:pt idx="205">
                  <c:v>0.0108603702000865</c:v>
                </c:pt>
                <c:pt idx="206">
                  <c:v>0.010929597880038</c:v>
                </c:pt>
                <c:pt idx="207">
                  <c:v>0.0109989828112096</c:v>
                </c:pt>
                <c:pt idx="208">
                  <c:v>0.0110685260878604</c:v>
                </c:pt>
                <c:pt idx="209">
                  <c:v>0.0111382288230786</c:v>
                </c:pt>
                <c:pt idx="210">
                  <c:v>0.0112080921488584</c:v>
                </c:pt>
                <c:pt idx="211">
                  <c:v>0.0112781172161822</c:v>
                </c:pt>
                <c:pt idx="212">
                  <c:v>0.0113483051951094</c:v>
                </c:pt>
                <c:pt idx="213">
                  <c:v>0.011418657274869</c:v>
                </c:pt>
                <c:pt idx="214">
                  <c:v>0.0114891746639601</c:v>
                </c:pt>
                <c:pt idx="215">
                  <c:v>0.011559858590256</c:v>
                </c:pt>
                <c:pt idx="216">
                  <c:v>0.011630710301116</c:v>
                </c:pt>
                <c:pt idx="217">
                  <c:v>0.0117017310635012</c:v>
                </c:pt>
                <c:pt idx="218">
                  <c:v>0.0117729221640976</c:v>
                </c:pt>
                <c:pt idx="219">
                  <c:v>0.0118442849094439</c:v>
                </c:pt>
                <c:pt idx="220">
                  <c:v>0.0119158206260662</c:v>
                </c:pt>
                <c:pt idx="221">
                  <c:v>0.0119875306606184</c:v>
                </c:pt>
                <c:pt idx="222">
                  <c:v>0.0120594163800277</c:v>
                </c:pt>
                <c:pt idx="223">
                  <c:v>0.0121314791716479</c:v>
                </c:pt>
                <c:pt idx="224">
                  <c:v>0.0122037204434174</c:v>
                </c:pt>
                <c:pt idx="225">
                  <c:v>0.0122761416240239</c:v>
                </c:pt>
                <c:pt idx="226">
                  <c:v>0.012348744163076</c:v>
                </c:pt>
                <c:pt idx="227">
                  <c:v>0.0124215295312794</c:v>
                </c:pt>
                <c:pt idx="228">
                  <c:v>0.012494499220622</c:v>
                </c:pt>
                <c:pt idx="229">
                  <c:v>0.0125676547445629</c:v>
                </c:pt>
                <c:pt idx="230">
                  <c:v>0.01264099763823</c:v>
                </c:pt>
                <c:pt idx="231">
                  <c:v>0.0127145294586231</c:v>
                </c:pt>
                <c:pt idx="232">
                  <c:v>0.012788251784824</c:v>
                </c:pt>
                <c:pt idx="233">
                  <c:v>0.0128621662182134</c:v>
                </c:pt>
                <c:pt idx="234">
                  <c:v>0.0129362743826948</c:v>
                </c:pt>
                <c:pt idx="235">
                  <c:v>0.0130105779249255</c:v>
                </c:pt>
                <c:pt idx="236">
                  <c:v>0.0130850785145538</c:v>
                </c:pt>
                <c:pt idx="237">
                  <c:v>0.0131597778444649</c:v>
                </c:pt>
                <c:pt idx="238">
                  <c:v>0.0132346776310326</c:v>
                </c:pt>
                <c:pt idx="239">
                  <c:v>0.0133097796143797</c:v>
                </c:pt>
                <c:pt idx="240">
                  <c:v>0.0133850855586444</c:v>
                </c:pt>
                <c:pt idx="241">
                  <c:v>0.0134605972522558</c:v>
                </c:pt>
                <c:pt idx="242">
                  <c:v>0.0135363165082166</c:v>
                </c:pt>
                <c:pt idx="243">
                  <c:v>0.0136122451643931</c:v>
                </c:pt>
                <c:pt idx="244">
                  <c:v>0.013688385083814</c:v>
                </c:pt>
                <c:pt idx="245">
                  <c:v>0.0137647381549772</c:v>
                </c:pt>
                <c:pt idx="246">
                  <c:v>0.0138413062921643</c:v>
                </c:pt>
                <c:pt idx="247">
                  <c:v>0.0139180914357644</c:v>
                </c:pt>
                <c:pt idx="248">
                  <c:v>0.0139950955526055</c:v>
                </c:pt>
                <c:pt idx="249">
                  <c:v>0.0140723206362958</c:v>
                </c:pt>
                <c:pt idx="250">
                  <c:v>0.0141497687075728</c:v>
                </c:pt>
                <c:pt idx="251">
                  <c:v>0.0142274418146618</c:v>
                </c:pt>
                <c:pt idx="252">
                  <c:v>0.0143053420336441</c:v>
                </c:pt>
                <c:pt idx="253">
                  <c:v>0.0143834714688342</c:v>
                </c:pt>
                <c:pt idx="254">
                  <c:v>0.0144618322531663</c:v>
                </c:pt>
                <c:pt idx="255">
                  <c:v>0.0145404265485912</c:v>
                </c:pt>
                <c:pt idx="256">
                  <c:v>0.0146192565464832</c:v>
                </c:pt>
                <c:pt idx="257">
                  <c:v>0.014698324468056</c:v>
                </c:pt>
                <c:pt idx="258">
                  <c:v>0.0147776325647907</c:v>
                </c:pt>
                <c:pt idx="259">
                  <c:v>0.0148571831188737</c:v>
                </c:pt>
                <c:pt idx="260">
                  <c:v>0.0149369784436446</c:v>
                </c:pt>
                <c:pt idx="261">
                  <c:v>0.0150170208840566</c:v>
                </c:pt>
                <c:pt idx="262">
                  <c:v>0.0150973128171473</c:v>
                </c:pt>
                <c:pt idx="263">
                  <c:v>0.0151778566525211</c:v>
                </c:pt>
                <c:pt idx="264">
                  <c:v>0.0152586548328442</c:v>
                </c:pt>
                <c:pt idx="265">
                  <c:v>0.0153397098343506</c:v>
                </c:pt>
                <c:pt idx="266">
                  <c:v>0.0154210241673614</c:v>
                </c:pt>
                <c:pt idx="267">
                  <c:v>0.0155026003768158</c:v>
                </c:pt>
                <c:pt idx="268">
                  <c:v>0.0155844410428163</c:v>
                </c:pt>
                <c:pt idx="269">
                  <c:v>0.0156665487811857</c:v>
                </c:pt>
                <c:pt idx="270">
                  <c:v>0.0157489262440387</c:v>
                </c:pt>
                <c:pt idx="271">
                  <c:v>0.0158315761203676</c:v>
                </c:pt>
                <c:pt idx="272">
                  <c:v>0.0159145011366402</c:v>
                </c:pt>
                <c:pt idx="273">
                  <c:v>0.0159977040574153</c:v>
                </c:pt>
                <c:pt idx="274">
                  <c:v>0.0160811876859708</c:v>
                </c:pt>
                <c:pt idx="275">
                  <c:v>0.0161649548649476</c:v>
                </c:pt>
                <c:pt idx="276">
                  <c:v>0.0162490084770097</c:v>
                </c:pt>
                <c:pt idx="277">
                  <c:v>0.0163333514455204</c:v>
                </c:pt>
                <c:pt idx="278">
                  <c:v>0.0164179867352338</c:v>
                </c:pt>
                <c:pt idx="279">
                  <c:v>0.0165029173530043</c:v>
                </c:pt>
                <c:pt idx="280">
                  <c:v>0.0165881463485131</c:v>
                </c:pt>
                <c:pt idx="281">
                  <c:v>0.0166736768150128</c:v>
                </c:pt>
                <c:pt idx="282">
                  <c:v>0.0167595118900891</c:v>
                </c:pt>
                <c:pt idx="283">
                  <c:v>0.0168456547564428</c:v>
                </c:pt>
                <c:pt idx="284">
                  <c:v>0.0169321086426894</c:v>
                </c:pt>
                <c:pt idx="285">
                  <c:v>0.0170188768241797</c:v>
                </c:pt>
                <c:pt idx="286">
                  <c:v>0.0171059626238401</c:v>
                </c:pt>
                <c:pt idx="287">
                  <c:v>0.0171933694130334</c:v>
                </c:pt>
                <c:pt idx="288">
                  <c:v>0.0172811006124414</c:v>
                </c:pt>
                <c:pt idx="289">
                  <c:v>0.0173691596929692</c:v>
                </c:pt>
                <c:pt idx="290">
                  <c:v>0.0174575501766724</c:v>
                </c:pt>
                <c:pt idx="291">
                  <c:v>0.0175462756377071</c:v>
                </c:pt>
                <c:pt idx="292">
                  <c:v>0.0176353397033033</c:v>
                </c:pt>
                <c:pt idx="293">
                  <c:v>0.0177247460547641</c:v>
                </c:pt>
                <c:pt idx="294">
                  <c:v>0.0178144984284886</c:v>
                </c:pt>
                <c:pt idx="295">
                  <c:v>0.0179046006170217</c:v>
                </c:pt>
                <c:pt idx="296">
                  <c:v>0.0179950564701303</c:v>
                </c:pt>
                <c:pt idx="297">
                  <c:v>0.0180858698959061</c:v>
                </c:pt>
                <c:pt idx="298">
                  <c:v>0.0181770448618982</c:v>
                </c:pt>
                <c:pt idx="299">
                  <c:v>0.0182685853962729</c:v>
                </c:pt>
                <c:pt idx="300">
                  <c:v>0.0183604955890053</c:v>
                </c:pt>
                <c:pt idx="301">
                  <c:v>0.0184527795930996</c:v>
                </c:pt>
                <c:pt idx="302">
                  <c:v>0.0185454416258427</c:v>
                </c:pt>
                <c:pt idx="303">
                  <c:v>0.0186384859700895</c:v>
                </c:pt>
                <c:pt idx="304">
                  <c:v>0.0187319169755826</c:v>
                </c:pt>
                <c:pt idx="305">
                  <c:v>0.0188257390603053</c:v>
                </c:pt>
                <c:pt idx="306">
                  <c:v>0.0189199567118719</c:v>
                </c:pt>
                <c:pt idx="307">
                  <c:v>0.0190145744889537</c:v>
                </c:pt>
                <c:pt idx="308">
                  <c:v>0.0191095970227428</c:v>
                </c:pt>
                <c:pt idx="309">
                  <c:v>0.0192050290184554</c:v>
                </c:pt>
                <c:pt idx="310">
                  <c:v>0.0193008752568759</c:v>
                </c:pt>
                <c:pt idx="311">
                  <c:v>0.0193971405959413</c:v>
                </c:pt>
                <c:pt idx="312">
                  <c:v>0.0194938299723693</c:v>
                </c:pt>
                <c:pt idx="313">
                  <c:v>0.0195909484033302</c:v>
                </c:pt>
                <c:pt idx="314">
                  <c:v>0.0196885009881651</c:v>
                </c:pt>
                <c:pt idx="315">
                  <c:v>0.0197864929101506</c:v>
                </c:pt>
                <c:pt idx="316">
                  <c:v>0.0198849294383117</c:v>
                </c:pt>
                <c:pt idx="317">
                  <c:v>0.0199838159292864</c:v>
                </c:pt>
                <c:pt idx="318">
                  <c:v>0.0200831578292405</c:v>
                </c:pt>
                <c:pt idx="319">
                  <c:v>0.0201829606758368</c:v>
                </c:pt>
                <c:pt idx="320">
                  <c:v>0.0202832301002594</c:v>
                </c:pt>
                <c:pt idx="321">
                  <c:v>0.0203839718292957</c:v>
                </c:pt>
                <c:pt idx="322">
                  <c:v>0.0204851916874758</c:v>
                </c:pt>
                <c:pt idx="323">
                  <c:v>0.0205868955992755</c:v>
                </c:pt>
                <c:pt idx="324">
                  <c:v>0.0206890895913797</c:v>
                </c:pt>
                <c:pt idx="325">
                  <c:v>0.0207917797950135</c:v>
                </c:pt>
                <c:pt idx="326">
                  <c:v>0.0208949724483387</c:v>
                </c:pt>
                <c:pt idx="327">
                  <c:v>0.0209986738989219</c:v>
                </c:pt>
                <c:pt idx="328">
                  <c:v>0.0211028906062734</c:v>
                </c:pt>
                <c:pt idx="329">
                  <c:v>0.021207629144462</c:v>
                </c:pt>
                <c:pt idx="330">
                  <c:v>0.0213128962048062</c:v>
                </c:pt>
                <c:pt idx="331">
                  <c:v>0.0214186985986465</c:v>
                </c:pt>
                <c:pt idx="332">
                  <c:v>0.0215250432601998</c:v>
                </c:pt>
                <c:pt idx="333">
                  <c:v>0.0216319372495004</c:v>
                </c:pt>
                <c:pt idx="334">
                  <c:v>0.0217393877554294</c:v>
                </c:pt>
                <c:pt idx="335">
                  <c:v>0.0218474020988372</c:v>
                </c:pt>
                <c:pt idx="336">
                  <c:v>0.0219559877357601</c:v>
                </c:pt>
                <c:pt idx="337">
                  <c:v>0.0220651522607379</c:v>
                </c:pt>
                <c:pt idx="338">
                  <c:v>0.0221749034102329</c:v>
                </c:pt>
                <c:pt idx="339">
                  <c:v>0.0222852490661559</c:v>
                </c:pt>
                <c:pt idx="340">
                  <c:v>0.0223961972595025</c:v>
                </c:pt>
                <c:pt idx="341">
                  <c:v>0.0225077561741047</c:v>
                </c:pt>
                <c:pt idx="342">
                  <c:v>0.0226199341505005</c:v>
                </c:pt>
                <c:pt idx="343">
                  <c:v>0.022732739689928</c:v>
                </c:pt>
                <c:pt idx="344">
                  <c:v>0.0228461814584476</c:v>
                </c:pt>
                <c:pt idx="345">
                  <c:v>0.0229602682911967</c:v>
                </c:pt>
                <c:pt idx="346">
                  <c:v>0.0230750091967834</c:v>
                </c:pt>
                <c:pt idx="347">
                  <c:v>0.0231904133618243</c:v>
                </c:pt>
                <c:pt idx="348">
                  <c:v>0.0233064901556306</c:v>
                </c:pt>
                <c:pt idx="349">
                  <c:v>0.0234232491350507</c:v>
                </c:pt>
                <c:pt idx="350">
                  <c:v>0.0235407000494736</c:v>
                </c:pt>
                <c:pt idx="351">
                  <c:v>0.0236588528460007</c:v>
                </c:pt>
                <c:pt idx="352">
                  <c:v>0.0237777176747919</c:v>
                </c:pt>
                <c:pt idx="353">
                  <c:v>0.023897304894594</c:v>
                </c:pt>
                <c:pt idx="354">
                  <c:v>0.0240176250784581</c:v>
                </c:pt>
                <c:pt idx="355">
                  <c:v>0.0241386890196542</c:v>
                </c:pt>
                <c:pt idx="356">
                  <c:v>0.024260507737791</c:v>
                </c:pt>
                <c:pt idx="357">
                  <c:v>0.0243830924851498</c:v>
                </c:pt>
                <c:pt idx="358">
                  <c:v>0.0245064547532404</c:v>
                </c:pt>
                <c:pt idx="359">
                  <c:v>0.0246306062795906</c:v>
                </c:pt>
                <c:pt idx="360">
                  <c:v>0.0247555590547761</c:v>
                </c:pt>
                <c:pt idx="361">
                  <c:v>0.0248813253297046</c:v>
                </c:pt>
                <c:pt idx="362">
                  <c:v>0.0250079176231619</c:v>
                </c:pt>
                <c:pt idx="363">
                  <c:v>0.025135348729634</c:v>
                </c:pt>
                <c:pt idx="364">
                  <c:v>0.0252636317274157</c:v>
                </c:pt>
                <c:pt idx="365">
                  <c:v>0.0253927799870186</c:v>
                </c:pt>
                <c:pt idx="366">
                  <c:v>0.0255228071798925</c:v>
                </c:pt>
                <c:pt idx="367">
                  <c:v>0.0256537272874737</c:v>
                </c:pt>
                <c:pt idx="368">
                  <c:v>0.0257855546105747</c:v>
                </c:pt>
                <c:pt idx="369">
                  <c:v>0.0259183037791323</c:v>
                </c:pt>
                <c:pt idx="370">
                  <c:v>0.0260519897623275</c:v>
                </c:pt>
                <c:pt idx="371">
                  <c:v>0.0261866278790985</c:v>
                </c:pt>
                <c:pt idx="372">
                  <c:v>0.0263222338090614</c:v>
                </c:pt>
                <c:pt idx="373">
                  <c:v>0.02645882360386</c:v>
                </c:pt>
                <c:pt idx="374">
                  <c:v>0.0265964136989637</c:v>
                </c:pt>
                <c:pt idx="375">
                  <c:v>0.0267350209259363</c:v>
                </c:pt>
                <c:pt idx="376">
                  <c:v>0.026874662525196</c:v>
                </c:pt>
                <c:pt idx="377">
                  <c:v>0.0270153561592934</c:v>
                </c:pt>
                <c:pt idx="378">
                  <c:v>0.0271571199267299</c:v>
                </c:pt>
                <c:pt idx="379">
                  <c:v>0.0272999723763451</c:v>
                </c:pt>
                <c:pt idx="380">
                  <c:v>0.0274439325223005</c:v>
                </c:pt>
                <c:pt idx="381">
                  <c:v>0.027589019859689</c:v>
                </c:pt>
                <c:pt idx="382">
                  <c:v>0.0277352543808035</c:v>
                </c:pt>
                <c:pt idx="383">
                  <c:v>0.0278826565920958</c:v>
                </c:pt>
                <c:pt idx="384">
                  <c:v>0.0280312475318626</c:v>
                </c:pt>
                <c:pt idx="385">
                  <c:v>0.028181048788696</c:v>
                </c:pt>
                <c:pt idx="386">
                  <c:v>0.0283320825207384</c:v>
                </c:pt>
                <c:pt idx="387">
                  <c:v>0.0284843714757837</c:v>
                </c:pt>
                <c:pt idx="388">
                  <c:v>0.0286379390122706</c:v>
                </c:pt>
                <c:pt idx="389">
                  <c:v>0.0287928091212142</c:v>
                </c:pt>
                <c:pt idx="390">
                  <c:v>0.0289490064491291</c:v>
                </c:pt>
                <c:pt idx="391">
                  <c:v>0.0291065563219947</c:v>
                </c:pt>
                <c:pt idx="392">
                  <c:v>0.0292654847703237</c:v>
                </c:pt>
                <c:pt idx="393">
                  <c:v>0.0294258185553922</c:v>
                </c:pt>
                <c:pt idx="394">
                  <c:v>0.0295875851966974</c:v>
                </c:pt>
                <c:pt idx="395">
                  <c:v>0.0297508130007132</c:v>
                </c:pt>
                <c:pt idx="396">
                  <c:v>0.0299155310910162</c:v>
                </c:pt>
                <c:pt idx="397">
                  <c:v>0.030081769439862</c:v>
                </c:pt>
                <c:pt idx="398">
                  <c:v>0.0302495589012971</c:v>
                </c:pt>
                <c:pt idx="399">
                  <c:v>0.0304189312458934</c:v>
                </c:pt>
                <c:pt idx="400">
                  <c:v>0.0305899191972058</c:v>
                </c:pt>
                <c:pt idx="401">
                  <c:v>0.0307625564700525</c:v>
                </c:pt>
                <c:pt idx="402">
                  <c:v>0.0309368778107309</c:v>
                </c:pt>
                <c:pt idx="403">
                  <c:v>0.0311129190392849</c:v>
                </c:pt>
                <c:pt idx="404">
                  <c:v>0.0312907170939524</c:v>
                </c:pt>
                <c:pt idx="405">
                  <c:v>0.0314703100779282</c:v>
                </c:pt>
                <c:pt idx="406">
                  <c:v>0.0316517373085872</c:v>
                </c:pt>
                <c:pt idx="407">
                  <c:v>0.0318350393693264</c:v>
                </c:pt>
                <c:pt idx="408">
                  <c:v>0.032020258164192</c:v>
                </c:pt>
                <c:pt idx="409">
                  <c:v>0.0322074369754756</c:v>
                </c:pt>
                <c:pt idx="410">
                  <c:v>0.0323966205244715</c:v>
                </c:pt>
                <c:pt idx="411">
                  <c:v>0.0325878550356069</c:v>
                </c:pt>
                <c:pt idx="412">
                  <c:v>0.0327811883041725</c:v>
                </c:pt>
                <c:pt idx="413">
                  <c:v>0.0329766697678965</c:v>
                </c:pt>
                <c:pt idx="414">
                  <c:v>0.0331743505826252</c:v>
                </c:pt>
                <c:pt idx="415">
                  <c:v>0.0333742837024002</c:v>
                </c:pt>
                <c:pt idx="416">
                  <c:v>0.0335765239642351</c:v>
                </c:pt>
                <c:pt idx="417">
                  <c:v>0.0337811281779317</c:v>
                </c:pt>
                <c:pt idx="418">
                  <c:v>0.0339881552212942</c:v>
                </c:pt>
                <c:pt idx="419">
                  <c:v>0.0341976661411367</c:v>
                </c:pt>
                <c:pt idx="420">
                  <c:v>0.0344097242605115</c:v>
                </c:pt>
                <c:pt idx="421">
                  <c:v>0.034624395292621</c:v>
                </c:pt>
                <c:pt idx="422">
                  <c:v>0.0348417474619193</c:v>
                </c:pt>
                <c:pt idx="423">
                  <c:v>0.0350618516329535</c:v>
                </c:pt>
                <c:pt idx="424">
                  <c:v>0.0352847814475447</c:v>
                </c:pt>
                <c:pt idx="425">
                  <c:v>0.0355106134709621</c:v>
                </c:pt>
                <c:pt idx="426">
                  <c:v>0.0357394273478083</c:v>
                </c:pt>
                <c:pt idx="427">
                  <c:v>0.0359713059683955</c:v>
                </c:pt>
                <c:pt idx="428">
                  <c:v>0.0362063356464699</c:v>
                </c:pt>
                <c:pt idx="429">
                  <c:v>0.0364446063092277</c:v>
                </c:pt>
                <c:pt idx="430">
                  <c:v>0.0366862117006472</c:v>
                </c:pt>
                <c:pt idx="431">
                  <c:v>0.0369312495992781</c:v>
                </c:pt>
                <c:pt idx="432">
                  <c:v>0.0371798220517311</c:v>
                </c:pt>
                <c:pt idx="433">
                  <c:v>0.0374320356232443</c:v>
                </c:pt>
                <c:pt idx="434">
                  <c:v>0.037688001666845</c:v>
                </c:pt>
                <c:pt idx="435">
                  <c:v>0.0379478366127818</c:v>
                </c:pt>
                <c:pt idx="436">
                  <c:v>0.0382116622800846</c:v>
                </c:pt>
                <c:pt idx="437">
                  <c:v>0.0384796062123089</c:v>
                </c:pt>
                <c:pt idx="438">
                  <c:v>0.0387518020397461</c:v>
                </c:pt>
                <c:pt idx="439">
                  <c:v>0.0390283898706403</c:v>
                </c:pt>
                <c:pt idx="440">
                  <c:v>0.0393095167142354</c:v>
                </c:pt>
                <c:pt idx="441">
                  <c:v>0.0395953369388067</c:v>
                </c:pt>
                <c:pt idx="442">
                  <c:v>0.039886012768198</c:v>
                </c:pt>
                <c:pt idx="443">
                  <c:v>0.0401817148208062</c:v>
                </c:pt>
                <c:pt idx="444">
                  <c:v>0.0404826226954359</c:v>
                </c:pt>
                <c:pt idx="445">
                  <c:v>0.0407889256089872</c:v>
                </c:pt>
                <c:pt idx="446">
                  <c:v>0.0411008230915708</c:v>
                </c:pt>
                <c:pt idx="447">
                  <c:v>0.0414185257453512</c:v>
                </c:pt>
                <c:pt idx="448">
                  <c:v>0.0417422560742518</c:v>
                </c:pt>
                <c:pt idx="449">
                  <c:v>0.042072249392588</c:v>
                </c:pt>
                <c:pt idx="450">
                  <c:v>0.0424087548218013</c:v>
                </c:pt>
                <c:pt idx="451">
                  <c:v>0.0427520363857189</c:v>
                </c:pt>
                <c:pt idx="452">
                  <c:v>0.0431023742162416</c:v>
                </c:pt>
                <c:pt idx="453">
                  <c:v>0.0434600658830633</c:v>
                </c:pt>
                <c:pt idx="454">
                  <c:v>0.0438254278630241</c:v>
                </c:pt>
                <c:pt idx="455">
                  <c:v>0.0441987971670337</c:v>
                </c:pt>
                <c:pt idx="456">
                  <c:v>0.0445805331452415</c:v>
                </c:pt>
                <c:pt idx="457">
                  <c:v>0.0449710194943665</c:v>
                </c:pt>
                <c:pt idx="458">
                  <c:v>0.0453706664949214</c:v>
                </c:pt>
                <c:pt idx="459">
                  <c:v>0.0457799135105997</c:v>
                </c:pt>
                <c:pt idx="460">
                  <c:v>0.0461992317875034</c:v>
                </c:pt>
                <c:pt idx="461">
                  <c:v>0.0466291275973495</c:v>
                </c:pt>
                <c:pt idx="462">
                  <c:v>0.0470701457765545</c:v>
                </c:pt>
                <c:pt idx="463">
                  <c:v>0.0475228737224612</c:v>
                </c:pt>
                <c:pt idx="464">
                  <c:v>0.0479879459193021</c:v>
                </c:pt>
                <c:pt idx="465">
                  <c:v>0.0484660490803033</c:v>
                </c:pt>
                <c:pt idx="466">
                  <c:v>0.048957928009207</c:v>
                </c:pt>
                <c:pt idx="467">
                  <c:v>0.0494643923052453</c:v>
                </c:pt>
                <c:pt idx="468">
                  <c:v>0.0499863240612586</c:v>
                </c:pt>
                <c:pt idx="469">
                  <c:v>0.0505246867365507</c:v>
                </c:pt>
                <c:pt idx="470">
                  <c:v>0.051080535425989</c:v>
                </c:pt>
                <c:pt idx="471">
                  <c:v>0.0516550287971128</c:v>
                </c:pt>
                <c:pt idx="472">
                  <c:v>0.0522494430307268</c:v>
                </c:pt>
                <c:pt idx="473">
                  <c:v>0.0528651881818263</c:v>
                </c:pt>
                <c:pt idx="474">
                  <c:v>0.0535038274824129</c:v>
                </c:pt>
                <c:pt idx="475">
                  <c:v>0.054167100243644</c:v>
                </c:pt>
                <c:pt idx="476">
                  <c:v>0.0548569491926355</c:v>
                </c:pt>
                <c:pt idx="477">
                  <c:v>0.0555755533142977</c:v>
                </c:pt>
                <c:pt idx="478">
                  <c:v>0.0563253675823675</c:v>
                </c:pt>
                <c:pt idx="479">
                  <c:v>0.0571091713872482</c:v>
                </c:pt>
                <c:pt idx="480">
                  <c:v>0.057930128046462</c:v>
                </c:pt>
                <c:pt idx="481">
                  <c:v>0.0587918585830977</c:v>
                </c:pt>
                <c:pt idx="482">
                  <c:v>0.0596985340787386</c:v>
                </c:pt>
                <c:pt idx="483">
                  <c:v>0.0606549925030892</c:v>
                </c:pt>
                <c:pt idx="484">
                  <c:v>0.0616668882315214</c:v>
                </c:pt>
                <c:pt idx="485">
                  <c:v>0.0627408858638695</c:v>
                </c:pt>
                <c:pt idx="486">
                  <c:v>0.0638849150716891</c:v>
                </c:pt>
                <c:pt idx="487">
                  <c:v>0.0651085110606905</c:v>
                </c:pt>
                <c:pt idx="488">
                  <c:v>0.0664232776175688</c:v>
                </c:pt>
                <c:pt idx="489">
                  <c:v>0.067116289474962</c:v>
                </c:pt>
                <c:pt idx="490">
                  <c:v>0.0678191349853658</c:v>
                </c:pt>
                <c:pt idx="491">
                  <c:v>0.0685321069537836</c:v>
                </c:pt>
                <c:pt idx="492">
                  <c:v>0.069255466032205</c:v>
                </c:pt>
                <c:pt idx="493">
                  <c:v>0.0699894822842193</c:v>
                </c:pt>
                <c:pt idx="494">
                  <c:v>0.0707344355953656</c:v>
                </c:pt>
                <c:pt idx="495">
                  <c:v>0.0714906161044375</c:v>
                </c:pt>
                <c:pt idx="496">
                  <c:v>0.0722583246569926</c:v>
                </c:pt>
                <c:pt idx="497">
                  <c:v>0.0730378732824079</c:v>
                </c:pt>
                <c:pt idx="498">
                  <c:v>0.0738295856959101</c:v>
                </c:pt>
                <c:pt idx="499">
                  <c:v>0.0746337978271143</c:v>
                </c:pt>
                <c:pt idx="500">
                  <c:v>0.0754508583767145</c:v>
                </c:pt>
                <c:pt idx="501">
                  <c:v>0.0762811294030849</c:v>
                </c:pt>
                <c:pt idx="502">
                  <c:v>0.0771249869406788</c:v>
                </c:pt>
                <c:pt idx="503">
                  <c:v>0.0779828216522535</c:v>
                </c:pt>
                <c:pt idx="504">
                  <c:v>0.078855039517094</c:v>
                </c:pt>
                <c:pt idx="505">
                  <c:v>0.0797420625575758</c:v>
                </c:pt>
                <c:pt idx="506">
                  <c:v>0.0806443296065816</c:v>
                </c:pt>
                <c:pt idx="507">
                  <c:v>0.081562297118476</c:v>
                </c:pt>
                <c:pt idx="508">
                  <c:v>0.0824964400265539</c:v>
                </c:pt>
                <c:pt idx="509">
                  <c:v>0.0834472526501038</c:v>
                </c:pt>
                <c:pt idx="510">
                  <c:v>0.0844152496544708</c:v>
                </c:pt>
                <c:pt idx="511">
                  <c:v>0.0854009670677772</c:v>
                </c:pt>
                <c:pt idx="512">
                  <c:v>0.0864049633582485</c:v>
                </c:pt>
                <c:pt idx="513">
                  <c:v>0.0874278205764127</c:v>
                </c:pt>
                <c:pt idx="514">
                  <c:v>0.0884701455667902</c:v>
                </c:pt>
                <c:pt idx="515">
                  <c:v>0.0895325712540738</c:v>
                </c:pt>
                <c:pt idx="516">
                  <c:v>0.0906157580092149</c:v>
                </c:pt>
                <c:pt idx="517">
                  <c:v>0.0917203951012916</c:v>
                </c:pt>
                <c:pt idx="518">
                  <c:v>0.0928472022415336</c:v>
                </c:pt>
                <c:pt idx="519">
                  <c:v>0.0939969312264312</c:v>
                </c:pt>
                <c:pt idx="520">
                  <c:v>0.0951703676874595</c:v>
                </c:pt>
                <c:pt idx="521">
                  <c:v>0.0963683329556163</c:v>
                </c:pt>
                <c:pt idx="522">
                  <c:v>0.0975916860496996</c:v>
                </c:pt>
                <c:pt idx="523">
                  <c:v>0.0988413257980621</c:v>
                </c:pt>
                <c:pt idx="524">
                  <c:v>0.100118193104471</c:v>
                </c:pt>
                <c:pt idx="525">
                  <c:v>0.101423273369672</c:v>
                </c:pt>
                <c:pt idx="526">
                  <c:v>0.102757599081362</c:v>
                </c:pt>
                <c:pt idx="527">
                  <c:v>0.104122252586472</c:v>
                </c:pt>
                <c:pt idx="528">
                  <c:v>0.105518369060966</c:v>
                </c:pt>
                <c:pt idx="529">
                  <c:v>0.10694713969389</c:v>
                </c:pt>
                <c:pt idx="530">
                  <c:v>0.108409815104015</c:v>
                </c:pt>
                <c:pt idx="531">
                  <c:v>0.109907709009228</c:v>
                </c:pt>
                <c:pt idx="532">
                  <c:v>0.111442202170922</c:v>
                </c:pt>
                <c:pt idx="533">
                  <c:v>0.113014746637821</c:v>
                </c:pt>
                <c:pt idx="534">
                  <c:v>0.114626870316269</c:v>
                </c:pt>
                <c:pt idx="535">
                  <c:v>0.116280181896828</c:v>
                </c:pt>
                <c:pt idx="536">
                  <c:v>0.117976376170178</c:v>
                </c:pt>
                <c:pt idx="537">
                  <c:v>0.119717239768894</c:v>
                </c:pt>
                <c:pt idx="538">
                  <c:v>0.121504657375648</c:v>
                </c:pt>
                <c:pt idx="539">
                  <c:v>0.123340618442884</c:v>
                </c:pt>
                <c:pt idx="540">
                  <c:v>0.125227224474059</c:v>
                </c:pt>
                <c:pt idx="541">
                  <c:v>0.127166696922249</c:v>
                </c:pt>
                <c:pt idx="542">
                  <c:v>0.129161385768376</c:v>
                </c:pt>
                <c:pt idx="543">
                  <c:v>0.131213778848593</c:v>
                </c:pt>
                <c:pt idx="544">
                  <c:v>0.133326512008657</c:v>
                </c:pt>
                <c:pt idx="545">
                  <c:v>0.135502380172477</c:v>
                </c:pt>
                <c:pt idx="546">
                  <c:v>0.1377443494228</c:v>
                </c:pt>
                <c:pt idx="547">
                  <c:v>0.140055570204103</c:v>
                </c:pt>
                <c:pt idx="548">
                  <c:v>0.14243939177176</c:v>
                </c:pt>
                <c:pt idx="549">
                  <c:v>0.144899378027473</c:v>
                </c:pt>
                <c:pt idx="550">
                  <c:v>0.147439324899291</c:v>
                </c:pt>
                <c:pt idx="551">
                  <c:v>0.150063279445508</c:v>
                </c:pt>
                <c:pt idx="552">
                  <c:v>0.152775560886053</c:v>
                </c:pt>
                <c:pt idx="553">
                  <c:v>0.155580783792906</c:v>
                </c:pt>
                <c:pt idx="554">
                  <c:v>0.158483883703515</c:v>
                </c:pt>
                <c:pt idx="555">
                  <c:v>0.161490145458716</c:v>
                </c:pt>
                <c:pt idx="556">
                  <c:v>0.164605234610445</c:v>
                </c:pt>
                <c:pt idx="557">
                  <c:v>0.167835232295456</c:v>
                </c:pt>
                <c:pt idx="558">
                  <c:v>0.171186674030899</c:v>
                </c:pt>
                <c:pt idx="559">
                  <c:v>0.174666592957504</c:v>
                </c:pt>
                <c:pt idx="560">
                  <c:v>0.178282568138316</c:v>
                </c:pt>
                <c:pt idx="561">
                  <c:v>0.182042778617881</c:v>
                </c:pt>
                <c:pt idx="562">
                  <c:v>0.185956064061464</c:v>
                </c:pt>
              </c:numCache>
            </c:numRef>
          </c:xVal>
          <c:yVal>
            <c:numRef>
              <c:f>A!$B$58:$B$650</c:f>
              <c:numCache>
                <c:formatCode>General</c:formatCode>
                <c:ptCount val="593"/>
                <c:pt idx="0">
                  <c:v>0</c:v>
                </c:pt>
                <c:pt idx="1">
                  <c:v>0.75</c:v>
                </c:pt>
                <c:pt idx="2">
                  <c:v>2.24625935162092</c:v>
                </c:pt>
                <c:pt idx="3">
                  <c:v>3.74251870324184</c:v>
                </c:pt>
                <c:pt idx="4">
                  <c:v>5.23877805486276</c:v>
                </c:pt>
                <c:pt idx="5">
                  <c:v>6.73503740648368</c:v>
                </c:pt>
                <c:pt idx="6">
                  <c:v>8.23129675810461</c:v>
                </c:pt>
                <c:pt idx="7">
                  <c:v>9.72755610972553</c:v>
                </c:pt>
                <c:pt idx="8">
                  <c:v>11.2238154613464</c:v>
                </c:pt>
                <c:pt idx="9">
                  <c:v>12.7200748129674</c:v>
                </c:pt>
                <c:pt idx="10">
                  <c:v>14.2163341645883</c:v>
                </c:pt>
                <c:pt idx="11">
                  <c:v>15.7125935162092</c:v>
                </c:pt>
                <c:pt idx="12">
                  <c:v>17.2088528678301</c:v>
                </c:pt>
                <c:pt idx="13">
                  <c:v>18.7051122194511</c:v>
                </c:pt>
                <c:pt idx="14">
                  <c:v>20.201371571072</c:v>
                </c:pt>
                <c:pt idx="15">
                  <c:v>21.6976309226929</c:v>
                </c:pt>
                <c:pt idx="16">
                  <c:v>23.1938902743138</c:v>
                </c:pt>
                <c:pt idx="17">
                  <c:v>24.6901496259347</c:v>
                </c:pt>
                <c:pt idx="18">
                  <c:v>26.1864089775557</c:v>
                </c:pt>
                <c:pt idx="19">
                  <c:v>27.6826683291766</c:v>
                </c:pt>
                <c:pt idx="20">
                  <c:v>29.1789276807975</c:v>
                </c:pt>
                <c:pt idx="21">
                  <c:v>30.6751870324184</c:v>
                </c:pt>
                <c:pt idx="22">
                  <c:v>32.1714463840393</c:v>
                </c:pt>
                <c:pt idx="23">
                  <c:v>33.6677057356603</c:v>
                </c:pt>
                <c:pt idx="24">
                  <c:v>35.1639650872812</c:v>
                </c:pt>
                <c:pt idx="25">
                  <c:v>36.6602244389021</c:v>
                </c:pt>
                <c:pt idx="26">
                  <c:v>38.156483790523</c:v>
                </c:pt>
                <c:pt idx="27">
                  <c:v>39.652743142144</c:v>
                </c:pt>
                <c:pt idx="28">
                  <c:v>41.1490024937649</c:v>
                </c:pt>
                <c:pt idx="29">
                  <c:v>42.6452618453858</c:v>
                </c:pt>
                <c:pt idx="30">
                  <c:v>44.1415211970067</c:v>
                </c:pt>
                <c:pt idx="31">
                  <c:v>45.6377805486276</c:v>
                </c:pt>
                <c:pt idx="32">
                  <c:v>47.1340399002486</c:v>
                </c:pt>
                <c:pt idx="33">
                  <c:v>48.6302992518695</c:v>
                </c:pt>
                <c:pt idx="34">
                  <c:v>50.1265586034904</c:v>
                </c:pt>
                <c:pt idx="35">
                  <c:v>51.6228179551113</c:v>
                </c:pt>
                <c:pt idx="36">
                  <c:v>53.1190773067322</c:v>
                </c:pt>
                <c:pt idx="37">
                  <c:v>54.6153366583532</c:v>
                </c:pt>
                <c:pt idx="38">
                  <c:v>56.1115960099741</c:v>
                </c:pt>
                <c:pt idx="39">
                  <c:v>57.607855361595</c:v>
                </c:pt>
                <c:pt idx="40">
                  <c:v>59.1041147132159</c:v>
                </c:pt>
                <c:pt idx="41">
                  <c:v>60.6003740648368</c:v>
                </c:pt>
                <c:pt idx="42">
                  <c:v>62.0966334164578</c:v>
                </c:pt>
                <c:pt idx="43">
                  <c:v>63.5928927680787</c:v>
                </c:pt>
                <c:pt idx="44">
                  <c:v>65.0891521196996</c:v>
                </c:pt>
                <c:pt idx="45">
                  <c:v>66.5854114713205</c:v>
                </c:pt>
                <c:pt idx="46">
                  <c:v>68.0816708229415</c:v>
                </c:pt>
                <c:pt idx="47">
                  <c:v>69.5779301745624</c:v>
                </c:pt>
                <c:pt idx="48">
                  <c:v>71.0741895261833</c:v>
                </c:pt>
                <c:pt idx="49">
                  <c:v>72.5704488778042</c:v>
                </c:pt>
                <c:pt idx="50">
                  <c:v>74.0667082294251</c:v>
                </c:pt>
                <c:pt idx="51">
                  <c:v>75.5629675810461</c:v>
                </c:pt>
                <c:pt idx="52">
                  <c:v>77.059226932667</c:v>
                </c:pt>
                <c:pt idx="53">
                  <c:v>78.5554862842879</c:v>
                </c:pt>
                <c:pt idx="54">
                  <c:v>80.0517456359088</c:v>
                </c:pt>
                <c:pt idx="55">
                  <c:v>81.5480049875297</c:v>
                </c:pt>
                <c:pt idx="56">
                  <c:v>83.0442643391507</c:v>
                </c:pt>
                <c:pt idx="57">
                  <c:v>84.5405236907716</c:v>
                </c:pt>
                <c:pt idx="58">
                  <c:v>86.0367830423925</c:v>
                </c:pt>
                <c:pt idx="59">
                  <c:v>87.5330423940134</c:v>
                </c:pt>
                <c:pt idx="60">
                  <c:v>89.0293017456343</c:v>
                </c:pt>
                <c:pt idx="61">
                  <c:v>90.5255610972553</c:v>
                </c:pt>
                <c:pt idx="62">
                  <c:v>92.0218204488762</c:v>
                </c:pt>
                <c:pt idx="63">
                  <c:v>93.5180798004971</c:v>
                </c:pt>
                <c:pt idx="64">
                  <c:v>95.014339152118</c:v>
                </c:pt>
                <c:pt idx="65">
                  <c:v>96.510598503739</c:v>
                </c:pt>
                <c:pt idx="66">
                  <c:v>98.0068578553599</c:v>
                </c:pt>
                <c:pt idx="67">
                  <c:v>99.5031172069808</c:v>
                </c:pt>
                <c:pt idx="68">
                  <c:v>100.999376558602</c:v>
                </c:pt>
                <c:pt idx="69">
                  <c:v>102.495635910223</c:v>
                </c:pt>
                <c:pt idx="70">
                  <c:v>103.991895261844</c:v>
                </c:pt>
                <c:pt idx="71">
                  <c:v>105.488154613464</c:v>
                </c:pt>
                <c:pt idx="72">
                  <c:v>106.984413965085</c:v>
                </c:pt>
                <c:pt idx="73">
                  <c:v>108.480673316706</c:v>
                </c:pt>
                <c:pt idx="74">
                  <c:v>109.976932668327</c:v>
                </c:pt>
                <c:pt idx="75">
                  <c:v>111.473192019948</c:v>
                </c:pt>
                <c:pt idx="76">
                  <c:v>112.969451371569</c:v>
                </c:pt>
                <c:pt idx="77">
                  <c:v>114.46571072319</c:v>
                </c:pt>
                <c:pt idx="78">
                  <c:v>115.961970074811</c:v>
                </c:pt>
                <c:pt idx="79">
                  <c:v>117.458229426432</c:v>
                </c:pt>
                <c:pt idx="80">
                  <c:v>118.954488778053</c:v>
                </c:pt>
                <c:pt idx="81">
                  <c:v>120.450748129674</c:v>
                </c:pt>
                <c:pt idx="82">
                  <c:v>121.947007481295</c:v>
                </c:pt>
                <c:pt idx="83">
                  <c:v>123.443266832916</c:v>
                </c:pt>
                <c:pt idx="84">
                  <c:v>124.939526184536</c:v>
                </c:pt>
                <c:pt idx="85">
                  <c:v>126.435785536157</c:v>
                </c:pt>
                <c:pt idx="86">
                  <c:v>127.932044887778</c:v>
                </c:pt>
                <c:pt idx="87">
                  <c:v>129.428304239399</c:v>
                </c:pt>
                <c:pt idx="88">
                  <c:v>130.92456359102</c:v>
                </c:pt>
                <c:pt idx="89">
                  <c:v>132.420822942641</c:v>
                </c:pt>
                <c:pt idx="90">
                  <c:v>133.917082294262</c:v>
                </c:pt>
                <c:pt idx="91">
                  <c:v>135.413341645883</c:v>
                </c:pt>
                <c:pt idx="92">
                  <c:v>136.909600997504</c:v>
                </c:pt>
                <c:pt idx="93">
                  <c:v>138.405860349125</c:v>
                </c:pt>
                <c:pt idx="94">
                  <c:v>139.902119700746</c:v>
                </c:pt>
                <c:pt idx="95">
                  <c:v>141.398379052367</c:v>
                </c:pt>
                <c:pt idx="96">
                  <c:v>142.894638403988</c:v>
                </c:pt>
                <c:pt idx="97">
                  <c:v>144.390897755608</c:v>
                </c:pt>
                <c:pt idx="98">
                  <c:v>145.887157107229</c:v>
                </c:pt>
                <c:pt idx="99">
                  <c:v>147.38341645885</c:v>
                </c:pt>
                <c:pt idx="100">
                  <c:v>148.879675810471</c:v>
                </c:pt>
                <c:pt idx="101">
                  <c:v>150.375935162092</c:v>
                </c:pt>
                <c:pt idx="102">
                  <c:v>151.872194513713</c:v>
                </c:pt>
                <c:pt idx="103">
                  <c:v>153.368453865334</c:v>
                </c:pt>
                <c:pt idx="104">
                  <c:v>154.864713216955</c:v>
                </c:pt>
                <c:pt idx="105">
                  <c:v>156.360972568576</c:v>
                </c:pt>
                <c:pt idx="106">
                  <c:v>157.857231920197</c:v>
                </c:pt>
                <c:pt idx="107">
                  <c:v>159.353491271818</c:v>
                </c:pt>
                <c:pt idx="108">
                  <c:v>160.849750623439</c:v>
                </c:pt>
                <c:pt idx="109">
                  <c:v>162.346009975059</c:v>
                </c:pt>
                <c:pt idx="110">
                  <c:v>163.84226932668</c:v>
                </c:pt>
                <c:pt idx="111">
                  <c:v>165.338528678301</c:v>
                </c:pt>
                <c:pt idx="112">
                  <c:v>166.834788029922</c:v>
                </c:pt>
                <c:pt idx="113">
                  <c:v>168.331047381543</c:v>
                </c:pt>
                <c:pt idx="114">
                  <c:v>169.827306733164</c:v>
                </c:pt>
                <c:pt idx="115">
                  <c:v>171.323566084785</c:v>
                </c:pt>
                <c:pt idx="116">
                  <c:v>172.819825436406</c:v>
                </c:pt>
                <c:pt idx="117">
                  <c:v>174.316084788027</c:v>
                </c:pt>
                <c:pt idx="118">
                  <c:v>175.812344139648</c:v>
                </c:pt>
                <c:pt idx="119">
                  <c:v>177.308603491269</c:v>
                </c:pt>
                <c:pt idx="120">
                  <c:v>178.80486284289</c:v>
                </c:pt>
                <c:pt idx="121">
                  <c:v>180.301122194511</c:v>
                </c:pt>
                <c:pt idx="122">
                  <c:v>181.797381546132</c:v>
                </c:pt>
                <c:pt idx="123">
                  <c:v>183.293640897753</c:v>
                </c:pt>
                <c:pt idx="124">
                  <c:v>184.789900249374</c:v>
                </c:pt>
                <c:pt idx="125">
                  <c:v>186.286159600995</c:v>
                </c:pt>
                <c:pt idx="126">
                  <c:v>187.782418952616</c:v>
                </c:pt>
                <c:pt idx="127">
                  <c:v>189.278678304237</c:v>
                </c:pt>
                <c:pt idx="128">
                  <c:v>190.774937655858</c:v>
                </c:pt>
                <c:pt idx="129">
                  <c:v>192.271197007479</c:v>
                </c:pt>
                <c:pt idx="130">
                  <c:v>193.7674563591</c:v>
                </c:pt>
                <c:pt idx="131">
                  <c:v>195.263715710721</c:v>
                </c:pt>
                <c:pt idx="132">
                  <c:v>196.759975062342</c:v>
                </c:pt>
                <c:pt idx="133">
                  <c:v>198.256234413963</c:v>
                </c:pt>
                <c:pt idx="134">
                  <c:v>199.752493765584</c:v>
                </c:pt>
                <c:pt idx="135">
                  <c:v>201.248753117205</c:v>
                </c:pt>
                <c:pt idx="136">
                  <c:v>202.745012468826</c:v>
                </c:pt>
                <c:pt idx="137">
                  <c:v>204.241271820447</c:v>
                </c:pt>
                <c:pt idx="138">
                  <c:v>205.737531172068</c:v>
                </c:pt>
                <c:pt idx="139">
                  <c:v>207.233790523689</c:v>
                </c:pt>
                <c:pt idx="140">
                  <c:v>208.73004987531</c:v>
                </c:pt>
                <c:pt idx="141">
                  <c:v>210.226309226931</c:v>
                </c:pt>
                <c:pt idx="142">
                  <c:v>211.722568578552</c:v>
                </c:pt>
                <c:pt idx="143">
                  <c:v>213.218827930173</c:v>
                </c:pt>
                <c:pt idx="144">
                  <c:v>214.715087281794</c:v>
                </c:pt>
                <c:pt idx="145">
                  <c:v>216.211346633415</c:v>
                </c:pt>
                <c:pt idx="146">
                  <c:v>217.707605985036</c:v>
                </c:pt>
                <c:pt idx="147">
                  <c:v>219.203865336657</c:v>
                </c:pt>
                <c:pt idx="148">
                  <c:v>220.700124688278</c:v>
                </c:pt>
                <c:pt idx="149">
                  <c:v>222.196384039899</c:v>
                </c:pt>
                <c:pt idx="150">
                  <c:v>223.69264339152</c:v>
                </c:pt>
                <c:pt idx="151">
                  <c:v>225.188902743141</c:v>
                </c:pt>
                <c:pt idx="152">
                  <c:v>226.685162094762</c:v>
                </c:pt>
                <c:pt idx="153">
                  <c:v>228.181421446383</c:v>
                </c:pt>
                <c:pt idx="154">
                  <c:v>229.677680798004</c:v>
                </c:pt>
                <c:pt idx="155">
                  <c:v>231.173940149625</c:v>
                </c:pt>
                <c:pt idx="156">
                  <c:v>232.670199501246</c:v>
                </c:pt>
                <c:pt idx="157">
                  <c:v>234.166458852867</c:v>
                </c:pt>
                <c:pt idx="158">
                  <c:v>235.662718204488</c:v>
                </c:pt>
                <c:pt idx="159">
                  <c:v>237.158977556109</c:v>
                </c:pt>
                <c:pt idx="160">
                  <c:v>238.65523690773</c:v>
                </c:pt>
                <c:pt idx="161">
                  <c:v>240.151496259351</c:v>
                </c:pt>
                <c:pt idx="162">
                  <c:v>241.647755610972</c:v>
                </c:pt>
                <c:pt idx="163">
                  <c:v>243.144014962593</c:v>
                </c:pt>
                <c:pt idx="164">
                  <c:v>244.640274314214</c:v>
                </c:pt>
                <c:pt idx="165">
                  <c:v>246.136533665836</c:v>
                </c:pt>
                <c:pt idx="166">
                  <c:v>247.632793017457</c:v>
                </c:pt>
                <c:pt idx="167">
                  <c:v>249.129052369078</c:v>
                </c:pt>
                <c:pt idx="168">
                  <c:v>250.625311720699</c:v>
                </c:pt>
                <c:pt idx="169">
                  <c:v>252.12157107232</c:v>
                </c:pt>
                <c:pt idx="170">
                  <c:v>253.617830423941</c:v>
                </c:pt>
                <c:pt idx="171">
                  <c:v>255.114089775562</c:v>
                </c:pt>
                <c:pt idx="172">
                  <c:v>256.610349127183</c:v>
                </c:pt>
                <c:pt idx="173">
                  <c:v>258.106608478804</c:v>
                </c:pt>
                <c:pt idx="174">
                  <c:v>259.602867830425</c:v>
                </c:pt>
                <c:pt idx="175">
                  <c:v>261.099127182046</c:v>
                </c:pt>
                <c:pt idx="176">
                  <c:v>262.595386533667</c:v>
                </c:pt>
                <c:pt idx="177">
                  <c:v>264.091645885288</c:v>
                </c:pt>
                <c:pt idx="178">
                  <c:v>265.587905236909</c:v>
                </c:pt>
                <c:pt idx="179">
                  <c:v>267.08416458853</c:v>
                </c:pt>
                <c:pt idx="180">
                  <c:v>268.580423940151</c:v>
                </c:pt>
                <c:pt idx="181">
                  <c:v>270.076683291772</c:v>
                </c:pt>
                <c:pt idx="182">
                  <c:v>271.572942643393</c:v>
                </c:pt>
                <c:pt idx="183">
                  <c:v>273.069201995014</c:v>
                </c:pt>
                <c:pt idx="184">
                  <c:v>274.565461346635</c:v>
                </c:pt>
                <c:pt idx="185">
                  <c:v>276.061720698256</c:v>
                </c:pt>
                <c:pt idx="186">
                  <c:v>277.557980049877</c:v>
                </c:pt>
                <c:pt idx="187">
                  <c:v>279.054239401498</c:v>
                </c:pt>
                <c:pt idx="188">
                  <c:v>280.550498753119</c:v>
                </c:pt>
                <c:pt idx="189">
                  <c:v>282.04675810474</c:v>
                </c:pt>
                <c:pt idx="190">
                  <c:v>283.543017456361</c:v>
                </c:pt>
                <c:pt idx="191">
                  <c:v>285.039276807982</c:v>
                </c:pt>
                <c:pt idx="192">
                  <c:v>286.535536159603</c:v>
                </c:pt>
                <c:pt idx="193">
                  <c:v>288.031795511224</c:v>
                </c:pt>
                <c:pt idx="194">
                  <c:v>289.528054862845</c:v>
                </c:pt>
                <c:pt idx="195">
                  <c:v>291.024314214466</c:v>
                </c:pt>
                <c:pt idx="196">
                  <c:v>292.520573566087</c:v>
                </c:pt>
                <c:pt idx="197">
                  <c:v>294.016832917708</c:v>
                </c:pt>
                <c:pt idx="198">
                  <c:v>295.513092269329</c:v>
                </c:pt>
                <c:pt idx="199">
                  <c:v>297.00935162095</c:v>
                </c:pt>
                <c:pt idx="200">
                  <c:v>298.505610972571</c:v>
                </c:pt>
                <c:pt idx="201">
                  <c:v>300.001870324192</c:v>
                </c:pt>
                <c:pt idx="202">
                  <c:v>301.498129675813</c:v>
                </c:pt>
                <c:pt idx="203">
                  <c:v>302.994389027434</c:v>
                </c:pt>
                <c:pt idx="204">
                  <c:v>304.490648379055</c:v>
                </c:pt>
                <c:pt idx="205">
                  <c:v>305.986907730676</c:v>
                </c:pt>
                <c:pt idx="206">
                  <c:v>307.483167082297</c:v>
                </c:pt>
                <c:pt idx="207">
                  <c:v>308.979426433918</c:v>
                </c:pt>
                <c:pt idx="208">
                  <c:v>310.475685785539</c:v>
                </c:pt>
                <c:pt idx="209">
                  <c:v>311.97194513716</c:v>
                </c:pt>
                <c:pt idx="210">
                  <c:v>313.468204488781</c:v>
                </c:pt>
                <c:pt idx="211">
                  <c:v>314.964463840402</c:v>
                </c:pt>
                <c:pt idx="212">
                  <c:v>316.460723192023</c:v>
                </c:pt>
                <c:pt idx="213">
                  <c:v>317.956982543644</c:v>
                </c:pt>
                <c:pt idx="214">
                  <c:v>319.453241895265</c:v>
                </c:pt>
                <c:pt idx="215">
                  <c:v>320.949501246886</c:v>
                </c:pt>
                <c:pt idx="216">
                  <c:v>322.445760598507</c:v>
                </c:pt>
                <c:pt idx="217">
                  <c:v>323.942019950128</c:v>
                </c:pt>
                <c:pt idx="218">
                  <c:v>325.438279301749</c:v>
                </c:pt>
                <c:pt idx="219">
                  <c:v>326.93453865337</c:v>
                </c:pt>
                <c:pt idx="220">
                  <c:v>328.430798004991</c:v>
                </c:pt>
                <c:pt idx="221">
                  <c:v>329.927057356612</c:v>
                </c:pt>
                <c:pt idx="222">
                  <c:v>331.423316708233</c:v>
                </c:pt>
                <c:pt idx="223">
                  <c:v>332.919576059854</c:v>
                </c:pt>
                <c:pt idx="224">
                  <c:v>334.415835411475</c:v>
                </c:pt>
                <c:pt idx="225">
                  <c:v>335.912094763096</c:v>
                </c:pt>
                <c:pt idx="226">
                  <c:v>337.408354114717</c:v>
                </c:pt>
                <c:pt idx="227">
                  <c:v>338.904613466338</c:v>
                </c:pt>
                <c:pt idx="228">
                  <c:v>340.400872817959</c:v>
                </c:pt>
                <c:pt idx="229">
                  <c:v>341.89713216958</c:v>
                </c:pt>
                <c:pt idx="230">
                  <c:v>343.393391521201</c:v>
                </c:pt>
                <c:pt idx="231">
                  <c:v>344.889650872822</c:v>
                </c:pt>
                <c:pt idx="232">
                  <c:v>346.385910224443</c:v>
                </c:pt>
                <c:pt idx="233">
                  <c:v>347.882169576064</c:v>
                </c:pt>
                <c:pt idx="234">
                  <c:v>349.378428927685</c:v>
                </c:pt>
                <c:pt idx="235">
                  <c:v>350.874688279306</c:v>
                </c:pt>
                <c:pt idx="236">
                  <c:v>352.370947630927</c:v>
                </c:pt>
                <c:pt idx="237">
                  <c:v>353.867206982548</c:v>
                </c:pt>
                <c:pt idx="238">
                  <c:v>355.363466334169</c:v>
                </c:pt>
                <c:pt idx="239">
                  <c:v>356.85972568579</c:v>
                </c:pt>
                <c:pt idx="240">
                  <c:v>358.355985037411</c:v>
                </c:pt>
                <c:pt idx="241">
                  <c:v>359.852244389032</c:v>
                </c:pt>
                <c:pt idx="242">
                  <c:v>361.348503740653</c:v>
                </c:pt>
                <c:pt idx="243">
                  <c:v>362.844763092274</c:v>
                </c:pt>
                <c:pt idx="244">
                  <c:v>364.341022443895</c:v>
                </c:pt>
                <c:pt idx="245">
                  <c:v>365.837281795516</c:v>
                </c:pt>
                <c:pt idx="246">
                  <c:v>367.333541147137</c:v>
                </c:pt>
                <c:pt idx="247">
                  <c:v>368.829800498758</c:v>
                </c:pt>
                <c:pt idx="248">
                  <c:v>370.326059850379</c:v>
                </c:pt>
                <c:pt idx="249">
                  <c:v>371.822319202</c:v>
                </c:pt>
                <c:pt idx="250">
                  <c:v>373.318578553621</c:v>
                </c:pt>
                <c:pt idx="251">
                  <c:v>374.814837905242</c:v>
                </c:pt>
                <c:pt idx="252">
                  <c:v>376.311097256863</c:v>
                </c:pt>
                <c:pt idx="253">
                  <c:v>377.807356608484</c:v>
                </c:pt>
                <c:pt idx="254">
                  <c:v>379.303615960105</c:v>
                </c:pt>
                <c:pt idx="255">
                  <c:v>380.799875311726</c:v>
                </c:pt>
                <c:pt idx="256">
                  <c:v>382.296134663347</c:v>
                </c:pt>
                <c:pt idx="257">
                  <c:v>383.792394014968</c:v>
                </c:pt>
                <c:pt idx="258">
                  <c:v>385.288653366589</c:v>
                </c:pt>
                <c:pt idx="259">
                  <c:v>386.78491271821</c:v>
                </c:pt>
                <c:pt idx="260">
                  <c:v>388.281172069831</c:v>
                </c:pt>
                <c:pt idx="261">
                  <c:v>389.777431421452</c:v>
                </c:pt>
                <c:pt idx="262">
                  <c:v>391.273690773073</c:v>
                </c:pt>
                <c:pt idx="263">
                  <c:v>392.769950124694</c:v>
                </c:pt>
                <c:pt idx="264">
                  <c:v>394.266209476315</c:v>
                </c:pt>
                <c:pt idx="265">
                  <c:v>395.762468827936</c:v>
                </c:pt>
                <c:pt idx="266">
                  <c:v>397.258728179557</c:v>
                </c:pt>
                <c:pt idx="267">
                  <c:v>398.754987531178</c:v>
                </c:pt>
                <c:pt idx="268">
                  <c:v>400.251246882799</c:v>
                </c:pt>
                <c:pt idx="269">
                  <c:v>401.74750623442</c:v>
                </c:pt>
                <c:pt idx="270">
                  <c:v>403.243765586041</c:v>
                </c:pt>
                <c:pt idx="271">
                  <c:v>404.740024937662</c:v>
                </c:pt>
                <c:pt idx="272">
                  <c:v>406.236284289283</c:v>
                </c:pt>
                <c:pt idx="273">
                  <c:v>407.732543640904</c:v>
                </c:pt>
                <c:pt idx="274">
                  <c:v>409.228802992525</c:v>
                </c:pt>
                <c:pt idx="275">
                  <c:v>410.725062344146</c:v>
                </c:pt>
                <c:pt idx="276">
                  <c:v>412.221321695767</c:v>
                </c:pt>
                <c:pt idx="277">
                  <c:v>413.717581047388</c:v>
                </c:pt>
                <c:pt idx="278">
                  <c:v>415.213840399009</c:v>
                </c:pt>
                <c:pt idx="279">
                  <c:v>416.71009975063</c:v>
                </c:pt>
                <c:pt idx="280">
                  <c:v>418.206359102251</c:v>
                </c:pt>
                <c:pt idx="281">
                  <c:v>419.702618453872</c:v>
                </c:pt>
                <c:pt idx="282">
                  <c:v>421.198877805493</c:v>
                </c:pt>
                <c:pt idx="283">
                  <c:v>422.695137157114</c:v>
                </c:pt>
                <c:pt idx="284">
                  <c:v>424.191396508735</c:v>
                </c:pt>
                <c:pt idx="285">
                  <c:v>425.687655860356</c:v>
                </c:pt>
                <c:pt idx="286">
                  <c:v>427.183915211977</c:v>
                </c:pt>
                <c:pt idx="287">
                  <c:v>428.680174563598</c:v>
                </c:pt>
                <c:pt idx="288">
                  <c:v>430.176433915219</c:v>
                </c:pt>
                <c:pt idx="289">
                  <c:v>431.67269326684</c:v>
                </c:pt>
                <c:pt idx="290">
                  <c:v>433.168952618461</c:v>
                </c:pt>
                <c:pt idx="291">
                  <c:v>434.665211970082</c:v>
                </c:pt>
                <c:pt idx="292">
                  <c:v>436.161471321703</c:v>
                </c:pt>
                <c:pt idx="293">
                  <c:v>437.657730673324</c:v>
                </c:pt>
                <c:pt idx="294">
                  <c:v>439.153990024945</c:v>
                </c:pt>
                <c:pt idx="295">
                  <c:v>440.650249376566</c:v>
                </c:pt>
                <c:pt idx="296">
                  <c:v>442.146508728187</c:v>
                </c:pt>
                <c:pt idx="297">
                  <c:v>443.642768079808</c:v>
                </c:pt>
                <c:pt idx="298">
                  <c:v>445.139027431429</c:v>
                </c:pt>
                <c:pt idx="299">
                  <c:v>446.63528678305</c:v>
                </c:pt>
                <c:pt idx="300">
                  <c:v>448.131546134671</c:v>
                </c:pt>
                <c:pt idx="301">
                  <c:v>449.627805486292</c:v>
                </c:pt>
                <c:pt idx="302">
                  <c:v>451.124064837913</c:v>
                </c:pt>
                <c:pt idx="303">
                  <c:v>452.620324189534</c:v>
                </c:pt>
                <c:pt idx="304">
                  <c:v>454.116583541155</c:v>
                </c:pt>
                <c:pt idx="305">
                  <c:v>455.612842892776</c:v>
                </c:pt>
                <c:pt idx="306">
                  <c:v>457.109102244397</c:v>
                </c:pt>
                <c:pt idx="307">
                  <c:v>458.605361596018</c:v>
                </c:pt>
                <c:pt idx="308">
                  <c:v>460.101620947639</c:v>
                </c:pt>
                <c:pt idx="309">
                  <c:v>461.59788029926</c:v>
                </c:pt>
                <c:pt idx="310">
                  <c:v>463.094139650881</c:v>
                </c:pt>
                <c:pt idx="311">
                  <c:v>464.590399002502</c:v>
                </c:pt>
                <c:pt idx="312">
                  <c:v>466.086658354123</c:v>
                </c:pt>
                <c:pt idx="313">
                  <c:v>467.582917705744</c:v>
                </c:pt>
                <c:pt idx="314">
                  <c:v>469.079177057365</c:v>
                </c:pt>
                <c:pt idx="315">
                  <c:v>470.575436408986</c:v>
                </c:pt>
                <c:pt idx="316">
                  <c:v>472.071695760607</c:v>
                </c:pt>
                <c:pt idx="317">
                  <c:v>473.567955112228</c:v>
                </c:pt>
                <c:pt idx="318">
                  <c:v>475.064214463849</c:v>
                </c:pt>
                <c:pt idx="319">
                  <c:v>476.56047381547</c:v>
                </c:pt>
                <c:pt idx="320">
                  <c:v>478.056733167091</c:v>
                </c:pt>
                <c:pt idx="321">
                  <c:v>479.552992518713</c:v>
                </c:pt>
                <c:pt idx="322">
                  <c:v>481.049251870334</c:v>
                </c:pt>
                <c:pt idx="323">
                  <c:v>482.545511221955</c:v>
                </c:pt>
                <c:pt idx="324">
                  <c:v>484.041770573576</c:v>
                </c:pt>
                <c:pt idx="325">
                  <c:v>485.538029925197</c:v>
                </c:pt>
                <c:pt idx="326">
                  <c:v>487.034289276818</c:v>
                </c:pt>
                <c:pt idx="327">
                  <c:v>488.530548628439</c:v>
                </c:pt>
                <c:pt idx="328">
                  <c:v>490.02680798006</c:v>
                </c:pt>
                <c:pt idx="329">
                  <c:v>491.523067331681</c:v>
                </c:pt>
                <c:pt idx="330">
                  <c:v>493.019326683302</c:v>
                </c:pt>
                <c:pt idx="331">
                  <c:v>494.515586034923</c:v>
                </c:pt>
                <c:pt idx="332">
                  <c:v>496.011845386544</c:v>
                </c:pt>
                <c:pt idx="333">
                  <c:v>497.508104738165</c:v>
                </c:pt>
                <c:pt idx="334">
                  <c:v>499.004364089786</c:v>
                </c:pt>
                <c:pt idx="335">
                  <c:v>500.500623441407</c:v>
                </c:pt>
                <c:pt idx="336">
                  <c:v>501.996882793028</c:v>
                </c:pt>
                <c:pt idx="337">
                  <c:v>503.493142144649</c:v>
                </c:pt>
                <c:pt idx="338">
                  <c:v>504.98940149627</c:v>
                </c:pt>
                <c:pt idx="339">
                  <c:v>506.485660847891</c:v>
                </c:pt>
                <c:pt idx="340">
                  <c:v>507.981920199512</c:v>
                </c:pt>
                <c:pt idx="341">
                  <c:v>509.478179551133</c:v>
                </c:pt>
                <c:pt idx="342">
                  <c:v>510.974438902754</c:v>
                </c:pt>
                <c:pt idx="343">
                  <c:v>512.470698254375</c:v>
                </c:pt>
                <c:pt idx="344">
                  <c:v>513.966957605996</c:v>
                </c:pt>
                <c:pt idx="345">
                  <c:v>515.463216957617</c:v>
                </c:pt>
                <c:pt idx="346">
                  <c:v>516.959476309238</c:v>
                </c:pt>
                <c:pt idx="347">
                  <c:v>518.455735660859</c:v>
                </c:pt>
                <c:pt idx="348">
                  <c:v>519.95199501248</c:v>
                </c:pt>
                <c:pt idx="349">
                  <c:v>521.448254364101</c:v>
                </c:pt>
                <c:pt idx="350">
                  <c:v>522.944513715722</c:v>
                </c:pt>
                <c:pt idx="351">
                  <c:v>524.440773067343</c:v>
                </c:pt>
                <c:pt idx="352">
                  <c:v>525.937032418964</c:v>
                </c:pt>
                <c:pt idx="353">
                  <c:v>527.433291770585</c:v>
                </c:pt>
                <c:pt idx="354">
                  <c:v>528.929551122206</c:v>
                </c:pt>
                <c:pt idx="355">
                  <c:v>530.425810473827</c:v>
                </c:pt>
                <c:pt idx="356">
                  <c:v>531.922069825448</c:v>
                </c:pt>
                <c:pt idx="357">
                  <c:v>533.418329177069</c:v>
                </c:pt>
                <c:pt idx="358">
                  <c:v>534.91458852869</c:v>
                </c:pt>
                <c:pt idx="359">
                  <c:v>536.410847880311</c:v>
                </c:pt>
                <c:pt idx="360">
                  <c:v>537.907107231932</c:v>
                </c:pt>
                <c:pt idx="361">
                  <c:v>539.403366583553</c:v>
                </c:pt>
                <c:pt idx="362">
                  <c:v>540.899625935174</c:v>
                </c:pt>
                <c:pt idx="363">
                  <c:v>542.395885286795</c:v>
                </c:pt>
                <c:pt idx="364">
                  <c:v>543.892144638416</c:v>
                </c:pt>
                <c:pt idx="365">
                  <c:v>545.388403990037</c:v>
                </c:pt>
                <c:pt idx="366">
                  <c:v>546.884663341658</c:v>
                </c:pt>
                <c:pt idx="367">
                  <c:v>548.380922693279</c:v>
                </c:pt>
                <c:pt idx="368">
                  <c:v>549.8771820449</c:v>
                </c:pt>
                <c:pt idx="369">
                  <c:v>551.373441396521</c:v>
                </c:pt>
                <c:pt idx="370">
                  <c:v>552.869700748142</c:v>
                </c:pt>
                <c:pt idx="371">
                  <c:v>554.365960099763</c:v>
                </c:pt>
                <c:pt idx="372">
                  <c:v>555.862219451384</c:v>
                </c:pt>
                <c:pt idx="373">
                  <c:v>557.358478803005</c:v>
                </c:pt>
                <c:pt idx="374">
                  <c:v>558.854738154626</c:v>
                </c:pt>
                <c:pt idx="375">
                  <c:v>560.350997506247</c:v>
                </c:pt>
                <c:pt idx="376">
                  <c:v>561.847256857868</c:v>
                </c:pt>
                <c:pt idx="377">
                  <c:v>563.343516209489</c:v>
                </c:pt>
                <c:pt idx="378">
                  <c:v>564.83977556111</c:v>
                </c:pt>
                <c:pt idx="379">
                  <c:v>566.336034912731</c:v>
                </c:pt>
                <c:pt idx="380">
                  <c:v>567.832294264352</c:v>
                </c:pt>
                <c:pt idx="381">
                  <c:v>569.328553615973</c:v>
                </c:pt>
                <c:pt idx="382">
                  <c:v>570.824812967594</c:v>
                </c:pt>
                <c:pt idx="383">
                  <c:v>572.321072319215</c:v>
                </c:pt>
                <c:pt idx="384">
                  <c:v>573.817331670836</c:v>
                </c:pt>
                <c:pt idx="385">
                  <c:v>575.313591022457</c:v>
                </c:pt>
                <c:pt idx="386">
                  <c:v>576.809850374078</c:v>
                </c:pt>
                <c:pt idx="387">
                  <c:v>578.306109725699</c:v>
                </c:pt>
                <c:pt idx="388">
                  <c:v>579.80236907732</c:v>
                </c:pt>
                <c:pt idx="389">
                  <c:v>581.298628428941</c:v>
                </c:pt>
                <c:pt idx="390">
                  <c:v>582.794887780562</c:v>
                </c:pt>
                <c:pt idx="391">
                  <c:v>584.291147132183</c:v>
                </c:pt>
                <c:pt idx="392">
                  <c:v>585.787406483804</c:v>
                </c:pt>
                <c:pt idx="393">
                  <c:v>587.283665835425</c:v>
                </c:pt>
                <c:pt idx="394">
                  <c:v>588.779925187046</c:v>
                </c:pt>
                <c:pt idx="395">
                  <c:v>590.276184538667</c:v>
                </c:pt>
                <c:pt idx="396">
                  <c:v>591.772443890288</c:v>
                </c:pt>
                <c:pt idx="397">
                  <c:v>593.268703241909</c:v>
                </c:pt>
                <c:pt idx="398">
                  <c:v>594.76496259353</c:v>
                </c:pt>
                <c:pt idx="399">
                  <c:v>596.261221945151</c:v>
                </c:pt>
                <c:pt idx="400">
                  <c:v>597.757481296772</c:v>
                </c:pt>
                <c:pt idx="401">
                  <c:v>599.253740648393</c:v>
                </c:pt>
                <c:pt idx="402">
                  <c:v>600.750000000014</c:v>
                </c:pt>
                <c:pt idx="403">
                  <c:v>602.246259351635</c:v>
                </c:pt>
                <c:pt idx="404">
                  <c:v>603.742518703256</c:v>
                </c:pt>
                <c:pt idx="405">
                  <c:v>605.238778054877</c:v>
                </c:pt>
                <c:pt idx="406">
                  <c:v>606.735037406498</c:v>
                </c:pt>
                <c:pt idx="407">
                  <c:v>608.231296758119</c:v>
                </c:pt>
                <c:pt idx="408">
                  <c:v>609.72755610974</c:v>
                </c:pt>
                <c:pt idx="409">
                  <c:v>611.223815461361</c:v>
                </c:pt>
                <c:pt idx="410">
                  <c:v>612.720074812982</c:v>
                </c:pt>
                <c:pt idx="411">
                  <c:v>614.216334164603</c:v>
                </c:pt>
                <c:pt idx="412">
                  <c:v>615.712593516224</c:v>
                </c:pt>
                <c:pt idx="413">
                  <c:v>617.208852867845</c:v>
                </c:pt>
                <c:pt idx="414">
                  <c:v>618.705112219466</c:v>
                </c:pt>
                <c:pt idx="415">
                  <c:v>620.201371571087</c:v>
                </c:pt>
                <c:pt idx="416">
                  <c:v>621.697630922708</c:v>
                </c:pt>
                <c:pt idx="417">
                  <c:v>623.193890274329</c:v>
                </c:pt>
                <c:pt idx="418">
                  <c:v>624.69014962595</c:v>
                </c:pt>
                <c:pt idx="419">
                  <c:v>626.186408977571</c:v>
                </c:pt>
                <c:pt idx="420">
                  <c:v>627.682668329192</c:v>
                </c:pt>
                <c:pt idx="421">
                  <c:v>629.178927680813</c:v>
                </c:pt>
                <c:pt idx="422">
                  <c:v>630.675187032434</c:v>
                </c:pt>
                <c:pt idx="423">
                  <c:v>632.171446384055</c:v>
                </c:pt>
                <c:pt idx="424">
                  <c:v>633.667705735676</c:v>
                </c:pt>
                <c:pt idx="425">
                  <c:v>635.163965087297</c:v>
                </c:pt>
                <c:pt idx="426">
                  <c:v>636.660224438918</c:v>
                </c:pt>
                <c:pt idx="427">
                  <c:v>638.156483790539</c:v>
                </c:pt>
                <c:pt idx="428">
                  <c:v>639.65274314216</c:v>
                </c:pt>
                <c:pt idx="429">
                  <c:v>641.149002493781</c:v>
                </c:pt>
                <c:pt idx="430">
                  <c:v>642.645261845402</c:v>
                </c:pt>
                <c:pt idx="431">
                  <c:v>644.141521197023</c:v>
                </c:pt>
                <c:pt idx="432">
                  <c:v>645.637780548644</c:v>
                </c:pt>
                <c:pt idx="433">
                  <c:v>647.134039900265</c:v>
                </c:pt>
                <c:pt idx="434">
                  <c:v>648.630299251886</c:v>
                </c:pt>
                <c:pt idx="435">
                  <c:v>650.126558603507</c:v>
                </c:pt>
                <c:pt idx="436">
                  <c:v>651.622817955128</c:v>
                </c:pt>
                <c:pt idx="437">
                  <c:v>653.119077306749</c:v>
                </c:pt>
                <c:pt idx="438">
                  <c:v>654.61533665837</c:v>
                </c:pt>
                <c:pt idx="439">
                  <c:v>656.111596009991</c:v>
                </c:pt>
                <c:pt idx="440">
                  <c:v>657.607855361612</c:v>
                </c:pt>
                <c:pt idx="441">
                  <c:v>659.104114713233</c:v>
                </c:pt>
                <c:pt idx="442">
                  <c:v>660.600374064854</c:v>
                </c:pt>
                <c:pt idx="443">
                  <c:v>662.096633416475</c:v>
                </c:pt>
                <c:pt idx="444">
                  <c:v>663.592892768096</c:v>
                </c:pt>
                <c:pt idx="445">
                  <c:v>665.089152119717</c:v>
                </c:pt>
                <c:pt idx="446">
                  <c:v>666.585411471338</c:v>
                </c:pt>
                <c:pt idx="447">
                  <c:v>668.081670822959</c:v>
                </c:pt>
                <c:pt idx="448">
                  <c:v>669.57793017458</c:v>
                </c:pt>
                <c:pt idx="449">
                  <c:v>671.074189526201</c:v>
                </c:pt>
                <c:pt idx="450">
                  <c:v>672.570448877822</c:v>
                </c:pt>
                <c:pt idx="451">
                  <c:v>674.066708229443</c:v>
                </c:pt>
                <c:pt idx="452">
                  <c:v>675.562967581064</c:v>
                </c:pt>
                <c:pt idx="453">
                  <c:v>677.059226932685</c:v>
                </c:pt>
                <c:pt idx="454">
                  <c:v>678.555486284306</c:v>
                </c:pt>
                <c:pt idx="455">
                  <c:v>680.051745635927</c:v>
                </c:pt>
                <c:pt idx="456">
                  <c:v>681.548004987548</c:v>
                </c:pt>
                <c:pt idx="457">
                  <c:v>683.044264339169</c:v>
                </c:pt>
                <c:pt idx="458">
                  <c:v>684.54052369079</c:v>
                </c:pt>
                <c:pt idx="459">
                  <c:v>686.036783042411</c:v>
                </c:pt>
                <c:pt idx="460">
                  <c:v>687.533042394032</c:v>
                </c:pt>
                <c:pt idx="461">
                  <c:v>689.029301745653</c:v>
                </c:pt>
                <c:pt idx="462">
                  <c:v>690.525561097274</c:v>
                </c:pt>
                <c:pt idx="463">
                  <c:v>692.021820448895</c:v>
                </c:pt>
                <c:pt idx="464">
                  <c:v>693.518079800516</c:v>
                </c:pt>
                <c:pt idx="465">
                  <c:v>695.014339152137</c:v>
                </c:pt>
                <c:pt idx="466">
                  <c:v>696.510598503758</c:v>
                </c:pt>
                <c:pt idx="467">
                  <c:v>698.006857855379</c:v>
                </c:pt>
                <c:pt idx="468">
                  <c:v>699.503117207</c:v>
                </c:pt>
                <c:pt idx="469">
                  <c:v>700.999376558621</c:v>
                </c:pt>
                <c:pt idx="470">
                  <c:v>702.495635910242</c:v>
                </c:pt>
                <c:pt idx="471">
                  <c:v>703.991895261863</c:v>
                </c:pt>
                <c:pt idx="472">
                  <c:v>705.488154613484</c:v>
                </c:pt>
                <c:pt idx="473">
                  <c:v>706.984413965105</c:v>
                </c:pt>
                <c:pt idx="474">
                  <c:v>708.480673316726</c:v>
                </c:pt>
                <c:pt idx="475">
                  <c:v>709.976932668347</c:v>
                </c:pt>
                <c:pt idx="476">
                  <c:v>711.473192019969</c:v>
                </c:pt>
                <c:pt idx="477">
                  <c:v>712.96945137159</c:v>
                </c:pt>
                <c:pt idx="478">
                  <c:v>714.465710723211</c:v>
                </c:pt>
                <c:pt idx="479">
                  <c:v>715.961970074832</c:v>
                </c:pt>
                <c:pt idx="480">
                  <c:v>717.458229426453</c:v>
                </c:pt>
                <c:pt idx="481">
                  <c:v>718.954488778074</c:v>
                </c:pt>
                <c:pt idx="482">
                  <c:v>720.450748129695</c:v>
                </c:pt>
                <c:pt idx="483">
                  <c:v>721.947007481316</c:v>
                </c:pt>
                <c:pt idx="484">
                  <c:v>723.443266832937</c:v>
                </c:pt>
                <c:pt idx="485">
                  <c:v>724.939526184558</c:v>
                </c:pt>
                <c:pt idx="486">
                  <c:v>726.435785536179</c:v>
                </c:pt>
                <c:pt idx="487">
                  <c:v>727.9320448878</c:v>
                </c:pt>
                <c:pt idx="488">
                  <c:v>729.428304239421</c:v>
                </c:pt>
                <c:pt idx="489">
                  <c:v>727.9320448878</c:v>
                </c:pt>
                <c:pt idx="490">
                  <c:v>726.435785536179</c:v>
                </c:pt>
                <c:pt idx="491">
                  <c:v>724.939526184558</c:v>
                </c:pt>
                <c:pt idx="492">
                  <c:v>723.443266832937</c:v>
                </c:pt>
                <c:pt idx="493">
                  <c:v>721.947007481316</c:v>
                </c:pt>
                <c:pt idx="494">
                  <c:v>720.450748129695</c:v>
                </c:pt>
                <c:pt idx="495">
                  <c:v>718.954488778074</c:v>
                </c:pt>
                <c:pt idx="496">
                  <c:v>717.458229426453</c:v>
                </c:pt>
                <c:pt idx="497">
                  <c:v>715.961970074832</c:v>
                </c:pt>
                <c:pt idx="498">
                  <c:v>714.465710723211</c:v>
                </c:pt>
                <c:pt idx="499">
                  <c:v>712.96945137159</c:v>
                </c:pt>
                <c:pt idx="500">
                  <c:v>711.473192019969</c:v>
                </c:pt>
                <c:pt idx="501">
                  <c:v>709.976932668347</c:v>
                </c:pt>
                <c:pt idx="502">
                  <c:v>708.480673316726</c:v>
                </c:pt>
                <c:pt idx="503">
                  <c:v>706.984413965105</c:v>
                </c:pt>
                <c:pt idx="504">
                  <c:v>705.488154613484</c:v>
                </c:pt>
                <c:pt idx="505">
                  <c:v>703.991895261863</c:v>
                </c:pt>
                <c:pt idx="506">
                  <c:v>702.495635910242</c:v>
                </c:pt>
                <c:pt idx="507">
                  <c:v>700.999376558621</c:v>
                </c:pt>
                <c:pt idx="508">
                  <c:v>699.503117207</c:v>
                </c:pt>
                <c:pt idx="509">
                  <c:v>698.006857855379</c:v>
                </c:pt>
                <c:pt idx="510">
                  <c:v>696.510598503758</c:v>
                </c:pt>
                <c:pt idx="511">
                  <c:v>695.014339152137</c:v>
                </c:pt>
                <c:pt idx="512">
                  <c:v>693.518079800516</c:v>
                </c:pt>
                <c:pt idx="513">
                  <c:v>692.021820448895</c:v>
                </c:pt>
                <c:pt idx="514">
                  <c:v>690.525561097274</c:v>
                </c:pt>
                <c:pt idx="515">
                  <c:v>689.029301745653</c:v>
                </c:pt>
                <c:pt idx="516">
                  <c:v>687.533042394032</c:v>
                </c:pt>
                <c:pt idx="517">
                  <c:v>686.036783042411</c:v>
                </c:pt>
                <c:pt idx="518">
                  <c:v>684.54052369079</c:v>
                </c:pt>
                <c:pt idx="519">
                  <c:v>683.044264339169</c:v>
                </c:pt>
                <c:pt idx="520">
                  <c:v>681.548004987548</c:v>
                </c:pt>
                <c:pt idx="521">
                  <c:v>680.051745635927</c:v>
                </c:pt>
                <c:pt idx="522">
                  <c:v>678.555486284306</c:v>
                </c:pt>
                <c:pt idx="523">
                  <c:v>677.059226932685</c:v>
                </c:pt>
                <c:pt idx="524">
                  <c:v>675.562967581064</c:v>
                </c:pt>
                <c:pt idx="525">
                  <c:v>674.066708229443</c:v>
                </c:pt>
                <c:pt idx="526">
                  <c:v>672.570448877822</c:v>
                </c:pt>
                <c:pt idx="527">
                  <c:v>671.074189526201</c:v>
                </c:pt>
                <c:pt idx="528">
                  <c:v>669.57793017458</c:v>
                </c:pt>
                <c:pt idx="529">
                  <c:v>668.081670822959</c:v>
                </c:pt>
                <c:pt idx="530">
                  <c:v>666.585411471338</c:v>
                </c:pt>
                <c:pt idx="531">
                  <c:v>665.089152119717</c:v>
                </c:pt>
                <c:pt idx="532">
                  <c:v>663.592892768096</c:v>
                </c:pt>
                <c:pt idx="533">
                  <c:v>662.096633416475</c:v>
                </c:pt>
                <c:pt idx="534">
                  <c:v>660.600374064854</c:v>
                </c:pt>
                <c:pt idx="535">
                  <c:v>659.104114713233</c:v>
                </c:pt>
                <c:pt idx="536">
                  <c:v>657.607855361612</c:v>
                </c:pt>
                <c:pt idx="537">
                  <c:v>656.111596009991</c:v>
                </c:pt>
                <c:pt idx="538">
                  <c:v>654.61533665837</c:v>
                </c:pt>
                <c:pt idx="539">
                  <c:v>653.119077306749</c:v>
                </c:pt>
                <c:pt idx="540">
                  <c:v>651.622817955128</c:v>
                </c:pt>
                <c:pt idx="541">
                  <c:v>650.126558603507</c:v>
                </c:pt>
                <c:pt idx="542">
                  <c:v>648.630299251886</c:v>
                </c:pt>
                <c:pt idx="543">
                  <c:v>647.134039900265</c:v>
                </c:pt>
                <c:pt idx="544">
                  <c:v>645.637780548644</c:v>
                </c:pt>
                <c:pt idx="545">
                  <c:v>644.141521197023</c:v>
                </c:pt>
                <c:pt idx="546">
                  <c:v>642.645261845402</c:v>
                </c:pt>
                <c:pt idx="547">
                  <c:v>641.149002493781</c:v>
                </c:pt>
                <c:pt idx="548">
                  <c:v>639.65274314216</c:v>
                </c:pt>
                <c:pt idx="549">
                  <c:v>638.156483790539</c:v>
                </c:pt>
                <c:pt idx="550">
                  <c:v>636.660224438918</c:v>
                </c:pt>
                <c:pt idx="551">
                  <c:v>635.163965087297</c:v>
                </c:pt>
                <c:pt idx="552">
                  <c:v>633.667705735676</c:v>
                </c:pt>
                <c:pt idx="553">
                  <c:v>632.171446384055</c:v>
                </c:pt>
                <c:pt idx="554">
                  <c:v>630.675187032434</c:v>
                </c:pt>
                <c:pt idx="555">
                  <c:v>629.178927680813</c:v>
                </c:pt>
                <c:pt idx="556">
                  <c:v>627.682668329192</c:v>
                </c:pt>
                <c:pt idx="557">
                  <c:v>626.186408977571</c:v>
                </c:pt>
                <c:pt idx="558">
                  <c:v>624.69014962595</c:v>
                </c:pt>
                <c:pt idx="559">
                  <c:v>623.193890274329</c:v>
                </c:pt>
                <c:pt idx="560">
                  <c:v>621.697630922708</c:v>
                </c:pt>
                <c:pt idx="561">
                  <c:v>620.201371571087</c:v>
                </c:pt>
                <c:pt idx="562">
                  <c:v>618.705112219466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666666"/>
            </a:solidFill>
            <a:ln w="28800">
              <a:noFill/>
            </a:ln>
          </c:spPr>
          <c:marker>
            <c:symbol val="x"/>
            <c:size val="5"/>
            <c:spPr>
              <a:solidFill>
                <a:srgbClr val="66666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Exp_res!$A$3:$A$100</c:f>
              <c:numCache>
                <c:formatCode>General</c:formatCode>
                <c:ptCount val="98"/>
                <c:pt idx="0">
                  <c:v>0</c:v>
                </c:pt>
                <c:pt idx="1">
                  <c:v>0.00100633106350102</c:v>
                </c:pt>
                <c:pt idx="2">
                  <c:v>0.00352215872225357</c:v>
                </c:pt>
                <c:pt idx="3">
                  <c:v>0.00855381403975867</c:v>
                </c:pt>
                <c:pt idx="4">
                  <c:v>0.0150949659525153</c:v>
                </c:pt>
                <c:pt idx="5">
                  <c:v>0.0231456144605235</c:v>
                </c:pt>
                <c:pt idx="6">
                  <c:v>0.0372342493495377</c:v>
                </c:pt>
                <c:pt idx="7">
                  <c:v>0.0498133876433005</c:v>
                </c:pt>
                <c:pt idx="8">
                  <c:v>0.0684305123180694</c:v>
                </c:pt>
                <c:pt idx="9">
                  <c:v>0.0764811608260775</c:v>
                </c:pt>
                <c:pt idx="10">
                  <c:v>0.0895634646515908</c:v>
                </c:pt>
                <c:pt idx="11">
                  <c:v>0.0981172786913495</c:v>
                </c:pt>
                <c:pt idx="12">
                  <c:v>0.107174258262859</c:v>
                </c:pt>
                <c:pt idx="13">
                  <c:v>0.117740734429619</c:v>
                </c:pt>
                <c:pt idx="14">
                  <c:v>0.127300879532879</c:v>
                </c:pt>
                <c:pt idx="15">
                  <c:v>0.141389514421893</c:v>
                </c:pt>
                <c:pt idx="16">
                  <c:v>0.151452825056904</c:v>
                </c:pt>
                <c:pt idx="17">
                  <c:v>0.169063618668171</c:v>
                </c:pt>
                <c:pt idx="18">
                  <c:v>0.182145922493685</c:v>
                </c:pt>
                <c:pt idx="19">
                  <c:v>0.1972408884462</c:v>
                </c:pt>
                <c:pt idx="22">
                  <c:v>0</c:v>
                </c:pt>
                <c:pt idx="23">
                  <c:v>0.00100638284822694</c:v>
                </c:pt>
                <c:pt idx="24">
                  <c:v>0.00352233996879431</c:v>
                </c:pt>
                <c:pt idx="25">
                  <c:v>0.00452872281702125</c:v>
                </c:pt>
                <c:pt idx="26">
                  <c:v>0.00805106278581556</c:v>
                </c:pt>
                <c:pt idx="27">
                  <c:v>0.0120765941787233</c:v>
                </c:pt>
                <c:pt idx="28">
                  <c:v>0.0251595712056736</c:v>
                </c:pt>
                <c:pt idx="29">
                  <c:v>0.0322042511432622</c:v>
                </c:pt>
                <c:pt idx="30">
                  <c:v>0.0417648882014182</c:v>
                </c:pt>
                <c:pt idx="31">
                  <c:v>0.0538414823801416</c:v>
                </c:pt>
                <c:pt idx="32">
                  <c:v>0.0618925451659571</c:v>
                </c:pt>
                <c:pt idx="33">
                  <c:v>0.0699436079517727</c:v>
                </c:pt>
                <c:pt idx="34">
                  <c:v>0.0810138192822691</c:v>
                </c:pt>
                <c:pt idx="35">
                  <c:v>0.0895680734921981</c:v>
                </c:pt>
                <c:pt idx="36">
                  <c:v>0.104160624791489</c:v>
                </c:pt>
                <c:pt idx="37">
                  <c:v>0.115734027546099</c:v>
                </c:pt>
                <c:pt idx="38">
                  <c:v>0.12177232463546</c:v>
                </c:pt>
                <c:pt idx="39">
                  <c:v>0.129320195997162</c:v>
                </c:pt>
                <c:pt idx="40">
                  <c:v>0.142403173024113</c:v>
                </c:pt>
                <c:pt idx="41">
                  <c:v>0.148944661537588</c:v>
                </c:pt>
                <c:pt idx="42">
                  <c:v>0.162027638564538</c:v>
                </c:pt>
                <c:pt idx="43">
                  <c:v>0.178129764136169</c:v>
                </c:pt>
                <c:pt idx="44">
                  <c:v>0.190709549739006</c:v>
                </c:pt>
              </c:numCache>
            </c:numRef>
          </c:xVal>
          <c:yVal>
            <c:numRef>
              <c:f>Exp_res!$B$3:$B$100</c:f>
              <c:numCache>
                <c:formatCode>General</c:formatCode>
                <c:ptCount val="98"/>
                <c:pt idx="0">
                  <c:v>0</c:v>
                </c:pt>
                <c:pt idx="1">
                  <c:v>12.7176426104755</c:v>
                </c:pt>
                <c:pt idx="2">
                  <c:v>44.068795391232</c:v>
                </c:pt>
                <c:pt idx="3">
                  <c:v>79.9618466372878</c:v>
                </c:pt>
                <c:pt idx="4">
                  <c:v>100.490843577697</c:v>
                </c:pt>
                <c:pt idx="5">
                  <c:v>96.1102022705418</c:v>
                </c:pt>
                <c:pt idx="6">
                  <c:v>104.806067463838</c:v>
                </c:pt>
                <c:pt idx="7">
                  <c:v>95.9592038942716</c:v>
                </c:pt>
                <c:pt idx="8">
                  <c:v>89.392259909973</c:v>
                </c:pt>
                <c:pt idx="9">
                  <c:v>80.5930844637898</c:v>
                </c:pt>
                <c:pt idx="10">
                  <c:v>70.4330895620576</c:v>
                </c:pt>
                <c:pt idx="11">
                  <c:v>57.5424060992</c:v>
                </c:pt>
                <c:pt idx="12">
                  <c:v>74.8557514607545</c:v>
                </c:pt>
                <c:pt idx="13">
                  <c:v>68.286340236654</c:v>
                </c:pt>
                <c:pt idx="14">
                  <c:v>59.4212854523374</c:v>
                </c:pt>
                <c:pt idx="15">
                  <c:v>75.4989908585748</c:v>
                </c:pt>
                <c:pt idx="16">
                  <c:v>70.3467720270579</c:v>
                </c:pt>
                <c:pt idx="17">
                  <c:v>65.4341993380554</c:v>
                </c:pt>
                <c:pt idx="18">
                  <c:v>68.8434883041239</c:v>
                </c:pt>
                <c:pt idx="19">
                  <c:v>66.1368538789093</c:v>
                </c:pt>
                <c:pt idx="22">
                  <c:v>0</c:v>
                </c:pt>
                <c:pt idx="23">
                  <c:v>13.3668530434591</c:v>
                </c:pt>
                <c:pt idx="24">
                  <c:v>26.8963279637584</c:v>
                </c:pt>
                <c:pt idx="25">
                  <c:v>45.9993332423176</c:v>
                </c:pt>
                <c:pt idx="26">
                  <c:v>71.7553552023861</c:v>
                </c:pt>
                <c:pt idx="27">
                  <c:v>79.1824197367423</c:v>
                </c:pt>
                <c:pt idx="28">
                  <c:v>95.6802222819815</c:v>
                </c:pt>
                <c:pt idx="29">
                  <c:v>97.0026287051037</c:v>
                </c:pt>
                <c:pt idx="30">
                  <c:v>109.302161023407</c:v>
                </c:pt>
                <c:pt idx="31">
                  <c:v>96.5294857690481</c:v>
                </c:pt>
                <c:pt idx="32">
                  <c:v>98.8556987442089</c:v>
                </c:pt>
                <c:pt idx="33">
                  <c:v>89.9396200896244</c:v>
                </c:pt>
                <c:pt idx="34">
                  <c:v>81.0192326075268</c:v>
                </c:pt>
                <c:pt idx="35">
                  <c:v>86.2936557457794</c:v>
                </c:pt>
                <c:pt idx="36">
                  <c:v>80.4754298072476</c:v>
                </c:pt>
                <c:pt idx="37">
                  <c:v>73.3353106735907</c:v>
                </c:pt>
                <c:pt idx="38">
                  <c:v>86.7517804723841</c:v>
                </c:pt>
                <c:pt idx="39">
                  <c:v>81.4001690969866</c:v>
                </c:pt>
                <c:pt idx="40">
                  <c:v>76.9547576269317</c:v>
                </c:pt>
                <c:pt idx="41">
                  <c:v>75.0053996177928</c:v>
                </c:pt>
                <c:pt idx="42">
                  <c:v>70.7602491501739</c:v>
                </c:pt>
                <c:pt idx="43">
                  <c:v>62.1992311302412</c:v>
                </c:pt>
                <c:pt idx="44">
                  <c:v>72.3474339459087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999999"/>
            </a:solidFill>
            <a:ln w="28800">
              <a:noFill/>
            </a:ln>
          </c:spPr>
          <c:marker>
            <c:symbol val="square"/>
            <c:size val="5"/>
            <c:spPr>
              <a:solidFill>
                <a:srgbClr val="999999"/>
              </a:solidFill>
            </c:spPr>
          </c:marker>
          <c:dPt>
            <c:idx val="29"/>
            <c:marker>
              <c:symbol val="square"/>
              <c:size val="5"/>
              <c:spPr>
                <a:solidFill>
                  <a:srgbClr val="999999"/>
                </a:solidFill>
              </c:spPr>
            </c:marker>
          </c:dPt>
          <c:dLbls>
            <c:dLbl>
              <c:idx val="29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Exp_res!$Y$3:$Y$100</c:f>
              <c:numCache>
                <c:formatCode>General</c:formatCode>
                <c:ptCount val="98"/>
                <c:pt idx="0">
                  <c:v>0</c:v>
                </c:pt>
                <c:pt idx="1">
                  <c:v>0.0010090037937019</c:v>
                </c:pt>
                <c:pt idx="2">
                  <c:v>0.00201800758740379</c:v>
                </c:pt>
                <c:pt idx="4">
                  <c:v>0.00454051707165853</c:v>
                </c:pt>
                <c:pt idx="6">
                  <c:v>0.00706302655591327</c:v>
                </c:pt>
                <c:pt idx="8">
                  <c:v>0.010090037937019</c:v>
                </c:pt>
                <c:pt idx="10">
                  <c:v>0.0126125474212737</c:v>
                </c:pt>
                <c:pt idx="12">
                  <c:v>0.0146305550086775</c:v>
                </c:pt>
                <c:pt idx="14">
                  <c:v>0.0176575663897832</c:v>
                </c:pt>
                <c:pt idx="16">
                  <c:v>0.0201800758740379</c:v>
                </c:pt>
                <c:pt idx="18">
                  <c:v>0.0227025853582927</c:v>
                </c:pt>
                <c:pt idx="20">
                  <c:v>0.028756608120504</c:v>
                </c:pt>
                <c:pt idx="22">
                  <c:v>0.0322881213984607</c:v>
                </c:pt>
                <c:pt idx="24">
                  <c:v>0.0398556498512249</c:v>
                </c:pt>
                <c:pt idx="26">
                  <c:v>0.0474231783039891</c:v>
                </c:pt>
                <c:pt idx="28">
                  <c:v>0.0549907067567533</c:v>
                </c:pt>
                <c:pt idx="30">
                  <c:v>0.0630627371063685</c:v>
                </c:pt>
                <c:pt idx="32">
                  <c:v>0.0706302655591327</c:v>
                </c:pt>
                <c:pt idx="34">
                  <c:v>0.0781977940118969</c:v>
                </c:pt>
                <c:pt idx="36">
                  <c:v>0.0862698243615121</c:v>
                </c:pt>
                <c:pt idx="38">
                  <c:v>0.0943418547111273</c:v>
                </c:pt>
                <c:pt idx="40">
                  <c:v>0.102413885060742</c:v>
                </c:pt>
                <c:pt idx="42">
                  <c:v>0.11199942110091</c:v>
                </c:pt>
                <c:pt idx="44">
                  <c:v>0.120071451450526</c:v>
                </c:pt>
                <c:pt idx="46">
                  <c:v>0.129152485593843</c:v>
                </c:pt>
                <c:pt idx="48">
                  <c:v>0.143278538705669</c:v>
                </c:pt>
                <c:pt idx="50">
                  <c:v>0.158918097508049</c:v>
                </c:pt>
                <c:pt idx="51">
                  <c:v>0.166990127857664</c:v>
                </c:pt>
                <c:pt idx="56">
                  <c:v>0</c:v>
                </c:pt>
                <c:pt idx="57">
                  <c:v>0.00100686492693849</c:v>
                </c:pt>
                <c:pt idx="59">
                  <c:v>0.00402745970775395</c:v>
                </c:pt>
                <c:pt idx="61">
                  <c:v>0.00956521680591563</c:v>
                </c:pt>
                <c:pt idx="63">
                  <c:v>0.0151029739040773</c:v>
                </c:pt>
                <c:pt idx="65">
                  <c:v>0.020640731002239</c:v>
                </c:pt>
                <c:pt idx="67">
                  <c:v>0.0261784881004007</c:v>
                </c:pt>
                <c:pt idx="69">
                  <c:v>0.0312128127350931</c:v>
                </c:pt>
                <c:pt idx="71">
                  <c:v>0.0362471373697855</c:v>
                </c:pt>
                <c:pt idx="73">
                  <c:v>0.0427917593948857</c:v>
                </c:pt>
                <c:pt idx="75">
                  <c:v>0.0508466788103936</c:v>
                </c:pt>
                <c:pt idx="76">
                  <c:v>0.0533638411277398</c:v>
                </c:pt>
                <c:pt idx="78">
                  <c:v>0.0594050306893708</c:v>
                </c:pt>
                <c:pt idx="80">
                  <c:v>0.0649427877875324</c:v>
                </c:pt>
                <c:pt idx="82">
                  <c:v>0.0704805448856941</c:v>
                </c:pt>
                <c:pt idx="84">
                  <c:v>0.076521734447325</c:v>
                </c:pt>
                <c:pt idx="86">
                  <c:v>0.0820594915454867</c:v>
                </c:pt>
                <c:pt idx="88">
                  <c:v>0.0875972486436484</c:v>
                </c:pt>
                <c:pt idx="90">
                  <c:v>0.0931350057418101</c:v>
                </c:pt>
                <c:pt idx="92">
                  <c:v>0.099176195303441</c:v>
                </c:pt>
                <c:pt idx="94">
                  <c:v>0.10622424979201</c:v>
                </c:pt>
                <c:pt idx="96">
                  <c:v>0.113775736744049</c:v>
                </c:pt>
              </c:numCache>
            </c:numRef>
          </c:xVal>
          <c:yVal>
            <c:numRef>
              <c:f>Exp_res!$Z$3:$Z$100</c:f>
              <c:numCache>
                <c:formatCode>General</c:formatCode>
                <c:ptCount val="98"/>
                <c:pt idx="0">
                  <c:v>0</c:v>
                </c:pt>
                <c:pt idx="1">
                  <c:v>16.503331257328</c:v>
                </c:pt>
                <c:pt idx="2">
                  <c:v>26.3103340192808</c:v>
                </c:pt>
                <c:pt idx="4">
                  <c:v>74.5242754958231</c:v>
                </c:pt>
                <c:pt idx="6">
                  <c:v>257.358711763143</c:v>
                </c:pt>
                <c:pt idx="8">
                  <c:v>379.044961164909</c:v>
                </c:pt>
                <c:pt idx="10">
                  <c:v>428.073141870316</c:v>
                </c:pt>
                <c:pt idx="12">
                  <c:v>468.418263839903</c:v>
                </c:pt>
                <c:pt idx="14">
                  <c:v>474.187148676182</c:v>
                </c:pt>
                <c:pt idx="16">
                  <c:v>480.984918202076</c:v>
                </c:pt>
                <c:pt idx="18">
                  <c:v>498.668716902491</c:v>
                </c:pt>
                <c:pt idx="20">
                  <c:v>500.805232947858</c:v>
                </c:pt>
                <c:pt idx="22">
                  <c:v>516.724920051023</c:v>
                </c:pt>
                <c:pt idx="24">
                  <c:v>496.087496096217</c:v>
                </c:pt>
                <c:pt idx="26">
                  <c:v>483.612808367649</c:v>
                </c:pt>
                <c:pt idx="28">
                  <c:v>482.593455351314</c:v>
                </c:pt>
                <c:pt idx="30">
                  <c:v>479.821544774018</c:v>
                </c:pt>
                <c:pt idx="32">
                  <c:v>466.313656483119</c:v>
                </c:pt>
                <c:pt idx="34">
                  <c:v>456.507128391131</c:v>
                </c:pt>
                <c:pt idx="36">
                  <c:v>439.150894541044</c:v>
                </c:pt>
                <c:pt idx="38">
                  <c:v>435.045644504232</c:v>
                </c:pt>
                <c:pt idx="40">
                  <c:v>448.444205804165</c:v>
                </c:pt>
                <c:pt idx="42">
                  <c:v>434.070593481097</c:v>
                </c:pt>
                <c:pt idx="44">
                  <c:v>438.722535751456</c:v>
                </c:pt>
                <c:pt idx="46">
                  <c:v>443.846839285727</c:v>
                </c:pt>
                <c:pt idx="48">
                  <c:v>436.963805162408</c:v>
                </c:pt>
                <c:pt idx="50">
                  <c:v>430.442072466294</c:v>
                </c:pt>
                <c:pt idx="51">
                  <c:v>423.152607586408</c:v>
                </c:pt>
                <c:pt idx="56">
                  <c:v>0</c:v>
                </c:pt>
                <c:pt idx="57">
                  <c:v>51.846519111634</c:v>
                </c:pt>
                <c:pt idx="59">
                  <c:v>227.506311903121</c:v>
                </c:pt>
                <c:pt idx="61">
                  <c:v>381.078890108088</c:v>
                </c:pt>
                <c:pt idx="63">
                  <c:v>430.400351875571</c:v>
                </c:pt>
                <c:pt idx="65">
                  <c:v>467.941964396027</c:v>
                </c:pt>
                <c:pt idx="67">
                  <c:v>479.906158762196</c:v>
                </c:pt>
                <c:pt idx="69">
                  <c:v>484.614535498353</c:v>
                </c:pt>
                <c:pt idx="71">
                  <c:v>487.727689122586</c:v>
                </c:pt>
                <c:pt idx="73">
                  <c:v>485.41045854814</c:v>
                </c:pt>
                <c:pt idx="75">
                  <c:v>458.888405223193</c:v>
                </c:pt>
                <c:pt idx="76">
                  <c:v>465.350741767384</c:v>
                </c:pt>
                <c:pt idx="78">
                  <c:v>449.833110035561</c:v>
                </c:pt>
                <c:pt idx="80">
                  <c:v>439.773645437781</c:v>
                </c:pt>
                <c:pt idx="82">
                  <c:v>427.649752298929</c:v>
                </c:pt>
                <c:pt idx="84">
                  <c:v>417.338433090227</c:v>
                </c:pt>
                <c:pt idx="86">
                  <c:v>416.82874748153</c:v>
                </c:pt>
                <c:pt idx="88">
                  <c:v>404.069717635561</c:v>
                </c:pt>
                <c:pt idx="90">
                  <c:v>403.500400156613</c:v>
                </c:pt>
                <c:pt idx="92">
                  <c:v>401.762257366019</c:v>
                </c:pt>
                <c:pt idx="94">
                  <c:v>392.327635821902</c:v>
                </c:pt>
                <c:pt idx="96">
                  <c:v>404.160731234934</c:v>
                </c:pt>
              </c:numCache>
            </c:numRef>
          </c:yVal>
          <c:smooth val="0"/>
        </c:ser>
        <c:ser>
          <c:idx val="3"/>
          <c:order val="3"/>
          <c:spPr>
            <a:solidFill>
              <a:srgbClr val="000000"/>
            </a:solidFill>
            <a:ln w="28800">
              <a:noFill/>
            </a:ln>
          </c:spPr>
          <c:marker>
            <c:symbol val="square"/>
            <c:size val="5"/>
            <c:spPr>
              <a:solidFill>
                <a:srgbClr val="000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Exp_res!$AC$3:$AC$100</c:f>
              <c:numCache>
                <c:formatCode>General</c:formatCode>
                <c:ptCount val="98"/>
                <c:pt idx="0">
                  <c:v>0</c:v>
                </c:pt>
                <c:pt idx="1">
                  <c:v>0.00352483992055147</c:v>
                </c:pt>
                <c:pt idx="2">
                  <c:v>0.0055390341608666</c:v>
                </c:pt>
                <c:pt idx="4">
                  <c:v>0.0100709712015756</c:v>
                </c:pt>
                <c:pt idx="6">
                  <c:v>0.0135958111221271</c:v>
                </c:pt>
                <c:pt idx="8">
                  <c:v>0.0166171024825998</c:v>
                </c:pt>
                <c:pt idx="10">
                  <c:v>0.0221561366434664</c:v>
                </c:pt>
                <c:pt idx="12">
                  <c:v>0.0281987193644118</c:v>
                </c:pt>
                <c:pt idx="14">
                  <c:v>0.023163233763624</c:v>
                </c:pt>
                <c:pt idx="16">
                  <c:v>0.0292058164845693</c:v>
                </c:pt>
                <c:pt idx="18">
                  <c:v>0.0251774280039391</c:v>
                </c:pt>
                <c:pt idx="20">
                  <c:v>0.032227107845042</c:v>
                </c:pt>
                <c:pt idx="22">
                  <c:v>0.0417945304865389</c:v>
                </c:pt>
                <c:pt idx="24">
                  <c:v>0.0503548560078782</c:v>
                </c:pt>
                <c:pt idx="26">
                  <c:v>0.0614329243296113</c:v>
                </c:pt>
                <c:pt idx="28">
                  <c:v>0.0704967984110294</c:v>
                </c:pt>
                <c:pt idx="30">
                  <c:v>0.0795606724924475</c:v>
                </c:pt>
                <c:pt idx="32">
                  <c:v>0.0891280951339443</c:v>
                </c:pt>
                <c:pt idx="34">
                  <c:v>0.0981919692153624</c:v>
                </c:pt>
                <c:pt idx="36">
                  <c:v>0.107759391856859</c:v>
                </c:pt>
                <c:pt idx="38">
                  <c:v>0.117830363058435</c:v>
                </c:pt>
                <c:pt idx="40">
                  <c:v>0.127901334260011</c:v>
                </c:pt>
                <c:pt idx="42">
                  <c:v>0.137468756901507</c:v>
                </c:pt>
                <c:pt idx="44">
                  <c:v>0.148043276663162</c:v>
                </c:pt>
                <c:pt idx="46">
                  <c:v>0.160631990665131</c:v>
                </c:pt>
                <c:pt idx="48">
                  <c:v>0.171710058986865</c:v>
                </c:pt>
                <c:pt idx="50">
                  <c:v>0.183795224428755</c:v>
                </c:pt>
                <c:pt idx="52">
                  <c:v>0.195376841310567</c:v>
                </c:pt>
                <c:pt idx="53">
                  <c:v>0.20242652115167</c:v>
                </c:pt>
                <c:pt idx="54">
                  <c:v>0</c:v>
                </c:pt>
                <c:pt idx="55">
                  <c:v>0.00100684689699453</c:v>
                </c:pt>
                <c:pt idx="56">
                  <c:v>0.00201369379398907</c:v>
                </c:pt>
                <c:pt idx="57">
                  <c:v>0.0030205406909836</c:v>
                </c:pt>
                <c:pt idx="59">
                  <c:v>0.00604108138196721</c:v>
                </c:pt>
                <c:pt idx="61">
                  <c:v>0.00906162207295081</c:v>
                </c:pt>
                <c:pt idx="63">
                  <c:v>0.0115787393154372</c:v>
                </c:pt>
                <c:pt idx="65">
                  <c:v>0.0171163972489071</c:v>
                </c:pt>
                <c:pt idx="67">
                  <c:v>0.0216472082853825</c:v>
                </c:pt>
                <c:pt idx="69">
                  <c:v>0.0186266675943989</c:v>
                </c:pt>
                <c:pt idx="71">
                  <c:v>0.022654055182377</c:v>
                </c:pt>
                <c:pt idx="73">
                  <c:v>0.0196335144913934</c:v>
                </c:pt>
                <c:pt idx="75">
                  <c:v>0.0276882896673497</c:v>
                </c:pt>
                <c:pt idx="76">
                  <c:v>0.0317156772553278</c:v>
                </c:pt>
                <c:pt idx="78">
                  <c:v>0.0392670289827869</c:v>
                </c:pt>
                <c:pt idx="80">
                  <c:v>0.0503423448497267</c:v>
                </c:pt>
                <c:pt idx="82">
                  <c:v>0.0578936965771857</c:v>
                </c:pt>
                <c:pt idx="84">
                  <c:v>0.0649416248561475</c:v>
                </c:pt>
                <c:pt idx="86">
                  <c:v>0.0729964000321038</c:v>
                </c:pt>
                <c:pt idx="88">
                  <c:v>0.0805477517595628</c:v>
                </c:pt>
                <c:pt idx="90">
                  <c:v>0.0880991034870218</c:v>
                </c:pt>
                <c:pt idx="92">
                  <c:v>0.0956504552144808</c:v>
                </c:pt>
                <c:pt idx="94">
                  <c:v>0.107732617978415</c:v>
                </c:pt>
                <c:pt idx="96">
                  <c:v>0.115787393154372</c:v>
                </c:pt>
              </c:numCache>
            </c:numRef>
          </c:xVal>
          <c:yVal>
            <c:numRef>
              <c:f>Exp_res!$AD$3:$AD$100</c:f>
              <c:numCache>
                <c:formatCode>General</c:formatCode>
                <c:ptCount val="98"/>
                <c:pt idx="0">
                  <c:v>0</c:v>
                </c:pt>
                <c:pt idx="1">
                  <c:v>107.676837048337</c:v>
                </c:pt>
                <c:pt idx="2">
                  <c:v>172.605089686736</c:v>
                </c:pt>
                <c:pt idx="4">
                  <c:v>300.545855543994</c:v>
                </c:pt>
                <c:pt idx="6">
                  <c:v>374.496134194142</c:v>
                </c:pt>
                <c:pt idx="8">
                  <c:v>434.395788019752</c:v>
                </c:pt>
                <c:pt idx="10">
                  <c:v>476.932985616878</c:v>
                </c:pt>
                <c:pt idx="12">
                  <c:v>512.685842642185</c:v>
                </c:pt>
                <c:pt idx="14">
                  <c:v>486.755302281663</c:v>
                </c:pt>
                <c:pt idx="16">
                  <c:v>522.263342261788</c:v>
                </c:pt>
                <c:pt idx="18">
                  <c:v>499.296335001991</c:v>
                </c:pt>
                <c:pt idx="20">
                  <c:v>544.91444508009</c:v>
                </c:pt>
                <c:pt idx="22">
                  <c:v>569.673651197732</c:v>
                </c:pt>
                <c:pt idx="24">
                  <c:v>578.638725422785</c:v>
                </c:pt>
                <c:pt idx="26">
                  <c:v>590.529590218636</c:v>
                </c:pt>
                <c:pt idx="28">
                  <c:v>574.62571929728</c:v>
                </c:pt>
                <c:pt idx="30">
                  <c:v>563.096672455907</c:v>
                </c:pt>
                <c:pt idx="32">
                  <c:v>516.248214413166</c:v>
                </c:pt>
                <c:pt idx="34">
                  <c:v>503.959821729121</c:v>
                </c:pt>
                <c:pt idx="36">
                  <c:v>499.504277144612</c:v>
                </c:pt>
                <c:pt idx="38">
                  <c:v>510.156002352675</c:v>
                </c:pt>
                <c:pt idx="40">
                  <c:v>525.300107443713</c:v>
                </c:pt>
                <c:pt idx="42">
                  <c:v>510.872809490458</c:v>
                </c:pt>
                <c:pt idx="44">
                  <c:v>524.872214186254</c:v>
                </c:pt>
                <c:pt idx="46">
                  <c:v>491.533052665161</c:v>
                </c:pt>
                <c:pt idx="48">
                  <c:v>489.971526442057</c:v>
                </c:pt>
                <c:pt idx="50">
                  <c:v>479.380705157358</c:v>
                </c:pt>
                <c:pt idx="52">
                  <c:v>478.125672036432</c:v>
                </c:pt>
                <c:pt idx="53">
                  <c:v>471.359439687492</c:v>
                </c:pt>
                <c:pt idx="54">
                  <c:v>0</c:v>
                </c:pt>
                <c:pt idx="55">
                  <c:v>125.853473320848</c:v>
                </c:pt>
                <c:pt idx="56">
                  <c:v>169.815408035779</c:v>
                </c:pt>
                <c:pt idx="57">
                  <c:v>216.123881928925</c:v>
                </c:pt>
                <c:pt idx="59">
                  <c:v>331.269216952195</c:v>
                </c:pt>
                <c:pt idx="61">
                  <c:v>405.153752047907</c:v>
                </c:pt>
                <c:pt idx="63">
                  <c:v>438.281873468625</c:v>
                </c:pt>
                <c:pt idx="65">
                  <c:v>492.163649991041</c:v>
                </c:pt>
                <c:pt idx="67">
                  <c:v>546.370081701045</c:v>
                </c:pt>
                <c:pt idx="69">
                  <c:v>516.168986626234</c:v>
                </c:pt>
                <c:pt idx="71">
                  <c:v>535.602429411574</c:v>
                </c:pt>
                <c:pt idx="73">
                  <c:v>515.251918460342</c:v>
                </c:pt>
                <c:pt idx="75">
                  <c:v>572.565303608812</c:v>
                </c:pt>
                <c:pt idx="76">
                  <c:v>588.280584394395</c:v>
                </c:pt>
                <c:pt idx="78">
                  <c:v>614.456370478853</c:v>
                </c:pt>
                <c:pt idx="80">
                  <c:v>607.005314737379</c:v>
                </c:pt>
                <c:pt idx="82">
                  <c:v>618.101509961673</c:v>
                </c:pt>
                <c:pt idx="84">
                  <c:v>592.746679373604</c:v>
                </c:pt>
                <c:pt idx="86">
                  <c:v>593.924815977506</c:v>
                </c:pt>
                <c:pt idx="88">
                  <c:v>572.113735763552</c:v>
                </c:pt>
                <c:pt idx="90">
                  <c:v>562.980589200195</c:v>
                </c:pt>
                <c:pt idx="92">
                  <c:v>534.369598658865</c:v>
                </c:pt>
                <c:pt idx="94">
                  <c:v>534.981082340905</c:v>
                </c:pt>
                <c:pt idx="96">
                  <c:v>533.427839901075</c:v>
                </c:pt>
              </c:numCache>
            </c:numRef>
          </c:yVal>
          <c:smooth val="0"/>
        </c:ser>
        <c:ser>
          <c:idx val="4"/>
          <c:order val="4"/>
          <c:spPr>
            <a:solidFill>
              <a:srgbClr val="000000"/>
            </a:solidFill>
            <a:ln w="28800">
              <a:noFill/>
            </a:ln>
          </c:spPr>
          <c:marker>
            <c:symbol val="x"/>
            <c:size val="5"/>
            <c:spPr>
              <a:solidFill>
                <a:srgbClr val="000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Exp_res!$E$3:$E$100</c:f>
              <c:numCache>
                <c:formatCode>General</c:formatCode>
                <c:ptCount val="98"/>
                <c:pt idx="0">
                  <c:v>0.00100695057799135</c:v>
                </c:pt>
                <c:pt idx="2">
                  <c:v>0.00302085173397405</c:v>
                </c:pt>
                <c:pt idx="4">
                  <c:v>0.0040278023119654</c:v>
                </c:pt>
                <c:pt idx="6">
                  <c:v>0.0060417034679481</c:v>
                </c:pt>
                <c:pt idx="8">
                  <c:v>0.0080556046239308</c:v>
                </c:pt>
                <c:pt idx="10">
                  <c:v>0.0151042586698702</c:v>
                </c:pt>
                <c:pt idx="12">
                  <c:v>0.0226563880048054</c:v>
                </c:pt>
                <c:pt idx="14">
                  <c:v>0.0297050420507448</c:v>
                </c:pt>
                <c:pt idx="16">
                  <c:v>0.0357467455186929</c:v>
                </c:pt>
                <c:pt idx="18">
                  <c:v>0.0438023501426237</c:v>
                </c:pt>
                <c:pt idx="20">
                  <c:v>0.0513544794775588</c:v>
                </c:pt>
                <c:pt idx="22">
                  <c:v>0.0578996582345026</c:v>
                </c:pt>
                <c:pt idx="24">
                  <c:v>0.064948312280442</c:v>
                </c:pt>
                <c:pt idx="26">
                  <c:v>0.0730039169043728</c:v>
                </c:pt>
                <c:pt idx="28">
                  <c:v>0.0790456203723209</c:v>
                </c:pt>
                <c:pt idx="30">
                  <c:v>0.0871012249962517</c:v>
                </c:pt>
                <c:pt idx="32">
                  <c:v>0.0941498790421912</c:v>
                </c:pt>
                <c:pt idx="34">
                  <c:v>0.101198533088131</c:v>
                </c:pt>
                <c:pt idx="36">
                  <c:v>0.108750662423066</c:v>
                </c:pt>
                <c:pt idx="38">
                  <c:v>0.116806267046997</c:v>
                </c:pt>
                <c:pt idx="40">
                  <c:v>0.123854921092936</c:v>
                </c:pt>
                <c:pt idx="42">
                  <c:v>0.132414001005862</c:v>
                </c:pt>
                <c:pt idx="44">
                  <c:v>0.140973080918789</c:v>
                </c:pt>
                <c:pt idx="46">
                  <c:v>0.14902868554272</c:v>
                </c:pt>
                <c:pt idx="48">
                  <c:v>0.158091240744642</c:v>
                </c:pt>
                <c:pt idx="50">
                  <c:v>0.166650320657568</c:v>
                </c:pt>
                <c:pt idx="52">
                  <c:v>0.175209400570495</c:v>
                </c:pt>
                <c:pt idx="54">
                  <c:v>0.184775431061413</c:v>
                </c:pt>
                <c:pt idx="56">
                  <c:v>0.194844936841326</c:v>
                </c:pt>
                <c:pt idx="57">
                  <c:v>0.198872739153291</c:v>
                </c:pt>
                <c:pt idx="59">
                  <c:v>0</c:v>
                </c:pt>
                <c:pt idx="60">
                  <c:v>0</c:v>
                </c:pt>
                <c:pt idx="61">
                  <c:v>0.00201207693476743</c:v>
                </c:pt>
                <c:pt idx="62">
                  <c:v>0.00301811540215122</c:v>
                </c:pt>
                <c:pt idx="63">
                  <c:v>0.0125754808422968</c:v>
                </c:pt>
                <c:pt idx="65">
                  <c:v>0.00653925003799432</c:v>
                </c:pt>
                <c:pt idx="67">
                  <c:v>0.0100603846738374</c:v>
                </c:pt>
                <c:pt idx="69">
                  <c:v>0.0125754808422968</c:v>
                </c:pt>
                <c:pt idx="71">
                  <c:v>0.019617750113983</c:v>
                </c:pt>
                <c:pt idx="73">
                  <c:v>0.0291751155541285</c:v>
                </c:pt>
                <c:pt idx="75">
                  <c:v>0.0367204040595066</c:v>
                </c:pt>
                <c:pt idx="77">
                  <c:v>0.0422536156301171</c:v>
                </c:pt>
                <c:pt idx="79">
                  <c:v>0.0492958849018033</c:v>
                </c:pt>
                <c:pt idx="81">
                  <c:v>0.0553321157061058</c:v>
                </c:pt>
                <c:pt idx="83">
                  <c:v>0.0618713657441001</c:v>
                </c:pt>
                <c:pt idx="85">
                  <c:v>0.0674045773147107</c:v>
                </c:pt>
                <c:pt idx="87">
                  <c:v>0.073943827352705</c:v>
                </c:pt>
                <c:pt idx="89">
                  <c:v>0.0804830773906993</c:v>
                </c:pt>
                <c:pt idx="91">
                  <c:v>0.0930585582329961</c:v>
                </c:pt>
                <c:pt idx="93">
                  <c:v>0.0950706351677635</c:v>
                </c:pt>
                <c:pt idx="95">
                  <c:v>0.105634039075293</c:v>
                </c:pt>
                <c:pt idx="97">
                  <c:v>0.112173289113287</c:v>
                </c:pt>
              </c:numCache>
            </c:numRef>
          </c:xVal>
          <c:yVal>
            <c:numRef>
              <c:f>Exp_res!$F$3:$F$100</c:f>
              <c:numCache>
                <c:formatCode>General</c:formatCode>
                <c:ptCount val="98"/>
                <c:pt idx="0">
                  <c:v>6.69277082864191</c:v>
                </c:pt>
                <c:pt idx="2">
                  <c:v>37.4025462099582</c:v>
                </c:pt>
                <c:pt idx="4">
                  <c:v>54.9226340796399</c:v>
                </c:pt>
                <c:pt idx="6">
                  <c:v>69.1023609259068</c:v>
                </c:pt>
                <c:pt idx="8">
                  <c:v>76.5934174040225</c:v>
                </c:pt>
                <c:pt idx="10">
                  <c:v>102.958437708993</c:v>
                </c:pt>
                <c:pt idx="12">
                  <c:v>101.762219827161</c:v>
                </c:pt>
                <c:pt idx="14">
                  <c:v>110.243100961121</c:v>
                </c:pt>
                <c:pt idx="16">
                  <c:v>110.130646320217</c:v>
                </c:pt>
                <c:pt idx="18">
                  <c:v>88.0242257845057</c:v>
                </c:pt>
                <c:pt idx="20">
                  <c:v>92.2241508463024</c:v>
                </c:pt>
                <c:pt idx="22">
                  <c:v>94.5880148988217</c:v>
                </c:pt>
                <c:pt idx="24">
                  <c:v>90.7438614740568</c:v>
                </c:pt>
                <c:pt idx="26">
                  <c:v>84.7950282863583</c:v>
                </c:pt>
                <c:pt idx="28">
                  <c:v>77.2369410784132</c:v>
                </c:pt>
                <c:pt idx="30">
                  <c:v>93.2788121863581</c:v>
                </c:pt>
                <c:pt idx="32">
                  <c:v>83.6385760269491</c:v>
                </c:pt>
                <c:pt idx="34">
                  <c:v>79.0866604213084</c:v>
                </c:pt>
                <c:pt idx="36">
                  <c:v>79.3250659654078</c:v>
                </c:pt>
                <c:pt idx="38">
                  <c:v>78.7112229183133</c:v>
                </c:pt>
                <c:pt idx="40">
                  <c:v>81.6977502804261</c:v>
                </c:pt>
                <c:pt idx="42">
                  <c:v>69.5914600134068</c:v>
                </c:pt>
                <c:pt idx="44">
                  <c:v>78.1714811870338</c:v>
                </c:pt>
                <c:pt idx="46">
                  <c:v>72.8519779630499</c:v>
                </c:pt>
                <c:pt idx="48">
                  <c:v>70.3633142604842</c:v>
                </c:pt>
                <c:pt idx="50">
                  <c:v>78.4673384015242</c:v>
                </c:pt>
                <c:pt idx="52">
                  <c:v>71.3839101542368</c:v>
                </c:pt>
                <c:pt idx="54">
                  <c:v>73.2550088623399</c:v>
                </c:pt>
                <c:pt idx="56">
                  <c:v>81.6703849515179</c:v>
                </c:pt>
                <c:pt idx="57">
                  <c:v>70.9687722401495</c:v>
                </c:pt>
                <c:pt idx="59">
                  <c:v>0</c:v>
                </c:pt>
                <c:pt idx="60">
                  <c:v>19.4627787613291</c:v>
                </c:pt>
                <c:pt idx="61">
                  <c:v>54.3065868114551</c:v>
                </c:pt>
                <c:pt idx="62">
                  <c:v>65.2565462093833</c:v>
                </c:pt>
                <c:pt idx="63">
                  <c:v>101.605559519483</c:v>
                </c:pt>
                <c:pt idx="65">
                  <c:v>92.1677875738264</c:v>
                </c:pt>
                <c:pt idx="67">
                  <c:v>94.863966830735</c:v>
                </c:pt>
                <c:pt idx="69">
                  <c:v>101.605559519483</c:v>
                </c:pt>
                <c:pt idx="71">
                  <c:v>112.476892946819</c:v>
                </c:pt>
                <c:pt idx="73">
                  <c:v>113.086520488454</c:v>
                </c:pt>
                <c:pt idx="75">
                  <c:v>136.721312605183</c:v>
                </c:pt>
                <c:pt idx="77">
                  <c:v>134.24912855704</c:v>
                </c:pt>
                <c:pt idx="79">
                  <c:v>125.501409929545</c:v>
                </c:pt>
                <c:pt idx="81">
                  <c:v>129.541585742534</c:v>
                </c:pt>
                <c:pt idx="83">
                  <c:v>129.792797481741</c:v>
                </c:pt>
                <c:pt idx="85">
                  <c:v>133.981181253629</c:v>
                </c:pt>
                <c:pt idx="87">
                  <c:v>114.421949411806</c:v>
                </c:pt>
                <c:pt idx="89">
                  <c:v>106.892108714489</c:v>
                </c:pt>
                <c:pt idx="91">
                  <c:v>110.549941530662</c:v>
                </c:pt>
                <c:pt idx="93">
                  <c:v>111.71684901512</c:v>
                </c:pt>
                <c:pt idx="95">
                  <c:v>105.172132542317</c:v>
                </c:pt>
                <c:pt idx="97">
                  <c:v>99.4892666952602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Exp_res!$AG$1:$AI$1</c:f>
              <c:strCache>
                <c:ptCount val="1"/>
                <c:pt idx="0">
                  <c:v>200 KPA 0,50% L51</c:v>
                </c:pt>
              </c:strCache>
            </c:strRef>
          </c:tx>
          <c:spPr>
            <a:solidFill>
              <a:srgbClr val="800080"/>
            </a:solidFill>
            <a:ln w="28800">
              <a:noFill/>
            </a:ln>
          </c:spPr>
          <c:marker>
            <c:symbol val="square"/>
            <c:size val="5"/>
            <c:spPr>
              <a:solidFill>
                <a:srgbClr val="80008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Exp_res!$AG$3:$AG$150</c:f>
              <c:numCache>
                <c:formatCode>General</c:formatCode>
                <c:ptCount val="148"/>
                <c:pt idx="0">
                  <c:v>0</c:v>
                </c:pt>
                <c:pt idx="1">
                  <c:v>0.00301885811290894</c:v>
                </c:pt>
                <c:pt idx="2">
                  <c:v>0.00402514415054526</c:v>
                </c:pt>
                <c:pt idx="3">
                  <c:v>0.00754714528227236</c:v>
                </c:pt>
                <c:pt idx="4">
                  <c:v>0.0105660033951813</c:v>
                </c:pt>
                <c:pt idx="5">
                  <c:v>0.0171068626398174</c:v>
                </c:pt>
                <c:pt idx="6">
                  <c:v>0.0231445788656352</c:v>
                </c:pt>
                <c:pt idx="7">
                  <c:v>0.0322011532043621</c:v>
                </c:pt>
                <c:pt idx="8">
                  <c:v>0.0372325833925436</c:v>
                </c:pt>
                <c:pt idx="9">
                  <c:v>0.0457860147124523</c:v>
                </c:pt>
                <c:pt idx="10">
                  <c:v>0.0538363030135429</c:v>
                </c:pt>
                <c:pt idx="11">
                  <c:v>0.0649054494275423</c:v>
                </c:pt>
                <c:pt idx="12">
                  <c:v>0.0729557377286328</c:v>
                </c:pt>
                <c:pt idx="13">
                  <c:v>0.0815091690485415</c:v>
                </c:pt>
                <c:pt idx="14">
                  <c:v>0.089559457349632</c:v>
                </c:pt>
                <c:pt idx="15">
                  <c:v>0.0981128886695407</c:v>
                </c:pt>
                <c:pt idx="16">
                  <c:v>0.107169463008268</c:v>
                </c:pt>
                <c:pt idx="17">
                  <c:v>0.116226037346994</c:v>
                </c:pt>
                <c:pt idx="18">
                  <c:v>0.126288897723358</c:v>
                </c:pt>
                <c:pt idx="19">
                  <c:v>0.136351758099721</c:v>
                </c:pt>
                <c:pt idx="20">
                  <c:v>0.146414618476084</c:v>
                </c:pt>
                <c:pt idx="21">
                  <c:v>0.153458620739538</c:v>
                </c:pt>
                <c:pt idx="22">
                  <c:v>0.167546625266446</c:v>
                </c:pt>
                <c:pt idx="23">
                  <c:v>0.179118914699264</c:v>
                </c:pt>
                <c:pt idx="24">
                  <c:v>0.190691204132082</c:v>
                </c:pt>
                <c:pt idx="25">
                  <c:v>0</c:v>
                </c:pt>
                <c:pt idx="26">
                  <c:v>0.00352112676056338</c:v>
                </c:pt>
                <c:pt idx="27">
                  <c:v>0.00653923541247485</c:v>
                </c:pt>
                <c:pt idx="28">
                  <c:v>0.0100603621730382</c:v>
                </c:pt>
                <c:pt idx="29">
                  <c:v>0.0160965794768612</c:v>
                </c:pt>
                <c:pt idx="30">
                  <c:v>0.0251509054325956</c:v>
                </c:pt>
                <c:pt idx="31">
                  <c:v>0.0331991951710262</c:v>
                </c:pt>
                <c:pt idx="32">
                  <c:v>0.0442655935613682</c:v>
                </c:pt>
                <c:pt idx="33">
                  <c:v>0.0548289738430583</c:v>
                </c:pt>
                <c:pt idx="34">
                  <c:v>0.0653923541247485</c:v>
                </c:pt>
                <c:pt idx="35">
                  <c:v>0.0764587525150905</c:v>
                </c:pt>
                <c:pt idx="36">
                  <c:v>0.0870221327967807</c:v>
                </c:pt>
                <c:pt idx="37">
                  <c:v>0.0980885311871227</c:v>
                </c:pt>
                <c:pt idx="38">
                  <c:v>0.108651911468813</c:v>
                </c:pt>
                <c:pt idx="39">
                  <c:v>0.119718309859155</c:v>
                </c:pt>
                <c:pt idx="40">
                  <c:v>0.130784708249497</c:v>
                </c:pt>
                <c:pt idx="41">
                  <c:v>0.148390342052314</c:v>
                </c:pt>
                <c:pt idx="42">
                  <c:v>0.159959758551308</c:v>
                </c:pt>
                <c:pt idx="43">
                  <c:v>0.173038229376258</c:v>
                </c:pt>
                <c:pt idx="44">
                  <c:v>0.186116700201207</c:v>
                </c:pt>
                <c:pt idx="45">
                  <c:v>0.198692152917505</c:v>
                </c:pt>
              </c:numCache>
            </c:numRef>
          </c:xVal>
          <c:yVal>
            <c:numRef>
              <c:f>Exp_res!$AH$3:$AH$150</c:f>
              <c:numCache>
                <c:formatCode>General</c:formatCode>
                <c:ptCount val="148"/>
                <c:pt idx="0">
                  <c:v>0</c:v>
                </c:pt>
                <c:pt idx="1">
                  <c:v>132.479406851576</c:v>
                </c:pt>
                <c:pt idx="2">
                  <c:v>192.559557232684</c:v>
                </c:pt>
                <c:pt idx="3">
                  <c:v>348.861177944682</c:v>
                </c:pt>
                <c:pt idx="4">
                  <c:v>437.774599708638</c:v>
                </c:pt>
                <c:pt idx="5">
                  <c:v>535.918341158011</c:v>
                </c:pt>
                <c:pt idx="6">
                  <c:v>598.844605650357</c:v>
                </c:pt>
                <c:pt idx="7">
                  <c:v>669.091253234378</c:v>
                </c:pt>
                <c:pt idx="8">
                  <c:v>694.800436419116</c:v>
                </c:pt>
                <c:pt idx="9">
                  <c:v>719.672277692616</c:v>
                </c:pt>
                <c:pt idx="10">
                  <c:v>750.509626604713</c:v>
                </c:pt>
                <c:pt idx="11">
                  <c:v>753.788906333142</c:v>
                </c:pt>
                <c:pt idx="12">
                  <c:v>737.528581931957</c:v>
                </c:pt>
                <c:pt idx="13">
                  <c:v>736.836914406678</c:v>
                </c:pt>
                <c:pt idx="14">
                  <c:v>712.458149378316</c:v>
                </c:pt>
                <c:pt idx="15">
                  <c:v>700.281540399256</c:v>
                </c:pt>
                <c:pt idx="16">
                  <c:v>682.241292511139</c:v>
                </c:pt>
                <c:pt idx="17">
                  <c:v>685.223551181065</c:v>
                </c:pt>
                <c:pt idx="18">
                  <c:v>684.565978437403</c:v>
                </c:pt>
                <c:pt idx="19">
                  <c:v>679.384334918276</c:v>
                </c:pt>
                <c:pt idx="20">
                  <c:v>663.671801736487</c:v>
                </c:pt>
                <c:pt idx="21">
                  <c:v>671.690433107997</c:v>
                </c:pt>
                <c:pt idx="22">
                  <c:v>654.535370580451</c:v>
                </c:pt>
                <c:pt idx="23">
                  <c:v>650.420759522901</c:v>
                </c:pt>
                <c:pt idx="24">
                  <c:v>664.019899889818</c:v>
                </c:pt>
                <c:pt idx="25">
                  <c:v>0</c:v>
                </c:pt>
                <c:pt idx="26">
                  <c:v>184.952106901149</c:v>
                </c:pt>
                <c:pt idx="27">
                  <c:v>357.864363974936</c:v>
                </c:pt>
                <c:pt idx="28">
                  <c:v>451.418973112345</c:v>
                </c:pt>
                <c:pt idx="29">
                  <c:v>556.251236912881</c:v>
                </c:pt>
                <c:pt idx="30">
                  <c:v>652.422362450985</c:v>
                </c:pt>
                <c:pt idx="31">
                  <c:v>729.109478036246</c:v>
                </c:pt>
                <c:pt idx="32">
                  <c:v>752.512234330886</c:v>
                </c:pt>
                <c:pt idx="33">
                  <c:v>757.317431744997</c:v>
                </c:pt>
                <c:pt idx="34">
                  <c:v>746.312557675259</c:v>
                </c:pt>
                <c:pt idx="35">
                  <c:v>734.125096557732</c:v>
                </c:pt>
                <c:pt idx="36">
                  <c:v>734.860625431038</c:v>
                </c:pt>
                <c:pt idx="37">
                  <c:v>728.926125958719</c:v>
                </c:pt>
                <c:pt idx="38">
                  <c:v>733.537969124315</c:v>
                </c:pt>
                <c:pt idx="39">
                  <c:v>740.735057675418</c:v>
                </c:pt>
                <c:pt idx="40">
                  <c:v>743.494077296288</c:v>
                </c:pt>
                <c:pt idx="41">
                  <c:v>763.136280606107</c:v>
                </c:pt>
                <c:pt idx="42">
                  <c:v>755.652208339461</c:v>
                </c:pt>
                <c:pt idx="43">
                  <c:v>754.749825221406</c:v>
                </c:pt>
                <c:pt idx="44">
                  <c:v>761.525397305299</c:v>
                </c:pt>
                <c:pt idx="45">
                  <c:v>754.381671127416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Exp_res!$I$1:$K$1</c:f>
              <c:strCache>
                <c:ptCount val="1"/>
                <c:pt idx="0">
                  <c:v>50 KPA 0,50% L51</c:v>
                </c:pt>
              </c:strCache>
            </c:strRef>
          </c:tx>
          <c:spPr>
            <a:solidFill>
              <a:srgbClr val="800080"/>
            </a:solidFill>
            <a:ln w="28800">
              <a:noFill/>
            </a:ln>
          </c:spPr>
          <c:marker>
            <c:symbol val="x"/>
            <c:size val="5"/>
            <c:spPr>
              <a:solidFill>
                <a:srgbClr val="80008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Exp_res!$I$3:$I$150</c:f>
              <c:numCache>
                <c:formatCode>General</c:formatCode>
                <c:ptCount val="148"/>
                <c:pt idx="0">
                  <c:v>0.000503018108651912</c:v>
                </c:pt>
                <c:pt idx="1">
                  <c:v>0.00201207243460765</c:v>
                </c:pt>
                <c:pt idx="2">
                  <c:v>0.00301810865191147</c:v>
                </c:pt>
                <c:pt idx="3">
                  <c:v>0.00402414486921529</c:v>
                </c:pt>
                <c:pt idx="4">
                  <c:v>0.00905432595573441</c:v>
                </c:pt>
                <c:pt idx="5">
                  <c:v>0.017102615694165</c:v>
                </c:pt>
                <c:pt idx="6">
                  <c:v>0.0246478873239437</c:v>
                </c:pt>
                <c:pt idx="7">
                  <c:v>0.0311871227364185</c:v>
                </c:pt>
                <c:pt idx="8">
                  <c:v>0.0387323943661972</c:v>
                </c:pt>
                <c:pt idx="9">
                  <c:v>0.045774647887324</c:v>
                </c:pt>
                <c:pt idx="10">
                  <c:v>0.0523138832997988</c:v>
                </c:pt>
                <c:pt idx="11">
                  <c:v>0.0588531187122736</c:v>
                </c:pt>
                <c:pt idx="12">
                  <c:v>0.0658953722334004</c:v>
                </c:pt>
                <c:pt idx="13">
                  <c:v>0.073943661971831</c:v>
                </c:pt>
                <c:pt idx="14">
                  <c:v>0.0819919517102616</c:v>
                </c:pt>
                <c:pt idx="15">
                  <c:v>0.0905432595573441</c:v>
                </c:pt>
                <c:pt idx="16">
                  <c:v>0.0995975855130785</c:v>
                </c:pt>
                <c:pt idx="17">
                  <c:v>0.107645875251509</c:v>
                </c:pt>
                <c:pt idx="18">
                  <c:v>0.116197183098592</c:v>
                </c:pt>
                <c:pt idx="19">
                  <c:v>0.125251509054326</c:v>
                </c:pt>
                <c:pt idx="20">
                  <c:v>0.135311871227364</c:v>
                </c:pt>
                <c:pt idx="21">
                  <c:v>0.144869215291751</c:v>
                </c:pt>
                <c:pt idx="22">
                  <c:v>0.154426559356137</c:v>
                </c:pt>
                <c:pt idx="23">
                  <c:v>0.164486921529175</c:v>
                </c:pt>
                <c:pt idx="24">
                  <c:v>0.174547283702213</c:v>
                </c:pt>
                <c:pt idx="25">
                  <c:v>0.184607645875252</c:v>
                </c:pt>
                <c:pt idx="26">
                  <c:v>0.195674044265594</c:v>
                </c:pt>
                <c:pt idx="27">
                  <c:v>0.20271629778672</c:v>
                </c:pt>
                <c:pt idx="28">
                  <c:v>0</c:v>
                </c:pt>
                <c:pt idx="29">
                  <c:v>0.00301846645623164</c:v>
                </c:pt>
                <c:pt idx="30">
                  <c:v>0.005533855169758</c:v>
                </c:pt>
                <c:pt idx="31">
                  <c:v>0.0105646325968107</c:v>
                </c:pt>
                <c:pt idx="32">
                  <c:v>0.0130800213103371</c:v>
                </c:pt>
                <c:pt idx="33">
                  <c:v>0.0186138764800951</c:v>
                </c:pt>
                <c:pt idx="34">
                  <c:v>0.0251538871352637</c:v>
                </c:pt>
                <c:pt idx="35">
                  <c:v>0.0306877423050217</c:v>
                </c:pt>
                <c:pt idx="36">
                  <c:v>0.0377308307028955</c:v>
                </c:pt>
                <c:pt idx="37">
                  <c:v>0.049804696527822</c:v>
                </c:pt>
                <c:pt idx="38">
                  <c:v>0.0563447071829906</c:v>
                </c:pt>
                <c:pt idx="39">
                  <c:v>0.0618785623527486</c:v>
                </c:pt>
                <c:pt idx="40">
                  <c:v>0.0689216507506224</c:v>
                </c:pt>
                <c:pt idx="41">
                  <c:v>0.0764678168912015</c:v>
                </c:pt>
                <c:pt idx="42">
                  <c:v>0.0845170607744859</c:v>
                </c:pt>
                <c:pt idx="43">
                  <c:v>0.0915601491723597</c:v>
                </c:pt>
                <c:pt idx="44">
                  <c:v>0.0996093930556441</c:v>
                </c:pt>
                <c:pt idx="45">
                  <c:v>0.10967094790975</c:v>
                </c:pt>
                <c:pt idx="46">
                  <c:v>0.116714036307623</c:v>
                </c:pt>
                <c:pt idx="47">
                  <c:v>0.125769435676318</c:v>
                </c:pt>
                <c:pt idx="48">
                  <c:v>0.135830990530424</c:v>
                </c:pt>
                <c:pt idx="49">
                  <c:v>0.143880234413708</c:v>
                </c:pt>
                <c:pt idx="50">
                  <c:v>0.153438711525108</c:v>
                </c:pt>
                <c:pt idx="51">
                  <c:v>0.161991033151098</c:v>
                </c:pt>
                <c:pt idx="52">
                  <c:v>0.172052588005203</c:v>
                </c:pt>
                <c:pt idx="53">
                  <c:v>0.180604909631193</c:v>
                </c:pt>
                <c:pt idx="54">
                  <c:v>0.191672619970709</c:v>
                </c:pt>
                <c:pt idx="55">
                  <c:v>0.200728019339404</c:v>
                </c:pt>
              </c:numCache>
            </c:numRef>
          </c:xVal>
          <c:yVal>
            <c:numRef>
              <c:f>Exp_res!$J$3:$J$150</c:f>
              <c:numCache>
                <c:formatCode>General</c:formatCode>
                <c:ptCount val="148"/>
                <c:pt idx="0">
                  <c:v>16.3517706237425</c:v>
                </c:pt>
                <c:pt idx="1">
                  <c:v>59.8767406176743</c:v>
                </c:pt>
                <c:pt idx="2">
                  <c:v>92.3723773039471</c:v>
                </c:pt>
                <c:pt idx="3">
                  <c:v>124.048151555647</c:v>
                </c:pt>
                <c:pt idx="4">
                  <c:v>150.914249100557</c:v>
                </c:pt>
                <c:pt idx="5">
                  <c:v>187.039085363208</c:v>
                </c:pt>
                <c:pt idx="6">
                  <c:v>191.747278573091</c:v>
                </c:pt>
                <c:pt idx="7">
                  <c:v>204.939915736332</c:v>
                </c:pt>
                <c:pt idx="8">
                  <c:v>217.843147743763</c:v>
                </c:pt>
                <c:pt idx="9">
                  <c:v>214.426022078293</c:v>
                </c:pt>
                <c:pt idx="10">
                  <c:v>189.684849472866</c:v>
                </c:pt>
                <c:pt idx="11">
                  <c:v>207.298987077098</c:v>
                </c:pt>
                <c:pt idx="12">
                  <c:v>206.58070230867</c:v>
                </c:pt>
                <c:pt idx="13">
                  <c:v>197.001622090852</c:v>
                </c:pt>
                <c:pt idx="14">
                  <c:v>206.467229845663</c:v>
                </c:pt>
                <c:pt idx="15">
                  <c:v>198.85980349009</c:v>
                </c:pt>
                <c:pt idx="16">
                  <c:v>197.87425391216</c:v>
                </c:pt>
                <c:pt idx="17">
                  <c:v>190.601030364049</c:v>
                </c:pt>
                <c:pt idx="18">
                  <c:v>199.246987578329</c:v>
                </c:pt>
                <c:pt idx="19">
                  <c:v>192.340073061713</c:v>
                </c:pt>
                <c:pt idx="20">
                  <c:v>194.686713127427</c:v>
                </c:pt>
                <c:pt idx="21">
                  <c:v>192.417552198032</c:v>
                </c:pt>
                <c:pt idx="22">
                  <c:v>190.066206509674</c:v>
                </c:pt>
                <c:pt idx="23">
                  <c:v>192.766206904179</c:v>
                </c:pt>
                <c:pt idx="24">
                  <c:v>190.004956502237</c:v>
                </c:pt>
                <c:pt idx="25">
                  <c:v>181.838568006924</c:v>
                </c:pt>
                <c:pt idx="26">
                  <c:v>184.668904339283</c:v>
                </c:pt>
                <c:pt idx="27">
                  <c:v>185.011258659894</c:v>
                </c:pt>
                <c:pt idx="28">
                  <c:v>0</c:v>
                </c:pt>
                <c:pt idx="29">
                  <c:v>54.8979443848367</c:v>
                </c:pt>
                <c:pt idx="30">
                  <c:v>88.2150405065672</c:v>
                </c:pt>
                <c:pt idx="31">
                  <c:v>145.121080869125</c:v>
                </c:pt>
                <c:pt idx="32">
                  <c:v>140.666097558279</c:v>
                </c:pt>
                <c:pt idx="33">
                  <c:v>157.630611553836</c:v>
                </c:pt>
                <c:pt idx="34">
                  <c:v>186.380671213359</c:v>
                </c:pt>
                <c:pt idx="35">
                  <c:v>186.17360651206</c:v>
                </c:pt>
                <c:pt idx="36">
                  <c:v>190.087523896133</c:v>
                </c:pt>
                <c:pt idx="37">
                  <c:v>196.871005082134</c:v>
                </c:pt>
                <c:pt idx="38">
                  <c:v>186.483315341741</c:v>
                </c:pt>
                <c:pt idx="39">
                  <c:v>175.734723233065</c:v>
                </c:pt>
                <c:pt idx="40">
                  <c:v>194.164566731529</c:v>
                </c:pt>
                <c:pt idx="41">
                  <c:v>181.893818693382</c:v>
                </c:pt>
                <c:pt idx="42">
                  <c:v>190.236566632915</c:v>
                </c:pt>
                <c:pt idx="43">
                  <c:v>168.385302733417</c:v>
                </c:pt>
                <c:pt idx="44">
                  <c:v>184.372906567782</c:v>
                </c:pt>
                <c:pt idx="45">
                  <c:v>191.738050044174</c:v>
                </c:pt>
                <c:pt idx="46">
                  <c:v>177.220572233571</c:v>
                </c:pt>
                <c:pt idx="47">
                  <c:v>162.325159277533</c:v>
                </c:pt>
                <c:pt idx="48">
                  <c:v>170.363328756453</c:v>
                </c:pt>
                <c:pt idx="49">
                  <c:v>178.385341774345</c:v>
                </c:pt>
                <c:pt idx="50">
                  <c:v>178.80719887284</c:v>
                </c:pt>
                <c:pt idx="51">
                  <c:v>166.904032571382</c:v>
                </c:pt>
                <c:pt idx="52">
                  <c:v>182.746216933236</c:v>
                </c:pt>
                <c:pt idx="53">
                  <c:v>175.257119124464</c:v>
                </c:pt>
                <c:pt idx="54">
                  <c:v>172.549618287315</c:v>
                </c:pt>
                <c:pt idx="55">
                  <c:v>183.023136175096</c:v>
                </c:pt>
              </c:numCache>
            </c:numRef>
          </c:yVal>
          <c:smooth val="0"/>
        </c:ser>
        <c:axId val="62473892"/>
        <c:axId val="48811972"/>
      </c:scatterChart>
      <c:valAx>
        <c:axId val="62473892"/>
        <c:scaling>
          <c:orientation val="minMax"/>
          <c:max val="0.2"/>
          <c:min val="0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1559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r>
                  <a:rPr b="0" sz="1559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rPr>
                  <a:t>Axial strain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General" sourceLinked="0"/>
        <c:majorTickMark val="out"/>
        <c:minorTickMark val="none"/>
        <c:tickLblPos val="low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200" strike="noStrike" u="none">
                <a:solidFill>
                  <a:srgbClr val="000000"/>
                </a:solidFill>
                <a:uFillTx/>
                <a:latin typeface="Arial"/>
                <a:ea typeface="Arial Unicode MS"/>
              </a:defRPr>
            </a:pPr>
          </a:p>
        </c:txPr>
        <c:crossAx val="48811972"/>
        <c:crosses val="autoZero"/>
        <c:crossBetween val="midCat"/>
        <c:majorUnit val="0.05"/>
      </c:valAx>
      <c:valAx>
        <c:axId val="48811972"/>
        <c:scaling>
          <c:orientation val="minMax"/>
          <c:max val="1000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559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r>
                  <a:rPr b="0" sz="1559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rPr>
                  <a:t>q (kPa)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220" strike="noStrike" u="none">
                <a:solidFill>
                  <a:srgbClr val="000000"/>
                </a:solidFill>
                <a:uFillTx/>
                <a:latin typeface="Arial"/>
                <a:ea typeface="Arial Unicode MS"/>
              </a:defRPr>
            </a:pPr>
          </a:p>
        </c:txPr>
        <c:crossAx val="62473892"/>
        <c:crosses val="autoZero"/>
        <c:crossBetween val="midCat"/>
        <c:majorUnit val="150"/>
      </c:valAx>
      <c:spPr>
        <a:solidFill>
          <a:srgbClr val="ffffff"/>
        </a:solidFill>
        <a:ln w="18000">
          <a:solidFill>
            <a:srgbClr val="000000"/>
          </a:solidFill>
          <a:round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ff0000"/>
            </a:solidFill>
            <a:ln w="180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900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A!$W$58:$W$650</c:f>
              <c:numCache>
                <c:formatCode>General</c:formatCode>
                <c:ptCount val="593"/>
                <c:pt idx="0">
                  <c:v>0</c:v>
                </c:pt>
                <c:pt idx="1">
                  <c:v>1.41414896522173E-005</c:v>
                </c:pt>
                <c:pt idx="2">
                  <c:v>4.44121456567018E-005</c:v>
                </c:pt>
                <c:pt idx="3">
                  <c:v>7.49732585893069E-005</c:v>
                </c:pt>
                <c:pt idx="4">
                  <c:v>0.00010582659581217</c:v>
                </c:pt>
                <c:pt idx="5">
                  <c:v>0.000136974172347568</c:v>
                </c:pt>
                <c:pt idx="6">
                  <c:v>0.00016841787316056</c:v>
                </c:pt>
                <c:pt idx="7">
                  <c:v>0.000200159422279735</c:v>
                </c:pt>
                <c:pt idx="8">
                  <c:v>0.000232200378575114</c:v>
                </c:pt>
                <c:pt idx="9">
                  <c:v>0.000264542136901756</c:v>
                </c:pt>
                <c:pt idx="10">
                  <c:v>0.000297185930851081</c:v>
                </c:pt>
                <c:pt idx="11">
                  <c:v>0.000330132836116373</c:v>
                </c:pt>
                <c:pt idx="12">
                  <c:v>0.000363383774137849</c:v>
                </c:pt>
                <c:pt idx="13">
                  <c:v>0.000396939515892943</c:v>
                </c:pt>
                <c:pt idx="14">
                  <c:v>0.000430800685768842</c:v>
                </c:pt>
                <c:pt idx="15">
                  <c:v>0.000464967765486431</c:v>
                </c:pt>
                <c:pt idx="16">
                  <c:v>0.000499441098053685</c:v>
                </c:pt>
                <c:pt idx="17">
                  <c:v>0.000534220891738324</c:v>
                </c:pt>
                <c:pt idx="18">
                  <c:v>0.000569307224048114</c:v>
                </c:pt>
                <c:pt idx="19">
                  <c:v>0.000604700045712708</c:v>
                </c:pt>
                <c:pt idx="20">
                  <c:v>0.000640399184660496</c:v>
                </c:pt>
                <c:pt idx="21">
                  <c:v>0.000676404349984351</c:v>
                </c:pt>
                <c:pt idx="22">
                  <c:v>0.00071271513589251</c:v>
                </c:pt>
                <c:pt idx="23">
                  <c:v>0.000749331025638835</c:v>
                </c:pt>
                <c:pt idx="24">
                  <c:v>0.000786251395429291</c:v>
                </c:pt>
                <c:pt idx="25">
                  <c:v>0.000823475518299756</c:v>
                </c:pt>
                <c:pt idx="26">
                  <c:v>0.000861002567962871</c:v>
                </c:pt>
                <c:pt idx="27">
                  <c:v>0.000898831622618662</c:v>
                </c:pt>
                <c:pt idx="28">
                  <c:v>0.000936961668727946</c:v>
                </c:pt>
                <c:pt idx="29">
                  <c:v>0.000975391604743302</c:v>
                </c:pt>
                <c:pt idx="30">
                  <c:v>0.00101412024479646</c:v>
                </c:pt>
                <c:pt idx="31">
                  <c:v>0.0010531463223392</c:v>
                </c:pt>
                <c:pt idx="32">
                  <c:v>0.00109246849373427</c:v>
                </c:pt>
                <c:pt idx="33">
                  <c:v>0.00113208534179571</c:v>
                </c:pt>
                <c:pt idx="34">
                  <c:v>0.00117199537927523</c:v>
                </c:pt>
                <c:pt idx="35">
                  <c:v>0.00121219705229332</c:v>
                </c:pt>
                <c:pt idx="36">
                  <c:v>0.00125268874371347</c:v>
                </c:pt>
                <c:pt idx="37">
                  <c:v>0.00129346877645773</c:v>
                </c:pt>
                <c:pt idx="38">
                  <c:v>0.00133453541676179</c:v>
                </c:pt>
                <c:pt idx="39">
                  <c:v>0.0013758868773692</c:v>
                </c:pt>
                <c:pt idx="40">
                  <c:v>0.00141752132066296</c:v>
                </c:pt>
                <c:pt idx="41">
                  <c:v>0.00145943686173349</c:v>
                </c:pt>
                <c:pt idx="42">
                  <c:v>0.00150163157138278</c:v>
                </c:pt>
                <c:pt idx="43">
                  <c:v>0.00154410347906286</c:v>
                </c:pt>
                <c:pt idx="44">
                  <c:v>0.00158685057574897</c:v>
                </c:pt>
                <c:pt idx="45">
                  <c:v>0.00162987081674682</c:v>
                </c:pt>
                <c:pt idx="46">
                  <c:v>0.00167316212443292</c:v>
                </c:pt>
                <c:pt idx="47">
                  <c:v>0.00171672239092817</c:v>
                </c:pt>
                <c:pt idx="48">
                  <c:v>0.00176054948070517</c:v>
                </c:pt>
                <c:pt idx="49">
                  <c:v>0.00180464123312736</c:v>
                </c:pt>
                <c:pt idx="50">
                  <c:v>0.00184899546492234</c:v>
                </c:pt>
                <c:pt idx="51">
                  <c:v>0.00189360997258756</c:v>
                </c:pt>
                <c:pt idx="52">
                  <c:v>0.00193848253472946</c:v>
                </c:pt>
                <c:pt idx="53">
                  <c:v>0.00198361091433636</c:v>
                </c:pt>
                <c:pt idx="54">
                  <c:v>0.00202899286098513</c:v>
                </c:pt>
                <c:pt idx="55">
                  <c:v>0.00207462611298233</c:v>
                </c:pt>
                <c:pt idx="56">
                  <c:v>0.00212050839944001</c:v>
                </c:pt>
                <c:pt idx="57">
                  <c:v>0.00216663744228677</c:v>
                </c:pt>
                <c:pt idx="58">
                  <c:v>0.00221301095821507</c:v>
                </c:pt>
                <c:pt idx="59">
                  <c:v>0.00225962666056472</c:v>
                </c:pt>
                <c:pt idx="60">
                  <c:v>0.00230648226114411</c:v>
                </c:pt>
                <c:pt idx="61">
                  <c:v>0.00235357547198921</c:v>
                </c:pt>
                <c:pt idx="62">
                  <c:v>0.00240090400706101</c:v>
                </c:pt>
                <c:pt idx="63">
                  <c:v>0.00244846558388342</c:v>
                </c:pt>
                <c:pt idx="64">
                  <c:v>0.00249625792512097</c:v>
                </c:pt>
                <c:pt idx="65">
                  <c:v>0.0025442787600981</c:v>
                </c:pt>
                <c:pt idx="66">
                  <c:v>0.00259252582626082</c:v>
                </c:pt>
                <c:pt idx="67">
                  <c:v>0.0026409968705815</c:v>
                </c:pt>
                <c:pt idx="68">
                  <c:v>0.00268968965090812</c:v>
                </c:pt>
                <c:pt idx="69">
                  <c:v>0.00273860193725812</c:v>
                </c:pt>
                <c:pt idx="70">
                  <c:v>0.00278773151305934</c:v>
                </c:pt>
                <c:pt idx="71">
                  <c:v>0.00283707617633745</c:v>
                </c:pt>
                <c:pt idx="72">
                  <c:v>0.00288663374085216</c:v>
                </c:pt>
                <c:pt idx="73">
                  <c:v>0.00293640203718241</c:v>
                </c:pt>
                <c:pt idx="74">
                  <c:v>0.00298637891376243</c:v>
                </c:pt>
                <c:pt idx="75">
                  <c:v>0.00303656223786865</c:v>
                </c:pt>
                <c:pt idx="76">
                  <c:v>0.00308694989656006</c:v>
                </c:pt>
                <c:pt idx="77">
                  <c:v>0.00313753979757119</c:v>
                </c:pt>
                <c:pt idx="78">
                  <c:v>0.00318832987016081</c:v>
                </c:pt>
                <c:pt idx="79">
                  <c:v>0.00323931806591587</c:v>
                </c:pt>
                <c:pt idx="80">
                  <c:v>0.00329050235951248</c:v>
                </c:pt>
                <c:pt idx="81">
                  <c:v>0.00334188074943516</c:v>
                </c:pt>
                <c:pt idx="82">
                  <c:v>0.00339345125865497</c:v>
                </c:pt>
                <c:pt idx="83">
                  <c:v>0.00344521193526804</c:v>
                </c:pt>
                <c:pt idx="84">
                  <c:v>0.00349716085309511</c:v>
                </c:pt>
                <c:pt idx="85">
                  <c:v>0.00354929611224376</c:v>
                </c:pt>
                <c:pt idx="86">
                  <c:v>0.0036016158396339</c:v>
                </c:pt>
                <c:pt idx="87">
                  <c:v>0.00365411818948782</c:v>
                </c:pt>
                <c:pt idx="88">
                  <c:v>0.00370680134378585</c:v>
                </c:pt>
                <c:pt idx="89">
                  <c:v>0.00375966351268857</c:v>
                </c:pt>
                <c:pt idx="90">
                  <c:v>0.00381270293492654</c:v>
                </c:pt>
                <c:pt idx="91">
                  <c:v>0.00386591787815921</c:v>
                </c:pt>
                <c:pt idx="92">
                  <c:v>0.00391930663930275</c:v>
                </c:pt>
                <c:pt idx="93">
                  <c:v>0.00397286754482926</c:v>
                </c:pt>
                <c:pt idx="94">
                  <c:v>0.00402659895103737</c:v>
                </c:pt>
                <c:pt idx="95">
                  <c:v>0.00408049924429561</c:v>
                </c:pt>
                <c:pt idx="96">
                  <c:v>0.00413456684125902</c:v>
                </c:pt>
                <c:pt idx="97">
                  <c:v>0.00418880018906128</c:v>
                </c:pt>
                <c:pt idx="98">
                  <c:v>0.0042431977654812</c:v>
                </c:pt>
                <c:pt idx="99">
                  <c:v>0.00429775807908657</c:v>
                </c:pt>
                <c:pt idx="100">
                  <c:v>0.00435247966935477</c:v>
                </c:pt>
                <c:pt idx="101">
                  <c:v>0.00440736110677224</c:v>
                </c:pt>
                <c:pt idx="102">
                  <c:v>0.00446240099291246</c:v>
                </c:pt>
                <c:pt idx="103">
                  <c:v>0.00451759796049408</c:v>
                </c:pt>
                <c:pt idx="104">
                  <c:v>0.00457295067342052</c:v>
                </c:pt>
                <c:pt idx="105">
                  <c:v>0.00462845782680005</c:v>
                </c:pt>
                <c:pt idx="106">
                  <c:v>0.0046841181469494</c:v>
                </c:pt>
                <c:pt idx="107">
                  <c:v>0.00473993039138027</c:v>
                </c:pt>
                <c:pt idx="108">
                  <c:v>0.0047958933487697</c:v>
                </c:pt>
                <c:pt idx="109">
                  <c:v>0.00485200583891555</c:v>
                </c:pt>
                <c:pt idx="110">
                  <c:v>0.0049082667126775</c:v>
                </c:pt>
                <c:pt idx="111">
                  <c:v>0.00496467485190412</c:v>
                </c:pt>
                <c:pt idx="112">
                  <c:v>0.00502122916934732</c:v>
                </c:pt>
                <c:pt idx="113">
                  <c:v>0.00507792860856389</c:v>
                </c:pt>
                <c:pt idx="114">
                  <c:v>0.00513477214380655</c:v>
                </c:pt>
                <c:pt idx="115">
                  <c:v>0.00519175877990245</c:v>
                </c:pt>
                <c:pt idx="116">
                  <c:v>0.00524888755212292</c:v>
                </c:pt>
                <c:pt idx="117">
                  <c:v>0.00530615752604253</c:v>
                </c:pt>
                <c:pt idx="118">
                  <c:v>0.00536356779738939</c:v>
                </c:pt>
                <c:pt idx="119">
                  <c:v>0.00542111749188715</c:v>
                </c:pt>
                <c:pt idx="120">
                  <c:v>0.00547880576508864</c:v>
                </c:pt>
                <c:pt idx="121">
                  <c:v>0.00553663180220271</c:v>
                </c:pt>
                <c:pt idx="122">
                  <c:v>0.00559459481791393</c:v>
                </c:pt>
                <c:pt idx="123">
                  <c:v>0.005652694056196</c:v>
                </c:pt>
                <c:pt idx="124">
                  <c:v>0.00571092879011967</c:v>
                </c:pt>
                <c:pt idx="125">
                  <c:v>0.00576929832165517</c:v>
                </c:pt>
                <c:pt idx="126">
                  <c:v>0.00582780198146994</c:v>
                </c:pt>
                <c:pt idx="127">
                  <c:v>0.00588643912872197</c:v>
                </c:pt>
                <c:pt idx="128">
                  <c:v>0.00594520915084946</c:v>
                </c:pt>
                <c:pt idx="129">
                  <c:v>0.00600411146335695</c:v>
                </c:pt>
                <c:pt idx="130">
                  <c:v>0.00606314550959829</c:v>
                </c:pt>
                <c:pt idx="131">
                  <c:v>0.00612231076055722</c:v>
                </c:pt>
                <c:pt idx="132">
                  <c:v>0.0061816067146258</c:v>
                </c:pt>
                <c:pt idx="133">
                  <c:v>0.00624103289738052</c:v>
                </c:pt>
                <c:pt idx="134">
                  <c:v>0.00630058886135776</c:v>
                </c:pt>
                <c:pt idx="135">
                  <c:v>0.00636027418582712</c:v>
                </c:pt>
                <c:pt idx="136">
                  <c:v>0.00642008847656492</c:v>
                </c:pt>
                <c:pt idx="137">
                  <c:v>0.0064800313656266</c:v>
                </c:pt>
                <c:pt idx="138">
                  <c:v>0.00654010251111909</c:v>
                </c:pt>
                <c:pt idx="139">
                  <c:v>0.00660030159697368</c:v>
                </c:pt>
                <c:pt idx="140">
                  <c:v>0.00666062833271858</c:v>
                </c:pt>
                <c:pt idx="141">
                  <c:v>0.00672108245325299</c:v>
                </c:pt>
                <c:pt idx="142">
                  <c:v>0.00678166371862164</c:v>
                </c:pt>
                <c:pt idx="143">
                  <c:v>0.00684237191379049</c:v>
                </c:pt>
                <c:pt idx="144">
                  <c:v>0.00690320684842415</c:v>
                </c:pt>
                <c:pt idx="145">
                  <c:v>0.0069641683566651</c:v>
                </c:pt>
                <c:pt idx="146">
                  <c:v>0.00702525629691411</c:v>
                </c:pt>
                <c:pt idx="147">
                  <c:v>0.00708647055161329</c:v>
                </c:pt>
                <c:pt idx="148">
                  <c:v>0.00714781102703165</c:v>
                </c:pt>
                <c:pt idx="149">
                  <c:v>0.00720927765305256</c:v>
                </c:pt>
                <c:pt idx="150">
                  <c:v>0.00727087038296411</c:v>
                </c:pt>
                <c:pt idx="151">
                  <c:v>0.00733258919325255</c:v>
                </c:pt>
                <c:pt idx="152">
                  <c:v>0.00739443408339807</c:v>
                </c:pt>
                <c:pt idx="153">
                  <c:v>0.0074564050756747</c:v>
                </c:pt>
                <c:pt idx="154">
                  <c:v>0.00751850221495232</c:v>
                </c:pt>
                <c:pt idx="155">
                  <c:v>0.00758072556850324</c:v>
                </c:pt>
                <c:pt idx="156">
                  <c:v>0.00764307522581144</c:v>
                </c:pt>
                <c:pt idx="157">
                  <c:v>0.00770555129838593</c:v>
                </c:pt>
                <c:pt idx="158">
                  <c:v>0.00776815391957769</c:v>
                </c:pt>
                <c:pt idx="159">
                  <c:v>0.00783088324440079</c:v>
                </c:pt>
                <c:pt idx="160">
                  <c:v>0.00789373944935715</c:v>
                </c:pt>
                <c:pt idx="161">
                  <c:v>0.00795672273226552</c:v>
                </c:pt>
                <c:pt idx="162">
                  <c:v>0.00801983331209469</c:v>
                </c:pt>
                <c:pt idx="163">
                  <c:v>0.00808307142880088</c:v>
                </c:pt>
                <c:pt idx="164">
                  <c:v>0.00814643734316964</c:v>
                </c:pt>
                <c:pt idx="165">
                  <c:v>0.00820993133666183</c:v>
                </c:pt>
                <c:pt idx="166">
                  <c:v>0.00827355371126442</c:v>
                </c:pt>
                <c:pt idx="167">
                  <c:v>0.00833730478934552</c:v>
                </c:pt>
                <c:pt idx="168">
                  <c:v>0.00840118491351431</c:v>
                </c:pt>
                <c:pt idx="169">
                  <c:v>0.00846519444648545</c:v>
                </c:pt>
                <c:pt idx="170">
                  <c:v>0.00852933377094817</c:v>
                </c:pt>
                <c:pt idx="171">
                  <c:v>0.00859360328944005</c:v>
                </c:pt>
                <c:pt idx="172">
                  <c:v>0.00865800342422606</c:v>
                </c:pt>
                <c:pt idx="173">
                  <c:v>0.00872253461718179</c:v>
                </c:pt>
                <c:pt idx="174">
                  <c:v>0.00878719732968184</c:v>
                </c:pt>
                <c:pt idx="175">
                  <c:v>0.00885199204249336</c:v>
                </c:pt>
                <c:pt idx="176">
                  <c:v>0.00891691925567402</c:v>
                </c:pt>
                <c:pt idx="177">
                  <c:v>0.00898197948847545</c:v>
                </c:pt>
                <c:pt idx="178">
                  <c:v>0.00904717327925132</c:v>
                </c:pt>
                <c:pt idx="179">
                  <c:v>0.00911250118537065</c:v>
                </c:pt>
                <c:pt idx="180">
                  <c:v>0.00917796378313603</c:v>
                </c:pt>
                <c:pt idx="181">
                  <c:v>0.00924356166770693</c:v>
                </c:pt>
                <c:pt idx="182">
                  <c:v>0.00930929545302829</c:v>
                </c:pt>
                <c:pt idx="183">
                  <c:v>0.00937516577176379</c:v>
                </c:pt>
                <c:pt idx="184">
                  <c:v>0.00944117327523488</c:v>
                </c:pt>
                <c:pt idx="185">
                  <c:v>0.00950731863336433</c:v>
                </c:pt>
                <c:pt idx="186">
                  <c:v>0.00957360253462498</c:v>
                </c:pt>
                <c:pt idx="187">
                  <c:v>0.0096400256859944</c:v>
                </c:pt>
                <c:pt idx="188">
                  <c:v>0.00970658881291362</c:v>
                </c:pt>
                <c:pt idx="189">
                  <c:v>0.00977329265925195</c:v>
                </c:pt>
                <c:pt idx="190">
                  <c:v>0.00984013798727669</c:v>
                </c:pt>
                <c:pt idx="191">
                  <c:v>0.00990712557762782</c:v>
                </c:pt>
                <c:pt idx="192">
                  <c:v>0.00997425622929827</c:v>
                </c:pt>
                <c:pt idx="193">
                  <c:v>0.0100415307596193</c:v>
                </c:pt>
                <c:pt idx="194">
                  <c:v>0.0101089500042512</c:v>
                </c:pt>
                <c:pt idx="195">
                  <c:v>0.0101765148171792</c:v>
                </c:pt>
                <c:pt idx="196">
                  <c:v>0.0102442260707143</c:v>
                </c:pt>
                <c:pt idx="197">
                  <c:v>0.0103120846555005</c:v>
                </c:pt>
                <c:pt idx="198">
                  <c:v>0.0103800914805256</c:v>
                </c:pt>
                <c:pt idx="199">
                  <c:v>0.0104482474731395</c:v>
                </c:pt>
                <c:pt idx="200">
                  <c:v>0.0105165535790755</c:v>
                </c:pt>
                <c:pt idx="201">
                  <c:v>0.0105850107624787</c:v>
                </c:pt>
                <c:pt idx="202">
                  <c:v>0.0106536200059393</c:v>
                </c:pt>
                <c:pt idx="203">
                  <c:v>0.0107223823105307</c:v>
                </c:pt>
                <c:pt idx="204">
                  <c:v>0.0107912986958539</c:v>
                </c:pt>
                <c:pt idx="205">
                  <c:v>0.0108603702000865</c:v>
                </c:pt>
                <c:pt idx="206">
                  <c:v>0.010929597880038</c:v>
                </c:pt>
                <c:pt idx="207">
                  <c:v>0.0109989828112096</c:v>
                </c:pt>
                <c:pt idx="208">
                  <c:v>0.0110685260878604</c:v>
                </c:pt>
                <c:pt idx="209">
                  <c:v>0.0111382288230786</c:v>
                </c:pt>
                <c:pt idx="210">
                  <c:v>0.0112080921488584</c:v>
                </c:pt>
                <c:pt idx="211">
                  <c:v>0.0112781172161822</c:v>
                </c:pt>
                <c:pt idx="212">
                  <c:v>0.0113483051951094</c:v>
                </c:pt>
                <c:pt idx="213">
                  <c:v>0.011418657274869</c:v>
                </c:pt>
                <c:pt idx="214">
                  <c:v>0.0114891746639601</c:v>
                </c:pt>
                <c:pt idx="215">
                  <c:v>0.011559858590256</c:v>
                </c:pt>
                <c:pt idx="216">
                  <c:v>0.011630710301116</c:v>
                </c:pt>
                <c:pt idx="217">
                  <c:v>0.0117017310635012</c:v>
                </c:pt>
                <c:pt idx="218">
                  <c:v>0.0117729221640976</c:v>
                </c:pt>
                <c:pt idx="219">
                  <c:v>0.0118442849094439</c:v>
                </c:pt>
                <c:pt idx="220">
                  <c:v>0.0119158206260662</c:v>
                </c:pt>
                <c:pt idx="221">
                  <c:v>0.0119875306606184</c:v>
                </c:pt>
                <c:pt idx="222">
                  <c:v>0.0120594163800277</c:v>
                </c:pt>
                <c:pt idx="223">
                  <c:v>0.0121314791716479</c:v>
                </c:pt>
                <c:pt idx="224">
                  <c:v>0.0122037204434174</c:v>
                </c:pt>
                <c:pt idx="225">
                  <c:v>0.0122761416240239</c:v>
                </c:pt>
                <c:pt idx="226">
                  <c:v>0.012348744163076</c:v>
                </c:pt>
                <c:pt idx="227">
                  <c:v>0.0124215295312794</c:v>
                </c:pt>
                <c:pt idx="228">
                  <c:v>0.012494499220622</c:v>
                </c:pt>
                <c:pt idx="229">
                  <c:v>0.0125676547445629</c:v>
                </c:pt>
                <c:pt idx="230">
                  <c:v>0.01264099763823</c:v>
                </c:pt>
                <c:pt idx="231">
                  <c:v>0.0127145294586231</c:v>
                </c:pt>
                <c:pt idx="232">
                  <c:v>0.012788251784824</c:v>
                </c:pt>
                <c:pt idx="233">
                  <c:v>0.0128621662182134</c:v>
                </c:pt>
                <c:pt idx="234">
                  <c:v>0.0129362743826948</c:v>
                </c:pt>
                <c:pt idx="235">
                  <c:v>0.0130105779249255</c:v>
                </c:pt>
                <c:pt idx="236">
                  <c:v>0.0130850785145538</c:v>
                </c:pt>
                <c:pt idx="237">
                  <c:v>0.0131597778444649</c:v>
                </c:pt>
                <c:pt idx="238">
                  <c:v>0.0132346776310326</c:v>
                </c:pt>
                <c:pt idx="239">
                  <c:v>0.0133097796143797</c:v>
                </c:pt>
                <c:pt idx="240">
                  <c:v>0.0133850855586444</c:v>
                </c:pt>
                <c:pt idx="241">
                  <c:v>0.0134605972522558</c:v>
                </c:pt>
                <c:pt idx="242">
                  <c:v>0.0135363165082166</c:v>
                </c:pt>
                <c:pt idx="243">
                  <c:v>0.0136122451643931</c:v>
                </c:pt>
                <c:pt idx="244">
                  <c:v>0.013688385083814</c:v>
                </c:pt>
                <c:pt idx="245">
                  <c:v>0.0137647381549772</c:v>
                </c:pt>
                <c:pt idx="246">
                  <c:v>0.0138413062921643</c:v>
                </c:pt>
                <c:pt idx="247">
                  <c:v>0.0139180914357644</c:v>
                </c:pt>
                <c:pt idx="248">
                  <c:v>0.0139950955526055</c:v>
                </c:pt>
                <c:pt idx="249">
                  <c:v>0.0140723206362958</c:v>
                </c:pt>
                <c:pt idx="250">
                  <c:v>0.0141497687075728</c:v>
                </c:pt>
                <c:pt idx="251">
                  <c:v>0.0142274418146618</c:v>
                </c:pt>
                <c:pt idx="252">
                  <c:v>0.0143053420336441</c:v>
                </c:pt>
                <c:pt idx="253">
                  <c:v>0.0143834714688342</c:v>
                </c:pt>
                <c:pt idx="254">
                  <c:v>0.0144618322531663</c:v>
                </c:pt>
                <c:pt idx="255">
                  <c:v>0.0145404265485912</c:v>
                </c:pt>
                <c:pt idx="256">
                  <c:v>0.0146192565464832</c:v>
                </c:pt>
                <c:pt idx="257">
                  <c:v>0.014698324468056</c:v>
                </c:pt>
                <c:pt idx="258">
                  <c:v>0.0147776325647907</c:v>
                </c:pt>
                <c:pt idx="259">
                  <c:v>0.0148571831188737</c:v>
                </c:pt>
                <c:pt idx="260">
                  <c:v>0.0149369784436446</c:v>
                </c:pt>
                <c:pt idx="261">
                  <c:v>0.0150170208840566</c:v>
                </c:pt>
                <c:pt idx="262">
                  <c:v>0.0150973128171473</c:v>
                </c:pt>
                <c:pt idx="263">
                  <c:v>0.0151778566525211</c:v>
                </c:pt>
                <c:pt idx="264">
                  <c:v>0.0152586548328442</c:v>
                </c:pt>
                <c:pt idx="265">
                  <c:v>0.0153397098343506</c:v>
                </c:pt>
                <c:pt idx="266">
                  <c:v>0.0154210241673614</c:v>
                </c:pt>
                <c:pt idx="267">
                  <c:v>0.0155026003768158</c:v>
                </c:pt>
                <c:pt idx="268">
                  <c:v>0.0155844410428163</c:v>
                </c:pt>
                <c:pt idx="269">
                  <c:v>0.0156665487811857</c:v>
                </c:pt>
                <c:pt idx="270">
                  <c:v>0.0157489262440387</c:v>
                </c:pt>
                <c:pt idx="271">
                  <c:v>0.0158315761203676</c:v>
                </c:pt>
                <c:pt idx="272">
                  <c:v>0.0159145011366402</c:v>
                </c:pt>
                <c:pt idx="273">
                  <c:v>0.0159977040574153</c:v>
                </c:pt>
                <c:pt idx="274">
                  <c:v>0.0160811876859708</c:v>
                </c:pt>
                <c:pt idx="275">
                  <c:v>0.0161649548649476</c:v>
                </c:pt>
                <c:pt idx="276">
                  <c:v>0.0162490084770097</c:v>
                </c:pt>
                <c:pt idx="277">
                  <c:v>0.0163333514455204</c:v>
                </c:pt>
                <c:pt idx="278">
                  <c:v>0.0164179867352338</c:v>
                </c:pt>
                <c:pt idx="279">
                  <c:v>0.0165029173530043</c:v>
                </c:pt>
                <c:pt idx="280">
                  <c:v>0.0165881463485131</c:v>
                </c:pt>
                <c:pt idx="281">
                  <c:v>0.0166736768150128</c:v>
                </c:pt>
                <c:pt idx="282">
                  <c:v>0.0167595118900891</c:v>
                </c:pt>
                <c:pt idx="283">
                  <c:v>0.0168456547564428</c:v>
                </c:pt>
                <c:pt idx="284">
                  <c:v>0.0169321086426894</c:v>
                </c:pt>
                <c:pt idx="285">
                  <c:v>0.0170188768241797</c:v>
                </c:pt>
                <c:pt idx="286">
                  <c:v>0.0171059626238401</c:v>
                </c:pt>
                <c:pt idx="287">
                  <c:v>0.0171933694130334</c:v>
                </c:pt>
                <c:pt idx="288">
                  <c:v>0.0172811006124414</c:v>
                </c:pt>
                <c:pt idx="289">
                  <c:v>0.0173691596929692</c:v>
                </c:pt>
                <c:pt idx="290">
                  <c:v>0.0174575501766724</c:v>
                </c:pt>
                <c:pt idx="291">
                  <c:v>0.0175462756377071</c:v>
                </c:pt>
                <c:pt idx="292">
                  <c:v>0.0176353397033033</c:v>
                </c:pt>
                <c:pt idx="293">
                  <c:v>0.0177247460547641</c:v>
                </c:pt>
                <c:pt idx="294">
                  <c:v>0.0178144984284886</c:v>
                </c:pt>
                <c:pt idx="295">
                  <c:v>0.0179046006170217</c:v>
                </c:pt>
                <c:pt idx="296">
                  <c:v>0.0179950564701303</c:v>
                </c:pt>
                <c:pt idx="297">
                  <c:v>0.0180858698959061</c:v>
                </c:pt>
                <c:pt idx="298">
                  <c:v>0.0181770448618982</c:v>
                </c:pt>
                <c:pt idx="299">
                  <c:v>0.0182685853962729</c:v>
                </c:pt>
                <c:pt idx="300">
                  <c:v>0.0183604955890053</c:v>
                </c:pt>
                <c:pt idx="301">
                  <c:v>0.0184527795930996</c:v>
                </c:pt>
                <c:pt idx="302">
                  <c:v>0.0185454416258427</c:v>
                </c:pt>
                <c:pt idx="303">
                  <c:v>0.0186384859700895</c:v>
                </c:pt>
                <c:pt idx="304">
                  <c:v>0.0187319169755826</c:v>
                </c:pt>
                <c:pt idx="305">
                  <c:v>0.0188257390603053</c:v>
                </c:pt>
                <c:pt idx="306">
                  <c:v>0.0189199567118719</c:v>
                </c:pt>
                <c:pt idx="307">
                  <c:v>0.0190145744889537</c:v>
                </c:pt>
                <c:pt idx="308">
                  <c:v>0.0191095970227428</c:v>
                </c:pt>
                <c:pt idx="309">
                  <c:v>0.0192050290184554</c:v>
                </c:pt>
                <c:pt idx="310">
                  <c:v>0.0193008752568759</c:v>
                </c:pt>
                <c:pt idx="311">
                  <c:v>0.0193971405959413</c:v>
                </c:pt>
                <c:pt idx="312">
                  <c:v>0.0194938299723693</c:v>
                </c:pt>
                <c:pt idx="313">
                  <c:v>0.0195909484033302</c:v>
                </c:pt>
                <c:pt idx="314">
                  <c:v>0.0196885009881651</c:v>
                </c:pt>
                <c:pt idx="315">
                  <c:v>0.0197864929101506</c:v>
                </c:pt>
                <c:pt idx="316">
                  <c:v>0.0198849294383117</c:v>
                </c:pt>
                <c:pt idx="317">
                  <c:v>0.0199838159292864</c:v>
                </c:pt>
                <c:pt idx="318">
                  <c:v>0.0200831578292405</c:v>
                </c:pt>
                <c:pt idx="319">
                  <c:v>0.0201829606758368</c:v>
                </c:pt>
                <c:pt idx="320">
                  <c:v>0.0202832301002594</c:v>
                </c:pt>
                <c:pt idx="321">
                  <c:v>0.0203839718292957</c:v>
                </c:pt>
                <c:pt idx="322">
                  <c:v>0.0204851916874758</c:v>
                </c:pt>
                <c:pt idx="323">
                  <c:v>0.0205868955992755</c:v>
                </c:pt>
                <c:pt idx="324">
                  <c:v>0.0206890895913797</c:v>
                </c:pt>
                <c:pt idx="325">
                  <c:v>0.0207917797950135</c:v>
                </c:pt>
                <c:pt idx="326">
                  <c:v>0.0208949724483387</c:v>
                </c:pt>
                <c:pt idx="327">
                  <c:v>0.0209986738989219</c:v>
                </c:pt>
                <c:pt idx="328">
                  <c:v>0.0211028906062734</c:v>
                </c:pt>
                <c:pt idx="329">
                  <c:v>0.021207629144462</c:v>
                </c:pt>
                <c:pt idx="330">
                  <c:v>0.0213128962048062</c:v>
                </c:pt>
                <c:pt idx="331">
                  <c:v>0.0214186985986465</c:v>
                </c:pt>
                <c:pt idx="332">
                  <c:v>0.0215250432601998</c:v>
                </c:pt>
                <c:pt idx="333">
                  <c:v>0.0216319372495004</c:v>
                </c:pt>
                <c:pt idx="334">
                  <c:v>0.0217393877554294</c:v>
                </c:pt>
                <c:pt idx="335">
                  <c:v>0.0218474020988372</c:v>
                </c:pt>
                <c:pt idx="336">
                  <c:v>0.0219559877357601</c:v>
                </c:pt>
                <c:pt idx="337">
                  <c:v>0.0220651522607379</c:v>
                </c:pt>
                <c:pt idx="338">
                  <c:v>0.0221749034102329</c:v>
                </c:pt>
                <c:pt idx="339">
                  <c:v>0.0222852490661559</c:v>
                </c:pt>
                <c:pt idx="340">
                  <c:v>0.0223961972595025</c:v>
                </c:pt>
                <c:pt idx="341">
                  <c:v>0.0225077561741047</c:v>
                </c:pt>
                <c:pt idx="342">
                  <c:v>0.0226199341505005</c:v>
                </c:pt>
                <c:pt idx="343">
                  <c:v>0.022732739689928</c:v>
                </c:pt>
                <c:pt idx="344">
                  <c:v>0.0228461814584476</c:v>
                </c:pt>
                <c:pt idx="345">
                  <c:v>0.0229602682911967</c:v>
                </c:pt>
                <c:pt idx="346">
                  <c:v>0.0230750091967834</c:v>
                </c:pt>
                <c:pt idx="347">
                  <c:v>0.0231904133618243</c:v>
                </c:pt>
                <c:pt idx="348">
                  <c:v>0.0233064901556306</c:v>
                </c:pt>
                <c:pt idx="349">
                  <c:v>0.0234232491350507</c:v>
                </c:pt>
                <c:pt idx="350">
                  <c:v>0.0235407000494736</c:v>
                </c:pt>
                <c:pt idx="351">
                  <c:v>0.0236588528460007</c:v>
                </c:pt>
                <c:pt idx="352">
                  <c:v>0.0237777176747919</c:v>
                </c:pt>
                <c:pt idx="353">
                  <c:v>0.023897304894594</c:v>
                </c:pt>
                <c:pt idx="354">
                  <c:v>0.0240176250784581</c:v>
                </c:pt>
                <c:pt idx="355">
                  <c:v>0.0241386890196542</c:v>
                </c:pt>
                <c:pt idx="356">
                  <c:v>0.024260507737791</c:v>
                </c:pt>
                <c:pt idx="357">
                  <c:v>0.0243830924851498</c:v>
                </c:pt>
                <c:pt idx="358">
                  <c:v>0.0245064547532404</c:v>
                </c:pt>
                <c:pt idx="359">
                  <c:v>0.0246306062795906</c:v>
                </c:pt>
                <c:pt idx="360">
                  <c:v>0.0247555590547761</c:v>
                </c:pt>
                <c:pt idx="361">
                  <c:v>0.0248813253297046</c:v>
                </c:pt>
                <c:pt idx="362">
                  <c:v>0.0250079176231619</c:v>
                </c:pt>
                <c:pt idx="363">
                  <c:v>0.025135348729634</c:v>
                </c:pt>
                <c:pt idx="364">
                  <c:v>0.0252636317274157</c:v>
                </c:pt>
                <c:pt idx="365">
                  <c:v>0.0253927799870186</c:v>
                </c:pt>
                <c:pt idx="366">
                  <c:v>0.0255228071798925</c:v>
                </c:pt>
                <c:pt idx="367">
                  <c:v>0.0256537272874737</c:v>
                </c:pt>
                <c:pt idx="368">
                  <c:v>0.0257855546105747</c:v>
                </c:pt>
                <c:pt idx="369">
                  <c:v>0.0259183037791323</c:v>
                </c:pt>
                <c:pt idx="370">
                  <c:v>0.0260519897623275</c:v>
                </c:pt>
                <c:pt idx="371">
                  <c:v>0.0261866278790985</c:v>
                </c:pt>
                <c:pt idx="372">
                  <c:v>0.0263222338090614</c:v>
                </c:pt>
                <c:pt idx="373">
                  <c:v>0.02645882360386</c:v>
                </c:pt>
                <c:pt idx="374">
                  <c:v>0.0265964136989637</c:v>
                </c:pt>
                <c:pt idx="375">
                  <c:v>0.0267350209259363</c:v>
                </c:pt>
                <c:pt idx="376">
                  <c:v>0.026874662525196</c:v>
                </c:pt>
                <c:pt idx="377">
                  <c:v>0.0270153561592934</c:v>
                </c:pt>
                <c:pt idx="378">
                  <c:v>0.0271571199267299</c:v>
                </c:pt>
                <c:pt idx="379">
                  <c:v>0.0272999723763451</c:v>
                </c:pt>
                <c:pt idx="380">
                  <c:v>0.0274439325223005</c:v>
                </c:pt>
                <c:pt idx="381">
                  <c:v>0.027589019859689</c:v>
                </c:pt>
                <c:pt idx="382">
                  <c:v>0.0277352543808035</c:v>
                </c:pt>
                <c:pt idx="383">
                  <c:v>0.0278826565920958</c:v>
                </c:pt>
                <c:pt idx="384">
                  <c:v>0.0280312475318626</c:v>
                </c:pt>
                <c:pt idx="385">
                  <c:v>0.028181048788696</c:v>
                </c:pt>
                <c:pt idx="386">
                  <c:v>0.0283320825207384</c:v>
                </c:pt>
                <c:pt idx="387">
                  <c:v>0.0284843714757837</c:v>
                </c:pt>
                <c:pt idx="388">
                  <c:v>0.0286379390122706</c:v>
                </c:pt>
                <c:pt idx="389">
                  <c:v>0.0287928091212142</c:v>
                </c:pt>
                <c:pt idx="390">
                  <c:v>0.0289490064491291</c:v>
                </c:pt>
                <c:pt idx="391">
                  <c:v>0.0291065563219947</c:v>
                </c:pt>
                <c:pt idx="392">
                  <c:v>0.0292654847703237</c:v>
                </c:pt>
                <c:pt idx="393">
                  <c:v>0.0294258185553922</c:v>
                </c:pt>
                <c:pt idx="394">
                  <c:v>0.0295875851966974</c:v>
                </c:pt>
                <c:pt idx="395">
                  <c:v>0.0297508130007132</c:v>
                </c:pt>
                <c:pt idx="396">
                  <c:v>0.0299155310910162</c:v>
                </c:pt>
                <c:pt idx="397">
                  <c:v>0.030081769439862</c:v>
                </c:pt>
                <c:pt idx="398">
                  <c:v>0.0302495589012971</c:v>
                </c:pt>
                <c:pt idx="399">
                  <c:v>0.0304189312458934</c:v>
                </c:pt>
                <c:pt idx="400">
                  <c:v>0.0305899191972058</c:v>
                </c:pt>
                <c:pt idx="401">
                  <c:v>0.0307625564700525</c:v>
                </c:pt>
                <c:pt idx="402">
                  <c:v>0.0309368778107309</c:v>
                </c:pt>
                <c:pt idx="403">
                  <c:v>0.0311129190392849</c:v>
                </c:pt>
                <c:pt idx="404">
                  <c:v>0.0312907170939524</c:v>
                </c:pt>
                <c:pt idx="405">
                  <c:v>0.0314703100779282</c:v>
                </c:pt>
                <c:pt idx="406">
                  <c:v>0.0316517373085872</c:v>
                </c:pt>
                <c:pt idx="407">
                  <c:v>0.0318350393693264</c:v>
                </c:pt>
                <c:pt idx="408">
                  <c:v>0.032020258164192</c:v>
                </c:pt>
                <c:pt idx="409">
                  <c:v>0.0322074369754756</c:v>
                </c:pt>
                <c:pt idx="410">
                  <c:v>0.0323966205244715</c:v>
                </c:pt>
                <c:pt idx="411">
                  <c:v>0.0325878550356069</c:v>
                </c:pt>
                <c:pt idx="412">
                  <c:v>0.0327811883041725</c:v>
                </c:pt>
                <c:pt idx="413">
                  <c:v>0.0329766697678965</c:v>
                </c:pt>
                <c:pt idx="414">
                  <c:v>0.0331743505826252</c:v>
                </c:pt>
                <c:pt idx="415">
                  <c:v>0.0333742837024002</c:v>
                </c:pt>
                <c:pt idx="416">
                  <c:v>0.0335765239642351</c:v>
                </c:pt>
                <c:pt idx="417">
                  <c:v>0.0337811281779317</c:v>
                </c:pt>
                <c:pt idx="418">
                  <c:v>0.0339881552212942</c:v>
                </c:pt>
                <c:pt idx="419">
                  <c:v>0.0341976661411367</c:v>
                </c:pt>
                <c:pt idx="420">
                  <c:v>0.0344097242605115</c:v>
                </c:pt>
                <c:pt idx="421">
                  <c:v>0.034624395292621</c:v>
                </c:pt>
                <c:pt idx="422">
                  <c:v>0.0348417474619193</c:v>
                </c:pt>
                <c:pt idx="423">
                  <c:v>0.0350618516329535</c:v>
                </c:pt>
                <c:pt idx="424">
                  <c:v>0.0352847814475447</c:v>
                </c:pt>
                <c:pt idx="425">
                  <c:v>0.0355106134709621</c:v>
                </c:pt>
                <c:pt idx="426">
                  <c:v>0.0357394273478083</c:v>
                </c:pt>
                <c:pt idx="427">
                  <c:v>0.0359713059683955</c:v>
                </c:pt>
                <c:pt idx="428">
                  <c:v>0.0362063356464699</c:v>
                </c:pt>
                <c:pt idx="429">
                  <c:v>0.0364446063092277</c:v>
                </c:pt>
                <c:pt idx="430">
                  <c:v>0.0366862117006472</c:v>
                </c:pt>
                <c:pt idx="431">
                  <c:v>0.0369312495992781</c:v>
                </c:pt>
                <c:pt idx="432">
                  <c:v>0.0371798220517311</c:v>
                </c:pt>
                <c:pt idx="433">
                  <c:v>0.0374320356232443</c:v>
                </c:pt>
                <c:pt idx="434">
                  <c:v>0.037688001666845</c:v>
                </c:pt>
                <c:pt idx="435">
                  <c:v>0.0379478366127818</c:v>
                </c:pt>
                <c:pt idx="436">
                  <c:v>0.0382116622800846</c:v>
                </c:pt>
                <c:pt idx="437">
                  <c:v>0.0384796062123089</c:v>
                </c:pt>
                <c:pt idx="438">
                  <c:v>0.0387518020397461</c:v>
                </c:pt>
                <c:pt idx="439">
                  <c:v>0.0390283898706403</c:v>
                </c:pt>
                <c:pt idx="440">
                  <c:v>0.0393095167142354</c:v>
                </c:pt>
                <c:pt idx="441">
                  <c:v>0.0395953369388067</c:v>
                </c:pt>
                <c:pt idx="442">
                  <c:v>0.039886012768198</c:v>
                </c:pt>
                <c:pt idx="443">
                  <c:v>0.0401817148208062</c:v>
                </c:pt>
                <c:pt idx="444">
                  <c:v>0.0404826226954359</c:v>
                </c:pt>
                <c:pt idx="445">
                  <c:v>0.0407889256089872</c:v>
                </c:pt>
                <c:pt idx="446">
                  <c:v>0.0411008230915708</c:v>
                </c:pt>
                <c:pt idx="447">
                  <c:v>0.0414185257453512</c:v>
                </c:pt>
                <c:pt idx="448">
                  <c:v>0.0417422560742518</c:v>
                </c:pt>
                <c:pt idx="449">
                  <c:v>0.042072249392588</c:v>
                </c:pt>
                <c:pt idx="450">
                  <c:v>0.0424087548218013</c:v>
                </c:pt>
                <c:pt idx="451">
                  <c:v>0.0427520363857189</c:v>
                </c:pt>
                <c:pt idx="452">
                  <c:v>0.0431023742162416</c:v>
                </c:pt>
                <c:pt idx="453">
                  <c:v>0.0434600658830633</c:v>
                </c:pt>
                <c:pt idx="454">
                  <c:v>0.0438254278630241</c:v>
                </c:pt>
                <c:pt idx="455">
                  <c:v>0.0441987971670337</c:v>
                </c:pt>
                <c:pt idx="456">
                  <c:v>0.0445805331452415</c:v>
                </c:pt>
                <c:pt idx="457">
                  <c:v>0.0449710194943665</c:v>
                </c:pt>
                <c:pt idx="458">
                  <c:v>0.0453706664949214</c:v>
                </c:pt>
                <c:pt idx="459">
                  <c:v>0.0457799135105997</c:v>
                </c:pt>
                <c:pt idx="460">
                  <c:v>0.0461992317875034</c:v>
                </c:pt>
                <c:pt idx="461">
                  <c:v>0.0466291275973495</c:v>
                </c:pt>
                <c:pt idx="462">
                  <c:v>0.0470701457765545</c:v>
                </c:pt>
                <c:pt idx="463">
                  <c:v>0.0475228737224612</c:v>
                </c:pt>
                <c:pt idx="464">
                  <c:v>0.0479879459193021</c:v>
                </c:pt>
                <c:pt idx="465">
                  <c:v>0.0484660490803033</c:v>
                </c:pt>
                <c:pt idx="466">
                  <c:v>0.048957928009207</c:v>
                </c:pt>
                <c:pt idx="467">
                  <c:v>0.0494643923052453</c:v>
                </c:pt>
                <c:pt idx="468">
                  <c:v>0.0499863240612586</c:v>
                </c:pt>
                <c:pt idx="469">
                  <c:v>0.0505246867365507</c:v>
                </c:pt>
                <c:pt idx="470">
                  <c:v>0.051080535425989</c:v>
                </c:pt>
                <c:pt idx="471">
                  <c:v>0.0516550287971128</c:v>
                </c:pt>
                <c:pt idx="472">
                  <c:v>0.0522494430307268</c:v>
                </c:pt>
                <c:pt idx="473">
                  <c:v>0.0528651881818263</c:v>
                </c:pt>
                <c:pt idx="474">
                  <c:v>0.0535038274824129</c:v>
                </c:pt>
                <c:pt idx="475">
                  <c:v>0.054167100243644</c:v>
                </c:pt>
                <c:pt idx="476">
                  <c:v>0.0548569491926355</c:v>
                </c:pt>
                <c:pt idx="477">
                  <c:v>0.0555755533142977</c:v>
                </c:pt>
                <c:pt idx="478">
                  <c:v>0.0563253675823675</c:v>
                </c:pt>
                <c:pt idx="479">
                  <c:v>0.0571091713872482</c:v>
                </c:pt>
                <c:pt idx="480">
                  <c:v>0.057930128046462</c:v>
                </c:pt>
                <c:pt idx="481">
                  <c:v>0.0587918585830977</c:v>
                </c:pt>
                <c:pt idx="482">
                  <c:v>0.0596985340787386</c:v>
                </c:pt>
                <c:pt idx="483">
                  <c:v>0.0606549925030892</c:v>
                </c:pt>
                <c:pt idx="484">
                  <c:v>0.0616668882315214</c:v>
                </c:pt>
                <c:pt idx="485">
                  <c:v>0.0627408858638695</c:v>
                </c:pt>
                <c:pt idx="486">
                  <c:v>0.0638849150716891</c:v>
                </c:pt>
                <c:pt idx="487">
                  <c:v>0.0651085110606905</c:v>
                </c:pt>
                <c:pt idx="488">
                  <c:v>0.0664232776175688</c:v>
                </c:pt>
                <c:pt idx="489">
                  <c:v>0.067116289474962</c:v>
                </c:pt>
                <c:pt idx="490">
                  <c:v>0.0678191349853658</c:v>
                </c:pt>
                <c:pt idx="491">
                  <c:v>0.0685321069537836</c:v>
                </c:pt>
                <c:pt idx="492">
                  <c:v>0.069255466032205</c:v>
                </c:pt>
                <c:pt idx="493">
                  <c:v>0.0699894822842193</c:v>
                </c:pt>
                <c:pt idx="494">
                  <c:v>0.0707344355953656</c:v>
                </c:pt>
                <c:pt idx="495">
                  <c:v>0.0714906161044375</c:v>
                </c:pt>
                <c:pt idx="496">
                  <c:v>0.0722583246569926</c:v>
                </c:pt>
                <c:pt idx="497">
                  <c:v>0.0730378732824079</c:v>
                </c:pt>
                <c:pt idx="498">
                  <c:v>0.0738295856959101</c:v>
                </c:pt>
                <c:pt idx="499">
                  <c:v>0.0746337978271143</c:v>
                </c:pt>
                <c:pt idx="500">
                  <c:v>0.0754508583767145</c:v>
                </c:pt>
                <c:pt idx="501">
                  <c:v>0.0762811294030849</c:v>
                </c:pt>
                <c:pt idx="502">
                  <c:v>0.0771249869406788</c:v>
                </c:pt>
                <c:pt idx="503">
                  <c:v>0.0779828216522535</c:v>
                </c:pt>
                <c:pt idx="504">
                  <c:v>0.078855039517094</c:v>
                </c:pt>
                <c:pt idx="505">
                  <c:v>0.0797420625575758</c:v>
                </c:pt>
                <c:pt idx="506">
                  <c:v>0.0806443296065816</c:v>
                </c:pt>
                <c:pt idx="507">
                  <c:v>0.081562297118476</c:v>
                </c:pt>
                <c:pt idx="508">
                  <c:v>0.0824964400265539</c:v>
                </c:pt>
                <c:pt idx="509">
                  <c:v>0.0834472526501038</c:v>
                </c:pt>
                <c:pt idx="510">
                  <c:v>0.0844152496544708</c:v>
                </c:pt>
                <c:pt idx="511">
                  <c:v>0.0854009670677772</c:v>
                </c:pt>
                <c:pt idx="512">
                  <c:v>0.0864049633582485</c:v>
                </c:pt>
                <c:pt idx="513">
                  <c:v>0.0874278205764127</c:v>
                </c:pt>
                <c:pt idx="514">
                  <c:v>0.0884701455667902</c:v>
                </c:pt>
                <c:pt idx="515">
                  <c:v>0.0895325712540738</c:v>
                </c:pt>
                <c:pt idx="516">
                  <c:v>0.0906157580092149</c:v>
                </c:pt>
                <c:pt idx="517">
                  <c:v>0.0917203951012916</c:v>
                </c:pt>
                <c:pt idx="518">
                  <c:v>0.0928472022415336</c:v>
                </c:pt>
                <c:pt idx="519">
                  <c:v>0.0939969312264312</c:v>
                </c:pt>
                <c:pt idx="520">
                  <c:v>0.0951703676874595</c:v>
                </c:pt>
                <c:pt idx="521">
                  <c:v>0.0963683329556163</c:v>
                </c:pt>
                <c:pt idx="522">
                  <c:v>0.0975916860496996</c:v>
                </c:pt>
                <c:pt idx="523">
                  <c:v>0.0988413257980621</c:v>
                </c:pt>
                <c:pt idx="524">
                  <c:v>0.100118193104471</c:v>
                </c:pt>
                <c:pt idx="525">
                  <c:v>0.101423273369672</c:v>
                </c:pt>
                <c:pt idx="526">
                  <c:v>0.102757599081362</c:v>
                </c:pt>
                <c:pt idx="527">
                  <c:v>0.104122252586472</c:v>
                </c:pt>
                <c:pt idx="528">
                  <c:v>0.105518369060966</c:v>
                </c:pt>
                <c:pt idx="529">
                  <c:v>0.10694713969389</c:v>
                </c:pt>
                <c:pt idx="530">
                  <c:v>0.108409815104015</c:v>
                </c:pt>
                <c:pt idx="531">
                  <c:v>0.109907709009228</c:v>
                </c:pt>
                <c:pt idx="532">
                  <c:v>0.111442202170922</c:v>
                </c:pt>
                <c:pt idx="533">
                  <c:v>0.113014746637821</c:v>
                </c:pt>
                <c:pt idx="534">
                  <c:v>0.114626870316269</c:v>
                </c:pt>
                <c:pt idx="535">
                  <c:v>0.116280181896828</c:v>
                </c:pt>
                <c:pt idx="536">
                  <c:v>0.117976376170178</c:v>
                </c:pt>
                <c:pt idx="537">
                  <c:v>0.119717239768894</c:v>
                </c:pt>
                <c:pt idx="538">
                  <c:v>0.121504657375648</c:v>
                </c:pt>
                <c:pt idx="539">
                  <c:v>0.123340618442884</c:v>
                </c:pt>
                <c:pt idx="540">
                  <c:v>0.125227224474059</c:v>
                </c:pt>
                <c:pt idx="541">
                  <c:v>0.127166696922249</c:v>
                </c:pt>
                <c:pt idx="542">
                  <c:v>0.129161385768376</c:v>
                </c:pt>
                <c:pt idx="543">
                  <c:v>0.131213778848593</c:v>
                </c:pt>
                <c:pt idx="544">
                  <c:v>0.133326512008657</c:v>
                </c:pt>
                <c:pt idx="545">
                  <c:v>0.135502380172477</c:v>
                </c:pt>
                <c:pt idx="546">
                  <c:v>0.1377443494228</c:v>
                </c:pt>
                <c:pt idx="547">
                  <c:v>0.140055570204103</c:v>
                </c:pt>
                <c:pt idx="548">
                  <c:v>0.14243939177176</c:v>
                </c:pt>
                <c:pt idx="549">
                  <c:v>0.144899378027473</c:v>
                </c:pt>
                <c:pt idx="550">
                  <c:v>0.147439324899291</c:v>
                </c:pt>
                <c:pt idx="551">
                  <c:v>0.150063279445508</c:v>
                </c:pt>
                <c:pt idx="552">
                  <c:v>0.152775560886053</c:v>
                </c:pt>
                <c:pt idx="553">
                  <c:v>0.155580783792906</c:v>
                </c:pt>
                <c:pt idx="554">
                  <c:v>0.158483883703515</c:v>
                </c:pt>
                <c:pt idx="555">
                  <c:v>0.161490145458716</c:v>
                </c:pt>
                <c:pt idx="556">
                  <c:v>0.164605234610445</c:v>
                </c:pt>
                <c:pt idx="557">
                  <c:v>0.167835232295456</c:v>
                </c:pt>
                <c:pt idx="558">
                  <c:v>0.171186674030899</c:v>
                </c:pt>
                <c:pt idx="559">
                  <c:v>0.174666592957504</c:v>
                </c:pt>
                <c:pt idx="560">
                  <c:v>0.178282568138316</c:v>
                </c:pt>
                <c:pt idx="561">
                  <c:v>0.182042778617881</c:v>
                </c:pt>
                <c:pt idx="562">
                  <c:v>0.185956064061464</c:v>
                </c:pt>
              </c:numCache>
            </c:numRef>
          </c:xVal>
          <c:yVal>
            <c:numRef>
              <c:f>A!$T$58:$T$650</c:f>
              <c:numCache>
                <c:formatCode>General</c:formatCode>
                <c:ptCount val="593"/>
                <c:pt idx="0">
                  <c:v>0</c:v>
                </c:pt>
                <c:pt idx="1">
                  <c:v>1.77970039794056E-005</c:v>
                </c:pt>
                <c:pt idx="2">
                  <c:v>5.86385339974098E-005</c:v>
                </c:pt>
                <c:pt idx="3">
                  <c:v>9.98271722118461E-005</c:v>
                </c:pt>
                <c:pt idx="4">
                  <c:v>0.000141347727764296</c:v>
                </c:pt>
                <c:pt idx="5">
                  <c:v>0.000183186410026448</c:v>
                </c:pt>
                <c:pt idx="6">
                  <c:v>0.000225329688287488</c:v>
                </c:pt>
                <c:pt idx="7">
                  <c:v>0.00026776419162612</c:v>
                </c:pt>
                <c:pt idx="8">
                  <c:v>0.000310476688474171</c:v>
                </c:pt>
                <c:pt idx="9">
                  <c:v>0.000353454082010469</c:v>
                </c:pt>
                <c:pt idx="10">
                  <c:v>0.000396683410124344</c:v>
                </c:pt>
                <c:pt idx="11">
                  <c:v>0.000440151846981787</c:v>
                </c:pt>
                <c:pt idx="12">
                  <c:v>0.000483846705204217</c:v>
                </c:pt>
                <c:pt idx="13">
                  <c:v>0.000527755438270849</c:v>
                </c:pt>
                <c:pt idx="14">
                  <c:v>0.000571865642969731</c:v>
                </c:pt>
                <c:pt idx="15">
                  <c:v>0.000616165061819164</c:v>
                </c:pt>
                <c:pt idx="16">
                  <c:v>0.000660641585407591</c:v>
                </c:pt>
                <c:pt idx="17">
                  <c:v>0.00070528325463546</c:v>
                </c:pt>
                <c:pt idx="18">
                  <c:v>0.000750078262838214</c:v>
                </c:pt>
                <c:pt idx="19">
                  <c:v>0.000795014957785718</c:v>
                </c:pt>
                <c:pt idx="20">
                  <c:v>0.000840081843552313</c:v>
                </c:pt>
                <c:pt idx="21">
                  <c:v>0.000885267582252381</c:v>
                </c:pt>
                <c:pt idx="22">
                  <c:v>0.000930560995643419</c:v>
                </c:pt>
                <c:pt idx="23">
                  <c:v>0.000975951066592196</c:v>
                </c:pt>
                <c:pt idx="24">
                  <c:v>0.00102142694040708</c:v>
                </c:pt>
                <c:pt idx="25">
                  <c:v>0.00106697792603425</c:v>
                </c:pt>
                <c:pt idx="26">
                  <c:v>0.00111259349712277</c:v>
                </c:pt>
                <c:pt idx="27">
                  <c:v>0.00115826329295445</c:v>
                </c:pt>
                <c:pt idx="28">
                  <c:v>0.00120397711924676</c:v>
                </c:pt>
                <c:pt idx="29">
                  <c:v>0.00124972494882396</c:v>
                </c:pt>
                <c:pt idx="30">
                  <c:v>0.0012954969221637</c:v>
                </c:pt>
                <c:pt idx="31">
                  <c:v>0.00134128334782029</c:v>
                </c:pt>
                <c:pt idx="32">
                  <c:v>0.00138707470272421</c:v>
                </c:pt>
                <c:pt idx="33">
                  <c:v>0.00143286163236493</c:v>
                </c:pt>
                <c:pt idx="34">
                  <c:v>0.00147863495085648</c:v>
                </c:pt>
                <c:pt idx="35">
                  <c:v>0.00152438564088991</c:v>
                </c:pt>
                <c:pt idx="36">
                  <c:v>0.00157010485357638</c:v>
                </c:pt>
                <c:pt idx="37">
                  <c:v>0.00161578390818282</c:v>
                </c:pt>
                <c:pt idx="38">
                  <c:v>0.00166141429176252</c:v>
                </c:pt>
                <c:pt idx="39">
                  <c:v>0.0017069876586865</c:v>
                </c:pt>
                <c:pt idx="40">
                  <c:v>0.00175249583007653</c:v>
                </c:pt>
                <c:pt idx="41">
                  <c:v>0.00179793079314364</c:v>
                </c:pt>
                <c:pt idx="42">
                  <c:v>0.00184328470043685</c:v>
                </c:pt>
                <c:pt idx="43">
                  <c:v>0.00188854986900271</c:v>
                </c:pt>
                <c:pt idx="44">
                  <c:v>0.00193371877946096</c:v>
                </c:pt>
                <c:pt idx="45">
                  <c:v>0.0019787840750004</c:v>
                </c:pt>
                <c:pt idx="46">
                  <c:v>0.00202373856029535</c:v>
                </c:pt>
                <c:pt idx="47">
                  <c:v>0.00206857520034817</c:v>
                </c:pt>
                <c:pt idx="48">
                  <c:v>0.00211328711926253</c:v>
                </c:pt>
                <c:pt idx="49">
                  <c:v>0.00215786759894538</c:v>
                </c:pt>
                <c:pt idx="50">
                  <c:v>0.00220231007774794</c:v>
                </c:pt>
                <c:pt idx="51">
                  <c:v>0.00224660814904311</c:v>
                </c:pt>
                <c:pt idx="52">
                  <c:v>0.00229075555974499</c:v>
                </c:pt>
                <c:pt idx="53">
                  <c:v>0.00233474620877391</c:v>
                </c:pt>
                <c:pt idx="54">
                  <c:v>0.00237857414546927</c:v>
                </c:pt>
                <c:pt idx="55">
                  <c:v>0.00242223356795338</c:v>
                </c:pt>
                <c:pt idx="56">
                  <c:v>0.00246571882144931</c:v>
                </c:pt>
                <c:pt idx="57">
                  <c:v>0.00250902439655534</c:v>
                </c:pt>
                <c:pt idx="58">
                  <c:v>0.00255214492747998</c:v>
                </c:pt>
                <c:pt idx="59">
                  <c:v>0.00259507519023861</c:v>
                </c:pt>
                <c:pt idx="60">
                  <c:v>0.00263781010081675</c:v>
                </c:pt>
                <c:pt idx="61">
                  <c:v>0.00268034471330074</c:v>
                </c:pt>
                <c:pt idx="62">
                  <c:v>0.00272267421797794</c:v>
                </c:pt>
                <c:pt idx="63">
                  <c:v>0.00276479393941266</c:v>
                </c:pt>
                <c:pt idx="64">
                  <c:v>0.00280669933449575</c:v>
                </c:pt>
                <c:pt idx="65">
                  <c:v>0.00284838599047305</c:v>
                </c:pt>
                <c:pt idx="66">
                  <c:v>0.00288984962295452</c:v>
                </c:pt>
                <c:pt idx="67">
                  <c:v>0.00293108607390576</c:v>
                </c:pt>
                <c:pt idx="68">
                  <c:v>0.00297209130962549</c:v>
                </c:pt>
                <c:pt idx="69">
                  <c:v>0.00301286141870806</c:v>
                </c:pt>
                <c:pt idx="70">
                  <c:v>0.00305339260999819</c:v>
                </c:pt>
                <c:pt idx="71">
                  <c:v>0.0030936812105345</c:v>
                </c:pt>
                <c:pt idx="72">
                  <c:v>0.0031337236634875</c:v>
                </c:pt>
                <c:pt idx="73">
                  <c:v>0.00317351652609228</c:v>
                </c:pt>
                <c:pt idx="74">
                  <c:v>0.00321305646757861</c:v>
                </c:pt>
                <c:pt idx="75">
                  <c:v>0.00325234026709863</c:v>
                </c:pt>
                <c:pt idx="76">
                  <c:v>0.00329136481165676</c:v>
                </c:pt>
                <c:pt idx="77">
                  <c:v>0.00333012709403911</c:v>
                </c:pt>
                <c:pt idx="78">
                  <c:v>0.00336862421074909</c:v>
                </c:pt>
                <c:pt idx="79">
                  <c:v>0.00340685335994592</c:v>
                </c:pt>
                <c:pt idx="80">
                  <c:v>0.00344481183939063</c:v>
                </c:pt>
                <c:pt idx="81">
                  <c:v>0.00348249704439989</c:v>
                </c:pt>
                <c:pt idx="82">
                  <c:v>0.00351990646580873</c:v>
                </c:pt>
                <c:pt idx="83">
                  <c:v>0.00355703768794398</c:v>
                </c:pt>
                <c:pt idx="84">
                  <c:v>0.00359388838660861</c:v>
                </c:pt>
                <c:pt idx="85">
                  <c:v>0.00363045632707944</c:v>
                </c:pt>
                <c:pt idx="86">
                  <c:v>0.00366673936211875</c:v>
                </c:pt>
                <c:pt idx="87">
                  <c:v>0.00370273543000005</c:v>
                </c:pt>
                <c:pt idx="88">
                  <c:v>0.00373844255255026</c:v>
                </c:pt>
                <c:pt idx="89">
                  <c:v>0.00377385883320855</c:v>
                </c:pt>
                <c:pt idx="90">
                  <c:v>0.00380898245510181</c:v>
                </c:pt>
                <c:pt idx="91">
                  <c:v>0.00384381167914059</c:v>
                </c:pt>
                <c:pt idx="92">
                  <c:v>0.00387834484213154</c:v>
                </c:pt>
                <c:pt idx="93">
                  <c:v>0.00391258035491194</c:v>
                </c:pt>
                <c:pt idx="94">
                  <c:v>0.0039465167005036</c:v>
                </c:pt>
                <c:pt idx="95">
                  <c:v>0.00398015243228862</c:v>
                </c:pt>
                <c:pt idx="96">
                  <c:v>0.00401348617220547</c:v>
                </c:pt>
                <c:pt idx="97">
                  <c:v>0.00404651660897009</c:v>
                </c:pt>
                <c:pt idx="98">
                  <c:v>0.00407924249631644</c:v>
                </c:pt>
                <c:pt idx="99">
                  <c:v>0.00411166265126293</c:v>
                </c:pt>
                <c:pt idx="100">
                  <c:v>0.00414377595240067</c:v>
                </c:pt>
                <c:pt idx="101">
                  <c:v>0.00417558133820763</c:v>
                </c:pt>
                <c:pt idx="102">
                  <c:v>0.00420707780538513</c:v>
                </c:pt>
                <c:pt idx="103">
                  <c:v>0.00423826440721989</c:v>
                </c:pt>
                <c:pt idx="104">
                  <c:v>0.00426914025197215</c:v>
                </c:pt>
                <c:pt idx="105">
                  <c:v>0.00429970450128615</c:v>
                </c:pt>
                <c:pt idx="106">
                  <c:v>0.00432995636862871</c:v>
                </c:pt>
                <c:pt idx="107">
                  <c:v>0.00435989511775221</c:v>
                </c:pt>
                <c:pt idx="108">
                  <c:v>0.00438952006118262</c:v>
                </c:pt>
                <c:pt idx="109">
                  <c:v>0.00441883055873428</c:v>
                </c:pt>
                <c:pt idx="110">
                  <c:v>0.00444782601605037</c:v>
                </c:pt>
                <c:pt idx="111">
                  <c:v>0.00447650588316834</c:v>
                </c:pt>
                <c:pt idx="112">
                  <c:v>0.00450486965311258</c:v>
                </c:pt>
                <c:pt idx="113">
                  <c:v>0.00453291686051123</c:v>
                </c:pt>
                <c:pt idx="114">
                  <c:v>0.00456064708024194</c:v>
                </c:pt>
                <c:pt idx="115">
                  <c:v>0.00458805992609904</c:v>
                </c:pt>
                <c:pt idx="116">
                  <c:v>0.00461515504949075</c:v>
                </c:pt>
                <c:pt idx="117">
                  <c:v>0.00464193213815939</c:v>
                </c:pt>
                <c:pt idx="118">
                  <c:v>0.00466839091492802</c:v>
                </c:pt>
                <c:pt idx="119">
                  <c:v>0.00469453113647276</c:v>
                </c:pt>
                <c:pt idx="120">
                  <c:v>0.00472035259211935</c:v>
                </c:pt>
                <c:pt idx="121">
                  <c:v>0.00474585510266621</c:v>
                </c:pt>
                <c:pt idx="122">
                  <c:v>0.00477103851923165</c:v>
                </c:pt>
                <c:pt idx="123">
                  <c:v>0.00479590272212508</c:v>
                </c:pt>
                <c:pt idx="124">
                  <c:v>0.00482044761974468</c:v>
                </c:pt>
                <c:pt idx="125">
                  <c:v>0.00484467314749734</c:v>
                </c:pt>
                <c:pt idx="126">
                  <c:v>0.00486857926674383</c:v>
                </c:pt>
                <c:pt idx="127">
                  <c:v>0.00489216596376704</c:v>
                </c:pt>
                <c:pt idx="128">
                  <c:v>0.00491543324876459</c:v>
                </c:pt>
                <c:pt idx="129">
                  <c:v>0.00493838115486402</c:v>
                </c:pt>
                <c:pt idx="130">
                  <c:v>0.00496100973716087</c:v>
                </c:pt>
                <c:pt idx="131">
                  <c:v>0.00498331907177979</c:v>
                </c:pt>
                <c:pt idx="132">
                  <c:v>0.00500530925495844</c:v>
                </c:pt>
                <c:pt idx="133">
                  <c:v>0.00502698040215169</c:v>
                </c:pt>
                <c:pt idx="134">
                  <c:v>0.00504833264716025</c:v>
                </c:pt>
                <c:pt idx="135">
                  <c:v>0.00506936614127786</c:v>
                </c:pt>
                <c:pt idx="136">
                  <c:v>0.00509008105246203</c:v>
                </c:pt>
                <c:pt idx="137">
                  <c:v>0.00511047756452382</c:v>
                </c:pt>
                <c:pt idx="138">
                  <c:v>0.00513055587633876</c:v>
                </c:pt>
                <c:pt idx="139">
                  <c:v>0.00515031620107832</c:v>
                </c:pt>
                <c:pt idx="140">
                  <c:v>0.00516975876545934</c:v>
                </c:pt>
                <c:pt idx="141">
                  <c:v>0.00518888380901523</c:v>
                </c:pt>
                <c:pt idx="142">
                  <c:v>0.00520769158338457</c:v>
                </c:pt>
                <c:pt idx="143">
                  <c:v>0.00522618235161836</c:v>
                </c:pt>
                <c:pt idx="144">
                  <c:v>0.00524435638750648</c:v>
                </c:pt>
                <c:pt idx="145">
                  <c:v>0.00526221397492239</c:v>
                </c:pt>
                <c:pt idx="146">
                  <c:v>0.0052797554071834</c:v>
                </c:pt>
                <c:pt idx="147">
                  <c:v>0.00529698098642996</c:v>
                </c:pt>
                <c:pt idx="148">
                  <c:v>0.00531389102302209</c:v>
                </c:pt>
                <c:pt idx="149">
                  <c:v>0.00533048583495127</c:v>
                </c:pt>
                <c:pt idx="150">
                  <c:v>0.00534676574726848</c:v>
                </c:pt>
                <c:pt idx="151">
                  <c:v>0.00536273109152955</c:v>
                </c:pt>
                <c:pt idx="152">
                  <c:v>0.00537838220525355</c:v>
                </c:pt>
                <c:pt idx="153">
                  <c:v>0.0053937194313996</c:v>
                </c:pt>
                <c:pt idx="154">
                  <c:v>0.00540874311785473</c:v>
                </c:pt>
                <c:pt idx="155">
                  <c:v>0.00542345361693969</c:v>
                </c:pt>
                <c:pt idx="156">
                  <c:v>0.00543785128492639</c:v>
                </c:pt>
                <c:pt idx="157">
                  <c:v>0.00545193648157011</c:v>
                </c:pt>
                <c:pt idx="158">
                  <c:v>0.0054657095696551</c:v>
                </c:pt>
                <c:pt idx="159">
                  <c:v>0.00547917091455335</c:v>
                </c:pt>
                <c:pt idx="160">
                  <c:v>0.00549232088379592</c:v>
                </c:pt>
                <c:pt idx="161">
                  <c:v>0.00550515984665653</c:v>
                </c:pt>
                <c:pt idx="162">
                  <c:v>0.00551768817374776</c:v>
                </c:pt>
                <c:pt idx="163">
                  <c:v>0.00552990623662873</c:v>
                </c:pt>
                <c:pt idx="164">
                  <c:v>0.00554181440742469</c:v>
                </c:pt>
                <c:pt idx="165">
                  <c:v>0.00555341305845696</c:v>
                </c:pt>
                <c:pt idx="166">
                  <c:v>0.00556470256188485</c:v>
                </c:pt>
                <c:pt idx="167">
                  <c:v>0.00557568328935689</c:v>
                </c:pt>
                <c:pt idx="168">
                  <c:v>0.00558635561167384</c:v>
                </c:pt>
                <c:pt idx="169">
                  <c:v>0.00559671989846053</c:v>
                </c:pt>
                <c:pt idx="170">
                  <c:v>0.00560677651784767</c:v>
                </c:pt>
                <c:pt idx="171">
                  <c:v>0.00561652583616295</c:v>
                </c:pt>
                <c:pt idx="172">
                  <c:v>0.00562596821763271</c:v>
                </c:pt>
                <c:pt idx="173">
                  <c:v>0.00563510402409027</c:v>
                </c:pt>
                <c:pt idx="174">
                  <c:v>0.00564393361469375</c:v>
                </c:pt>
                <c:pt idx="175">
                  <c:v>0.00565245734565369</c:v>
                </c:pt>
                <c:pt idx="176">
                  <c:v>0.00566067556996604</c:v>
                </c:pt>
                <c:pt idx="177">
                  <c:v>0.00566858863715561</c:v>
                </c:pt>
                <c:pt idx="178">
                  <c:v>0.00567619689302521</c:v>
                </c:pt>
                <c:pt idx="179">
                  <c:v>0.00568350067941337</c:v>
                </c:pt>
                <c:pt idx="180">
                  <c:v>0.0056905003339583</c:v>
                </c:pt>
                <c:pt idx="181">
                  <c:v>0.00569719618986926</c:v>
                </c:pt>
                <c:pt idx="182">
                  <c:v>0.00570358857570451</c:v>
                </c:pt>
                <c:pt idx="183">
                  <c:v>0.00570967781515532</c:v>
                </c:pt>
                <c:pt idx="184">
                  <c:v>0.00571546422683711</c:v>
                </c:pt>
                <c:pt idx="185">
                  <c:v>0.00572094812408551</c:v>
                </c:pt>
                <c:pt idx="186">
                  <c:v>0.00572612981475792</c:v>
                </c:pt>
                <c:pt idx="187">
                  <c:v>0.00573100960104304</c:v>
                </c:pt>
                <c:pt idx="188">
                  <c:v>0.00573558777927226</c:v>
                </c:pt>
                <c:pt idx="189">
                  <c:v>0.00573986463973918</c:v>
                </c:pt>
                <c:pt idx="190">
                  <c:v>0.00574384046652297</c:v>
                </c:pt>
                <c:pt idx="191">
                  <c:v>0.00574751553731587</c:v>
                </c:pt>
                <c:pt idx="192">
                  <c:v>0.00575089012325629</c:v>
                </c:pt>
                <c:pt idx="193">
                  <c:v>0.00575396448876605</c:v>
                </c:pt>
                <c:pt idx="194">
                  <c:v>0.00575673889139173</c:v>
                </c:pt>
                <c:pt idx="195">
                  <c:v>0.00575921358165054</c:v>
                </c:pt>
                <c:pt idx="196">
                  <c:v>0.00576138880287905</c:v>
                </c:pt>
                <c:pt idx="197">
                  <c:v>0.00576326479108715</c:v>
                </c:pt>
                <c:pt idx="198">
                  <c:v>0.00576484177481365</c:v>
                </c:pt>
                <c:pt idx="199">
                  <c:v>0.0057661199749884</c:v>
                </c:pt>
                <c:pt idx="200">
                  <c:v>0.00576709960479352</c:v>
                </c:pt>
                <c:pt idx="201">
                  <c:v>0.0057677808695315</c:v>
                </c:pt>
                <c:pt idx="202">
                  <c:v>0.00576816396649476</c:v>
                </c:pt>
                <c:pt idx="203">
                  <c:v>0.00576824908483675</c:v>
                </c:pt>
                <c:pt idx="204">
                  <c:v>0.00576803640544833</c:v>
                </c:pt>
                <c:pt idx="205">
                  <c:v>0.0057675261008352</c:v>
                </c:pt>
                <c:pt idx="206">
                  <c:v>0.0057667183349976</c:v>
                </c:pt>
                <c:pt idx="207">
                  <c:v>0.00576561326331261</c:v>
                </c:pt>
                <c:pt idx="208">
                  <c:v>0.00576421103241958</c:v>
                </c:pt>
                <c:pt idx="209">
                  <c:v>0.00576251178010555</c:v>
                </c:pt>
                <c:pt idx="210">
                  <c:v>0.0057605156351945</c:v>
                </c:pt>
                <c:pt idx="211">
                  <c:v>0.00575822271743742</c:v>
                </c:pt>
                <c:pt idx="212">
                  <c:v>0.00575563313740453</c:v>
                </c:pt>
                <c:pt idx="213">
                  <c:v>0.00575274699637848</c:v>
                </c:pt>
                <c:pt idx="214">
                  <c:v>0.00574956438624945</c:v>
                </c:pt>
                <c:pt idx="215">
                  <c:v>0.00574608538941193</c:v>
                </c:pt>
                <c:pt idx="216">
                  <c:v>0.00574231007866187</c:v>
                </c:pt>
                <c:pt idx="217">
                  <c:v>0.00573823851709528</c:v>
                </c:pt>
                <c:pt idx="218">
                  <c:v>0.00573387075800903</c:v>
                </c:pt>
                <c:pt idx="219">
                  <c:v>0.00572920684480043</c:v>
                </c:pt>
                <c:pt idx="220">
                  <c:v>0.00572424681086912</c:v>
                </c:pt>
                <c:pt idx="221">
                  <c:v>0.00571899067952018</c:v>
                </c:pt>
                <c:pt idx="222">
                  <c:v>0.00571343846386548</c:v>
                </c:pt>
                <c:pt idx="223">
                  <c:v>0.00570759016672895</c:v>
                </c:pt>
                <c:pt idx="224">
                  <c:v>0.00570144578054917</c:v>
                </c:pt>
                <c:pt idx="225">
                  <c:v>0.00569500528728444</c:v>
                </c:pt>
                <c:pt idx="226">
                  <c:v>0.00568826865831772</c:v>
                </c:pt>
                <c:pt idx="227">
                  <c:v>0.0056812358543601</c:v>
                </c:pt>
                <c:pt idx="228">
                  <c:v>0.00567390682535714</c:v>
                </c:pt>
                <c:pt idx="229">
                  <c:v>0.00566628151039328</c:v>
                </c:pt>
                <c:pt idx="230">
                  <c:v>0.00565835983759653</c:v>
                </c:pt>
                <c:pt idx="231">
                  <c:v>0.00565014172404381</c:v>
                </c:pt>
                <c:pt idx="232">
                  <c:v>0.00564162707566524</c:v>
                </c:pt>
                <c:pt idx="233">
                  <c:v>0.00563281578714804</c:v>
                </c:pt>
                <c:pt idx="234">
                  <c:v>0.00562370774184084</c:v>
                </c:pt>
                <c:pt idx="235">
                  <c:v>0.00561430281165756</c:v>
                </c:pt>
                <c:pt idx="236">
                  <c:v>0.00560460085697925</c:v>
                </c:pt>
                <c:pt idx="237">
                  <c:v>0.00559460172655741</c:v>
                </c:pt>
                <c:pt idx="238">
                  <c:v>0.00558430525741499</c:v>
                </c:pt>
                <c:pt idx="239">
                  <c:v>0.005573711274748</c:v>
                </c:pt>
                <c:pt idx="240">
                  <c:v>0.00556281959182449</c:v>
                </c:pt>
                <c:pt idx="241">
                  <c:v>0.00555163000988491</c:v>
                </c:pt>
                <c:pt idx="242">
                  <c:v>0.0055401423180397</c:v>
                </c:pt>
                <c:pt idx="243">
                  <c:v>0.00552835629316647</c:v>
                </c:pt>
                <c:pt idx="244">
                  <c:v>0.00551627169980627</c:v>
                </c:pt>
                <c:pt idx="245">
                  <c:v>0.00550388829005859</c:v>
                </c:pt>
                <c:pt idx="246">
                  <c:v>0.00549120580347441</c:v>
                </c:pt>
                <c:pt idx="247">
                  <c:v>0.00547822396694898</c:v>
                </c:pt>
                <c:pt idx="248">
                  <c:v>0.00546494249461274</c:v>
                </c:pt>
                <c:pt idx="249">
                  <c:v>0.00545136108772056</c:v>
                </c:pt>
                <c:pt idx="250">
                  <c:v>0.00543747943453977</c:v>
                </c:pt>
                <c:pt idx="251">
                  <c:v>0.00542329721023646</c:v>
                </c:pt>
                <c:pt idx="252">
                  <c:v>0.00540881407675966</c:v>
                </c:pt>
                <c:pt idx="253">
                  <c:v>0.00539402968272492</c:v>
                </c:pt>
                <c:pt idx="254">
                  <c:v>0.00537894366329508</c:v>
                </c:pt>
                <c:pt idx="255">
                  <c:v>0.00536355564005897</c:v>
                </c:pt>
                <c:pt idx="256">
                  <c:v>0.00534786522090928</c:v>
                </c:pt>
                <c:pt idx="257">
                  <c:v>0.00533187199991716</c:v>
                </c:pt>
                <c:pt idx="258">
                  <c:v>0.00531557555720524</c:v>
                </c:pt>
                <c:pt idx="259">
                  <c:v>0.005298975458819</c:v>
                </c:pt>
                <c:pt idx="260">
                  <c:v>0.00528207125659479</c:v>
                </c:pt>
                <c:pt idx="261">
                  <c:v>0.00526486248802658</c:v>
                </c:pt>
                <c:pt idx="262">
                  <c:v>0.00524734867612883</c:v>
                </c:pt>
                <c:pt idx="263">
                  <c:v>0.00522952932929895</c:v>
                </c:pt>
                <c:pt idx="264">
                  <c:v>0.00521140394117527</c:v>
                </c:pt>
                <c:pt idx="265">
                  <c:v>0.00519297199049364</c:v>
                </c:pt>
                <c:pt idx="266">
                  <c:v>0.0051742329409407</c:v>
                </c:pt>
                <c:pt idx="267">
                  <c:v>0.00515518624100369</c:v>
                </c:pt>
                <c:pt idx="268">
                  <c:v>0.00513583132381977</c:v>
                </c:pt>
                <c:pt idx="269">
                  <c:v>0.00511616760701918</c:v>
                </c:pt>
                <c:pt idx="270">
                  <c:v>0.00509619449256737</c:v>
                </c:pt>
                <c:pt idx="271">
                  <c:v>0.00507591136660424</c:v>
                </c:pt>
                <c:pt idx="272">
                  <c:v>0.00505531759927822</c:v>
                </c:pt>
                <c:pt idx="273">
                  <c:v>0.00503441254457916</c:v>
                </c:pt>
                <c:pt idx="274">
                  <c:v>0.00501319554016655</c:v>
                </c:pt>
                <c:pt idx="275">
                  <c:v>0.00499166590719423</c:v>
                </c:pt>
                <c:pt idx="276">
                  <c:v>0.00496982295013239</c:v>
                </c:pt>
                <c:pt idx="277">
                  <c:v>0.00494766595658521</c:v>
                </c:pt>
                <c:pt idx="278">
                  <c:v>0.00492519419710457</c:v>
                </c:pt>
                <c:pt idx="279">
                  <c:v>0.00490240692500015</c:v>
                </c:pt>
                <c:pt idx="280">
                  <c:v>0.00487930337614543</c:v>
                </c:pt>
                <c:pt idx="281">
                  <c:v>0.00485588276878008</c:v>
                </c:pt>
                <c:pt idx="282">
                  <c:v>0.00483214430330759</c:v>
                </c:pt>
                <c:pt idx="283">
                  <c:v>0.00480808716208811</c:v>
                </c:pt>
                <c:pt idx="284">
                  <c:v>0.00478371050922786</c:v>
                </c:pt>
                <c:pt idx="285">
                  <c:v>0.00475901349036392</c:v>
                </c:pt>
                <c:pt idx="286">
                  <c:v>0.00473399523244363</c:v>
                </c:pt>
                <c:pt idx="287">
                  <c:v>0.00470865484349953</c:v>
                </c:pt>
                <c:pt idx="288">
                  <c:v>0.00468299141242</c:v>
                </c:pt>
                <c:pt idx="289">
                  <c:v>0.0046570040087133</c:v>
                </c:pt>
                <c:pt idx="290">
                  <c:v>0.00463069168226869</c:v>
                </c:pt>
                <c:pt idx="291">
                  <c:v>0.00460405346310998</c:v>
                </c:pt>
                <c:pt idx="292">
                  <c:v>0.0045770883611455</c:v>
                </c:pt>
                <c:pt idx="293">
                  <c:v>0.00454979536591156</c:v>
                </c:pt>
                <c:pt idx="294">
                  <c:v>0.00452217344630944</c:v>
                </c:pt>
                <c:pt idx="295">
                  <c:v>0.0044942215503388</c:v>
                </c:pt>
                <c:pt idx="296">
                  <c:v>0.00446593860482286</c:v>
                </c:pt>
                <c:pt idx="297">
                  <c:v>0.00443732351512769</c:v>
                </c:pt>
                <c:pt idx="298">
                  <c:v>0.00440837516487723</c:v>
                </c:pt>
                <c:pt idx="299">
                  <c:v>0.00437909241565839</c:v>
                </c:pt>
                <c:pt idx="300">
                  <c:v>0.00434947410672315</c:v>
                </c:pt>
                <c:pt idx="301">
                  <c:v>0.00431951905468041</c:v>
                </c:pt>
                <c:pt idx="302">
                  <c:v>0.00428922605318378</c:v>
                </c:pt>
                <c:pt idx="303">
                  <c:v>0.00425859387260984</c:v>
                </c:pt>
                <c:pt idx="304">
                  <c:v>0.00422762125972994</c:v>
                </c:pt>
                <c:pt idx="305">
                  <c:v>0.00419630693737502</c:v>
                </c:pt>
                <c:pt idx="306">
                  <c:v>0.00416464960409196</c:v>
                </c:pt>
                <c:pt idx="307">
                  <c:v>0.00413264793379097</c:v>
                </c:pt>
                <c:pt idx="308">
                  <c:v>0.00410030057538713</c:v>
                </c:pt>
                <c:pt idx="309">
                  <c:v>0.00406760615243067</c:v>
                </c:pt>
                <c:pt idx="310">
                  <c:v>0.00403456326273109</c:v>
                </c:pt>
                <c:pt idx="311">
                  <c:v>0.00400117047797088</c:v>
                </c:pt>
                <c:pt idx="312">
                  <c:v>0.00396742634331034</c:v>
                </c:pt>
                <c:pt idx="313">
                  <c:v>0.00393332937698317</c:v>
                </c:pt>
                <c:pt idx="314">
                  <c:v>0.00389887806988201</c:v>
                </c:pt>
                <c:pt idx="315">
                  <c:v>0.0038640708851353</c:v>
                </c:pt>
                <c:pt idx="316">
                  <c:v>0.0038289062576717</c:v>
                </c:pt>
                <c:pt idx="317">
                  <c:v>0.00379338259377642</c:v>
                </c:pt>
                <c:pt idx="318">
                  <c:v>0.00375749827063457</c:v>
                </c:pt>
                <c:pt idx="319">
                  <c:v>0.00372125163586574</c:v>
                </c:pt>
                <c:pt idx="320">
                  <c:v>0.00368464100704444</c:v>
                </c:pt>
                <c:pt idx="321">
                  <c:v>0.00364766467121151</c:v>
                </c:pt>
                <c:pt idx="322">
                  <c:v>0.00361032088437126</c:v>
                </c:pt>
                <c:pt idx="323">
                  <c:v>0.00357260787097807</c:v>
                </c:pt>
                <c:pt idx="324">
                  <c:v>0.00353452382340818</c:v>
                </c:pt>
                <c:pt idx="325">
                  <c:v>0.00349606690142068</c:v>
                </c:pt>
                <c:pt idx="326">
                  <c:v>0.00345723523160228</c:v>
                </c:pt>
                <c:pt idx="327">
                  <c:v>0.00341802690680109</c:v>
                </c:pt>
                <c:pt idx="328">
                  <c:v>0.00337843998554346</c:v>
                </c:pt>
                <c:pt idx="329">
                  <c:v>0.00333847249143756</c:v>
                </c:pt>
                <c:pt idx="330">
                  <c:v>0.00329812241256101</c:v>
                </c:pt>
                <c:pt idx="331">
                  <c:v>0.00325738770083418</c:v>
                </c:pt>
                <c:pt idx="332">
                  <c:v>0.0032162662713751</c:v>
                </c:pt>
                <c:pt idx="333">
                  <c:v>0.00317475600183979</c:v>
                </c:pt>
                <c:pt idx="334">
                  <c:v>0.00313285473174447</c:v>
                </c:pt>
                <c:pt idx="335">
                  <c:v>0.00309056026177087</c:v>
                </c:pt>
                <c:pt idx="336">
                  <c:v>0.00304787035305166</c:v>
                </c:pt>
                <c:pt idx="337">
                  <c:v>0.0030047827264392</c:v>
                </c:pt>
                <c:pt idx="338">
                  <c:v>0.00296129506175395</c:v>
                </c:pt>
                <c:pt idx="339">
                  <c:v>0.00291740499701291</c:v>
                </c:pt>
                <c:pt idx="340">
                  <c:v>0.00287311012763748</c:v>
                </c:pt>
                <c:pt idx="341">
                  <c:v>0.00282840800564042</c:v>
                </c:pt>
                <c:pt idx="342">
                  <c:v>0.00278329613879051</c:v>
                </c:pt>
                <c:pt idx="343">
                  <c:v>0.00273777198975475</c:v>
                </c:pt>
                <c:pt idx="344">
                  <c:v>0.0026918329752179</c:v>
                </c:pt>
                <c:pt idx="345">
                  <c:v>0.00264547646497637</c:v>
                </c:pt>
                <c:pt idx="346">
                  <c:v>0.00259869978100901</c:v>
                </c:pt>
                <c:pt idx="347">
                  <c:v>0.00255150019652091</c:v>
                </c:pt>
                <c:pt idx="348">
                  <c:v>0.00250387493496109</c:v>
                </c:pt>
                <c:pt idx="349">
                  <c:v>0.00245582116901314</c:v>
                </c:pt>
                <c:pt idx="350">
                  <c:v>0.00240733601955731</c:v>
                </c:pt>
                <c:pt idx="351">
                  <c:v>0.00235841655460224</c:v>
                </c:pt>
                <c:pt idx="352">
                  <c:v>0.00230905978818885</c:v>
                </c:pt>
                <c:pt idx="353">
                  <c:v>0.00225926267926014</c:v>
                </c:pt>
                <c:pt idx="354">
                  <c:v>0.00220902213050082</c:v>
                </c:pt>
                <c:pt idx="355">
                  <c:v>0.00215833498714217</c:v>
                </c:pt>
                <c:pt idx="356">
                  <c:v>0.00210719803573201</c:v>
                </c:pt>
                <c:pt idx="357">
                  <c:v>0.00205560800287113</c:v>
                </c:pt>
                <c:pt idx="358">
                  <c:v>0.00200356155390852</c:v>
                </c:pt>
                <c:pt idx="359">
                  <c:v>0.00195105529160312</c:v>
                </c:pt>
                <c:pt idx="360">
                  <c:v>0.0018980857547406</c:v>
                </c:pt>
                <c:pt idx="361">
                  <c:v>0.00184464941671346</c:v>
                </c:pt>
                <c:pt idx="362">
                  <c:v>0.00179074268405535</c:v>
                </c:pt>
                <c:pt idx="363">
                  <c:v>0.00173636189493262</c:v>
                </c:pt>
                <c:pt idx="364">
                  <c:v>0.00168150331758962</c:v>
                </c:pt>
                <c:pt idx="365">
                  <c:v>0.00162616314874571</c:v>
                </c:pt>
                <c:pt idx="366">
                  <c:v>0.00157033751194426</c:v>
                </c:pt>
                <c:pt idx="367">
                  <c:v>0.00151402245585008</c:v>
                </c:pt>
                <c:pt idx="368">
                  <c:v>0.00145721395249256</c:v>
                </c:pt>
                <c:pt idx="369">
                  <c:v>0.00139990789545578</c:v>
                </c:pt>
                <c:pt idx="370">
                  <c:v>0.00134210009800937</c:v>
                </c:pt>
                <c:pt idx="371">
                  <c:v>0.00128378629118127</c:v>
                </c:pt>
                <c:pt idx="372">
                  <c:v>0.001224962121769</c:v>
                </c:pt>
                <c:pt idx="373">
                  <c:v>0.00116562315028555</c:v>
                </c:pt>
                <c:pt idx="374">
                  <c:v>0.00110576484884014</c:v>
                </c:pt>
                <c:pt idx="375">
                  <c:v>0.00104538259894928</c:v>
                </c:pt>
                <c:pt idx="376">
                  <c:v>0.00098447168927501</c:v>
                </c:pt>
                <c:pt idx="377">
                  <c:v>0.000923027313290178</c:v>
                </c:pt>
                <c:pt idx="378">
                  <c:v>0.000861044566864077</c:v>
                </c:pt>
                <c:pt idx="379">
                  <c:v>0.000798518445768604</c:v>
                </c:pt>
                <c:pt idx="380">
                  <c:v>0.000735443843098774</c:v>
                </c:pt>
                <c:pt idx="381">
                  <c:v>0.000671815546606702</c:v>
                </c:pt>
                <c:pt idx="382">
                  <c:v>0.000607628235943685</c:v>
                </c:pt>
                <c:pt idx="383">
                  <c:v>0.000542876479807167</c:v>
                </c:pt>
                <c:pt idx="384">
                  <c:v>0.000477554732988326</c:v>
                </c:pt>
                <c:pt idx="385">
                  <c:v>0.000411657333316386</c:v>
                </c:pt>
                <c:pt idx="386">
                  <c:v>0.000345178498495407</c:v>
                </c:pt>
                <c:pt idx="387">
                  <c:v>0.000278112322829094</c:v>
                </c:pt>
                <c:pt idx="388">
                  <c:v>0.000210452773826067</c:v>
                </c:pt>
                <c:pt idx="389">
                  <c:v>0.000142193688685583</c:v>
                </c:pt>
                <c:pt idx="390">
                  <c:v>7.33287706540953E-005</c:v>
                </c:pt>
                <c:pt idx="391">
                  <c:v>3.85158524776375E-006</c:v>
                </c:pt>
                <c:pt idx="392">
                  <c:v>-6.62444436639486E-005</c:v>
                </c:pt>
                <c:pt idx="393">
                  <c:v>-0.000136966037919565</c:v>
                </c:pt>
                <c:pt idx="394">
                  <c:v>-0.00020832006928136</c:v>
                </c:pt>
                <c:pt idx="395">
                  <c:v>-0.000280313563807668</c:v>
                </c:pt>
                <c:pt idx="396">
                  <c:v>-0.000352953706395463</c:v>
                </c:pt>
                <c:pt idx="397">
                  <c:v>-0.00042624784549388</c:v>
                </c:pt>
                <c:pt idx="398">
                  <c:v>-0.000500203498002942</c:v>
                </c:pt>
                <c:pt idx="399">
                  <c:v>-0.000574828354363007</c:v>
                </c:pt>
                <c:pt idx="400">
                  <c:v>-0.000650130283844165</c:v>
                </c:pt>
                <c:pt idx="401">
                  <c:v>-0.000726117340046236</c:v>
                </c:pt>
                <c:pt idx="402">
                  <c:v>-0.000802797766619536</c:v>
                </c:pt>
                <c:pt idx="403">
                  <c:v>-0.000880180003216749</c:v>
                </c:pt>
                <c:pt idx="404">
                  <c:v>-0.000958272691686763</c:v>
                </c:pt>
                <c:pt idx="405">
                  <c:v>-0.00103708468252451</c:v>
                </c:pt>
                <c:pt idx="406">
                  <c:v>-0.00111662504158738</c:v>
                </c:pt>
                <c:pt idx="407">
                  <c:v>-0.00119690305709328</c:v>
                </c:pt>
                <c:pt idx="408">
                  <c:v>-0.00127792824691549</c:v>
                </c:pt>
                <c:pt idx="409">
                  <c:v>-0.00135971036618596</c:v>
                </c:pt>
                <c:pt idx="410">
                  <c:v>-0.00144225941522835</c:v>
                </c:pt>
                <c:pt idx="411">
                  <c:v>-0.00152558564783517</c:v>
                </c:pt>
                <c:pt idx="412">
                  <c:v>-0.00160969957990596</c:v>
                </c:pt>
                <c:pt idx="413">
                  <c:v>-0.00169461199846968</c:v>
                </c:pt>
                <c:pt idx="414">
                  <c:v>-0.0017803339711107</c:v>
                </c:pt>
                <c:pt idx="415">
                  <c:v>-0.0018668768558179</c:v>
                </c:pt>
                <c:pt idx="416">
                  <c:v>-0.00195425231128472</c:v>
                </c:pt>
                <c:pt idx="417">
                  <c:v>-0.00204247230768103</c:v>
                </c:pt>
                <c:pt idx="418">
                  <c:v>-0.00213154913792829</c:v>
                </c:pt>
                <c:pt idx="419">
                  <c:v>-0.0022214954295011</c:v>
                </c:pt>
                <c:pt idx="420">
                  <c:v>-0.00231232415679082</c:v>
                </c:pt>
                <c:pt idx="421">
                  <c:v>-0.00240404865406012</c:v>
                </c:pt>
                <c:pt idx="422">
                  <c:v>-0.00249668262902533</c:v>
                </c:pt>
                <c:pt idx="423">
                  <c:v>-0.00259024017710238</c:v>
                </c:pt>
                <c:pt idx="424">
                  <c:v>-0.00268473579635953</c:v>
                </c:pt>
                <c:pt idx="425">
                  <c:v>-0.00278018440321371</c:v>
                </c:pt>
                <c:pt idx="426">
                  <c:v>-0.00287660134892321</c:v>
                </c:pt>
                <c:pt idx="427">
                  <c:v>-0.0029740024369217</c:v>
                </c:pt>
                <c:pt idx="428">
                  <c:v>-0.00307240394104663</c:v>
                </c:pt>
                <c:pt idx="429">
                  <c:v>-0.0031718226247207</c:v>
                </c:pt>
                <c:pt idx="430">
                  <c:v>-0.00327227576114677</c:v>
                </c:pt>
                <c:pt idx="431">
                  <c:v>-0.00337378115458172</c:v>
                </c:pt>
                <c:pt idx="432">
                  <c:v>-0.00347635716276017</c:v>
                </c:pt>
                <c:pt idx="433">
                  <c:v>-0.00358002272054481</c:v>
                </c:pt>
                <c:pt idx="434">
                  <c:v>-0.00368479736488655</c:v>
                </c:pt>
                <c:pt idx="435">
                  <c:v>-0.00379070126118229</c:v>
                </c:pt>
                <c:pt idx="436">
                  <c:v>-0.00389775523112801</c:v>
                </c:pt>
                <c:pt idx="437">
                  <c:v>-0.0040059807821708</c:v>
                </c:pt>
                <c:pt idx="438">
                  <c:v>-0.00411540013867378</c:v>
                </c:pt>
                <c:pt idx="439">
                  <c:v>-0.0042260362749144</c:v>
                </c:pt>
                <c:pt idx="440">
                  <c:v>-0.00433791295005352</c:v>
                </c:pt>
                <c:pt idx="441">
                  <c:v>-0.00445105474521361</c:v>
                </c:pt>
                <c:pt idx="442">
                  <c:v>-0.00456548710283009</c:v>
                </c:pt>
                <c:pt idx="443">
                  <c:v>-0.00468123636844185</c:v>
                </c:pt>
                <c:pt idx="444">
                  <c:v>-0.00479832983511005</c:v>
                </c:pt>
                <c:pt idx="445">
                  <c:v>-0.00491679579067007</c:v>
                </c:pt>
                <c:pt idx="446">
                  <c:v>-0.00503666356803493</c:v>
                </c:pt>
                <c:pt idx="447">
                  <c:v>-0.00515796359879987</c:v>
                </c:pt>
                <c:pt idx="448">
                  <c:v>-0.00528072747040894</c:v>
                </c:pt>
                <c:pt idx="449">
                  <c:v>-0.00540498798718067</c:v>
                </c:pt>
                <c:pt idx="450">
                  <c:v>-0.00553077923551129</c:v>
                </c:pt>
                <c:pt idx="451">
                  <c:v>-0.00565813665360943</c:v>
                </c:pt>
                <c:pt idx="452">
                  <c:v>-0.00578709710615302</c:v>
                </c:pt>
                <c:pt idx="453">
                  <c:v>-0.00591769896429398</c:v>
                </c:pt>
                <c:pt idx="454">
                  <c:v>-0.00604998219148798</c:v>
                </c:pt>
                <c:pt idx="455">
                  <c:v>-0.0061839884356699</c:v>
                </c:pt>
                <c:pt idx="456">
                  <c:v>-0.00631976112835763</c:v>
                </c:pt>
                <c:pt idx="457">
                  <c:v>-0.00645734559132764</c:v>
                </c:pt>
                <c:pt idx="458">
                  <c:v>-0.00659678915157533</c:v>
                </c:pt>
                <c:pt idx="459">
                  <c:v>-0.00673814126536077</c:v>
                </c:pt>
                <c:pt idx="460">
                  <c:v>-0.00688145365222451</c:v>
                </c:pt>
                <c:pt idx="461">
                  <c:v>-0.00702678043996771</c:v>
                </c:pt>
                <c:pt idx="462">
                  <c:v>-0.00717417832170603</c:v>
                </c:pt>
                <c:pt idx="463">
                  <c:v>-0.00732370672624517</c:v>
                </c:pt>
                <c:pt idx="464">
                  <c:v>-0.00747542800317568</c:v>
                </c:pt>
                <c:pt idx="465">
                  <c:v>-0.00762940762426441</c:v>
                </c:pt>
                <c:pt idx="466">
                  <c:v>-0.00778571440292388</c:v>
                </c:pt>
                <c:pt idx="467">
                  <c:v>-0.00794442073376911</c:v>
                </c:pt>
                <c:pt idx="468">
                  <c:v>-0.00810560285454741</c:v>
                </c:pt>
                <c:pt idx="469">
                  <c:v>-0.00826934113303283</c:v>
                </c:pt>
                <c:pt idx="470">
                  <c:v>-0.00843572038184163</c:v>
                </c:pt>
                <c:pt idx="471">
                  <c:v>-0.00860483020454622</c:v>
                </c:pt>
                <c:pt idx="472">
                  <c:v>-0.00877676537695493</c:v>
                </c:pt>
                <c:pt idx="473">
                  <c:v>-0.00895162626800311</c:v>
                </c:pt>
                <c:pt idx="474">
                  <c:v>-0.0091295193053739</c:v>
                </c:pt>
                <c:pt idx="475">
                  <c:v>-0.00931055749177385</c:v>
                </c:pt>
                <c:pt idx="476">
                  <c:v>-0.009494860978721</c:v>
                </c:pt>
                <c:pt idx="477">
                  <c:v>-0.00968255770583732</c:v>
                </c:pt>
                <c:pt idx="478">
                  <c:v>-0.00987378411497125</c:v>
                </c:pt>
                <c:pt idx="479">
                  <c:v>-0.0100686859500835</c:v>
                </c:pt>
                <c:pt idx="480">
                  <c:v>-0.0102674191557579</c:v>
                </c:pt>
                <c:pt idx="481">
                  <c:v>-0.0104701508895388</c:v>
                </c:pt>
                <c:pt idx="482">
                  <c:v>-0.0106770606661287</c:v>
                </c:pt>
                <c:pt idx="483">
                  <c:v>-0.0108883416549484</c:v>
                </c:pt>
                <c:pt idx="484">
                  <c:v>-0.0111042021568107</c:v>
                </c:pt>
                <c:pt idx="485">
                  <c:v>-0.0113248672907116</c:v>
                </c:pt>
                <c:pt idx="486">
                  <c:v>-0.0115505809282665</c:v>
                </c:pt>
                <c:pt idx="487">
                  <c:v>-0.0117816079214693</c:v>
                </c:pt>
                <c:pt idx="488">
                  <c:v>-0.0120182366797168</c:v>
                </c:pt>
                <c:pt idx="489">
                  <c:v>-0.0120630752567419</c:v>
                </c:pt>
                <c:pt idx="490">
                  <c:v>-0.0121112629114699</c:v>
                </c:pt>
                <c:pt idx="491">
                  <c:v>-0.0121628515870975</c:v>
                </c:pt>
                <c:pt idx="492">
                  <c:v>-0.0122178911636811</c:v>
                </c:pt>
                <c:pt idx="493">
                  <c:v>-0.0122764311703081</c:v>
                </c:pt>
                <c:pt idx="494">
                  <c:v>-0.0123385207379049</c:v>
                </c:pt>
                <c:pt idx="495">
                  <c:v>-0.0124042085501357</c:v>
                </c:pt>
                <c:pt idx="496">
                  <c:v>-0.0124735427923315</c:v>
                </c:pt>
                <c:pt idx="497">
                  <c:v>-0.0125465710983925</c:v>
                </c:pt>
                <c:pt idx="498">
                  <c:v>-0.012623340495601</c:v>
                </c:pt>
                <c:pt idx="499">
                  <c:v>-0.0127038973472834</c:v>
                </c:pt>
                <c:pt idx="500">
                  <c:v>-0.0127882872932551</c:v>
                </c:pt>
                <c:pt idx="501">
                  <c:v>-0.0128765551879871</c:v>
                </c:pt>
                <c:pt idx="502">
                  <c:v>-0.0129687450364222</c:v>
                </c:pt>
                <c:pt idx="503">
                  <c:v>-0.0130648999273771</c:v>
                </c:pt>
                <c:pt idx="504">
                  <c:v>-0.0131650619644577</c:v>
                </c:pt>
                <c:pt idx="505">
                  <c:v>-0.0132692721944157</c:v>
                </c:pt>
                <c:pt idx="506">
                  <c:v>-0.0133775705328768</c:v>
                </c:pt>
                <c:pt idx="507">
                  <c:v>-0.0134899956873619</c:v>
                </c:pt>
                <c:pt idx="508">
                  <c:v>-0.0136065850775291</c:v>
                </c:pt>
                <c:pt idx="509">
                  <c:v>-0.0137273747525562</c:v>
                </c:pt>
                <c:pt idx="510">
                  <c:v>-0.0138523993055856</c:v>
                </c:pt>
                <c:pt idx="511">
                  <c:v>-0.0139816917851542</c:v>
                </c:pt>
                <c:pt idx="512">
                  <c:v>-0.0141152836035201</c:v>
                </c:pt>
                <c:pt idx="513">
                  <c:v>-0.0142532044418088</c:v>
                </c:pt>
                <c:pt idx="514">
                  <c:v>-0.0143954821518925</c:v>
                </c:pt>
                <c:pt idx="515">
                  <c:v>-0.0145421426549152</c:v>
                </c:pt>
                <c:pt idx="516">
                  <c:v>-0.0146932098363775</c:v>
                </c:pt>
                <c:pt idx="517">
                  <c:v>-0.0148487054376936</c:v>
                </c:pt>
                <c:pt idx="518">
                  <c:v>-0.0150086489441298</c:v>
                </c:pt>
                <c:pt idx="519">
                  <c:v>-0.0151730574690324</c:v>
                </c:pt>
                <c:pt idx="520">
                  <c:v>-0.015341945634259</c:v>
                </c:pt>
                <c:pt idx="521">
                  <c:v>-0.0155153254467137</c:v>
                </c:pt>
                <c:pt idx="522">
                  <c:v>-0.0156932061708981</c:v>
                </c:pt>
                <c:pt idx="523">
                  <c:v>-0.0158755941973829</c:v>
                </c:pt>
                <c:pt idx="524">
                  <c:v>-0.0160624929071047</c:v>
                </c:pt>
                <c:pt idx="525">
                  <c:v>-0.0162539025313963</c:v>
                </c:pt>
                <c:pt idx="526">
                  <c:v>-0.0164498200076535</c:v>
                </c:pt>
                <c:pt idx="527">
                  <c:v>-0.0166502388305441</c:v>
                </c:pt>
                <c:pt idx="528">
                  <c:v>-0.0168551488986688</c:v>
                </c:pt>
                <c:pt idx="529">
                  <c:v>-0.0170645363565744</c:v>
                </c:pt>
                <c:pt idx="530">
                  <c:v>-0.0172783834320337</c:v>
                </c:pt>
                <c:pt idx="531">
                  <c:v>-0.017496668268495</c:v>
                </c:pt>
                <c:pt idx="532">
                  <c:v>-0.0177193647526177</c:v>
                </c:pt>
                <c:pt idx="533">
                  <c:v>-0.0179464423368008</c:v>
                </c:pt>
                <c:pt idx="534">
                  <c:v>-0.018177865856624</c:v>
                </c:pt>
                <c:pt idx="535">
                  <c:v>-0.0184135953431191</c:v>
                </c:pt>
                <c:pt idx="536">
                  <c:v>-0.0186535858297918</c:v>
                </c:pt>
                <c:pt idx="537">
                  <c:v>-0.0188977871543209</c:v>
                </c:pt>
                <c:pt idx="538">
                  <c:v>-0.0191461437548684</c:v>
                </c:pt>
                <c:pt idx="539">
                  <c:v>-0.0193985944609354</c:v>
                </c:pt>
                <c:pt idx="540">
                  <c:v>-0.0196550722787075</c:v>
                </c:pt>
                <c:pt idx="541">
                  <c:v>-0.0199155041708435</c:v>
                </c:pt>
                <c:pt idx="542">
                  <c:v>-0.0201798108306648</c:v>
                </c:pt>
                <c:pt idx="543">
                  <c:v>-0.0204479064507183</c:v>
                </c:pt>
                <c:pt idx="544">
                  <c:v>-0.0207196984856918</c:v>
                </c:pt>
                <c:pt idx="545">
                  <c:v>-0.0209950874096802</c:v>
                </c:pt>
                <c:pt idx="546">
                  <c:v>-0.0212739664678057</c:v>
                </c:pt>
                <c:pt idx="547">
                  <c:v>-0.0215562214222242</c:v>
                </c:pt>
                <c:pt idx="548">
                  <c:v>-0.021841730292556</c:v>
                </c:pt>
                <c:pt idx="549">
                  <c:v>-0.0221303630908094</c:v>
                </c:pt>
                <c:pt idx="550">
                  <c:v>-0.0224219815508846</c:v>
                </c:pt>
                <c:pt idx="551">
                  <c:v>-0.0227164388527711</c:v>
                </c:pt>
                <c:pt idx="552">
                  <c:v>-0.023013579341589</c:v>
                </c:pt>
                <c:pt idx="553">
                  <c:v>-0.0233132382416466</c:v>
                </c:pt>
                <c:pt idx="554">
                  <c:v>-0.0236152413657362</c:v>
                </c:pt>
                <c:pt idx="555">
                  <c:v>-0.0239194048199271</c:v>
                </c:pt>
                <c:pt idx="556">
                  <c:v>-0.0242255347041622</c:v>
                </c:pt>
                <c:pt idx="557">
                  <c:v>-0.0245334268090271</c:v>
                </c:pt>
                <c:pt idx="558">
                  <c:v>-0.0248428663091117</c:v>
                </c:pt>
                <c:pt idx="559">
                  <c:v>-0.0251536274534661</c:v>
                </c:pt>
                <c:pt idx="560">
                  <c:v>-0.0254654732537228</c:v>
                </c:pt>
                <c:pt idx="561">
                  <c:v>-0.025778155170557</c:v>
                </c:pt>
                <c:pt idx="562">
                  <c:v>-0.0260914127992533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000000"/>
            </a:solidFill>
            <a:ln w="28800">
              <a:noFill/>
            </a:ln>
          </c:spPr>
          <c:marker>
            <c:symbol val="x"/>
            <c:size val="5"/>
            <c:spPr>
              <a:solidFill>
                <a:srgbClr val="000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Exp_res!$E$3:$E$100</c:f>
              <c:numCache>
                <c:formatCode>General</c:formatCode>
                <c:ptCount val="98"/>
                <c:pt idx="0">
                  <c:v>0.00100695057799135</c:v>
                </c:pt>
                <c:pt idx="2">
                  <c:v>0.00302085173397405</c:v>
                </c:pt>
                <c:pt idx="4">
                  <c:v>0.0040278023119654</c:v>
                </c:pt>
                <c:pt idx="6">
                  <c:v>0.0060417034679481</c:v>
                </c:pt>
                <c:pt idx="8">
                  <c:v>0.0080556046239308</c:v>
                </c:pt>
                <c:pt idx="10">
                  <c:v>0.0151042586698702</c:v>
                </c:pt>
                <c:pt idx="12">
                  <c:v>0.0226563880048054</c:v>
                </c:pt>
                <c:pt idx="14">
                  <c:v>0.0297050420507448</c:v>
                </c:pt>
                <c:pt idx="16">
                  <c:v>0.0357467455186929</c:v>
                </c:pt>
                <c:pt idx="18">
                  <c:v>0.0438023501426237</c:v>
                </c:pt>
                <c:pt idx="20">
                  <c:v>0.0513544794775588</c:v>
                </c:pt>
                <c:pt idx="22">
                  <c:v>0.0578996582345026</c:v>
                </c:pt>
                <c:pt idx="24">
                  <c:v>0.064948312280442</c:v>
                </c:pt>
                <c:pt idx="26">
                  <c:v>0.0730039169043728</c:v>
                </c:pt>
                <c:pt idx="28">
                  <c:v>0.0790456203723209</c:v>
                </c:pt>
                <c:pt idx="30">
                  <c:v>0.0871012249962517</c:v>
                </c:pt>
                <c:pt idx="32">
                  <c:v>0.0941498790421912</c:v>
                </c:pt>
                <c:pt idx="34">
                  <c:v>0.101198533088131</c:v>
                </c:pt>
                <c:pt idx="36">
                  <c:v>0.108750662423066</c:v>
                </c:pt>
                <c:pt idx="38">
                  <c:v>0.116806267046997</c:v>
                </c:pt>
                <c:pt idx="40">
                  <c:v>0.123854921092936</c:v>
                </c:pt>
                <c:pt idx="42">
                  <c:v>0.132414001005862</c:v>
                </c:pt>
                <c:pt idx="44">
                  <c:v>0.140973080918789</c:v>
                </c:pt>
                <c:pt idx="46">
                  <c:v>0.14902868554272</c:v>
                </c:pt>
                <c:pt idx="48">
                  <c:v>0.158091240744642</c:v>
                </c:pt>
                <c:pt idx="50">
                  <c:v>0.166650320657568</c:v>
                </c:pt>
                <c:pt idx="52">
                  <c:v>0.175209400570495</c:v>
                </c:pt>
                <c:pt idx="54">
                  <c:v>0.184775431061413</c:v>
                </c:pt>
                <c:pt idx="56">
                  <c:v>0.194844936841326</c:v>
                </c:pt>
                <c:pt idx="57">
                  <c:v>0.198872739153291</c:v>
                </c:pt>
                <c:pt idx="59">
                  <c:v>0</c:v>
                </c:pt>
                <c:pt idx="60">
                  <c:v>0</c:v>
                </c:pt>
                <c:pt idx="61">
                  <c:v>0.00201207693476743</c:v>
                </c:pt>
                <c:pt idx="62">
                  <c:v>0.00301811540215122</c:v>
                </c:pt>
                <c:pt idx="63">
                  <c:v>0.0125754808422968</c:v>
                </c:pt>
                <c:pt idx="65">
                  <c:v>0.00653925003799432</c:v>
                </c:pt>
                <c:pt idx="67">
                  <c:v>0.0100603846738374</c:v>
                </c:pt>
                <c:pt idx="69">
                  <c:v>0.0125754808422968</c:v>
                </c:pt>
                <c:pt idx="71">
                  <c:v>0.019617750113983</c:v>
                </c:pt>
                <c:pt idx="73">
                  <c:v>0.0291751155541285</c:v>
                </c:pt>
                <c:pt idx="75">
                  <c:v>0.0367204040595066</c:v>
                </c:pt>
                <c:pt idx="77">
                  <c:v>0.0422536156301171</c:v>
                </c:pt>
                <c:pt idx="79">
                  <c:v>0.0492958849018033</c:v>
                </c:pt>
                <c:pt idx="81">
                  <c:v>0.0553321157061058</c:v>
                </c:pt>
                <c:pt idx="83">
                  <c:v>0.0618713657441001</c:v>
                </c:pt>
                <c:pt idx="85">
                  <c:v>0.0674045773147107</c:v>
                </c:pt>
                <c:pt idx="87">
                  <c:v>0.073943827352705</c:v>
                </c:pt>
                <c:pt idx="89">
                  <c:v>0.0804830773906993</c:v>
                </c:pt>
                <c:pt idx="91">
                  <c:v>0.0930585582329961</c:v>
                </c:pt>
                <c:pt idx="93">
                  <c:v>0.0950706351677635</c:v>
                </c:pt>
                <c:pt idx="95">
                  <c:v>0.105634039075293</c:v>
                </c:pt>
                <c:pt idx="97">
                  <c:v>0.112173289113287</c:v>
                </c:pt>
              </c:numCache>
            </c:numRef>
          </c:xVal>
          <c:yVal>
            <c:numRef>
              <c:f>Exp_res!$G$3:$G$100</c:f>
              <c:numCache>
                <c:formatCode>General</c:formatCode>
                <c:ptCount val="98"/>
                <c:pt idx="0">
                  <c:v>0.000653807295771256</c:v>
                </c:pt>
                <c:pt idx="2">
                  <c:v>0.0009166782703597</c:v>
                </c:pt>
                <c:pt idx="4">
                  <c:v>0.00156374528473125</c:v>
                </c:pt>
                <c:pt idx="6">
                  <c:v>0.00130761459154252</c:v>
                </c:pt>
                <c:pt idx="8">
                  <c:v>0.000262870974588444</c:v>
                </c:pt>
                <c:pt idx="10">
                  <c:v>-0.00117280896354844</c:v>
                </c:pt>
                <c:pt idx="12">
                  <c:v>-0.00599211016433657</c:v>
                </c:pt>
                <c:pt idx="14">
                  <c:v>-0.00846579343802782</c:v>
                </c:pt>
                <c:pt idx="16">
                  <c:v>-0.0130289639456272</c:v>
                </c:pt>
                <c:pt idx="18">
                  <c:v>-0.0172011981320438</c:v>
                </c:pt>
                <c:pt idx="20">
                  <c:v>-0.0188930087633694</c:v>
                </c:pt>
                <c:pt idx="22">
                  <c:v>-0.0207196250226891</c:v>
                </c:pt>
                <c:pt idx="24">
                  <c:v>-0.0218924339862376</c:v>
                </c:pt>
                <c:pt idx="26">
                  <c:v>-0.0234561792709688</c:v>
                </c:pt>
                <c:pt idx="28">
                  <c:v>-0.0234561792709688</c:v>
                </c:pt>
                <c:pt idx="30">
                  <c:v>-0.0244941826065232</c:v>
                </c:pt>
                <c:pt idx="32">
                  <c:v>-0.0261927335192485</c:v>
                </c:pt>
                <c:pt idx="34">
                  <c:v>-0.0264488642124372</c:v>
                </c:pt>
                <c:pt idx="36">
                  <c:v>-0.0273655424827969</c:v>
                </c:pt>
                <c:pt idx="38">
                  <c:v>-0.0269746061616141</c:v>
                </c:pt>
                <c:pt idx="40">
                  <c:v>-0.0281474151251626</c:v>
                </c:pt>
                <c:pt idx="42">
                  <c:v>-0.0285383514463454</c:v>
                </c:pt>
                <c:pt idx="44">
                  <c:v>-0.0285383514463454</c:v>
                </c:pt>
                <c:pt idx="46">
                  <c:v>-0.0289292877675282</c:v>
                </c:pt>
                <c:pt idx="48">
                  <c:v>-0.0291854184607169</c:v>
                </c:pt>
                <c:pt idx="50">
                  <c:v>-0.0291854184607169</c:v>
                </c:pt>
                <c:pt idx="52">
                  <c:v>-0.0304930330522594</c:v>
                </c:pt>
                <c:pt idx="54">
                  <c:v>-0.0298392257564882</c:v>
                </c:pt>
                <c:pt idx="56">
                  <c:v>-0.0307491637454482</c:v>
                </c:pt>
                <c:pt idx="57">
                  <c:v>-0.0310120347200366</c:v>
                </c:pt>
                <c:pt idx="59">
                  <c:v>0</c:v>
                </c:pt>
                <c:pt idx="60">
                  <c:v>0.000570332858855997</c:v>
                </c:pt>
                <c:pt idx="61">
                  <c:v>0.000785046405719432</c:v>
                </c:pt>
                <c:pt idx="62">
                  <c:v>0.000838724792435289</c:v>
                </c:pt>
                <c:pt idx="63">
                  <c:v>-0.000919242372509077</c:v>
                </c:pt>
                <c:pt idx="65">
                  <c:v>0.000865563985793217</c:v>
                </c:pt>
                <c:pt idx="67">
                  <c:v>-0.000107356773431717</c:v>
                </c:pt>
                <c:pt idx="69">
                  <c:v>-0.000919242372509077</c:v>
                </c:pt>
                <c:pt idx="71">
                  <c:v>-0.00326767179132789</c:v>
                </c:pt>
                <c:pt idx="73">
                  <c:v>-0.00648166519593991</c:v>
                </c:pt>
                <c:pt idx="75">
                  <c:v>-0.00851473409280305</c:v>
                </c:pt>
                <c:pt idx="77">
                  <c:v>-0.0115140139505516</c:v>
                </c:pt>
                <c:pt idx="79">
                  <c:v>-0.0144327762282265</c:v>
                </c:pt>
                <c:pt idx="81">
                  <c:v>-0.0171368249590378</c:v>
                </c:pt>
                <c:pt idx="83">
                  <c:v>-0.0191631840575615</c:v>
                </c:pt>
                <c:pt idx="85">
                  <c:v>-0.0213237391228748</c:v>
                </c:pt>
                <c:pt idx="87">
                  <c:v>-0.0234641647931696</c:v>
                </c:pt>
                <c:pt idx="89">
                  <c:v>-0.0251349045797007</c:v>
                </c:pt>
                <c:pt idx="91">
                  <c:v>-0.0263225388857891</c:v>
                </c:pt>
                <c:pt idx="93">
                  <c:v>-0.0273826870234273</c:v>
                </c:pt>
                <c:pt idx="95">
                  <c:v>-0.0281341844374494</c:v>
                </c:pt>
                <c:pt idx="97">
                  <c:v>-0.0289192308431688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666666"/>
            </a:solidFill>
            <a:ln w="28800">
              <a:noFill/>
            </a:ln>
          </c:spPr>
          <c:marker>
            <c:symbol val="x"/>
            <c:size val="5"/>
            <c:spPr>
              <a:solidFill>
                <a:srgbClr val="666666"/>
              </a:solidFill>
            </c:spPr>
          </c:marker>
          <c:dPt>
            <c:idx val="41"/>
            <c:marker>
              <c:symbol val="circle"/>
              <c:size val="5"/>
              <c:spPr>
                <a:solidFill>
                  <a:srgbClr val="666666"/>
                </a:solidFill>
              </c:spPr>
            </c:marker>
          </c:dPt>
          <c:dLbls>
            <c:dLbl>
              <c:idx val="4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Exp_res!$A$3:$A$100</c:f>
              <c:numCache>
                <c:formatCode>General</c:formatCode>
                <c:ptCount val="98"/>
                <c:pt idx="0">
                  <c:v>0</c:v>
                </c:pt>
                <c:pt idx="1">
                  <c:v>0.00100633106350102</c:v>
                </c:pt>
                <c:pt idx="2">
                  <c:v>0.00352215872225357</c:v>
                </c:pt>
                <c:pt idx="3">
                  <c:v>0.00855381403975867</c:v>
                </c:pt>
                <c:pt idx="4">
                  <c:v>0.0150949659525153</c:v>
                </c:pt>
                <c:pt idx="5">
                  <c:v>0.0231456144605235</c:v>
                </c:pt>
                <c:pt idx="6">
                  <c:v>0.0372342493495377</c:v>
                </c:pt>
                <c:pt idx="7">
                  <c:v>0.0498133876433005</c:v>
                </c:pt>
                <c:pt idx="8">
                  <c:v>0.0684305123180694</c:v>
                </c:pt>
                <c:pt idx="9">
                  <c:v>0.0764811608260775</c:v>
                </c:pt>
                <c:pt idx="10">
                  <c:v>0.0895634646515908</c:v>
                </c:pt>
                <c:pt idx="11">
                  <c:v>0.0981172786913495</c:v>
                </c:pt>
                <c:pt idx="12">
                  <c:v>0.107174258262859</c:v>
                </c:pt>
                <c:pt idx="13">
                  <c:v>0.117740734429619</c:v>
                </c:pt>
                <c:pt idx="14">
                  <c:v>0.127300879532879</c:v>
                </c:pt>
                <c:pt idx="15">
                  <c:v>0.141389514421893</c:v>
                </c:pt>
                <c:pt idx="16">
                  <c:v>0.151452825056904</c:v>
                </c:pt>
                <c:pt idx="17">
                  <c:v>0.169063618668171</c:v>
                </c:pt>
                <c:pt idx="18">
                  <c:v>0.182145922493685</c:v>
                </c:pt>
                <c:pt idx="19">
                  <c:v>0.1972408884462</c:v>
                </c:pt>
                <c:pt idx="22">
                  <c:v>0</c:v>
                </c:pt>
                <c:pt idx="23">
                  <c:v>0.00100638284822694</c:v>
                </c:pt>
                <c:pt idx="24">
                  <c:v>0.00352233996879431</c:v>
                </c:pt>
                <c:pt idx="25">
                  <c:v>0.00452872281702125</c:v>
                </c:pt>
                <c:pt idx="26">
                  <c:v>0.00805106278581556</c:v>
                </c:pt>
                <c:pt idx="27">
                  <c:v>0.0120765941787233</c:v>
                </c:pt>
                <c:pt idx="28">
                  <c:v>0.0251595712056736</c:v>
                </c:pt>
                <c:pt idx="29">
                  <c:v>0.0322042511432622</c:v>
                </c:pt>
                <c:pt idx="30">
                  <c:v>0.0417648882014182</c:v>
                </c:pt>
                <c:pt idx="31">
                  <c:v>0.0538414823801416</c:v>
                </c:pt>
                <c:pt idx="32">
                  <c:v>0.0618925451659571</c:v>
                </c:pt>
                <c:pt idx="33">
                  <c:v>0.0699436079517727</c:v>
                </c:pt>
                <c:pt idx="34">
                  <c:v>0.0810138192822691</c:v>
                </c:pt>
                <c:pt idx="35">
                  <c:v>0.0895680734921981</c:v>
                </c:pt>
                <c:pt idx="36">
                  <c:v>0.104160624791489</c:v>
                </c:pt>
                <c:pt idx="37">
                  <c:v>0.115734027546099</c:v>
                </c:pt>
                <c:pt idx="38">
                  <c:v>0.12177232463546</c:v>
                </c:pt>
                <c:pt idx="39">
                  <c:v>0.129320195997162</c:v>
                </c:pt>
                <c:pt idx="40">
                  <c:v>0.142403173024113</c:v>
                </c:pt>
                <c:pt idx="41">
                  <c:v>0.148944661537588</c:v>
                </c:pt>
                <c:pt idx="42">
                  <c:v>0.162027638564538</c:v>
                </c:pt>
                <c:pt idx="43">
                  <c:v>0.178129764136169</c:v>
                </c:pt>
                <c:pt idx="44">
                  <c:v>0.190709549739006</c:v>
                </c:pt>
              </c:numCache>
            </c:numRef>
          </c:xVal>
          <c:yVal>
            <c:numRef>
              <c:f>Exp_res!$C$3:$C$100</c:f>
              <c:numCache>
                <c:formatCode>General</c:formatCode>
                <c:ptCount val="98"/>
                <c:pt idx="0">
                  <c:v>0</c:v>
                </c:pt>
                <c:pt idx="1">
                  <c:v>-0.000436771566149124</c:v>
                </c:pt>
                <c:pt idx="2">
                  <c:v>0.000329258565250878</c:v>
                </c:pt>
                <c:pt idx="3">
                  <c:v>-0.00142454726190176</c:v>
                </c:pt>
                <c:pt idx="4">
                  <c:v>-0.00508670885499826</c:v>
                </c:pt>
                <c:pt idx="5">
                  <c:v>-0.0110939977801877</c:v>
                </c:pt>
                <c:pt idx="6">
                  <c:v>-0.0178269994614404</c:v>
                </c:pt>
                <c:pt idx="7">
                  <c:v>-0.0237267753857316</c:v>
                </c:pt>
                <c:pt idx="8">
                  <c:v>-0.0340547430345194</c:v>
                </c:pt>
                <c:pt idx="9">
                  <c:v>-0.037340609124472</c:v>
                </c:pt>
                <c:pt idx="10">
                  <c:v>-0.0401762645231633</c:v>
                </c:pt>
                <c:pt idx="11">
                  <c:v>-0.040834781653665</c:v>
                </c:pt>
                <c:pt idx="12">
                  <c:v>-0.0412715532198141</c:v>
                </c:pt>
                <c:pt idx="13">
                  <c:v>-0.0421988528525615</c:v>
                </c:pt>
                <c:pt idx="14">
                  <c:v>-0.0433478980496615</c:v>
                </c:pt>
                <c:pt idx="15">
                  <c:v>-0.0441139281810615</c:v>
                </c:pt>
                <c:pt idx="16">
                  <c:v>-0.0451017038768141</c:v>
                </c:pt>
                <c:pt idx="17">
                  <c:v>-0.0470167792053141</c:v>
                </c:pt>
                <c:pt idx="18">
                  <c:v>-0.0479978353385105</c:v>
                </c:pt>
                <c:pt idx="19">
                  <c:v>-0.0487101089694615</c:v>
                </c:pt>
                <c:pt idx="22">
                  <c:v>0</c:v>
                </c:pt>
                <c:pt idx="23">
                  <c:v>0.000107540673327841</c:v>
                </c:pt>
                <c:pt idx="24">
                  <c:v>0.00104180027286346</c:v>
                </c:pt>
                <c:pt idx="25">
                  <c:v>0.00125688161951914</c:v>
                </c:pt>
                <c:pt idx="26">
                  <c:v>-5.37703366639205E-005</c:v>
                </c:pt>
                <c:pt idx="27">
                  <c:v>-0.0016937656049135</c:v>
                </c:pt>
                <c:pt idx="28">
                  <c:v>-0.00923505532202835</c:v>
                </c:pt>
                <c:pt idx="29">
                  <c:v>-0.0149212684242379</c:v>
                </c:pt>
                <c:pt idx="30">
                  <c:v>-0.0180937182874092</c:v>
                </c:pt>
                <c:pt idx="31">
                  <c:v>-0.022301247131361</c:v>
                </c:pt>
                <c:pt idx="32">
                  <c:v>-0.0254736969945323</c:v>
                </c:pt>
                <c:pt idx="33">
                  <c:v>-0.0295736851651563</c:v>
                </c:pt>
                <c:pt idx="34">
                  <c:v>-0.031811875428792</c:v>
                </c:pt>
                <c:pt idx="35">
                  <c:v>-0.0337274436724441</c:v>
                </c:pt>
                <c:pt idx="36">
                  <c:v>-0.0368998935356154</c:v>
                </c:pt>
                <c:pt idx="37">
                  <c:v>-0.0392523457646619</c:v>
                </c:pt>
                <c:pt idx="38">
                  <c:v>-0.0400723433987867</c:v>
                </c:pt>
                <c:pt idx="39">
                  <c:v>-0.0424180743357503</c:v>
                </c:pt>
                <c:pt idx="40">
                  <c:v>-0.0443874129160664</c:v>
                </c:pt>
                <c:pt idx="41">
                  <c:v>-0.0448310181935437</c:v>
                </c:pt>
                <c:pt idx="42">
                  <c:v>-0.0460274081843159</c:v>
                </c:pt>
                <c:pt idx="43">
                  <c:v>-0.0473985517692459</c:v>
                </c:pt>
                <c:pt idx="44">
                  <c:v>-0.0478892060913042</c:v>
                </c:pt>
              </c:numCache>
            </c:numRef>
          </c:yVal>
          <c:smooth val="0"/>
        </c:ser>
        <c:ser>
          <c:idx val="3"/>
          <c:order val="3"/>
          <c:spPr>
            <a:solidFill>
              <a:srgbClr val="666666"/>
            </a:solidFill>
            <a:ln w="28800">
              <a:noFill/>
            </a:ln>
          </c:spPr>
          <c:marker>
            <c:symbol val="square"/>
            <c:size val="5"/>
            <c:spPr>
              <a:solidFill>
                <a:srgbClr val="66666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Exp_res!$Y$3:$Y$100</c:f>
              <c:numCache>
                <c:formatCode>General</c:formatCode>
                <c:ptCount val="98"/>
                <c:pt idx="0">
                  <c:v>0</c:v>
                </c:pt>
                <c:pt idx="1">
                  <c:v>0.0010090037937019</c:v>
                </c:pt>
                <c:pt idx="2">
                  <c:v>0.00201800758740379</c:v>
                </c:pt>
                <c:pt idx="4">
                  <c:v>0.00454051707165853</c:v>
                </c:pt>
                <c:pt idx="6">
                  <c:v>0.00706302655591327</c:v>
                </c:pt>
                <c:pt idx="8">
                  <c:v>0.010090037937019</c:v>
                </c:pt>
                <c:pt idx="10">
                  <c:v>0.0126125474212737</c:v>
                </c:pt>
                <c:pt idx="12">
                  <c:v>0.0146305550086775</c:v>
                </c:pt>
                <c:pt idx="14">
                  <c:v>0.0176575663897832</c:v>
                </c:pt>
                <c:pt idx="16">
                  <c:v>0.0201800758740379</c:v>
                </c:pt>
                <c:pt idx="18">
                  <c:v>0.0227025853582927</c:v>
                </c:pt>
                <c:pt idx="20">
                  <c:v>0.028756608120504</c:v>
                </c:pt>
                <c:pt idx="22">
                  <c:v>0.0322881213984607</c:v>
                </c:pt>
                <c:pt idx="24">
                  <c:v>0.0398556498512249</c:v>
                </c:pt>
                <c:pt idx="26">
                  <c:v>0.0474231783039891</c:v>
                </c:pt>
                <c:pt idx="28">
                  <c:v>0.0549907067567533</c:v>
                </c:pt>
                <c:pt idx="30">
                  <c:v>0.0630627371063685</c:v>
                </c:pt>
                <c:pt idx="32">
                  <c:v>0.0706302655591327</c:v>
                </c:pt>
                <c:pt idx="34">
                  <c:v>0.0781977940118969</c:v>
                </c:pt>
                <c:pt idx="36">
                  <c:v>0.0862698243615121</c:v>
                </c:pt>
                <c:pt idx="38">
                  <c:v>0.0943418547111273</c:v>
                </c:pt>
                <c:pt idx="40">
                  <c:v>0.102413885060742</c:v>
                </c:pt>
                <c:pt idx="42">
                  <c:v>0.11199942110091</c:v>
                </c:pt>
                <c:pt idx="44">
                  <c:v>0.120071451450526</c:v>
                </c:pt>
                <c:pt idx="46">
                  <c:v>0.129152485593843</c:v>
                </c:pt>
                <c:pt idx="48">
                  <c:v>0.143278538705669</c:v>
                </c:pt>
                <c:pt idx="50">
                  <c:v>0.158918097508049</c:v>
                </c:pt>
                <c:pt idx="51">
                  <c:v>0.166990127857664</c:v>
                </c:pt>
                <c:pt idx="56">
                  <c:v>0</c:v>
                </c:pt>
                <c:pt idx="57">
                  <c:v>0.00100686492693849</c:v>
                </c:pt>
                <c:pt idx="59">
                  <c:v>0.00402745970775395</c:v>
                </c:pt>
                <c:pt idx="61">
                  <c:v>0.00956521680591563</c:v>
                </c:pt>
                <c:pt idx="63">
                  <c:v>0.0151029739040773</c:v>
                </c:pt>
                <c:pt idx="65">
                  <c:v>0.020640731002239</c:v>
                </c:pt>
                <c:pt idx="67">
                  <c:v>0.0261784881004007</c:v>
                </c:pt>
                <c:pt idx="69">
                  <c:v>0.0312128127350931</c:v>
                </c:pt>
                <c:pt idx="71">
                  <c:v>0.0362471373697855</c:v>
                </c:pt>
                <c:pt idx="73">
                  <c:v>0.0427917593948857</c:v>
                </c:pt>
                <c:pt idx="75">
                  <c:v>0.0508466788103936</c:v>
                </c:pt>
                <c:pt idx="76">
                  <c:v>0.0533638411277398</c:v>
                </c:pt>
                <c:pt idx="78">
                  <c:v>0.0594050306893708</c:v>
                </c:pt>
                <c:pt idx="80">
                  <c:v>0.0649427877875324</c:v>
                </c:pt>
                <c:pt idx="82">
                  <c:v>0.0704805448856941</c:v>
                </c:pt>
                <c:pt idx="84">
                  <c:v>0.076521734447325</c:v>
                </c:pt>
                <c:pt idx="86">
                  <c:v>0.0820594915454867</c:v>
                </c:pt>
                <c:pt idx="88">
                  <c:v>0.0875972486436484</c:v>
                </c:pt>
                <c:pt idx="90">
                  <c:v>0.0931350057418101</c:v>
                </c:pt>
                <c:pt idx="92">
                  <c:v>0.099176195303441</c:v>
                </c:pt>
                <c:pt idx="94">
                  <c:v>0.10622424979201</c:v>
                </c:pt>
                <c:pt idx="96">
                  <c:v>0.113775736744049</c:v>
                </c:pt>
              </c:numCache>
            </c:numRef>
          </c:xVal>
          <c:yVal>
            <c:numRef>
              <c:f>Exp_res!$AA$3:$AA$100</c:f>
              <c:numCache>
                <c:formatCode>0.00000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0.000653701256177773</c:v>
                </c:pt>
                <c:pt idx="4">
                  <c:v>0.000919267391499993</c:v>
                </c:pt>
                <c:pt idx="6">
                  <c:v>0.00183853478299999</c:v>
                </c:pt>
                <c:pt idx="8">
                  <c:v>0.00210410091832221</c:v>
                </c:pt>
                <c:pt idx="10">
                  <c:v>0.00157977803576295</c:v>
                </c:pt>
                <c:pt idx="12">
                  <c:v>0.00118483352682221</c:v>
                </c:pt>
                <c:pt idx="14">
                  <c:v>0.000394944508940741</c:v>
                </c:pt>
                <c:pt idx="16">
                  <c:v>-0.000660510644262957</c:v>
                </c:pt>
                <c:pt idx="18">
                  <c:v>-0.00145039966214443</c:v>
                </c:pt>
                <c:pt idx="20">
                  <c:v>-0.00382006671578886</c:v>
                </c:pt>
                <c:pt idx="22">
                  <c:v>-0.00460995573367033</c:v>
                </c:pt>
                <c:pt idx="24">
                  <c:v>-0.00829383468775549</c:v>
                </c:pt>
                <c:pt idx="26">
                  <c:v>-0.0107996895031036</c:v>
                </c:pt>
                <c:pt idx="28">
                  <c:v>-0.0135643010656888</c:v>
                </c:pt>
                <c:pt idx="30">
                  <c:v>-0.015007891339748</c:v>
                </c:pt>
                <c:pt idx="32">
                  <c:v>-0.0185623919202147</c:v>
                </c:pt>
                <c:pt idx="34">
                  <c:v>-0.0184330135465961</c:v>
                </c:pt>
                <c:pt idx="36">
                  <c:v>-0.0196178470734184</c:v>
                </c:pt>
                <c:pt idx="38">
                  <c:v>-0.0204077360912998</c:v>
                </c:pt>
                <c:pt idx="40">
                  <c:v>-0.0205371144649183</c:v>
                </c:pt>
                <c:pt idx="42">
                  <c:v>-0.0227774031449443</c:v>
                </c:pt>
                <c:pt idx="44">
                  <c:v>-0.0227774031449443</c:v>
                </c:pt>
                <c:pt idx="46">
                  <c:v>-0.0223824586360035</c:v>
                </c:pt>
                <c:pt idx="48">
                  <c:v>-0.0236966705364442</c:v>
                </c:pt>
                <c:pt idx="50">
                  <c:v>-0.0242278028070887</c:v>
                </c:pt>
                <c:pt idx="51">
                  <c:v>-0.0234379137892072</c:v>
                </c:pt>
                <c:pt idx="56">
                  <c:v>0</c:v>
                </c:pt>
                <c:pt idx="57">
                  <c:v>0.000646791673291305</c:v>
                </c:pt>
                <c:pt idx="59">
                  <c:v>0.00169109072912622</c:v>
                </c:pt>
                <c:pt idx="61">
                  <c:v>0.000781539938560324</c:v>
                </c:pt>
                <c:pt idx="63">
                  <c:v>-0.00104429905583492</c:v>
                </c:pt>
                <c:pt idx="65">
                  <c:v>-0.0033889188715159</c:v>
                </c:pt>
                <c:pt idx="67">
                  <c:v>-0.00612430865647704</c:v>
                </c:pt>
                <c:pt idx="69">
                  <c:v>-0.00859693932416359</c:v>
                </c:pt>
                <c:pt idx="71">
                  <c:v>-0.0122486173129541</c:v>
                </c:pt>
                <c:pt idx="73">
                  <c:v>-0.0145123881694736</c:v>
                </c:pt>
                <c:pt idx="75">
                  <c:v>-0.0162102163118633</c:v>
                </c:pt>
                <c:pt idx="76">
                  <c:v>-0.0173825262197038</c:v>
                </c:pt>
                <c:pt idx="78">
                  <c:v>-0.0181640661582641</c:v>
                </c:pt>
                <c:pt idx="80">
                  <c:v>-0.0192016278008356</c:v>
                </c:pt>
                <c:pt idx="82">
                  <c:v>-0.0203739377086761</c:v>
                </c:pt>
                <c:pt idx="84">
                  <c:v>-0.0216809958817856</c:v>
                </c:pt>
                <c:pt idx="86">
                  <c:v>-0.0215462476165166</c:v>
                </c:pt>
                <c:pt idx="88">
                  <c:v>-0.0221997767030713</c:v>
                </c:pt>
                <c:pt idx="90">
                  <c:v>-0.0228533057896261</c:v>
                </c:pt>
                <c:pt idx="92">
                  <c:v>-0.0228533057896261</c:v>
                </c:pt>
                <c:pt idx="94">
                  <c:v>-0.0240256156974666</c:v>
                </c:pt>
                <c:pt idx="96">
                  <c:v>-0.0242816374014777</c:v>
                </c:pt>
              </c:numCache>
            </c:numRef>
          </c:yVal>
          <c:smooth val="0"/>
        </c:ser>
        <c:ser>
          <c:idx val="4"/>
          <c:order val="4"/>
          <c:spPr>
            <a:solidFill>
              <a:srgbClr val="000000"/>
            </a:solidFill>
            <a:ln w="28800">
              <a:noFill/>
            </a:ln>
          </c:spPr>
          <c:marker>
            <c:symbol val="square"/>
            <c:size val="5"/>
            <c:spPr>
              <a:solidFill>
                <a:srgbClr val="000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Exp_res!$AC$3:$AC$100</c:f>
              <c:numCache>
                <c:formatCode>General</c:formatCode>
                <c:ptCount val="98"/>
                <c:pt idx="0">
                  <c:v>0</c:v>
                </c:pt>
                <c:pt idx="1">
                  <c:v>0.00352483992055147</c:v>
                </c:pt>
                <c:pt idx="2">
                  <c:v>0.0055390341608666</c:v>
                </c:pt>
                <c:pt idx="4">
                  <c:v>0.0100709712015756</c:v>
                </c:pt>
                <c:pt idx="6">
                  <c:v>0.0135958111221271</c:v>
                </c:pt>
                <c:pt idx="8">
                  <c:v>0.0166171024825998</c:v>
                </c:pt>
                <c:pt idx="10">
                  <c:v>0.0221561366434664</c:v>
                </c:pt>
                <c:pt idx="12">
                  <c:v>0.0281987193644118</c:v>
                </c:pt>
                <c:pt idx="14">
                  <c:v>0.023163233763624</c:v>
                </c:pt>
                <c:pt idx="16">
                  <c:v>0.0292058164845693</c:v>
                </c:pt>
                <c:pt idx="18">
                  <c:v>0.0251774280039391</c:v>
                </c:pt>
                <c:pt idx="20">
                  <c:v>0.032227107845042</c:v>
                </c:pt>
                <c:pt idx="22">
                  <c:v>0.0417945304865389</c:v>
                </c:pt>
                <c:pt idx="24">
                  <c:v>0.0503548560078782</c:v>
                </c:pt>
                <c:pt idx="26">
                  <c:v>0.0614329243296113</c:v>
                </c:pt>
                <c:pt idx="28">
                  <c:v>0.0704967984110294</c:v>
                </c:pt>
                <c:pt idx="30">
                  <c:v>0.0795606724924475</c:v>
                </c:pt>
                <c:pt idx="32">
                  <c:v>0.0891280951339443</c:v>
                </c:pt>
                <c:pt idx="34">
                  <c:v>0.0981919692153624</c:v>
                </c:pt>
                <c:pt idx="36">
                  <c:v>0.107759391856859</c:v>
                </c:pt>
                <c:pt idx="38">
                  <c:v>0.117830363058435</c:v>
                </c:pt>
                <c:pt idx="40">
                  <c:v>0.127901334260011</c:v>
                </c:pt>
                <c:pt idx="42">
                  <c:v>0.137468756901507</c:v>
                </c:pt>
                <c:pt idx="44">
                  <c:v>0.148043276663162</c:v>
                </c:pt>
                <c:pt idx="46">
                  <c:v>0.160631990665131</c:v>
                </c:pt>
                <c:pt idx="48">
                  <c:v>0.171710058986865</c:v>
                </c:pt>
                <c:pt idx="50">
                  <c:v>0.183795224428755</c:v>
                </c:pt>
                <c:pt idx="52">
                  <c:v>0.195376841310567</c:v>
                </c:pt>
                <c:pt idx="53">
                  <c:v>0.20242652115167</c:v>
                </c:pt>
                <c:pt idx="54">
                  <c:v>0</c:v>
                </c:pt>
                <c:pt idx="55">
                  <c:v>0.00100684689699453</c:v>
                </c:pt>
                <c:pt idx="56">
                  <c:v>0.00201369379398907</c:v>
                </c:pt>
                <c:pt idx="57">
                  <c:v>0.0030205406909836</c:v>
                </c:pt>
                <c:pt idx="59">
                  <c:v>0.00604108138196721</c:v>
                </c:pt>
                <c:pt idx="61">
                  <c:v>0.00906162207295081</c:v>
                </c:pt>
                <c:pt idx="63">
                  <c:v>0.0115787393154372</c:v>
                </c:pt>
                <c:pt idx="65">
                  <c:v>0.0171163972489071</c:v>
                </c:pt>
                <c:pt idx="67">
                  <c:v>0.0216472082853825</c:v>
                </c:pt>
                <c:pt idx="69">
                  <c:v>0.0186266675943989</c:v>
                </c:pt>
                <c:pt idx="71">
                  <c:v>0.022654055182377</c:v>
                </c:pt>
                <c:pt idx="73">
                  <c:v>0.0196335144913934</c:v>
                </c:pt>
                <c:pt idx="75">
                  <c:v>0.0276882896673497</c:v>
                </c:pt>
                <c:pt idx="76">
                  <c:v>0.0317156772553278</c:v>
                </c:pt>
                <c:pt idx="78">
                  <c:v>0.0392670289827869</c:v>
                </c:pt>
                <c:pt idx="80">
                  <c:v>0.0503423448497267</c:v>
                </c:pt>
                <c:pt idx="82">
                  <c:v>0.0578936965771857</c:v>
                </c:pt>
                <c:pt idx="84">
                  <c:v>0.0649416248561475</c:v>
                </c:pt>
                <c:pt idx="86">
                  <c:v>0.0729964000321038</c:v>
                </c:pt>
                <c:pt idx="88">
                  <c:v>0.0805477517595628</c:v>
                </c:pt>
                <c:pt idx="90">
                  <c:v>0.0880991034870218</c:v>
                </c:pt>
                <c:pt idx="92">
                  <c:v>0.0956504552144808</c:v>
                </c:pt>
                <c:pt idx="94">
                  <c:v>0.107732617978415</c:v>
                </c:pt>
                <c:pt idx="96">
                  <c:v>0.115787393154372</c:v>
                </c:pt>
              </c:numCache>
            </c:numRef>
          </c:xVal>
          <c:yVal>
            <c:numRef>
              <c:f>Exp_res!$AE$3:$AE$100</c:f>
              <c:numCache>
                <c:formatCode>General</c:formatCode>
                <c:ptCount val="98"/>
                <c:pt idx="0">
                  <c:v>0</c:v>
                </c:pt>
                <c:pt idx="1">
                  <c:v>0.000114668251642998</c:v>
                </c:pt>
                <c:pt idx="2">
                  <c:v>0.000924091204417091</c:v>
                </c:pt>
                <c:pt idx="4">
                  <c:v>0.00167280743573313</c:v>
                </c:pt>
                <c:pt idx="6">
                  <c:v>0.00219218716376317</c:v>
                </c:pt>
                <c:pt idx="8">
                  <c:v>0.00167280743573313</c:v>
                </c:pt>
                <c:pt idx="10">
                  <c:v>0.000114668251642998</c:v>
                </c:pt>
                <c:pt idx="12">
                  <c:v>-0.00173351415719118</c:v>
                </c:pt>
                <c:pt idx="14">
                  <c:v>-0.000114668251642995</c:v>
                </c:pt>
                <c:pt idx="16">
                  <c:v>-0.00161884590554819</c:v>
                </c:pt>
                <c:pt idx="18">
                  <c:v>-0.000634047979673038</c:v>
                </c:pt>
                <c:pt idx="20">
                  <c:v>-0.00254293710996528</c:v>
                </c:pt>
                <c:pt idx="22">
                  <c:v>-0.00565921547814553</c:v>
                </c:pt>
                <c:pt idx="24">
                  <c:v>-0.010111041718403</c:v>
                </c:pt>
                <c:pt idx="26">
                  <c:v>-0.0142660795426434</c:v>
                </c:pt>
                <c:pt idx="28">
                  <c:v>-0.0167550551224237</c:v>
                </c:pt>
                <c:pt idx="30">
                  <c:v>-0.0186571990614429</c:v>
                </c:pt>
                <c:pt idx="32">
                  <c:v>-0.0205121266615501</c:v>
                </c:pt>
                <c:pt idx="34">
                  <c:v>-0.0216048476477952</c:v>
                </c:pt>
                <c:pt idx="36">
                  <c:v>-0.0227043138253133</c:v>
                </c:pt>
                <c:pt idx="38">
                  <c:v>-0.0232236935533434</c:v>
                </c:pt>
                <c:pt idx="40">
                  <c:v>-0.0249572077105345</c:v>
                </c:pt>
                <c:pt idx="42">
                  <c:v>-0.0265760536160827</c:v>
                </c:pt>
                <c:pt idx="44">
                  <c:v>-0.0283635293034589</c:v>
                </c:pt>
                <c:pt idx="46">
                  <c:v>-0.02957766373262</c:v>
                </c:pt>
                <c:pt idx="48">
                  <c:v>-0.0305017549370371</c:v>
                </c:pt>
                <c:pt idx="50">
                  <c:v>-0.0316012211145552</c:v>
                </c:pt>
                <c:pt idx="52">
                  <c:v>-0.0317158893661982</c:v>
                </c:pt>
                <c:pt idx="53">
                  <c:v>-0.0324106440673293</c:v>
                </c:pt>
                <c:pt idx="54">
                  <c:v>0</c:v>
                </c:pt>
                <c:pt idx="55">
                  <c:v>0.000175157051077052</c:v>
                </c:pt>
                <c:pt idx="56">
                  <c:v>0.000175157051077052</c:v>
                </c:pt>
                <c:pt idx="57">
                  <c:v>0.000693891394651403</c:v>
                </c:pt>
                <c:pt idx="59">
                  <c:v>0.00127325702513704</c:v>
                </c:pt>
                <c:pt idx="61">
                  <c:v>0.00132715150239152</c:v>
                </c:pt>
                <c:pt idx="63">
                  <c:v>0.00051873434357435</c:v>
                </c:pt>
                <c:pt idx="65">
                  <c:v>-0.000633260107740117</c:v>
                </c:pt>
                <c:pt idx="67">
                  <c:v>-0.0017313600818001</c:v>
                </c:pt>
                <c:pt idx="69">
                  <c:v>-0.00109136316440318</c:v>
                </c:pt>
                <c:pt idx="71">
                  <c:v>-0.0017313600818001</c:v>
                </c:pt>
                <c:pt idx="73">
                  <c:v>-0.00109136316440318</c:v>
                </c:pt>
                <c:pt idx="75">
                  <c:v>-0.00328756311252315</c:v>
                </c:pt>
                <c:pt idx="76">
                  <c:v>-0.00513344895848902</c:v>
                </c:pt>
                <c:pt idx="78">
                  <c:v>-0.00945848075816087</c:v>
                </c:pt>
                <c:pt idx="80">
                  <c:v>-0.0131569892597494</c:v>
                </c:pt>
                <c:pt idx="82">
                  <c:v>-0.0154070836851239</c:v>
                </c:pt>
                <c:pt idx="84">
                  <c:v>-0.0181759124540727</c:v>
                </c:pt>
                <c:pt idx="86">
                  <c:v>-0.0198533780586183</c:v>
                </c:pt>
                <c:pt idx="88">
                  <c:v>-0.0225076810634013</c:v>
                </c:pt>
                <c:pt idx="90">
                  <c:v>-0.0250407214943618</c:v>
                </c:pt>
                <c:pt idx="92">
                  <c:v>-0.0290828072884476</c:v>
                </c:pt>
                <c:pt idx="94">
                  <c:v>-0.0301270127852532</c:v>
                </c:pt>
                <c:pt idx="96">
                  <c:v>-0.0315080587648992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Exp_res!$I$1:$K$1</c:f>
              <c:strCache>
                <c:ptCount val="1"/>
                <c:pt idx="0">
                  <c:v>50 KPA 0,50% L51</c:v>
                </c:pt>
              </c:strCache>
            </c:strRef>
          </c:tx>
          <c:spPr>
            <a:solidFill>
              <a:srgbClr val="800080"/>
            </a:solidFill>
            <a:ln w="28800">
              <a:noFill/>
            </a:ln>
          </c:spPr>
          <c:marker>
            <c:symbol val="x"/>
            <c:size val="5"/>
            <c:spPr>
              <a:solidFill>
                <a:srgbClr val="80008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Exp_res!$I$3:$I$150</c:f>
              <c:numCache>
                <c:formatCode>General</c:formatCode>
                <c:ptCount val="148"/>
                <c:pt idx="0">
                  <c:v>0.000503018108651912</c:v>
                </c:pt>
                <c:pt idx="1">
                  <c:v>0.00201207243460765</c:v>
                </c:pt>
                <c:pt idx="2">
                  <c:v>0.00301810865191147</c:v>
                </c:pt>
                <c:pt idx="3">
                  <c:v>0.00402414486921529</c:v>
                </c:pt>
                <c:pt idx="4">
                  <c:v>0.00905432595573441</c:v>
                </c:pt>
                <c:pt idx="5">
                  <c:v>0.017102615694165</c:v>
                </c:pt>
                <c:pt idx="6">
                  <c:v>0.0246478873239437</c:v>
                </c:pt>
                <c:pt idx="7">
                  <c:v>0.0311871227364185</c:v>
                </c:pt>
                <c:pt idx="8">
                  <c:v>0.0387323943661972</c:v>
                </c:pt>
                <c:pt idx="9">
                  <c:v>0.045774647887324</c:v>
                </c:pt>
                <c:pt idx="10">
                  <c:v>0.0523138832997988</c:v>
                </c:pt>
                <c:pt idx="11">
                  <c:v>0.0588531187122736</c:v>
                </c:pt>
                <c:pt idx="12">
                  <c:v>0.0658953722334004</c:v>
                </c:pt>
                <c:pt idx="13">
                  <c:v>0.073943661971831</c:v>
                </c:pt>
                <c:pt idx="14">
                  <c:v>0.0819919517102616</c:v>
                </c:pt>
                <c:pt idx="15">
                  <c:v>0.0905432595573441</c:v>
                </c:pt>
                <c:pt idx="16">
                  <c:v>0.0995975855130785</c:v>
                </c:pt>
                <c:pt idx="17">
                  <c:v>0.107645875251509</c:v>
                </c:pt>
                <c:pt idx="18">
                  <c:v>0.116197183098592</c:v>
                </c:pt>
                <c:pt idx="19">
                  <c:v>0.125251509054326</c:v>
                </c:pt>
                <c:pt idx="20">
                  <c:v>0.135311871227364</c:v>
                </c:pt>
                <c:pt idx="21">
                  <c:v>0.144869215291751</c:v>
                </c:pt>
                <c:pt idx="22">
                  <c:v>0.154426559356137</c:v>
                </c:pt>
                <c:pt idx="23">
                  <c:v>0.164486921529175</c:v>
                </c:pt>
                <c:pt idx="24">
                  <c:v>0.174547283702213</c:v>
                </c:pt>
                <c:pt idx="25">
                  <c:v>0.184607645875252</c:v>
                </c:pt>
                <c:pt idx="26">
                  <c:v>0.195674044265594</c:v>
                </c:pt>
                <c:pt idx="27">
                  <c:v>0.20271629778672</c:v>
                </c:pt>
                <c:pt idx="28">
                  <c:v>0</c:v>
                </c:pt>
                <c:pt idx="29">
                  <c:v>0.00301846645623164</c:v>
                </c:pt>
                <c:pt idx="30">
                  <c:v>0.005533855169758</c:v>
                </c:pt>
                <c:pt idx="31">
                  <c:v>0.0105646325968107</c:v>
                </c:pt>
                <c:pt idx="32">
                  <c:v>0.0130800213103371</c:v>
                </c:pt>
                <c:pt idx="33">
                  <c:v>0.0186138764800951</c:v>
                </c:pt>
                <c:pt idx="34">
                  <c:v>0.0251538871352637</c:v>
                </c:pt>
                <c:pt idx="35">
                  <c:v>0.0306877423050217</c:v>
                </c:pt>
                <c:pt idx="36">
                  <c:v>0.0377308307028955</c:v>
                </c:pt>
                <c:pt idx="37">
                  <c:v>0.049804696527822</c:v>
                </c:pt>
                <c:pt idx="38">
                  <c:v>0.0563447071829906</c:v>
                </c:pt>
                <c:pt idx="39">
                  <c:v>0.0618785623527486</c:v>
                </c:pt>
                <c:pt idx="40">
                  <c:v>0.0689216507506224</c:v>
                </c:pt>
                <c:pt idx="41">
                  <c:v>0.0764678168912015</c:v>
                </c:pt>
                <c:pt idx="42">
                  <c:v>0.0845170607744859</c:v>
                </c:pt>
                <c:pt idx="43">
                  <c:v>0.0915601491723597</c:v>
                </c:pt>
                <c:pt idx="44">
                  <c:v>0.0996093930556441</c:v>
                </c:pt>
                <c:pt idx="45">
                  <c:v>0.10967094790975</c:v>
                </c:pt>
                <c:pt idx="46">
                  <c:v>0.116714036307623</c:v>
                </c:pt>
                <c:pt idx="47">
                  <c:v>0.125769435676318</c:v>
                </c:pt>
                <c:pt idx="48">
                  <c:v>0.135830990530424</c:v>
                </c:pt>
                <c:pt idx="49">
                  <c:v>0.143880234413708</c:v>
                </c:pt>
                <c:pt idx="50">
                  <c:v>0.153438711525108</c:v>
                </c:pt>
                <c:pt idx="51">
                  <c:v>0.161991033151098</c:v>
                </c:pt>
                <c:pt idx="52">
                  <c:v>0.172052588005203</c:v>
                </c:pt>
                <c:pt idx="53">
                  <c:v>0.180604909631193</c:v>
                </c:pt>
                <c:pt idx="54">
                  <c:v>0.191672619970709</c:v>
                </c:pt>
                <c:pt idx="55">
                  <c:v>0.200728019339404</c:v>
                </c:pt>
              </c:numCache>
            </c:numRef>
          </c:xVal>
          <c:yVal>
            <c:numRef>
              <c:f>Exp_res!$K$3:$K$150</c:f>
              <c:numCache>
                <c:formatCode>General</c:formatCode>
                <c:ptCount val="148"/>
                <c:pt idx="0">
                  <c:v>0</c:v>
                </c:pt>
                <c:pt idx="1">
                  <c:v>-0.000288518102112147</c:v>
                </c:pt>
                <c:pt idx="2">
                  <c:v>0.00108697517539925</c:v>
                </c:pt>
                <c:pt idx="3">
                  <c:v>0.00258324347239946</c:v>
                </c:pt>
                <c:pt idx="4">
                  <c:v>0.000167743082623342</c:v>
                </c:pt>
                <c:pt idx="5">
                  <c:v>-0.00310660189018429</c:v>
                </c:pt>
                <c:pt idx="6">
                  <c:v>-0.00581062038207255</c:v>
                </c:pt>
                <c:pt idx="7">
                  <c:v>-0.0094875487531762</c:v>
                </c:pt>
                <c:pt idx="8">
                  <c:v>-0.0128222812357282</c:v>
                </c:pt>
                <c:pt idx="9">
                  <c:v>-0.0166736624127602</c:v>
                </c:pt>
                <c:pt idx="10">
                  <c:v>-0.018512126598312</c:v>
                </c:pt>
                <c:pt idx="11">
                  <c:v>-0.0201828477012405</c:v>
                </c:pt>
                <c:pt idx="12">
                  <c:v>-0.0216187284884963</c:v>
                </c:pt>
                <c:pt idx="13">
                  <c:v>-0.0233431273778642</c:v>
                </c:pt>
                <c:pt idx="14">
                  <c:v>-0.0246649428689362</c:v>
                </c:pt>
                <c:pt idx="15">
                  <c:v>-0.0259867583600081</c:v>
                </c:pt>
                <c:pt idx="16">
                  <c:v>-0.0273622516375195</c:v>
                </c:pt>
                <c:pt idx="17">
                  <c:v>-0.0292611033328157</c:v>
                </c:pt>
                <c:pt idx="18">
                  <c:v>-0.0309855022221837</c:v>
                </c:pt>
                <c:pt idx="19">
                  <c:v>-0.0325958358153677</c:v>
                </c:pt>
                <c:pt idx="20">
                  <c:v>-0.0346087528068478</c:v>
                </c:pt>
                <c:pt idx="21">
                  <c:v>-0.0352394667975116</c:v>
                </c:pt>
                <c:pt idx="22">
                  <c:v>-0.0363331516962158</c:v>
                </c:pt>
                <c:pt idx="23">
                  <c:v>-0.0369638656868796</c:v>
                </c:pt>
                <c:pt idx="24">
                  <c:v>-0.0377690324834716</c:v>
                </c:pt>
                <c:pt idx="25">
                  <c:v>-0.038232003391512</c:v>
                </c:pt>
                <c:pt idx="26">
                  <c:v>-0.0389767826783597</c:v>
                </c:pt>
                <c:pt idx="27">
                  <c:v>-0.0394934313728395</c:v>
                </c:pt>
                <c:pt idx="28">
                  <c:v>0</c:v>
                </c:pt>
                <c:pt idx="29">
                  <c:v>0.000516955031599997</c:v>
                </c:pt>
                <c:pt idx="30">
                  <c:v>0.00126888962301817</c:v>
                </c:pt>
                <c:pt idx="31">
                  <c:v>0.000805644205090904</c:v>
                </c:pt>
                <c:pt idx="32">
                  <c:v>0.000174556244436361</c:v>
                </c:pt>
                <c:pt idx="33">
                  <c:v>-0.00161128841018181</c:v>
                </c:pt>
                <c:pt idx="34">
                  <c:v>-0.00373953185196362</c:v>
                </c:pt>
                <c:pt idx="35">
                  <c:v>-0.00586106159203633</c:v>
                </c:pt>
                <c:pt idx="36">
                  <c:v>-0.0102316814046545</c:v>
                </c:pt>
                <c:pt idx="37">
                  <c:v>-0.0134542582250181</c:v>
                </c:pt>
                <c:pt idx="38">
                  <c:v>-0.015293812493309</c:v>
                </c:pt>
                <c:pt idx="39">
                  <c:v>-0.0170796571479272</c:v>
                </c:pt>
                <c:pt idx="40">
                  <c:v>-0.018690945558109</c:v>
                </c:pt>
                <c:pt idx="41">
                  <c:v>-0.020241810652909</c:v>
                </c:pt>
                <c:pt idx="42">
                  <c:v>-0.022309630779309</c:v>
                </c:pt>
                <c:pt idx="43">
                  <c:v>-0.0251293854971271</c:v>
                </c:pt>
                <c:pt idx="44">
                  <c:v>-0.0266802505919271</c:v>
                </c:pt>
                <c:pt idx="45">
                  <c:v>-0.0307688949327635</c:v>
                </c:pt>
                <c:pt idx="46">
                  <c:v>-0.0322056270985089</c:v>
                </c:pt>
                <c:pt idx="47">
                  <c:v>-0.0332932467753817</c:v>
                </c:pt>
                <c:pt idx="48">
                  <c:v>-0.0343338705402908</c:v>
                </c:pt>
                <c:pt idx="49">
                  <c:v>-0.034790402256509</c:v>
                </c:pt>
                <c:pt idx="50">
                  <c:v>-0.0357101793906544</c:v>
                </c:pt>
                <c:pt idx="51">
                  <c:v>-0.0369790690136726</c:v>
                </c:pt>
                <c:pt idx="52">
                  <c:v>-0.0374960240452726</c:v>
                </c:pt>
                <c:pt idx="53">
                  <c:v>-0.0380666886905453</c:v>
                </c:pt>
                <c:pt idx="54">
                  <c:v>-0.0387044903529089</c:v>
                </c:pt>
                <c:pt idx="55">
                  <c:v>-0.0395101345579998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Exp_res!$AG$1:$AI$1</c:f>
              <c:strCache>
                <c:ptCount val="1"/>
                <c:pt idx="0">
                  <c:v>200 KPA 0,50% L51</c:v>
                </c:pt>
              </c:strCache>
            </c:strRef>
          </c:tx>
          <c:spPr>
            <a:solidFill>
              <a:srgbClr val="800080"/>
            </a:solidFill>
            <a:ln w="28800">
              <a:noFill/>
            </a:ln>
          </c:spPr>
          <c:marker>
            <c:symbol val="square"/>
            <c:size val="5"/>
            <c:spPr>
              <a:solidFill>
                <a:srgbClr val="80008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Exp_res!$AG$3:$AG$150</c:f>
              <c:numCache>
                <c:formatCode>General</c:formatCode>
                <c:ptCount val="148"/>
                <c:pt idx="0">
                  <c:v>0</c:v>
                </c:pt>
                <c:pt idx="1">
                  <c:v>0.00301885811290894</c:v>
                </c:pt>
                <c:pt idx="2">
                  <c:v>0.00402514415054526</c:v>
                </c:pt>
                <c:pt idx="3">
                  <c:v>0.00754714528227236</c:v>
                </c:pt>
                <c:pt idx="4">
                  <c:v>0.0105660033951813</c:v>
                </c:pt>
                <c:pt idx="5">
                  <c:v>0.0171068626398174</c:v>
                </c:pt>
                <c:pt idx="6">
                  <c:v>0.0231445788656352</c:v>
                </c:pt>
                <c:pt idx="7">
                  <c:v>0.0322011532043621</c:v>
                </c:pt>
                <c:pt idx="8">
                  <c:v>0.0372325833925436</c:v>
                </c:pt>
                <c:pt idx="9">
                  <c:v>0.0457860147124523</c:v>
                </c:pt>
                <c:pt idx="10">
                  <c:v>0.0538363030135429</c:v>
                </c:pt>
                <c:pt idx="11">
                  <c:v>0.0649054494275423</c:v>
                </c:pt>
                <c:pt idx="12">
                  <c:v>0.0729557377286328</c:v>
                </c:pt>
                <c:pt idx="13">
                  <c:v>0.0815091690485415</c:v>
                </c:pt>
                <c:pt idx="14">
                  <c:v>0.089559457349632</c:v>
                </c:pt>
                <c:pt idx="15">
                  <c:v>0.0981128886695407</c:v>
                </c:pt>
                <c:pt idx="16">
                  <c:v>0.107169463008268</c:v>
                </c:pt>
                <c:pt idx="17">
                  <c:v>0.116226037346994</c:v>
                </c:pt>
                <c:pt idx="18">
                  <c:v>0.126288897723358</c:v>
                </c:pt>
                <c:pt idx="19">
                  <c:v>0.136351758099721</c:v>
                </c:pt>
                <c:pt idx="20">
                  <c:v>0.146414618476084</c:v>
                </c:pt>
                <c:pt idx="21">
                  <c:v>0.153458620739538</c:v>
                </c:pt>
                <c:pt idx="22">
                  <c:v>0.167546625266446</c:v>
                </c:pt>
                <c:pt idx="23">
                  <c:v>0.179118914699264</c:v>
                </c:pt>
                <c:pt idx="24">
                  <c:v>0.190691204132082</c:v>
                </c:pt>
                <c:pt idx="25">
                  <c:v>0</c:v>
                </c:pt>
                <c:pt idx="26">
                  <c:v>0.00352112676056338</c:v>
                </c:pt>
                <c:pt idx="27">
                  <c:v>0.00653923541247485</c:v>
                </c:pt>
                <c:pt idx="28">
                  <c:v>0.0100603621730382</c:v>
                </c:pt>
                <c:pt idx="29">
                  <c:v>0.0160965794768612</c:v>
                </c:pt>
                <c:pt idx="30">
                  <c:v>0.0251509054325956</c:v>
                </c:pt>
                <c:pt idx="31">
                  <c:v>0.0331991951710262</c:v>
                </c:pt>
                <c:pt idx="32">
                  <c:v>0.0442655935613682</c:v>
                </c:pt>
                <c:pt idx="33">
                  <c:v>0.0548289738430583</c:v>
                </c:pt>
                <c:pt idx="34">
                  <c:v>0.0653923541247485</c:v>
                </c:pt>
                <c:pt idx="35">
                  <c:v>0.0764587525150905</c:v>
                </c:pt>
                <c:pt idx="36">
                  <c:v>0.0870221327967807</c:v>
                </c:pt>
                <c:pt idx="37">
                  <c:v>0.0980885311871227</c:v>
                </c:pt>
                <c:pt idx="38">
                  <c:v>0.108651911468813</c:v>
                </c:pt>
                <c:pt idx="39">
                  <c:v>0.119718309859155</c:v>
                </c:pt>
                <c:pt idx="40">
                  <c:v>0.130784708249497</c:v>
                </c:pt>
                <c:pt idx="41">
                  <c:v>0.148390342052314</c:v>
                </c:pt>
                <c:pt idx="42">
                  <c:v>0.159959758551308</c:v>
                </c:pt>
                <c:pt idx="43">
                  <c:v>0.173038229376258</c:v>
                </c:pt>
                <c:pt idx="44">
                  <c:v>0.186116700201207</c:v>
                </c:pt>
                <c:pt idx="45">
                  <c:v>0.198692152917505</c:v>
                </c:pt>
              </c:numCache>
            </c:numRef>
          </c:xVal>
          <c:yVal>
            <c:numRef>
              <c:f>Exp_res!$AI$3:$AI$150</c:f>
              <c:numCache>
                <c:formatCode>General</c:formatCode>
                <c:ptCount val="148"/>
                <c:pt idx="0">
                  <c:v>0</c:v>
                </c:pt>
                <c:pt idx="1">
                  <c:v>0.000174669536904381</c:v>
                </c:pt>
                <c:pt idx="2">
                  <c:v>0.000631497556500454</c:v>
                </c:pt>
                <c:pt idx="3">
                  <c:v>0.00137720211789993</c:v>
                </c:pt>
                <c:pt idx="4">
                  <c:v>0.00190121072861307</c:v>
                </c:pt>
                <c:pt idx="5">
                  <c:v>0.000980836630309216</c:v>
                </c:pt>
                <c:pt idx="6">
                  <c:v>-0.000228414009798037</c:v>
                </c:pt>
                <c:pt idx="7">
                  <c:v>-0.00241850128021451</c:v>
                </c:pt>
                <c:pt idx="8">
                  <c:v>-0.00403083546702418</c:v>
                </c:pt>
                <c:pt idx="9">
                  <c:v>-0.00684570223482939</c:v>
                </c:pt>
                <c:pt idx="10">
                  <c:v>-0.0104129916231458</c:v>
                </c:pt>
                <c:pt idx="11">
                  <c:v>-0.0142154130803719</c:v>
                </c:pt>
                <c:pt idx="12">
                  <c:v>-0.0163987822916767</c:v>
                </c:pt>
                <c:pt idx="13">
                  <c:v>-0.0178969094735873</c:v>
                </c:pt>
                <c:pt idx="14">
                  <c:v>-0.019509243660397</c:v>
                </c:pt>
                <c:pt idx="15">
                  <c:v>-0.0208327013054033</c:v>
                </c:pt>
                <c:pt idx="16">
                  <c:v>-0.0224450354922129</c:v>
                </c:pt>
                <c:pt idx="17">
                  <c:v>-0.0234796165954158</c:v>
                </c:pt>
                <c:pt idx="18">
                  <c:v>-0.0243999906937197</c:v>
                </c:pt>
                <c:pt idx="19">
                  <c:v>-0.0258981178756303</c:v>
                </c:pt>
                <c:pt idx="20">
                  <c:v>-0.0270469059837322</c:v>
                </c:pt>
                <c:pt idx="21">
                  <c:v>-0.0277926105451317</c:v>
                </c:pt>
                <c:pt idx="22">
                  <c:v>-0.029230275195037</c:v>
                </c:pt>
                <c:pt idx="23">
                  <c:v>-0.0308426093818467</c:v>
                </c:pt>
                <c:pt idx="24">
                  <c:v>-0.0323407365637573</c:v>
                </c:pt>
                <c:pt idx="25">
                  <c:v>0</c:v>
                </c:pt>
                <c:pt idx="26">
                  <c:v>0.000805166796592039</c:v>
                </c:pt>
                <c:pt idx="27">
                  <c:v>0.00161033359318408</c:v>
                </c:pt>
                <c:pt idx="28">
                  <c:v>0.00195923920504063</c:v>
                </c:pt>
                <c:pt idx="29">
                  <c:v>0.000516648694479892</c:v>
                </c:pt>
                <c:pt idx="30">
                  <c:v>-0.0014358807872558</c:v>
                </c:pt>
                <c:pt idx="31">
                  <c:v>-0.00436802987151182</c:v>
                </c:pt>
                <c:pt idx="32">
                  <c:v>-0.0104604586323916</c:v>
                </c:pt>
                <c:pt idx="33">
                  <c:v>-0.0145936481882307</c:v>
                </c:pt>
                <c:pt idx="34">
                  <c:v>-0.0173513444665585</c:v>
                </c:pt>
                <c:pt idx="35">
                  <c:v>-0.0199949754487023</c:v>
                </c:pt>
                <c:pt idx="36">
                  <c:v>-0.0221219577363663</c:v>
                </c:pt>
                <c:pt idx="37">
                  <c:v>-0.0240208094316625</c:v>
                </c:pt>
                <c:pt idx="38">
                  <c:v>-0.0263155348019498</c:v>
                </c:pt>
                <c:pt idx="39">
                  <c:v>-0.028731035191726</c:v>
                </c:pt>
                <c:pt idx="40">
                  <c:v>-0.0311465355815021</c:v>
                </c:pt>
                <c:pt idx="41">
                  <c:v>-0.0318913148683497</c:v>
                </c:pt>
                <c:pt idx="42">
                  <c:v>-0.0332668081458611</c:v>
                </c:pt>
                <c:pt idx="43">
                  <c:v>-0.0341927499619419</c:v>
                </c:pt>
                <c:pt idx="44">
                  <c:v>-0.0347630764428613</c:v>
                </c:pt>
                <c:pt idx="45">
                  <c:v>-0.0356823085356372</c:v>
                </c:pt>
              </c:numCache>
            </c:numRef>
          </c:yVal>
          <c:smooth val="0"/>
        </c:ser>
        <c:axId val="27907802"/>
        <c:axId val="36768083"/>
      </c:scatterChart>
      <c:valAx>
        <c:axId val="27907802"/>
        <c:scaling>
          <c:orientation val="minMax"/>
          <c:max val="0.2"/>
          <c:min val="0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1399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r>
                  <a:rPr b="0" sz="1399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rPr>
                  <a:t>Axial strain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General" sourceLinked="0"/>
        <c:majorTickMark val="out"/>
        <c:minorTickMark val="none"/>
        <c:tickLblPos val="low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200" strike="noStrike" u="none">
                <a:solidFill>
                  <a:srgbClr val="000000"/>
                </a:solidFill>
                <a:uFillTx/>
                <a:latin typeface="Arial"/>
                <a:ea typeface="Arial Unicode MS"/>
              </a:defRPr>
            </a:pPr>
          </a:p>
        </c:txPr>
        <c:crossAx val="36768083"/>
        <c:crosses val="autoZero"/>
        <c:crossBetween val="midCat"/>
        <c:majorUnit val="0.05"/>
      </c:valAx>
      <c:valAx>
        <c:axId val="36768083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99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r>
                  <a:rPr b="0" sz="1399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rPr>
                  <a:t>Volumetric strain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0.00" sourceLinked="0"/>
        <c:majorTickMark val="out"/>
        <c:minorTickMark val="none"/>
        <c:tickLblPos val="low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200" strike="noStrike" u="none">
                <a:solidFill>
                  <a:srgbClr val="000000"/>
                </a:solidFill>
                <a:uFillTx/>
                <a:latin typeface="Arial"/>
                <a:ea typeface="Arial Unicode MS"/>
              </a:defRPr>
            </a:pPr>
          </a:p>
        </c:txPr>
        <c:crossAx val="27907802"/>
        <c:crosses val="autoZero"/>
        <c:crossBetween val="midCat"/>
        <c:majorUnit val="0.01"/>
      </c:valAx>
      <c:spPr>
        <a:solidFill>
          <a:srgbClr val="ffffff"/>
        </a:solidFill>
        <a:ln w="0">
          <a:noFill/>
        </a:ln>
      </c:spPr>
    </c:plotArea>
    <c:plotVisOnly val="0"/>
    <c:dispBlanksAs val="span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9927746596994"/>
          <c:y val="0.0251199089504918"/>
          <c:w val="0.838591058641378"/>
          <c:h val="0.81286074302902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ff950e"/>
            </a:solidFill>
            <a:ln w="28800">
              <a:noFill/>
            </a:ln>
          </c:spPr>
          <c:marker>
            <c:symbol val="none"/>
          </c:marker>
          <c:smooth val="0"/>
        </c:ser>
        <c:ser>
          <c:idx val="1"/>
          <c:order val="1"/>
          <c:tx>
            <c:strRef>
              <c:f>"0.0% 100kPa"</c:f>
              <c:strCache>
                <c:ptCount val="1"/>
                <c:pt idx="0">
                  <c:v>0.0% 100kPa</c:v>
                </c:pt>
              </c:strCache>
            </c:strRef>
          </c:tx>
          <c:spPr>
            <a:solidFill>
              <a:srgbClr val="666666"/>
            </a:solidFill>
            <a:ln w="28800">
              <a:noFill/>
            </a:ln>
          </c:spPr>
          <c:marker>
            <c:symbol val="square"/>
            <c:size val="5"/>
            <c:spPr>
              <a:solidFill>
                <a:srgbClr val="66666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Exp_res!$M$3:$M$150</c:f>
              <c:numCache>
                <c:formatCode>0.0000</c:formatCode>
                <c:ptCount val="1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0.00251750043025937</c:v>
                </c:pt>
                <c:pt idx="4">
                  <c:v>0.00453150077446686</c:v>
                </c:pt>
                <c:pt idx="5">
                  <c:v>0.00704900120472624</c:v>
                </c:pt>
                <c:pt idx="6">
                  <c:v>0.0110770018931412</c:v>
                </c:pt>
                <c:pt idx="7">
                  <c:v>0.0140980024094525</c:v>
                </c:pt>
                <c:pt idx="8">
                  <c:v>0.0251750043025937</c:v>
                </c:pt>
                <c:pt idx="9">
                  <c:v>0.0342380058515274</c:v>
                </c:pt>
                <c:pt idx="10">
                  <c:v>0.0433010074004612</c:v>
                </c:pt>
                <c:pt idx="11">
                  <c:v>0.0543780092936024</c:v>
                </c:pt>
                <c:pt idx="12">
                  <c:v>0.0674690115309511</c:v>
                </c:pt>
                <c:pt idx="13">
                  <c:v>0.0800565136822479</c:v>
                </c:pt>
                <c:pt idx="14">
                  <c:v>0.0931475159195967</c:v>
                </c:pt>
                <c:pt idx="15">
                  <c:v>0.107245518329049</c:v>
                </c:pt>
                <c:pt idx="16">
                  <c:v>0.127385521771124</c:v>
                </c:pt>
                <c:pt idx="17">
                  <c:v>0.138462523664265</c:v>
                </c:pt>
                <c:pt idx="18">
                  <c:v>0.159609527278444</c:v>
                </c:pt>
                <c:pt idx="19">
                  <c:v>0.176728530204208</c:v>
                </c:pt>
                <c:pt idx="20">
                  <c:v>0.187302032011297</c:v>
                </c:pt>
                <c:pt idx="21">
                  <c:v>0.20140003442075</c:v>
                </c:pt>
                <c:pt idx="23">
                  <c:v>0</c:v>
                </c:pt>
                <c:pt idx="24">
                  <c:v>0.00251951408167472</c:v>
                </c:pt>
                <c:pt idx="25">
                  <c:v>0.00302341689800966</c:v>
                </c:pt>
                <c:pt idx="26">
                  <c:v>0.00604683379601932</c:v>
                </c:pt>
                <c:pt idx="27">
                  <c:v>0.00705463942868921</c:v>
                </c:pt>
                <c:pt idx="28">
                  <c:v>0.00856634787769404</c:v>
                </c:pt>
                <c:pt idx="29">
                  <c:v>0.0100780563266989</c:v>
                </c:pt>
                <c:pt idx="30">
                  <c:v>0.0131014732247085</c:v>
                </c:pt>
                <c:pt idx="31">
                  <c:v>0.0161248901227182</c:v>
                </c:pt>
                <c:pt idx="32">
                  <c:v>0.0226756267350725</c:v>
                </c:pt>
                <c:pt idx="33">
                  <c:v>0.0347692943271111</c:v>
                </c:pt>
                <c:pt idx="34">
                  <c:v>0.0433356422048051</c:v>
                </c:pt>
                <c:pt idx="35">
                  <c:v>0.0604683379601932</c:v>
                </c:pt>
                <c:pt idx="36">
                  <c:v>0.0781049365319162</c:v>
                </c:pt>
                <c:pt idx="37">
                  <c:v>0.089190798491285</c:v>
                </c:pt>
                <c:pt idx="38">
                  <c:v>0.100276660450654</c:v>
                </c:pt>
                <c:pt idx="39">
                  <c:v>0.105819591430338</c:v>
                </c:pt>
                <c:pt idx="40">
                  <c:v>0.111362522410023</c:v>
                </c:pt>
                <c:pt idx="41">
                  <c:v>0.123456190002061</c:v>
                </c:pt>
                <c:pt idx="42">
                  <c:v>0.1355498575941</c:v>
                </c:pt>
                <c:pt idx="43">
                  <c:v>0.142604497022789</c:v>
                </c:pt>
                <c:pt idx="44">
                  <c:v>0.155202067431163</c:v>
                </c:pt>
                <c:pt idx="45">
                  <c:v>0.162256706859852</c:v>
                </c:pt>
                <c:pt idx="46">
                  <c:v>0.175862082900895</c:v>
                </c:pt>
                <c:pt idx="47">
                  <c:v>0.182916722329585</c:v>
                </c:pt>
                <c:pt idx="48">
                  <c:v>0.189971361758274</c:v>
                </c:pt>
              </c:numCache>
            </c:numRef>
          </c:xVal>
          <c:yVal>
            <c:numRef>
              <c:f>Exp_res!$N$3:$N$150</c:f>
              <c:numCache>
                <c:formatCode>General</c:formatCode>
                <c:ptCount val="148"/>
                <c:pt idx="0">
                  <c:v>0</c:v>
                </c:pt>
                <c:pt idx="1">
                  <c:v>26.9379039713078</c:v>
                </c:pt>
                <c:pt idx="2">
                  <c:v>28.5619016114443</c:v>
                </c:pt>
                <c:pt idx="3">
                  <c:v>120.763385326832</c:v>
                </c:pt>
                <c:pt idx="4">
                  <c:v>165.263245961622</c:v>
                </c:pt>
                <c:pt idx="5">
                  <c:v>200.29000627923</c:v>
                </c:pt>
                <c:pt idx="6">
                  <c:v>218.199230526318</c:v>
                </c:pt>
                <c:pt idx="7">
                  <c:v>219.999642757125</c:v>
                </c:pt>
                <c:pt idx="8">
                  <c:v>216.024016499536</c:v>
                </c:pt>
                <c:pt idx="9">
                  <c:v>222.554291908105</c:v>
                </c:pt>
                <c:pt idx="10">
                  <c:v>232.054826536781</c:v>
                </c:pt>
                <c:pt idx="11">
                  <c:v>228.673286369663</c:v>
                </c:pt>
                <c:pt idx="12">
                  <c:v>213.181452616364</c:v>
                </c:pt>
                <c:pt idx="13">
                  <c:v>200.666288865614</c:v>
                </c:pt>
                <c:pt idx="14">
                  <c:v>211.501640687557</c:v>
                </c:pt>
                <c:pt idx="15">
                  <c:v>185.342963384439</c:v>
                </c:pt>
                <c:pt idx="16">
                  <c:v>180.292769827651</c:v>
                </c:pt>
                <c:pt idx="17">
                  <c:v>193.836081251581</c:v>
                </c:pt>
                <c:pt idx="18">
                  <c:v>183.125870354545</c:v>
                </c:pt>
                <c:pt idx="19">
                  <c:v>174.609689269924</c:v>
                </c:pt>
                <c:pt idx="20">
                  <c:v>175.167890689275</c:v>
                </c:pt>
                <c:pt idx="21">
                  <c:v>181.911791691135</c:v>
                </c:pt>
                <c:pt idx="23">
                  <c:v>0</c:v>
                </c:pt>
                <c:pt idx="24">
                  <c:v>70.896474285138</c:v>
                </c:pt>
                <c:pt idx="25">
                  <c:v>91.7317364602175</c:v>
                </c:pt>
                <c:pt idx="26">
                  <c:v>153.345420140941</c:v>
                </c:pt>
                <c:pt idx="27">
                  <c:v>165.040655569434</c:v>
                </c:pt>
                <c:pt idx="28">
                  <c:v>176.297723705896</c:v>
                </c:pt>
                <c:pt idx="29">
                  <c:v>195.651831776734</c:v>
                </c:pt>
                <c:pt idx="30">
                  <c:v>206.32018241596</c:v>
                </c:pt>
                <c:pt idx="31">
                  <c:v>209.755509031584</c:v>
                </c:pt>
                <c:pt idx="32">
                  <c:v>216.234754276667</c:v>
                </c:pt>
                <c:pt idx="33">
                  <c:v>217.982960236188</c:v>
                </c:pt>
                <c:pt idx="34">
                  <c:v>226.671723832725</c:v>
                </c:pt>
                <c:pt idx="35">
                  <c:v>217.074052507126</c:v>
                </c:pt>
                <c:pt idx="36">
                  <c:v>208.512550298193</c:v>
                </c:pt>
                <c:pt idx="37">
                  <c:v>198.782132199392</c:v>
                </c:pt>
                <c:pt idx="38">
                  <c:v>196.597015633314</c:v>
                </c:pt>
                <c:pt idx="39">
                  <c:v>198.395037727536</c:v>
                </c:pt>
                <c:pt idx="40">
                  <c:v>186.266163985953</c:v>
                </c:pt>
                <c:pt idx="41">
                  <c:v>193.258464186534</c:v>
                </c:pt>
                <c:pt idx="42">
                  <c:v>180.726751989849</c:v>
                </c:pt>
                <c:pt idx="43">
                  <c:v>188.730231346809</c:v>
                </c:pt>
                <c:pt idx="44">
                  <c:v>183.610438297547</c:v>
                </c:pt>
                <c:pt idx="45">
                  <c:v>183.410836128413</c:v>
                </c:pt>
                <c:pt idx="46">
                  <c:v>178.577738932528</c:v>
                </c:pt>
                <c:pt idx="47">
                  <c:v>173.577283233966</c:v>
                </c:pt>
                <c:pt idx="48">
                  <c:v>171.711686496952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"0.5% 100 kPa"</c:f>
              <c:strCache>
                <c:ptCount val="1"/>
                <c:pt idx="0">
                  <c:v>0.5% 100 kPa</c:v>
                </c:pt>
              </c:strCache>
            </c:strRef>
          </c:tx>
          <c:spPr>
            <a:solidFill>
              <a:srgbClr val="000000"/>
            </a:solidFill>
            <a:ln w="28800">
              <a:noFill/>
            </a:ln>
          </c:spPr>
          <c:marker>
            <c:symbol val="square"/>
            <c:size val="5"/>
            <c:spPr>
              <a:solidFill>
                <a:srgbClr val="000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Exp_res!$Q$3:$Q$150</c:f>
              <c:numCache>
                <c:formatCode>General</c:formatCode>
                <c:ptCount val="148"/>
                <c:pt idx="0">
                  <c:v>0</c:v>
                </c:pt>
                <c:pt idx="1">
                  <c:v>0.000503713215978486</c:v>
                </c:pt>
                <c:pt idx="2">
                  <c:v>0.00151113964793546</c:v>
                </c:pt>
                <c:pt idx="4">
                  <c:v>0.00302227929587092</c:v>
                </c:pt>
                <c:pt idx="6">
                  <c:v>0.00453341894380638</c:v>
                </c:pt>
                <c:pt idx="8">
                  <c:v>0.00654827180772032</c:v>
                </c:pt>
                <c:pt idx="10">
                  <c:v>0.00957055110359124</c:v>
                </c:pt>
                <c:pt idx="12">
                  <c:v>0.0146076832633761</c:v>
                </c:pt>
                <c:pt idx="14">
                  <c:v>0.0191411022071825</c:v>
                </c:pt>
                <c:pt idx="16">
                  <c:v>0.0241782343669673</c:v>
                </c:pt>
                <c:pt idx="18">
                  <c:v>0.036267351550451</c:v>
                </c:pt>
                <c:pt idx="20">
                  <c:v>0.0443267630061068</c:v>
                </c:pt>
                <c:pt idx="22">
                  <c:v>0.0528898876777411</c:v>
                </c:pt>
                <c:pt idx="24">
                  <c:v>0.0604455859174184</c:v>
                </c:pt>
                <c:pt idx="26">
                  <c:v>0.0685049973730741</c:v>
                </c:pt>
                <c:pt idx="28">
                  <c:v>0.0770681220447084</c:v>
                </c:pt>
                <c:pt idx="30">
                  <c:v>0.0846238202843857</c:v>
                </c:pt>
                <c:pt idx="32">
                  <c:v>0.0926832317400415</c:v>
                </c:pt>
                <c:pt idx="34">
                  <c:v>0.101246356411676</c:v>
                </c:pt>
                <c:pt idx="36">
                  <c:v>0.109305767867332</c:v>
                </c:pt>
                <c:pt idx="38">
                  <c:v>0.117868892538966</c:v>
                </c:pt>
                <c:pt idx="40">
                  <c:v>0.126935730426579</c:v>
                </c:pt>
                <c:pt idx="42">
                  <c:v>0.135498855098213</c:v>
                </c:pt>
                <c:pt idx="44">
                  <c:v>0.144061979769847</c:v>
                </c:pt>
                <c:pt idx="46">
                  <c:v>0.154136244089417</c:v>
                </c:pt>
                <c:pt idx="48">
                  <c:v>0.163706795193008</c:v>
                </c:pt>
                <c:pt idx="50">
                  <c:v>0.173277346296599</c:v>
                </c:pt>
                <c:pt idx="52">
                  <c:v>0.183855323832148</c:v>
                </c:pt>
                <c:pt idx="54">
                  <c:v>0.194433301367696</c:v>
                </c:pt>
                <c:pt idx="56">
                  <c:v>0.204003852471287</c:v>
                </c:pt>
                <c:pt idx="57">
                  <c:v>0</c:v>
                </c:pt>
                <c:pt idx="58">
                  <c:v>0.00150931763065144</c:v>
                </c:pt>
                <c:pt idx="59">
                  <c:v>0.00251552938441906</c:v>
                </c:pt>
                <c:pt idx="60">
                  <c:v>0.00452795289195432</c:v>
                </c:pt>
                <c:pt idx="61">
                  <c:v>0.00804969403014101</c:v>
                </c:pt>
                <c:pt idx="62">
                  <c:v>0.0155962821833982</c:v>
                </c:pt>
                <c:pt idx="63">
                  <c:v>0.0226397644597716</c:v>
                </c:pt>
                <c:pt idx="64">
                  <c:v>0.0362236231356345</c:v>
                </c:pt>
                <c:pt idx="65">
                  <c:v>0.0427639995351241</c:v>
                </c:pt>
                <c:pt idx="66">
                  <c:v>0.0508136935652651</c:v>
                </c:pt>
                <c:pt idx="67">
                  <c:v>0.0649006581180119</c:v>
                </c:pt>
                <c:pt idx="68">
                  <c:v>0.077981410916991</c:v>
                </c:pt>
                <c:pt idx="69">
                  <c:v>0.0885466343315511</c:v>
                </c:pt>
                <c:pt idx="70">
                  <c:v>0.0955901166079244</c:v>
                </c:pt>
                <c:pt idx="71">
                  <c:v>0.102633598884298</c:v>
                </c:pt>
                <c:pt idx="72">
                  <c:v>0.110180187037555</c:v>
                </c:pt>
                <c:pt idx="73">
                  <c:v>0.117223669313928</c:v>
                </c:pt>
                <c:pt idx="74">
                  <c:v>0.127285786851605</c:v>
                </c:pt>
                <c:pt idx="75">
                  <c:v>0.1398634337737</c:v>
                </c:pt>
                <c:pt idx="76">
                  <c:v>0.148416233680725</c:v>
                </c:pt>
                <c:pt idx="77">
                  <c:v>0.163006304110355</c:v>
                </c:pt>
                <c:pt idx="78">
                  <c:v>0.176087056909335</c:v>
                </c:pt>
                <c:pt idx="79">
                  <c:v>0.193192656723384</c:v>
                </c:pt>
              </c:numCache>
            </c:numRef>
          </c:xVal>
          <c:yVal>
            <c:numRef>
              <c:f>Exp_res!$R$3:$R$150</c:f>
              <c:numCache>
                <c:formatCode>General</c:formatCode>
                <c:ptCount val="148"/>
                <c:pt idx="0">
                  <c:v>0</c:v>
                </c:pt>
                <c:pt idx="1">
                  <c:v>37.4068960670136</c:v>
                </c:pt>
                <c:pt idx="2">
                  <c:v>61.5970515747943</c:v>
                </c:pt>
                <c:pt idx="4">
                  <c:v>115.4922387813</c:v>
                </c:pt>
                <c:pt idx="6">
                  <c:v>136.47361930266</c:v>
                </c:pt>
                <c:pt idx="8">
                  <c:v>166.846100948288</c:v>
                </c:pt>
                <c:pt idx="10">
                  <c:v>214.667769937051</c:v>
                </c:pt>
                <c:pt idx="12">
                  <c:v>227.39464263211</c:v>
                </c:pt>
                <c:pt idx="14">
                  <c:v>253.13994497459</c:v>
                </c:pt>
                <c:pt idx="16">
                  <c:v>267.522228375021</c:v>
                </c:pt>
                <c:pt idx="18">
                  <c:v>275.87906929733</c:v>
                </c:pt>
                <c:pt idx="20">
                  <c:v>280.415659780049</c:v>
                </c:pt>
                <c:pt idx="22">
                  <c:v>274.334634676345</c:v>
                </c:pt>
                <c:pt idx="24">
                  <c:v>276.985270181644</c:v>
                </c:pt>
                <c:pt idx="26">
                  <c:v>264.19695040748</c:v>
                </c:pt>
                <c:pt idx="28">
                  <c:v>267.540524253701</c:v>
                </c:pt>
                <c:pt idx="30">
                  <c:v>261.023955779281</c:v>
                </c:pt>
                <c:pt idx="32">
                  <c:v>264.660727796313</c:v>
                </c:pt>
                <c:pt idx="34">
                  <c:v>262.97450829111</c:v>
                </c:pt>
                <c:pt idx="36">
                  <c:v>257.455162571819</c:v>
                </c:pt>
                <c:pt idx="38">
                  <c:v>251.932636266284</c:v>
                </c:pt>
                <c:pt idx="40">
                  <c:v>245.443502391314</c:v>
                </c:pt>
                <c:pt idx="42">
                  <c:v>254.122587759359</c:v>
                </c:pt>
                <c:pt idx="44">
                  <c:v>246.82028997412</c:v>
                </c:pt>
                <c:pt idx="46">
                  <c:v>245.641676915913</c:v>
                </c:pt>
                <c:pt idx="48">
                  <c:v>248.137205921645</c:v>
                </c:pt>
                <c:pt idx="50">
                  <c:v>242.508930304317</c:v>
                </c:pt>
                <c:pt idx="52">
                  <c:v>238.575161210371</c:v>
                </c:pt>
                <c:pt idx="54">
                  <c:v>238.795626391495</c:v>
                </c:pt>
                <c:pt idx="56">
                  <c:v>236.847939290263</c:v>
                </c:pt>
                <c:pt idx="57">
                  <c:v>0</c:v>
                </c:pt>
                <c:pt idx="58">
                  <c:v>49.3344586833653</c:v>
                </c:pt>
                <c:pt idx="59">
                  <c:v>118.743387699362</c:v>
                </c:pt>
                <c:pt idx="60">
                  <c:v>162.863260522917</c:v>
                </c:pt>
                <c:pt idx="61">
                  <c:v>215.208454397468</c:v>
                </c:pt>
                <c:pt idx="62">
                  <c:v>239.835576881308</c:v>
                </c:pt>
                <c:pt idx="63">
                  <c:v>266.356341425262</c:v>
                </c:pt>
                <c:pt idx="64">
                  <c:v>292.913674889148</c:v>
                </c:pt>
                <c:pt idx="65">
                  <c:v>277.58921236492</c:v>
                </c:pt>
                <c:pt idx="66">
                  <c:v>271.39392073483</c:v>
                </c:pt>
                <c:pt idx="67">
                  <c:v>277.747771739095</c:v>
                </c:pt>
                <c:pt idx="68">
                  <c:v>278.306389391027</c:v>
                </c:pt>
                <c:pt idx="69">
                  <c:v>296.448726826737</c:v>
                </c:pt>
                <c:pt idx="70">
                  <c:v>263.921348881843</c:v>
                </c:pt>
                <c:pt idx="71">
                  <c:v>289.183294173578</c:v>
                </c:pt>
                <c:pt idx="72">
                  <c:v>274.653970727808</c:v>
                </c:pt>
                <c:pt idx="73">
                  <c:v>275.94825168878</c:v>
                </c:pt>
                <c:pt idx="74">
                  <c:v>281.861071576845</c:v>
                </c:pt>
                <c:pt idx="75">
                  <c:v>277.575737034468</c:v>
                </c:pt>
                <c:pt idx="76">
                  <c:v>253.135661977113</c:v>
                </c:pt>
                <c:pt idx="77">
                  <c:v>242.918286554941</c:v>
                </c:pt>
                <c:pt idx="78">
                  <c:v>270.565474926664</c:v>
                </c:pt>
                <c:pt idx="79">
                  <c:v>256.8546349603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"0.5% 100kPa L51"</c:f>
              <c:strCache>
                <c:ptCount val="1"/>
                <c:pt idx="0">
                  <c:v>0.5% 100kPa L51</c:v>
                </c:pt>
              </c:strCache>
            </c:strRef>
          </c:tx>
          <c:spPr>
            <a:solidFill>
              <a:srgbClr val="ff0000"/>
            </a:solidFill>
            <a:ln w="28800">
              <a:noFill/>
            </a:ln>
          </c:spPr>
          <c:marker>
            <c:symbol val="square"/>
            <c:size val="5"/>
            <c:spPr>
              <a:solidFill>
                <a:srgbClr val="ff0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Exp_res!$U$3:$U$150</c:f>
              <c:numCache>
                <c:formatCode>General</c:formatCode>
                <c:ptCount val="148"/>
                <c:pt idx="0">
                  <c:v>0.00100622751003542</c:v>
                </c:pt>
                <c:pt idx="1">
                  <c:v>0.00352179628512398</c:v>
                </c:pt>
                <c:pt idx="2">
                  <c:v>0.00553425130519483</c:v>
                </c:pt>
                <c:pt idx="3">
                  <c:v>0.00804982008028339</c:v>
                </c:pt>
                <c:pt idx="4">
                  <c:v>0.010565388855372</c:v>
                </c:pt>
                <c:pt idx="5">
                  <c:v>0.0125778438754428</c:v>
                </c:pt>
                <c:pt idx="6">
                  <c:v>0.0145902988955136</c:v>
                </c:pt>
                <c:pt idx="7">
                  <c:v>0.0206276639557262</c:v>
                </c:pt>
                <c:pt idx="8">
                  <c:v>0.0266650290159387</c:v>
                </c:pt>
                <c:pt idx="9">
                  <c:v>0.0347148490962221</c:v>
                </c:pt>
                <c:pt idx="10">
                  <c:v>0.0407522141564347</c:v>
                </c:pt>
                <c:pt idx="11">
                  <c:v>0.0462864654616295</c:v>
                </c:pt>
                <c:pt idx="12">
                  <c:v>0.0518207167668243</c:v>
                </c:pt>
                <c:pt idx="13">
                  <c:v>0.0578580818270369</c:v>
                </c:pt>
                <c:pt idx="14">
                  <c:v>0.0684234706824088</c:v>
                </c:pt>
                <c:pt idx="15">
                  <c:v>0.0804982008028339</c:v>
                </c:pt>
                <c:pt idx="16">
                  <c:v>0.0935791584332944</c:v>
                </c:pt>
                <c:pt idx="17">
                  <c:v>0.106660116063755</c:v>
                </c:pt>
                <c:pt idx="18">
                  <c:v>0.120244187449233</c:v>
                </c:pt>
                <c:pt idx="19">
                  <c:v>0.134834486344747</c:v>
                </c:pt>
                <c:pt idx="20">
                  <c:v>0.153449695280402</c:v>
                </c:pt>
                <c:pt idx="21">
                  <c:v>0.169046221685951</c:v>
                </c:pt>
                <c:pt idx="22">
                  <c:v>0.185145861846518</c:v>
                </c:pt>
                <c:pt idx="23">
                  <c:v>0.200239274497049</c:v>
                </c:pt>
                <c:pt idx="24">
                  <c:v>0.215835800902598</c:v>
                </c:pt>
                <c:pt idx="25">
                  <c:v>0</c:v>
                </c:pt>
                <c:pt idx="26">
                  <c:v>0</c:v>
                </c:pt>
                <c:pt idx="27">
                  <c:v>0.00100622976097111</c:v>
                </c:pt>
                <c:pt idx="28">
                  <c:v>0.00352180416339887</c:v>
                </c:pt>
                <c:pt idx="29">
                  <c:v>0.00603737856582663</c:v>
                </c:pt>
                <c:pt idx="30">
                  <c:v>0.00804983808776885</c:v>
                </c:pt>
                <c:pt idx="31">
                  <c:v>0.0105654124901966</c:v>
                </c:pt>
                <c:pt idx="32">
                  <c:v>0.0125778720121388</c:v>
                </c:pt>
                <c:pt idx="33">
                  <c:v>0.0171059059365088</c:v>
                </c:pt>
                <c:pt idx="34">
                  <c:v>0.0216339398608788</c:v>
                </c:pt>
                <c:pt idx="35">
                  <c:v>0.0256588589047632</c:v>
                </c:pt>
                <c:pt idx="36">
                  <c:v>0.0296837779486476</c:v>
                </c:pt>
                <c:pt idx="37">
                  <c:v>0.033708696992532</c:v>
                </c:pt>
                <c:pt idx="38">
                  <c:v>0.0377336160364165</c:v>
                </c:pt>
                <c:pt idx="39">
                  <c:v>0.0417585350803009</c:v>
                </c:pt>
                <c:pt idx="40">
                  <c:v>0.0452803392436998</c:v>
                </c:pt>
                <c:pt idx="41">
                  <c:v>0.0477959136461275</c:v>
                </c:pt>
                <c:pt idx="42">
                  <c:v>0.0608769005387519</c:v>
                </c:pt>
                <c:pt idx="43">
                  <c:v>0.0739578874313763</c:v>
                </c:pt>
                <c:pt idx="44">
                  <c:v>0.0845232999215729</c:v>
                </c:pt>
                <c:pt idx="45">
                  <c:v>0.0945855975312839</c:v>
                </c:pt>
                <c:pt idx="46">
                  <c:v>0.105151010021481</c:v>
                </c:pt>
                <c:pt idx="47">
                  <c:v>0.116722652272648</c:v>
                </c:pt>
                <c:pt idx="48">
                  <c:v>0.129803639165273</c:v>
                </c:pt>
                <c:pt idx="49">
                  <c:v>0.138859707014013</c:v>
                </c:pt>
                <c:pt idx="50">
                  <c:v>0.155965612950521</c:v>
                </c:pt>
                <c:pt idx="51">
                  <c:v>0.163512336157805</c:v>
                </c:pt>
                <c:pt idx="52">
                  <c:v>0.176593323050429</c:v>
                </c:pt>
                <c:pt idx="53">
                  <c:v>0.189171195062568</c:v>
                </c:pt>
              </c:numCache>
            </c:numRef>
          </c:xVal>
          <c:yVal>
            <c:numRef>
              <c:f>Exp_res!$V$3:$V$150</c:f>
              <c:numCache>
                <c:formatCode>General</c:formatCode>
                <c:ptCount val="148"/>
                <c:pt idx="0">
                  <c:v>72.8575991347533</c:v>
                </c:pt>
                <c:pt idx="1">
                  <c:v>148.090557001747</c:v>
                </c:pt>
                <c:pt idx="2">
                  <c:v>210.46483316516</c:v>
                </c:pt>
                <c:pt idx="3">
                  <c:v>251.435024173564</c:v>
                </c:pt>
                <c:pt idx="4">
                  <c:v>295.564189400548</c:v>
                </c:pt>
                <c:pt idx="5">
                  <c:v>314.42399652044</c:v>
                </c:pt>
                <c:pt idx="6">
                  <c:v>342.137469291572</c:v>
                </c:pt>
                <c:pt idx="7">
                  <c:v>391.349093499882</c:v>
                </c:pt>
                <c:pt idx="8">
                  <c:v>427.532407000372</c:v>
                </c:pt>
                <c:pt idx="9">
                  <c:v>452.660565434719</c:v>
                </c:pt>
                <c:pt idx="10">
                  <c:v>456.412380744261</c:v>
                </c:pt>
                <c:pt idx="11">
                  <c:v>464.097398003016</c:v>
                </c:pt>
                <c:pt idx="12">
                  <c:v>458.3756167621</c:v>
                </c:pt>
                <c:pt idx="13">
                  <c:v>453.996183326216</c:v>
                </c:pt>
                <c:pt idx="14">
                  <c:v>430.870617699172</c:v>
                </c:pt>
                <c:pt idx="15">
                  <c:v>403.091833215207</c:v>
                </c:pt>
                <c:pt idx="16">
                  <c:v>406.696451888386</c:v>
                </c:pt>
                <c:pt idx="17">
                  <c:v>380.498119744492</c:v>
                </c:pt>
                <c:pt idx="18">
                  <c:v>377.440556579278</c:v>
                </c:pt>
                <c:pt idx="19">
                  <c:v>373.984409849279</c:v>
                </c:pt>
                <c:pt idx="20">
                  <c:v>359.596925542572</c:v>
                </c:pt>
                <c:pt idx="21">
                  <c:v>377.471064783459</c:v>
                </c:pt>
                <c:pt idx="22">
                  <c:v>374.24252486795</c:v>
                </c:pt>
                <c:pt idx="23">
                  <c:v>352.9068316034</c:v>
                </c:pt>
                <c:pt idx="24">
                  <c:v>355.064796893629</c:v>
                </c:pt>
                <c:pt idx="25">
                  <c:v>0</c:v>
                </c:pt>
                <c:pt idx="26">
                  <c:v>4.73222250033066</c:v>
                </c:pt>
                <c:pt idx="27">
                  <c:v>14.0135160582711</c:v>
                </c:pt>
                <c:pt idx="28">
                  <c:v>147.570197533635</c:v>
                </c:pt>
                <c:pt idx="29">
                  <c:v>211.034306970135</c:v>
                </c:pt>
                <c:pt idx="30">
                  <c:v>258.682361897188</c:v>
                </c:pt>
                <c:pt idx="31">
                  <c:v>306.355236852304</c:v>
                </c:pt>
                <c:pt idx="32">
                  <c:v>307.345696957426</c:v>
                </c:pt>
                <c:pt idx="33">
                  <c:v>361.388637078662</c:v>
                </c:pt>
                <c:pt idx="34">
                  <c:v>390.791889444832</c:v>
                </c:pt>
                <c:pt idx="35">
                  <c:v>412.942264958397</c:v>
                </c:pt>
                <c:pt idx="36">
                  <c:v>438.101506832977</c:v>
                </c:pt>
                <c:pt idx="37">
                  <c:v>434.376175899604</c:v>
                </c:pt>
                <c:pt idx="38">
                  <c:v>444.013674072895</c:v>
                </c:pt>
                <c:pt idx="39">
                  <c:v>441.934682380919</c:v>
                </c:pt>
                <c:pt idx="40">
                  <c:v>427.359095555967</c:v>
                </c:pt>
                <c:pt idx="41">
                  <c:v>405.798094512179</c:v>
                </c:pt>
                <c:pt idx="42">
                  <c:v>361.773288230326</c:v>
                </c:pt>
                <c:pt idx="43">
                  <c:v>363.589069382338</c:v>
                </c:pt>
                <c:pt idx="44">
                  <c:v>367.490367151868</c:v>
                </c:pt>
                <c:pt idx="45">
                  <c:v>374.355526825189</c:v>
                </c:pt>
                <c:pt idx="46">
                  <c:v>387.85078035998</c:v>
                </c:pt>
                <c:pt idx="47">
                  <c:v>383.547360824378</c:v>
                </c:pt>
                <c:pt idx="48">
                  <c:v>376.77664407638</c:v>
                </c:pt>
                <c:pt idx="49">
                  <c:v>362.957712093589</c:v>
                </c:pt>
                <c:pt idx="50">
                  <c:v>350.215720542172</c:v>
                </c:pt>
                <c:pt idx="51">
                  <c:v>381.789441245025</c:v>
                </c:pt>
                <c:pt idx="52">
                  <c:v>368.846440889548</c:v>
                </c:pt>
                <c:pt idx="53">
                  <c:v>356.762576918669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"0.% 100kPa"</c:f>
              <c:strCache>
                <c:ptCount val="1"/>
                <c:pt idx="0">
                  <c:v>0.% 100kPa</c:v>
                </c:pt>
              </c:strCache>
            </c:strRef>
          </c:tx>
          <c:spPr>
            <a:solidFill>
              <a:srgbClr val="808080"/>
            </a:solidFill>
            <a:ln w="14400">
              <a:solidFill>
                <a:srgbClr val="808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44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Exp_res!$BF$3:$BF$650</c:f>
              <c:numCache>
                <c:formatCode>0.00%</c:formatCode>
                <c:ptCount val="648"/>
                <c:pt idx="0">
                  <c:v>0</c:v>
                </c:pt>
                <c:pt idx="1">
                  <c:v>7.81786167203548E-006</c:v>
                </c:pt>
                <c:pt idx="2">
                  <c:v>2.33933194285683E-005</c:v>
                </c:pt>
                <c:pt idx="3">
                  <c:v>3.89405257852572E-005</c:v>
                </c:pt>
                <c:pt idx="4">
                  <c:v>5.44595830436173E-005</c:v>
                </c:pt>
                <c:pt idx="5">
                  <c:v>6.99505929504993E-005</c:v>
                </c:pt>
                <c:pt idx="6">
                  <c:v>8.54136567021134E-005</c:v>
                </c:pt>
                <c:pt idx="7">
                  <c:v>0.000100848874947981</c:v>
                </c:pt>
                <c:pt idx="8">
                  <c:v>0.000116256347794809</c:v>
                </c:pt>
                <c:pt idx="9">
                  <c:v>0.000131636174810486</c:v>
                </c:pt>
                <c:pt idx="10">
                  <c:v>0.000146988455027851</c:v>
                </c:pt>
                <c:pt idx="11">
                  <c:v>0.000162313286948589</c:v>
                </c:pt>
                <c:pt idx="12">
                  <c:v>0.000177610768547003</c:v>
                </c:pt>
                <c:pt idx="13">
                  <c:v>0.000192880997273709</c:v>
                </c:pt>
                <c:pt idx="14">
                  <c:v>0.000208124070059499</c:v>
                </c:pt>
                <c:pt idx="15">
                  <c:v>0.000223340083318896</c:v>
                </c:pt>
                <c:pt idx="16">
                  <c:v>0.000238529132953872</c:v>
                </c:pt>
                <c:pt idx="17">
                  <c:v>0.000253691314357487</c:v>
                </c:pt>
                <c:pt idx="18">
                  <c:v>0.000268826722417474</c:v>
                </c:pt>
                <c:pt idx="19">
                  <c:v>0.000283935451519781</c:v>
                </c:pt>
                <c:pt idx="20">
                  <c:v>0.000299017595552101</c:v>
                </c:pt>
                <c:pt idx="21">
                  <c:v>0.000314073247907376</c:v>
                </c:pt>
                <c:pt idx="22">
                  <c:v>0.000329102501487366</c:v>
                </c:pt>
                <c:pt idx="23">
                  <c:v>0.000344105448705879</c:v>
                </c:pt>
                <c:pt idx="24">
                  <c:v>0.000359082181492384</c:v>
                </c:pt>
                <c:pt idx="25">
                  <c:v>0.000374032791295288</c:v>
                </c:pt>
                <c:pt idx="26">
                  <c:v>0.00038895736908532</c:v>
                </c:pt>
                <c:pt idx="27">
                  <c:v>0.00040385600535881</c:v>
                </c:pt>
                <c:pt idx="28">
                  <c:v>0.000418728790141027</c:v>
                </c:pt>
                <c:pt idx="29">
                  <c:v>0.000433575812989461</c:v>
                </c:pt>
                <c:pt idx="30">
                  <c:v>0.000448397162996936</c:v>
                </c:pt>
                <c:pt idx="31">
                  <c:v>0.000463192928795028</c:v>
                </c:pt>
                <c:pt idx="32">
                  <c:v>0.000477963198557002</c:v>
                </c:pt>
                <c:pt idx="33">
                  <c:v>0.000492708060001187</c:v>
                </c:pt>
                <c:pt idx="34">
                  <c:v>0.000507427600393963</c:v>
                </c:pt>
                <c:pt idx="35">
                  <c:v>0.000522121906552863</c:v>
                </c:pt>
                <c:pt idx="36">
                  <c:v>0.000536791064849751</c:v>
                </c:pt>
                <c:pt idx="37">
                  <c:v>0.000551435161213748</c:v>
                </c:pt>
                <c:pt idx="38">
                  <c:v>0.000566054281134322</c:v>
                </c:pt>
                <c:pt idx="39">
                  <c:v>0.000580648509664218</c:v>
                </c:pt>
                <c:pt idx="40">
                  <c:v>0.000595217931422559</c:v>
                </c:pt>
                <c:pt idx="41">
                  <c:v>0.000609762630597596</c:v>
                </c:pt>
                <c:pt idx="42">
                  <c:v>0.000624282690949818</c:v>
                </c:pt>
                <c:pt idx="43">
                  <c:v>0.000638778195814761</c:v>
                </c:pt>
                <c:pt idx="44">
                  <c:v>0.000653249228105795</c:v>
                </c:pt>
                <c:pt idx="45">
                  <c:v>0.000667695870317132</c:v>
                </c:pt>
                <c:pt idx="46">
                  <c:v>0.000682118204526576</c:v>
                </c:pt>
                <c:pt idx="47">
                  <c:v>0.000696516312398263</c:v>
                </c:pt>
                <c:pt idx="48">
                  <c:v>0.000710890275185467</c:v>
                </c:pt>
                <c:pt idx="49">
                  <c:v>0.000725240173733443</c:v>
                </c:pt>
                <c:pt idx="50">
                  <c:v>0.000739566088482062</c:v>
                </c:pt>
                <c:pt idx="51">
                  <c:v>0.000753868099468474</c:v>
                </c:pt>
                <c:pt idx="52">
                  <c:v>0.000768146286329947</c:v>
                </c:pt>
                <c:pt idx="53">
                  <c:v>0.000782400728306354</c:v>
                </c:pt>
                <c:pt idx="54">
                  <c:v>0.000796631504242928</c:v>
                </c:pt>
                <c:pt idx="55">
                  <c:v>0.00081083869259286</c:v>
                </c:pt>
                <c:pt idx="56">
                  <c:v>0.00082502237141988</c:v>
                </c:pt>
                <c:pt idx="57">
                  <c:v>0.000839182618400777</c:v>
                </c:pt>
                <c:pt idx="58">
                  <c:v>0.000853319510828036</c:v>
                </c:pt>
                <c:pt idx="59">
                  <c:v>0.000867433125612329</c:v>
                </c:pt>
                <c:pt idx="60">
                  <c:v>0.00088152353928503</c:v>
                </c:pt>
                <c:pt idx="61">
                  <c:v>0.000895590828000714</c:v>
                </c:pt>
                <c:pt idx="62">
                  <c:v>0.000909635067539647</c:v>
                </c:pt>
                <c:pt idx="63">
                  <c:v>0.000923656333310112</c:v>
                </c:pt>
                <c:pt idx="64">
                  <c:v>0.000937654700351053</c:v>
                </c:pt>
                <c:pt idx="65">
                  <c:v>0.000951630243334281</c:v>
                </c:pt>
                <c:pt idx="66">
                  <c:v>0.000965583036566993</c:v>
                </c:pt>
                <c:pt idx="67">
                  <c:v>0.000979513153994089</c:v>
                </c:pt>
                <c:pt idx="68">
                  <c:v>0.000993420669200519</c:v>
                </c:pt>
                <c:pt idx="69">
                  <c:v>0.00100730565541367</c:v>
                </c:pt>
                <c:pt idx="70">
                  <c:v>0.00102116818550558</c:v>
                </c:pt>
                <c:pt idx="71">
                  <c:v>0.0010350083319953</c:v>
                </c:pt>
                <c:pt idx="72">
                  <c:v>0.0010488261670512</c:v>
                </c:pt>
                <c:pt idx="73">
                  <c:v>0.00106262176249318</c:v>
                </c:pt>
                <c:pt idx="74">
                  <c:v>0.00107639518979487</c:v>
                </c:pt>
                <c:pt idx="75">
                  <c:v>0.00109014652008597</c:v>
                </c:pt>
                <c:pt idx="76">
                  <c:v>0.00110387582415434</c:v>
                </c:pt>
                <c:pt idx="77">
                  <c:v>0.00111758317244823</c:v>
                </c:pt>
                <c:pt idx="78">
                  <c:v>0.00113126863507844</c:v>
                </c:pt>
                <c:pt idx="79">
                  <c:v>0.00114493228182049</c:v>
                </c:pt>
                <c:pt idx="80">
                  <c:v>0.00115857418211679</c:v>
                </c:pt>
                <c:pt idx="81">
                  <c:v>0.00117219440507867</c:v>
                </c:pt>
                <c:pt idx="82">
                  <c:v>0.00118579301948855</c:v>
                </c:pt>
                <c:pt idx="83">
                  <c:v>0.00119937009380192</c:v>
                </c:pt>
                <c:pt idx="84">
                  <c:v>0.0012129256961496</c:v>
                </c:pt>
                <c:pt idx="85">
                  <c:v>0.00122645989433956</c:v>
                </c:pt>
                <c:pt idx="86">
                  <c:v>0.00123997275585917</c:v>
                </c:pt>
                <c:pt idx="87">
                  <c:v>0.00125346434787708</c:v>
                </c:pt>
                <c:pt idx="88">
                  <c:v>0.00126693473724526</c:v>
                </c:pt>
                <c:pt idx="89">
                  <c:v>0.00128038399050101</c:v>
                </c:pt>
                <c:pt idx="90">
                  <c:v>0.00129381217386889</c:v>
                </c:pt>
                <c:pt idx="91">
                  <c:v>0.00130721935326268</c:v>
                </c:pt>
                <c:pt idx="92">
                  <c:v>0.00132060559428744</c:v>
                </c:pt>
                <c:pt idx="93">
                  <c:v>0.00133397096224124</c:v>
                </c:pt>
                <c:pt idx="94">
                  <c:v>0.00134731552211716</c:v>
                </c:pt>
                <c:pt idx="95">
                  <c:v>0.00136063933860529</c:v>
                </c:pt>
                <c:pt idx="96">
                  <c:v>0.00137394247609444</c:v>
                </c:pt>
                <c:pt idx="97">
                  <c:v>0.00138722499867415</c:v>
                </c:pt>
                <c:pt idx="98">
                  <c:v>0.00140048697013637</c:v>
                </c:pt>
                <c:pt idx="99">
                  <c:v>0.00141372845397751</c:v>
                </c:pt>
                <c:pt idx="100">
                  <c:v>0.00142694951340011</c:v>
                </c:pt>
                <c:pt idx="101">
                  <c:v>0.00144015021131469</c:v>
                </c:pt>
                <c:pt idx="102">
                  <c:v>0.00145333061034159</c:v>
                </c:pt>
                <c:pt idx="103">
                  <c:v>0.00146649077281265</c:v>
                </c:pt>
                <c:pt idx="104">
                  <c:v>0.00147963076077316</c:v>
                </c:pt>
                <c:pt idx="105">
                  <c:v>0.00149275063598338</c:v>
                </c:pt>
                <c:pt idx="106">
                  <c:v>0.00150585045992049</c:v>
                </c:pt>
                <c:pt idx="107">
                  <c:v>0.00151893029378014</c:v>
                </c:pt>
                <c:pt idx="108">
                  <c:v>0.00153199019847838</c:v>
                </c:pt>
                <c:pt idx="109">
                  <c:v>0.00154503023465316</c:v>
                </c:pt>
                <c:pt idx="110">
                  <c:v>0.00155805046266613</c:v>
                </c:pt>
                <c:pt idx="111">
                  <c:v>0.00157105094260421</c:v>
                </c:pt>
                <c:pt idx="112">
                  <c:v>0.00158403173428141</c:v>
                </c:pt>
                <c:pt idx="113">
                  <c:v>0.00159699289724039</c:v>
                </c:pt>
                <c:pt idx="114">
                  <c:v>0.00160993449075411</c:v>
                </c:pt>
                <c:pt idx="115">
                  <c:v>0.00162285657382739</c:v>
                </c:pt>
                <c:pt idx="116">
                  <c:v>0.00163575920519864</c:v>
                </c:pt>
                <c:pt idx="117">
                  <c:v>0.00164864244334144</c:v>
                </c:pt>
                <c:pt idx="118">
                  <c:v>0.00166150634646603</c:v>
                </c:pt>
                <c:pt idx="119">
                  <c:v>0.001674350972521</c:v>
                </c:pt>
                <c:pt idx="120">
                  <c:v>0.00168717637919484</c:v>
                </c:pt>
                <c:pt idx="121">
                  <c:v>0.00169998262391742</c:v>
                </c:pt>
                <c:pt idx="122">
                  <c:v>0.00171276976386157</c:v>
                </c:pt>
                <c:pt idx="123">
                  <c:v>0.00172553785594471</c:v>
                </c:pt>
                <c:pt idx="124">
                  <c:v>0.00173828695683018</c:v>
                </c:pt>
                <c:pt idx="125">
                  <c:v>0.00175101712292894</c:v>
                </c:pt>
                <c:pt idx="126">
                  <c:v>0.00176372841040093</c:v>
                </c:pt>
                <c:pt idx="127">
                  <c:v>0.00177642087515663</c:v>
                </c:pt>
                <c:pt idx="128">
                  <c:v>0.00178909457285849</c:v>
                </c:pt>
                <c:pt idx="129">
                  <c:v>0.00180174955892246</c:v>
                </c:pt>
                <c:pt idx="130">
                  <c:v>0.00181438588851935</c:v>
                </c:pt>
                <c:pt idx="131">
                  <c:v>0.00182700361657635</c:v>
                </c:pt>
                <c:pt idx="132">
                  <c:v>0.00183960279777844</c:v>
                </c:pt>
                <c:pt idx="133">
                  <c:v>0.0018521834865698</c:v>
                </c:pt>
                <c:pt idx="134">
                  <c:v>0.00186474573715523</c:v>
                </c:pt>
                <c:pt idx="135">
                  <c:v>0.00187728960350154</c:v>
                </c:pt>
                <c:pt idx="136">
                  <c:v>0.00188981513933896</c:v>
                </c:pt>
                <c:pt idx="137">
                  <c:v>0.00190232239816257</c:v>
                </c:pt>
                <c:pt idx="138">
                  <c:v>0.00191481143323354</c:v>
                </c:pt>
                <c:pt idx="139">
                  <c:v>0.00192728229758057</c:v>
                </c:pt>
                <c:pt idx="140">
                  <c:v>0.00193973504400126</c:v>
                </c:pt>
                <c:pt idx="141">
                  <c:v>0.00195216972506344</c:v>
                </c:pt>
                <c:pt idx="142">
                  <c:v>0.00196458639310648</c:v>
                </c:pt>
                <c:pt idx="143">
                  <c:v>0.00197698510024262</c:v>
                </c:pt>
                <c:pt idx="144">
                  <c:v>0.00198936589835827</c:v>
                </c:pt>
                <c:pt idx="145">
                  <c:v>0.00200172883911533</c:v>
                </c:pt>
                <c:pt idx="146">
                  <c:v>0.0020140739739525</c:v>
                </c:pt>
                <c:pt idx="147">
                  <c:v>0.00202640135408646</c:v>
                </c:pt>
                <c:pt idx="148">
                  <c:v>0.00203871103051338</c:v>
                </c:pt>
                <c:pt idx="149">
                  <c:v>0.00205100305400988</c:v>
                </c:pt>
                <c:pt idx="150">
                  <c:v>0.00206327747513456</c:v>
                </c:pt>
                <c:pt idx="151">
                  <c:v>0.00207553434422907</c:v>
                </c:pt>
                <c:pt idx="152">
                  <c:v>0.00208777371141942</c:v>
                </c:pt>
                <c:pt idx="153">
                  <c:v>0.00209999562661718</c:v>
                </c:pt>
                <c:pt idx="154">
                  <c:v>0.00211220013952072</c:v>
                </c:pt>
                <c:pt idx="155">
                  <c:v>0.00212438729961646</c:v>
                </c:pt>
                <c:pt idx="156">
                  <c:v>0.00213655715618001</c:v>
                </c:pt>
                <c:pt idx="157">
                  <c:v>0.00214870975827739</c:v>
                </c:pt>
                <c:pt idx="158">
                  <c:v>0.00216084515476619</c:v>
                </c:pt>
                <c:pt idx="159">
                  <c:v>0.00217296339429681</c:v>
                </c:pt>
                <c:pt idx="160">
                  <c:v>0.00218506452531362</c:v>
                </c:pt>
                <c:pt idx="161">
                  <c:v>0.00219714859605606</c:v>
                </c:pt>
                <c:pt idx="162">
                  <c:v>0.00220921565455983</c:v>
                </c:pt>
                <c:pt idx="163">
                  <c:v>0.00222126574865803</c:v>
                </c:pt>
                <c:pt idx="164">
                  <c:v>0.00223329892598235</c:v>
                </c:pt>
                <c:pt idx="165">
                  <c:v>0.00224531523396413</c:v>
                </c:pt>
                <c:pt idx="166">
                  <c:v>0.00225731471983545</c:v>
                </c:pt>
                <c:pt idx="167">
                  <c:v>0.00226929743063041</c:v>
                </c:pt>
                <c:pt idx="168">
                  <c:v>0.00228126341318605</c:v>
                </c:pt>
                <c:pt idx="169">
                  <c:v>0.00229321271414357</c:v>
                </c:pt>
                <c:pt idx="170">
                  <c:v>0.00230514537994936</c:v>
                </c:pt>
                <c:pt idx="171">
                  <c:v>0.0023170614568561</c:v>
                </c:pt>
                <c:pt idx="172">
                  <c:v>0.00232896099092379</c:v>
                </c:pt>
                <c:pt idx="173">
                  <c:v>0.00234084402802092</c:v>
                </c:pt>
                <c:pt idx="174">
                  <c:v>0.00235271061382547</c:v>
                </c:pt>
                <c:pt idx="175">
                  <c:v>0.00236456079382594</c:v>
                </c:pt>
                <c:pt idx="176">
                  <c:v>0.00237639461332246</c:v>
                </c:pt>
                <c:pt idx="177">
                  <c:v>0.00238821211742778</c:v>
                </c:pt>
                <c:pt idx="178">
                  <c:v>0.00240001335106824</c:v>
                </c:pt>
                <c:pt idx="179">
                  <c:v>0.00241179835898501</c:v>
                </c:pt>
                <c:pt idx="180">
                  <c:v>0.00242356718573486</c:v>
                </c:pt>
                <c:pt idx="181">
                  <c:v>0.00243531987569133</c:v>
                </c:pt>
                <c:pt idx="182">
                  <c:v>0.00244705647304562</c:v>
                </c:pt>
                <c:pt idx="183">
                  <c:v>0.00245673932556935</c:v>
                </c:pt>
                <c:pt idx="184">
                  <c:v>0.00250385632658281</c:v>
                </c:pt>
                <c:pt idx="185">
                  <c:v>0.0025511042158635</c:v>
                </c:pt>
                <c:pt idx="186">
                  <c:v>0.00259848332246966</c:v>
                </c:pt>
                <c:pt idx="187">
                  <c:v>0.00264599398636087</c:v>
                </c:pt>
                <c:pt idx="188">
                  <c:v>0.00269363655848738</c:v>
                </c:pt>
                <c:pt idx="189">
                  <c:v>0.00274141140088075</c:v>
                </c:pt>
                <c:pt idx="190">
                  <c:v>0.00278931888674593</c:v>
                </c:pt>
                <c:pt idx="191">
                  <c:v>0.00283735940055483</c:v>
                </c:pt>
                <c:pt idx="192">
                  <c:v>0.00288553333814147</c:v>
                </c:pt>
                <c:pt idx="193">
                  <c:v>0.00293384110679849</c:v>
                </c:pt>
                <c:pt idx="194">
                  <c:v>0.0029822831253755</c:v>
                </c:pt>
                <c:pt idx="195">
                  <c:v>0.00303085982437905</c:v>
                </c:pt>
                <c:pt idx="196">
                  <c:v>0.00307957164607416</c:v>
                </c:pt>
                <c:pt idx="197">
                  <c:v>0.00312841904458783</c:v>
                </c:pt>
                <c:pt idx="198">
                  <c:v>0.00317740248601434</c:v>
                </c:pt>
                <c:pt idx="199">
                  <c:v>0.00322652244852223</c:v>
                </c:pt>
                <c:pt idx="200">
                  <c:v>0.00327577942246353</c:v>
                </c:pt>
                <c:pt idx="201">
                  <c:v>0.00332517391048467</c:v>
                </c:pt>
                <c:pt idx="202">
                  <c:v>0.00337470642763971</c:v>
                </c:pt>
                <c:pt idx="203">
                  <c:v>0.00342437750150539</c:v>
                </c:pt>
                <c:pt idx="204">
                  <c:v>0.00347418767229867</c:v>
                </c:pt>
                <c:pt idx="205">
                  <c:v>0.00352413749299613</c:v>
                </c:pt>
                <c:pt idx="206">
                  <c:v>0.00357422752945598</c:v>
                </c:pt>
                <c:pt idx="207">
                  <c:v>0.00362445836054215</c:v>
                </c:pt>
                <c:pt idx="208">
                  <c:v>0.00367483057825087</c:v>
                </c:pt>
                <c:pt idx="209">
                  <c:v>0.00372534478783985</c:v>
                </c:pt>
                <c:pt idx="210">
                  <c:v>0.00377600160795973</c:v>
                </c:pt>
                <c:pt idx="211">
                  <c:v>0.00382680167078834</c:v>
                </c:pt>
                <c:pt idx="212">
                  <c:v>0.00387774562216753</c:v>
                </c:pt>
                <c:pt idx="213">
                  <c:v>0.00392883412174269</c:v>
                </c:pt>
                <c:pt idx="214">
                  <c:v>0.00398006784310513</c:v>
                </c:pt>
                <c:pt idx="215">
                  <c:v>0.0040314474739373</c:v>
                </c:pt>
                <c:pt idx="216">
                  <c:v>0.00408297371616099</c:v>
                </c:pt>
                <c:pt idx="217">
                  <c:v>0.00413464728608845</c:v>
                </c:pt>
                <c:pt idx="218">
                  <c:v>0.00418646891457671</c:v>
                </c:pt>
                <c:pt idx="219">
                  <c:v>0.00423843934718495</c:v>
                </c:pt>
                <c:pt idx="220">
                  <c:v>0.00429055934433518</c:v>
                </c:pt>
                <c:pt idx="221">
                  <c:v>0.00434282968147625</c:v>
                </c:pt>
                <c:pt idx="222">
                  <c:v>0.00439525114925124</c:v>
                </c:pt>
                <c:pt idx="223">
                  <c:v>0.00444782455366834</c:v>
                </c:pt>
                <c:pt idx="224">
                  <c:v>0.00450055071627519</c:v>
                </c:pt>
                <c:pt idx="225">
                  <c:v>0.00455343047433718</c:v>
                </c:pt>
                <c:pt idx="226">
                  <c:v>0.00460646468101913</c:v>
                </c:pt>
                <c:pt idx="227">
                  <c:v>0.00465965420557113</c:v>
                </c:pt>
                <c:pt idx="228">
                  <c:v>0.00471299993351799</c:v>
                </c:pt>
                <c:pt idx="229">
                  <c:v>0.0047665027668531</c:v>
                </c:pt>
                <c:pt idx="230">
                  <c:v>0.0048201636242361</c:v>
                </c:pt>
                <c:pt idx="231">
                  <c:v>0.00487398344119491</c:v>
                </c:pt>
                <c:pt idx="232">
                  <c:v>0.00492796317033207</c:v>
                </c:pt>
                <c:pt idx="233">
                  <c:v>0.00498210378153562</c:v>
                </c:pt>
                <c:pt idx="234">
                  <c:v>0.00503640626219426</c:v>
                </c:pt>
                <c:pt idx="235">
                  <c:v>0.00509087161741743</c:v>
                </c:pt>
                <c:pt idx="236">
                  <c:v>0.00514550087026019</c:v>
                </c:pt>
                <c:pt idx="237">
                  <c:v>0.00520029506195261</c:v>
                </c:pt>
                <c:pt idx="238">
                  <c:v>0.00525525525213469</c:v>
                </c:pt>
                <c:pt idx="239">
                  <c:v>0.00531038251909596</c:v>
                </c:pt>
                <c:pt idx="240">
                  <c:v>0.00536567796002057</c:v>
                </c:pt>
                <c:pt idx="241">
                  <c:v>0.0054211426912378</c:v>
                </c:pt>
                <c:pt idx="242">
                  <c:v>0.00547677784847793</c:v>
                </c:pt>
                <c:pt idx="243">
                  <c:v>0.00553258458713393</c:v>
                </c:pt>
                <c:pt idx="244">
                  <c:v>0.0055885640825288</c:v>
                </c:pt>
                <c:pt idx="245">
                  <c:v>0.00564471753018897</c:v>
                </c:pt>
                <c:pt idx="246">
                  <c:v>0.00570104614612372</c:v>
                </c:pt>
                <c:pt idx="247">
                  <c:v>0.00575755116711089</c:v>
                </c:pt>
                <c:pt idx="248">
                  <c:v>0.00581423385098899</c:v>
                </c:pt>
                <c:pt idx="249">
                  <c:v>0.00587109547695584</c:v>
                </c:pt>
                <c:pt idx="250">
                  <c:v>0.00592813734587393</c:v>
                </c:pt>
                <c:pt idx="251">
                  <c:v>0.0059853607805828</c:v>
                </c:pt>
                <c:pt idx="252">
                  <c:v>0.00604276712621823</c:v>
                </c:pt>
                <c:pt idx="253">
                  <c:v>0.00610035775053906</c:v>
                </c:pt>
                <c:pt idx="254">
                  <c:v>0.00615813404426111</c:v>
                </c:pt>
                <c:pt idx="255">
                  <c:v>0.00621609742139897</c:v>
                </c:pt>
                <c:pt idx="256">
                  <c:v>0.00627424931961537</c:v>
                </c:pt>
                <c:pt idx="257">
                  <c:v>0.00633259120057889</c:v>
                </c:pt>
                <c:pt idx="258">
                  <c:v>0.00639112455032966</c:v>
                </c:pt>
                <c:pt idx="259">
                  <c:v>0.0064498508796537</c:v>
                </c:pt>
                <c:pt idx="260">
                  <c:v>0.0065087717244658</c:v>
                </c:pt>
                <c:pt idx="261">
                  <c:v>0.00656788864620136</c:v>
                </c:pt>
                <c:pt idx="262">
                  <c:v>0.00662720323221733</c:v>
                </c:pt>
                <c:pt idx="263">
                  <c:v>0.00668671709620266</c:v>
                </c:pt>
                <c:pt idx="264">
                  <c:v>0.00674643187859825</c:v>
                </c:pt>
                <c:pt idx="265">
                  <c:v>0.00680634924702679</c:v>
                </c:pt>
                <c:pt idx="266">
                  <c:v>0.00686647089673288</c:v>
                </c:pt>
                <c:pt idx="267">
                  <c:v>0.00692679855103351</c:v>
                </c:pt>
                <c:pt idx="268">
                  <c:v>0.00698733396177915</c:v>
                </c:pt>
                <c:pt idx="269">
                  <c:v>0.00704807890982607</c:v>
                </c:pt>
                <c:pt idx="270">
                  <c:v>0.00710903520551971</c:v>
                </c:pt>
                <c:pt idx="271">
                  <c:v>0.00717020468918986</c:v>
                </c:pt>
                <c:pt idx="272">
                  <c:v>0.00723158923165766</c:v>
                </c:pt>
                <c:pt idx="273">
                  <c:v>0.00729319073475499</c:v>
                </c:pt>
                <c:pt idx="274">
                  <c:v>0.00735501113185632</c:v>
                </c:pt>
                <c:pt idx="275">
                  <c:v>0.00741705238842348</c:v>
                </c:pt>
                <c:pt idx="276">
                  <c:v>0.00747931650256404</c:v>
                </c:pt>
                <c:pt idx="277">
                  <c:v>0.00754180550560306</c:v>
                </c:pt>
                <c:pt idx="278">
                  <c:v>0.0076045214626691</c:v>
                </c:pt>
                <c:pt idx="279">
                  <c:v>0.00766746647329467</c:v>
                </c:pt>
                <c:pt idx="280">
                  <c:v>0.00773064267203154</c:v>
                </c:pt>
                <c:pt idx="281">
                  <c:v>0.00779405222908143</c:v>
                </c:pt>
                <c:pt idx="282">
                  <c:v>0.00785769735094248</c:v>
                </c:pt>
                <c:pt idx="283">
                  <c:v>0.00792158028107192</c:v>
                </c:pt>
                <c:pt idx="284">
                  <c:v>0.00798570330056535</c:v>
                </c:pt>
                <c:pt idx="285">
                  <c:v>0.0080500687288534</c:v>
                </c:pt>
                <c:pt idx="286">
                  <c:v>0.00811467892441578</c:v>
                </c:pt>
                <c:pt idx="287">
                  <c:v>0.00817953628551404</c:v>
                </c:pt>
                <c:pt idx="288">
                  <c:v>0.00824464325094242</c:v>
                </c:pt>
                <c:pt idx="289">
                  <c:v>0.00831000230079868</c:v>
                </c:pt>
                <c:pt idx="290">
                  <c:v>0.00837561595727431</c:v>
                </c:pt>
                <c:pt idx="291">
                  <c:v>0.00844148678546557</c:v>
                </c:pt>
                <c:pt idx="292">
                  <c:v>0.00850761739420549</c:v>
                </c:pt>
                <c:pt idx="293">
                  <c:v>0.00857401043691757</c:v>
                </c:pt>
                <c:pt idx="294">
                  <c:v>0.00864066861249215</c:v>
                </c:pt>
                <c:pt idx="295">
                  <c:v>0.00870759466618566</c:v>
                </c:pt>
                <c:pt idx="296">
                  <c:v>0.00877479139054376</c:v>
                </c:pt>
                <c:pt idx="297">
                  <c:v>0.00884226162634914</c:v>
                </c:pt>
                <c:pt idx="298">
                  <c:v>0.00891000826359455</c:v>
                </c:pt>
                <c:pt idx="299">
                  <c:v>0.00897803424248209</c:v>
                </c:pt>
                <c:pt idx="300">
                  <c:v>0.0090463425544493</c:v>
                </c:pt>
                <c:pt idx="301">
                  <c:v>0.00911493624322328</c:v>
                </c:pt>
                <c:pt idx="302">
                  <c:v>0.0091838184059033</c:v>
                </c:pt>
                <c:pt idx="303">
                  <c:v>0.0092529921940732</c:v>
                </c:pt>
                <c:pt idx="304">
                  <c:v>0.00932246081494432</c:v>
                </c:pt>
                <c:pt idx="305">
                  <c:v>0.00939222753253004</c:v>
                </c:pt>
                <c:pt idx="306">
                  <c:v>0.00946229566885281</c:v>
                </c:pt>
                <c:pt idx="307">
                  <c:v>0.00953266860518509</c:v>
                </c:pt>
                <c:pt idx="308">
                  <c:v>0.00960334978332487</c:v>
                </c:pt>
                <c:pt idx="309">
                  <c:v>0.00967434270690724</c:v>
                </c:pt>
                <c:pt idx="310">
                  <c:v>0.0097456509427531</c:v>
                </c:pt>
                <c:pt idx="311">
                  <c:v>0.00981727812225628</c:v>
                </c:pt>
                <c:pt idx="312">
                  <c:v>0.0098892279428102</c:v>
                </c:pt>
                <c:pt idx="313">
                  <c:v>0.00996150416927586</c:v>
                </c:pt>
                <c:pt idx="314">
                  <c:v>0.010034110635492</c:v>
                </c:pt>
                <c:pt idx="315">
                  <c:v>0.0101070512458292</c:v>
                </c:pt>
                <c:pt idx="316">
                  <c:v>0.0101803299767897</c:v>
                </c:pt>
                <c:pt idx="317">
                  <c:v>0.0102539508786534</c:v>
                </c:pt>
                <c:pt idx="318">
                  <c:v>0.0103279180771736</c:v>
                </c:pt>
                <c:pt idx="319">
                  <c:v>0.0104022357753224</c:v>
                </c:pt>
                <c:pt idx="320">
                  <c:v>0.0104769082550878</c:v>
                </c:pt>
                <c:pt idx="321">
                  <c:v>0.010551939879326</c:v>
                </c:pt>
                <c:pt idx="322">
                  <c:v>0.0106273350936683</c:v>
                </c:pt>
                <c:pt idx="323">
                  <c:v>0.010703098428487</c:v>
                </c:pt>
                <c:pt idx="324">
                  <c:v>0.0107792345009202</c:v>
                </c:pt>
                <c:pt idx="325">
                  <c:v>0.0108557480169599</c:v>
                </c:pt>
                <c:pt idx="326">
                  <c:v>0.0109326437736035</c:v>
                </c:pt>
                <c:pt idx="327">
                  <c:v>0.0110099266610733</c:v>
                </c:pt>
                <c:pt idx="328">
                  <c:v>0.0110876016651041</c:v>
                </c:pt>
                <c:pt idx="329">
                  <c:v>0.0111656738693034</c:v>
                </c:pt>
                <c:pt idx="330">
                  <c:v>0.0112441484575863</c:v>
                </c:pt>
                <c:pt idx="331">
                  <c:v>0.0113230307166873</c:v>
                </c:pt>
                <c:pt idx="332">
                  <c:v>0.0114023260387532</c:v>
                </c:pt>
                <c:pt idx="333">
                  <c:v>0.0114820399240183</c:v>
                </c:pt>
                <c:pt idx="334">
                  <c:v>0.0115621779835674</c:v>
                </c:pt>
                <c:pt idx="335">
                  <c:v>0.0116427459421884</c:v>
                </c:pt>
                <c:pt idx="336">
                  <c:v>0.011723749641318</c:v>
                </c:pt>
                <c:pt idx="337">
                  <c:v>0.011805195042085</c:v>
                </c:pt>
                <c:pt idx="338">
                  <c:v>0.0118870882284546</c:v>
                </c:pt>
                <c:pt idx="339">
                  <c:v>0.0119694354104777</c:v>
                </c:pt>
                <c:pt idx="340">
                  <c:v>0.0120522429276495</c:v>
                </c:pt>
                <c:pt idx="341">
                  <c:v>0.0121355172523811</c:v>
                </c:pt>
                <c:pt idx="342">
                  <c:v>0.0122192649935905</c:v>
                </c:pt>
                <c:pt idx="343">
                  <c:v>0.0123034929004158</c:v>
                </c:pt>
                <c:pt idx="344">
                  <c:v>0.0123882078660566</c:v>
                </c:pt>
                <c:pt idx="345">
                  <c:v>0.0124734169317496</c:v>
                </c:pt>
                <c:pt idx="346">
                  <c:v>0.0125591272908818</c:v>
                </c:pt>
                <c:pt idx="347">
                  <c:v>0.0126453462932501</c:v>
                </c:pt>
                <c:pt idx="348">
                  <c:v>0.0127320814494704</c:v>
                </c:pt>
                <c:pt idx="349">
                  <c:v>0.0128193404355456</c:v>
                </c:pt>
                <c:pt idx="350">
                  <c:v>0.012907131097596</c:v>
                </c:pt>
                <c:pt idx="351">
                  <c:v>0.0129954614567623</c:v>
                </c:pt>
                <c:pt idx="352">
                  <c:v>0.0130843397142865</c:v>
                </c:pt>
                <c:pt idx="353">
                  <c:v>0.0131737742567797</c:v>
                </c:pt>
                <c:pt idx="354">
                  <c:v>0.0132637736616839</c:v>
                </c:pt>
                <c:pt idx="355">
                  <c:v>0.0133543467029379</c:v>
                </c:pt>
                <c:pt idx="356">
                  <c:v>0.0134455023568552</c:v>
                </c:pt>
                <c:pt idx="357">
                  <c:v>0.0135372498082238</c:v>
                </c:pt>
                <c:pt idx="358">
                  <c:v>0.0136295984566383</c:v>
                </c:pt>
                <c:pt idx="359">
                  <c:v>0.0137225579230749</c:v>
                </c:pt>
                <c:pt idx="360">
                  <c:v>0.0138161380567194</c:v>
                </c:pt>
                <c:pt idx="361">
                  <c:v>0.0139103489420622</c:v>
                </c:pt>
                <c:pt idx="362">
                  <c:v>0.0140052009062699</c:v>
                </c:pt>
                <c:pt idx="363">
                  <c:v>0.0141007045268495</c:v>
                </c:pt>
                <c:pt idx="364">
                  <c:v>0.0141968706396167</c:v>
                </c:pt>
                <c:pt idx="365">
                  <c:v>0.0142937103469845</c:v>
                </c:pt>
                <c:pt idx="366">
                  <c:v>0.0143912350265864</c:v>
                </c:pt>
                <c:pt idx="367">
                  <c:v>0.0144894563402514</c:v>
                </c:pt>
                <c:pt idx="368">
                  <c:v>0.0145883862433478</c:v>
                </c:pt>
                <c:pt idx="369">
                  <c:v>0.0146880369945133</c:v>
                </c:pt>
                <c:pt idx="370">
                  <c:v>0.0147884211657921</c:v>
                </c:pt>
                <c:pt idx="371">
                  <c:v>0.0148895516531977</c:v>
                </c:pt>
                <c:pt idx="372">
                  <c:v>0.0149914416877255</c:v>
                </c:pt>
                <c:pt idx="373">
                  <c:v>0.0150941048468345</c:v>
                </c:pt>
                <c:pt idx="374">
                  <c:v>0.0151975550664266</c:v>
                </c:pt>
                <c:pt idx="375">
                  <c:v>0.0153018066533457</c:v>
                </c:pt>
                <c:pt idx="376">
                  <c:v>0.0154068742984259</c:v>
                </c:pt>
                <c:pt idx="377">
                  <c:v>0.0155127730901177</c:v>
                </c:pt>
                <c:pt idx="378">
                  <c:v>0.015619518528722</c:v>
                </c:pt>
                <c:pt idx="379">
                  <c:v>0.0157271265412658</c:v>
                </c:pt>
                <c:pt idx="380">
                  <c:v>0.0158356134970537</c:v>
                </c:pt>
                <c:pt idx="381">
                  <c:v>0.0159449962239329</c:v>
                </c:pt>
                <c:pt idx="382">
                  <c:v>0.0160552920253103</c:v>
                </c:pt>
                <c:pt idx="383">
                  <c:v>0.0161665186979643</c:v>
                </c:pt>
                <c:pt idx="384">
                  <c:v>0.0162786945506962</c:v>
                </c:pt>
                <c:pt idx="385">
                  <c:v>0.0163918384238683</c:v>
                </c:pt>
                <c:pt idx="386">
                  <c:v>0.0165059697098804</c:v>
                </c:pt>
                <c:pt idx="387">
                  <c:v>0.0166211083746381</c:v>
                </c:pt>
                <c:pt idx="388">
                  <c:v>0.0167372749800718</c:v>
                </c:pt>
                <c:pt idx="389">
                  <c:v>0.016854490707768</c:v>
                </c:pt>
                <c:pt idx="390">
                  <c:v>0.0169727773837797</c:v>
                </c:pt>
                <c:pt idx="391">
                  <c:v>0.0170921575046856</c:v>
                </c:pt>
                <c:pt idx="392">
                  <c:v>0.0172126542649763</c:v>
                </c:pt>
                <c:pt idx="393">
                  <c:v>0.0173342915858471</c:v>
                </c:pt>
                <c:pt idx="394">
                  <c:v>0.0174570941454849</c:v>
                </c:pt>
                <c:pt idx="395">
                  <c:v>0.0175810874109446</c:v>
                </c:pt>
                <c:pt idx="396">
                  <c:v>0.0177062976717134</c:v>
                </c:pt>
                <c:pt idx="397">
                  <c:v>0.0178327520750731</c:v>
                </c:pt>
                <c:pt idx="398">
                  <c:v>0.0179604786633746</c:v>
                </c:pt>
                <c:pt idx="399">
                  <c:v>0.0180895064133524</c:v>
                </c:pt>
                <c:pt idx="400">
                  <c:v>0.0182198652776111</c:v>
                </c:pt>
                <c:pt idx="401">
                  <c:v>0.0183515862284313</c:v>
                </c:pt>
                <c:pt idx="402">
                  <c:v>0.0184847013040502</c:v>
                </c:pt>
                <c:pt idx="403">
                  <c:v>0.0186192436575871</c:v>
                </c:pt>
                <c:pt idx="404">
                  <c:v>0.0187552476087956</c:v>
                </c:pt>
                <c:pt idx="405">
                  <c:v>0.0188927486988408</c:v>
                </c:pt>
                <c:pt idx="406">
                  <c:v>0.0190317837483151</c:v>
                </c:pt>
                <c:pt idx="407">
                  <c:v>0.0191723909187244</c:v>
                </c:pt>
                <c:pt idx="408">
                  <c:v>0.0193146097776957</c:v>
                </c:pt>
                <c:pt idx="409">
                  <c:v>0.0194584813681794</c:v>
                </c:pt>
                <c:pt idx="410">
                  <c:v>0.0196040482819418</c:v>
                </c:pt>
                <c:pt idx="411">
                  <c:v>0.0197513547376699</c:v>
                </c:pt>
                <c:pt idx="412">
                  <c:v>0.0199004466640397</c:v>
                </c:pt>
                <c:pt idx="413">
                  <c:v>0.0200513717881295</c:v>
                </c:pt>
                <c:pt idx="414">
                  <c:v>0.0202041797295945</c:v>
                </c:pt>
                <c:pt idx="415">
                  <c:v>0.0203589221010589</c:v>
                </c:pt>
                <c:pt idx="416">
                  <c:v>0.0205156526152214</c:v>
                </c:pt>
                <c:pt idx="417">
                  <c:v>0.0206744271992187</c:v>
                </c:pt>
                <c:pt idx="418">
                  <c:v>0.0208353041168438</c:v>
                </c:pt>
                <c:pt idx="419">
                  <c:v>0.0209983440992729</c:v>
                </c:pt>
                <c:pt idx="420">
                  <c:v>0.0211636104850189</c:v>
                </c:pt>
                <c:pt idx="421">
                  <c:v>0.0213311693699019</c:v>
                </c:pt>
                <c:pt idx="422">
                  <c:v>0.0215010897679058</c:v>
                </c:pt>
                <c:pt idx="423">
                  <c:v>0.021673443783881</c:v>
                </c:pt>
                <c:pt idx="424">
                  <c:v>0.0218483067991511</c:v>
                </c:pt>
                <c:pt idx="425">
                  <c:v>0.0220257576711943</c:v>
                </c:pt>
                <c:pt idx="426">
                  <c:v>0.0222058789486956</c:v>
                </c:pt>
                <c:pt idx="427">
                  <c:v>0.022388757103407</c:v>
                </c:pt>
                <c:pt idx="428">
                  <c:v>0.0225744827804113</c:v>
                </c:pt>
                <c:pt idx="429">
                  <c:v>0.0227631510685644</c:v>
                </c:pt>
                <c:pt idx="430">
                  <c:v>0.022954861793094</c:v>
                </c:pt>
                <c:pt idx="431">
                  <c:v>0.0231497198325618</c:v>
                </c:pt>
                <c:pt idx="432">
                  <c:v>0.0233478354626552</c:v>
                </c:pt>
                <c:pt idx="433">
                  <c:v>0.0235493247295722</c:v>
                </c:pt>
                <c:pt idx="434">
                  <c:v>0.0237543098560979</c:v>
                </c:pt>
                <c:pt idx="435">
                  <c:v>0.0239629196838589</c:v>
                </c:pt>
                <c:pt idx="436">
                  <c:v>0.0241752901556755</c:v>
                </c:pt>
                <c:pt idx="437">
                  <c:v>0.0243915648424455</c:v>
                </c:pt>
                <c:pt idx="438">
                  <c:v>0.0246118955195625</c:v>
                </c:pt>
                <c:pt idx="439">
                  <c:v>0.0248364427985491</c:v>
                </c:pt>
                <c:pt idx="440">
                  <c:v>0.0250653768203506</c:v>
                </c:pt>
                <c:pt idx="441">
                  <c:v>0.0252988780176325</c:v>
                </c:pt>
                <c:pt idx="442">
                  <c:v>0.0255371379544601</c:v>
                </c:pt>
                <c:pt idx="443">
                  <c:v>0.02578036025295</c:v>
                </c:pt>
                <c:pt idx="444">
                  <c:v>0.0260287616178932</c:v>
                </c:pt>
                <c:pt idx="445">
                  <c:v>0.0262825729720046</c:v>
                </c:pt>
                <c:pt idx="446">
                  <c:v>0.0265420407163974</c:v>
                </c:pt>
                <c:pt idx="447">
                  <c:v>0.0268074281331733</c:v>
                </c:pt>
                <c:pt idx="448">
                  <c:v>0.0270790169497329</c:v>
                </c:pt>
                <c:pt idx="449">
                  <c:v>0.0273571090876305</c:v>
                </c:pt>
                <c:pt idx="450">
                  <c:v>0.0276420286226383</c:v>
                </c:pt>
                <c:pt idx="451">
                  <c:v>0.0279341239872784</c:v>
                </c:pt>
                <c:pt idx="452">
                  <c:v>0.0282337704526027</c:v>
                </c:pt>
                <c:pt idx="453">
                  <c:v>0.028541372932661</c:v>
                </c:pt>
                <c:pt idx="454">
                  <c:v>0.0288573691631735</c:v>
                </c:pt>
                <c:pt idx="455">
                  <c:v>0.0291822333157557</c:v>
                </c:pt>
                <c:pt idx="456">
                  <c:v>0.0295164801210801</c:v>
                </c:pt>
                <c:pt idx="457">
                  <c:v>0.0298606695891647</c:v>
                </c:pt>
                <c:pt idx="458">
                  <c:v>0.0302154124332933</c:v>
                </c:pt>
                <c:pt idx="459">
                  <c:v>0.030581376326862</c:v>
                </c:pt>
                <c:pt idx="460">
                  <c:v>0.0309592931509707</c:v>
                </c:pt>
                <c:pt idx="461">
                  <c:v>0.0313499674265211</c:v>
                </c:pt>
                <c:pt idx="462">
                  <c:v>0.0317542861701775</c:v>
                </c:pt>
                <c:pt idx="463">
                  <c:v>0.0321732304718043</c:v>
                </c:pt>
                <c:pt idx="464">
                  <c:v>0.0326078891660258</c:v>
                </c:pt>
                <c:pt idx="465">
                  <c:v>0.0330594750679615</c:v>
                </c:pt>
                <c:pt idx="466">
                  <c:v>0.0335293443707923</c:v>
                </c:pt>
                <c:pt idx="467">
                  <c:v>0.0340190199715292</c:v>
                </c:pt>
                <c:pt idx="468">
                  <c:v>0.0345302197167104</c:v>
                </c:pt>
                <c:pt idx="469">
                  <c:v>0.0350648908640478</c:v>
                </c:pt>
                <c:pt idx="470">
                  <c:v>0.0356252524717736</c:v>
                </c:pt>
                <c:pt idx="471">
                  <c:v>0.0362138480026841</c:v>
                </c:pt>
                <c:pt idx="472">
                  <c:v>0.0368336112368734</c:v>
                </c:pt>
                <c:pt idx="473">
                  <c:v>0.0374879497364399</c:v>
                </c:pt>
                <c:pt idx="474">
                  <c:v>0.0381808517693257</c:v>
                </c:pt>
                <c:pt idx="475">
                  <c:v>0.0389170250523053</c:v>
                </c:pt>
                <c:pt idx="476">
                  <c:v>0.0397020793620163</c:v>
                </c:pt>
                <c:pt idx="477">
                  <c:v>0.0405427707350973</c:v>
                </c:pt>
                <c:pt idx="478">
                  <c:v>0.0414473339191788</c:v>
                </c:pt>
                <c:pt idx="479">
                  <c:v>0.0424259442275643</c:v>
                </c:pt>
                <c:pt idx="480">
                  <c:v>0.0434913741922753</c:v>
                </c:pt>
                <c:pt idx="481">
                  <c:v>0.0446599524577373</c:v>
                </c:pt>
                <c:pt idx="482">
                  <c:v>0.0459530084044872</c:v>
                </c:pt>
                <c:pt idx="483">
                  <c:v>0.0473991304317343</c:v>
                </c:pt>
                <c:pt idx="484">
                  <c:v>0.0479116946851619</c:v>
                </c:pt>
                <c:pt idx="485">
                  <c:v>0.0484325573464046</c:v>
                </c:pt>
                <c:pt idx="486">
                  <c:v>0.0489619820230493</c:v>
                </c:pt>
                <c:pt idx="487">
                  <c:v>0.0495002439893108</c:v>
                </c:pt>
                <c:pt idx="488">
                  <c:v>0.0500476307911452</c:v>
                </c:pt>
                <c:pt idx="489">
                  <c:v>0.0506044428878501</c:v>
                </c:pt>
                <c:pt idx="490">
                  <c:v>0.0511709943327244</c:v>
                </c:pt>
                <c:pt idx="491">
                  <c:v>0.0517476134955799</c:v>
                </c:pt>
                <c:pt idx="492">
                  <c:v>0.0523346438301212</c:v>
                </c:pt>
                <c:pt idx="493">
                  <c:v>0.0529324446894678</c:v>
                </c:pt>
                <c:pt idx="494">
                  <c:v>0.0535413921933663</c:v>
                </c:pt>
                <c:pt idx="495">
                  <c:v>0.0541618801509486</c:v>
                </c:pt>
                <c:pt idx="496">
                  <c:v>0.0547943210432189</c:v>
                </c:pt>
                <c:pt idx="497">
                  <c:v>0.0554391470698287</c:v>
                </c:pt>
                <c:pt idx="498">
                  <c:v>0.0560968112650918</c:v>
                </c:pt>
                <c:pt idx="499">
                  <c:v>0.0567677886886447</c:v>
                </c:pt>
                <c:pt idx="500">
                  <c:v>0.0574525776966408</c:v>
                </c:pt>
                <c:pt idx="501">
                  <c:v>0.0581517012999107</c:v>
                </c:pt>
                <c:pt idx="502">
                  <c:v>0.0588657086161186</c:v>
                </c:pt>
                <c:pt idx="503">
                  <c:v>0.0595951764236001</c:v>
                </c:pt>
                <c:pt idx="504">
                  <c:v>0.0603407108253045</c:v>
                </c:pt>
                <c:pt idx="505">
                  <c:v>0.0611029490320708</c:v>
                </c:pt>
                <c:pt idx="506">
                  <c:v>0.0618825612753667</c:v>
                </c:pt>
                <c:pt idx="507">
                  <c:v>0.0626802528606225</c:v>
                </c:pt>
                <c:pt idx="508">
                  <c:v>0.0634967663734006</c:v>
                </c:pt>
                <c:pt idx="509">
                  <c:v>0.0643328840518845</c:v>
                </c:pt>
                <c:pt idx="510">
                  <c:v>0.0651894303405514</c:v>
                </c:pt>
                <c:pt idx="511">
                  <c:v>0.0660672746414398</c:v>
                </c:pt>
                <c:pt idx="512">
                  <c:v>0.0669673342811518</c:v>
                </c:pt>
                <c:pt idx="513">
                  <c:v>0.0678905777136645</c:v>
                </c:pt>
                <c:pt idx="514">
                  <c:v>0.0688380279812025</c:v>
                </c:pt>
                <c:pt idx="515">
                  <c:v>0.0698107664578603</c:v>
                </c:pt>
                <c:pt idx="516">
                  <c:v>0.0708099369034153</c:v>
                </c:pt>
                <c:pt idx="517">
                  <c:v>0.0718367498578705</c:v>
                </c:pt>
                <c:pt idx="518">
                  <c:v>0.0728924874107595</c:v>
                </c:pt>
                <c:pt idx="519">
                  <c:v>0.0739785083832083</c:v>
                </c:pt>
                <c:pt idx="520">
                  <c:v>0.0750962539652265</c:v>
                </c:pt>
                <c:pt idx="521">
                  <c:v>0.0762472538557879</c:v>
                </c:pt>
                <c:pt idx="522">
                  <c:v>0.0774331329590443</c:v>
                </c:pt>
                <c:pt idx="523">
                  <c:v>0.0786556186966038</c:v>
                </c:pt>
                <c:pt idx="524">
                  <c:v>0.0799165490033245</c:v>
                </c:pt>
                <c:pt idx="525">
                  <c:v>0.0812178810826705</c:v>
                </c:pt>
                <c:pt idx="526">
                  <c:v>0.0825617010075349</c:v>
                </c:pt>
                <c:pt idx="527">
                  <c:v>0.0839502342637434</c:v>
                </c:pt>
                <c:pt idx="528">
                  <c:v>0.0853858573464752</c:v>
                </c:pt>
                <c:pt idx="529">
                  <c:v>0.0868711105348616</c:v>
                </c:pt>
                <c:pt idx="530">
                  <c:v>0.0884087119873733</c:v>
                </c:pt>
                <c:pt idx="531">
                  <c:v>0.090001573320744</c:v>
                </c:pt>
                <c:pt idx="532">
                  <c:v>0.0916528168585354</c:v>
                </c:pt>
                <c:pt idx="533">
                  <c:v>0.0933657947626856</c:v>
                </c:pt>
                <c:pt idx="534">
                  <c:v>0.0951441102931675</c:v>
                </c:pt>
                <c:pt idx="535">
                  <c:v>0.0969916414781038</c:v>
                </c:pt>
                <c:pt idx="536">
                  <c:v>0.0989125675204072</c:v>
                </c:pt>
                <c:pt idx="537">
                  <c:v>0.100911398318488</c:v>
                </c:pt>
                <c:pt idx="538">
                  <c:v>0.102993007539382</c:v>
                </c:pt>
                <c:pt idx="539">
                  <c:v>0.105162669754729</c:v>
                </c:pt>
                <c:pt idx="540">
                  <c:v>0.1074261022357</c:v>
                </c:pt>
                <c:pt idx="541">
                  <c:v>0.109789512105208</c:v>
                </c:pt>
                <c:pt idx="542">
                  <c:v>0.112259649668101</c:v>
                </c:pt>
                <c:pt idx="543">
                  <c:v>0.114843868887098</c:v>
                </c:pt>
                <c:pt idx="544">
                  <c:v>0.117550196149635</c:v>
                </c:pt>
                <c:pt idx="545">
                  <c:v>0.120387408685619</c:v>
                </c:pt>
                <c:pt idx="546">
                  <c:v>0.1233651242574</c:v>
                </c:pt>
                <c:pt idx="547">
                  <c:v>0.126493904062467</c:v>
                </c:pt>
                <c:pt idx="548">
                  <c:v>0.129785371181035</c:v>
                </c:pt>
                <c:pt idx="549">
                  <c:v>0.133252347383711</c:v>
                </c:pt>
                <c:pt idx="550">
                  <c:v>0.136909011712861</c:v>
                </c:pt>
                <c:pt idx="551">
                  <c:v>0.14077108499696</c:v>
                </c:pt>
                <c:pt idx="552">
                  <c:v>0.144856045391136</c:v>
                </c:pt>
                <c:pt idx="553">
                  <c:v>0.149183381213953</c:v>
                </c:pt>
                <c:pt idx="554">
                  <c:v>0.153774888842276</c:v>
                </c:pt>
                <c:pt idx="555">
                  <c:v>0.15865502532957</c:v>
                </c:pt>
                <c:pt idx="556">
                  <c:v>0.163851327858225</c:v>
                </c:pt>
                <c:pt idx="557">
                  <c:v>0.169394915300636</c:v>
                </c:pt>
                <c:pt idx="558">
                  <c:v>0.175321091289362</c:v>
                </c:pt>
                <c:pt idx="559">
                  <c:v>0.181670073619798</c:v>
                </c:pt>
                <c:pt idx="560">
                  <c:v>0.18848788199929</c:v>
                </c:pt>
                <c:pt idx="561">
                  <c:v>0.195827425778431</c:v>
                </c:pt>
                <c:pt idx="562">
                  <c:v>0.203749846302592</c:v>
                </c:pt>
              </c:numCache>
            </c:numRef>
          </c:xVal>
          <c:yVal>
            <c:numRef>
              <c:f>Exp_res!$BG$3:$BG$650</c:f>
              <c:numCache>
                <c:formatCode>General</c:formatCode>
                <c:ptCount val="648"/>
                <c:pt idx="0">
                  <c:v>0</c:v>
                </c:pt>
                <c:pt idx="1">
                  <c:v>0.273750000000007</c:v>
                </c:pt>
                <c:pt idx="2">
                  <c:v>0.819884663341654</c:v>
                </c:pt>
                <c:pt idx="3">
                  <c:v>1.3660193266833</c:v>
                </c:pt>
                <c:pt idx="4">
                  <c:v>1.91215399002495</c:v>
                </c:pt>
                <c:pt idx="5">
                  <c:v>2.45828865336659</c:v>
                </c:pt>
                <c:pt idx="6">
                  <c:v>3.00442331670824</c:v>
                </c:pt>
                <c:pt idx="7">
                  <c:v>3.55055798004989</c:v>
                </c:pt>
                <c:pt idx="8">
                  <c:v>4.09669264339154</c:v>
                </c:pt>
                <c:pt idx="9">
                  <c:v>4.64282730673318</c:v>
                </c:pt>
                <c:pt idx="10">
                  <c:v>5.18896197007483</c:v>
                </c:pt>
                <c:pt idx="11">
                  <c:v>5.73509663341648</c:v>
                </c:pt>
                <c:pt idx="12">
                  <c:v>6.28123129675812</c:v>
                </c:pt>
                <c:pt idx="13">
                  <c:v>6.82736596009977</c:v>
                </c:pt>
                <c:pt idx="14">
                  <c:v>7.37350062344142</c:v>
                </c:pt>
                <c:pt idx="15">
                  <c:v>7.91963528678306</c:v>
                </c:pt>
                <c:pt idx="16">
                  <c:v>8.46576995012471</c:v>
                </c:pt>
                <c:pt idx="17">
                  <c:v>9.01190461346636</c:v>
                </c:pt>
                <c:pt idx="18">
                  <c:v>9.558039276808</c:v>
                </c:pt>
                <c:pt idx="19">
                  <c:v>10.1041739401497</c:v>
                </c:pt>
                <c:pt idx="20">
                  <c:v>10.6503086034913</c:v>
                </c:pt>
                <c:pt idx="21">
                  <c:v>11.1964432668329</c:v>
                </c:pt>
                <c:pt idx="22">
                  <c:v>11.7425779301746</c:v>
                </c:pt>
                <c:pt idx="23">
                  <c:v>12.2887125935162</c:v>
                </c:pt>
                <c:pt idx="24">
                  <c:v>12.8348472568579</c:v>
                </c:pt>
                <c:pt idx="25">
                  <c:v>13.3809819201995</c:v>
                </c:pt>
                <c:pt idx="26">
                  <c:v>13.9271165835412</c:v>
                </c:pt>
                <c:pt idx="27">
                  <c:v>14.4732512468828</c:v>
                </c:pt>
                <c:pt idx="28">
                  <c:v>15.0193859102245</c:v>
                </c:pt>
                <c:pt idx="29">
                  <c:v>15.5655205735661</c:v>
                </c:pt>
                <c:pt idx="30">
                  <c:v>16.1116552369078</c:v>
                </c:pt>
                <c:pt idx="31">
                  <c:v>16.6577899002494</c:v>
                </c:pt>
                <c:pt idx="32">
                  <c:v>17.2039245635911</c:v>
                </c:pt>
                <c:pt idx="33">
                  <c:v>17.7500592269327</c:v>
                </c:pt>
                <c:pt idx="34">
                  <c:v>18.2961938902744</c:v>
                </c:pt>
                <c:pt idx="35">
                  <c:v>18.842328553616</c:v>
                </c:pt>
                <c:pt idx="36">
                  <c:v>19.3884632169576</c:v>
                </c:pt>
                <c:pt idx="37">
                  <c:v>19.9345978802993</c:v>
                </c:pt>
                <c:pt idx="38">
                  <c:v>20.4807325436409</c:v>
                </c:pt>
                <c:pt idx="39">
                  <c:v>21.0268672069826</c:v>
                </c:pt>
                <c:pt idx="40">
                  <c:v>21.5730018703242</c:v>
                </c:pt>
                <c:pt idx="41">
                  <c:v>22.1191365336659</c:v>
                </c:pt>
                <c:pt idx="42">
                  <c:v>22.6652711970075</c:v>
                </c:pt>
                <c:pt idx="43">
                  <c:v>23.2114058603492</c:v>
                </c:pt>
                <c:pt idx="44">
                  <c:v>23.7575405236908</c:v>
                </c:pt>
                <c:pt idx="45">
                  <c:v>24.3036751870325</c:v>
                </c:pt>
                <c:pt idx="46">
                  <c:v>24.8498098503741</c:v>
                </c:pt>
                <c:pt idx="47">
                  <c:v>25.3959445137158</c:v>
                </c:pt>
                <c:pt idx="48">
                  <c:v>25.9420791770574</c:v>
                </c:pt>
                <c:pt idx="49">
                  <c:v>26.4882138403991</c:v>
                </c:pt>
                <c:pt idx="50">
                  <c:v>27.0343485037407</c:v>
                </c:pt>
                <c:pt idx="51">
                  <c:v>27.5804831670823</c:v>
                </c:pt>
                <c:pt idx="52">
                  <c:v>28.126617830424</c:v>
                </c:pt>
                <c:pt idx="53">
                  <c:v>28.6727524937656</c:v>
                </c:pt>
                <c:pt idx="54">
                  <c:v>29.2188871571073</c:v>
                </c:pt>
                <c:pt idx="55">
                  <c:v>29.7650218204489</c:v>
                </c:pt>
                <c:pt idx="56">
                  <c:v>30.3111564837906</c:v>
                </c:pt>
                <c:pt idx="57">
                  <c:v>30.8572911471322</c:v>
                </c:pt>
                <c:pt idx="58">
                  <c:v>31.4034258104739</c:v>
                </c:pt>
                <c:pt idx="59">
                  <c:v>31.9495604738155</c:v>
                </c:pt>
                <c:pt idx="60">
                  <c:v>32.4956951371572</c:v>
                </c:pt>
                <c:pt idx="61">
                  <c:v>33.0418298004988</c:v>
                </c:pt>
                <c:pt idx="62">
                  <c:v>33.5879644638405</c:v>
                </c:pt>
                <c:pt idx="63">
                  <c:v>34.1340991271821</c:v>
                </c:pt>
                <c:pt idx="64">
                  <c:v>34.6802337905238</c:v>
                </c:pt>
                <c:pt idx="65">
                  <c:v>35.2263684538654</c:v>
                </c:pt>
                <c:pt idx="66">
                  <c:v>35.772503117207</c:v>
                </c:pt>
                <c:pt idx="67">
                  <c:v>36.3186377805487</c:v>
                </c:pt>
                <c:pt idx="68">
                  <c:v>36.8647724438903</c:v>
                </c:pt>
                <c:pt idx="69">
                  <c:v>37.410907107232</c:v>
                </c:pt>
                <c:pt idx="70">
                  <c:v>37.9570417705736</c:v>
                </c:pt>
                <c:pt idx="71">
                  <c:v>38.5031764339153</c:v>
                </c:pt>
                <c:pt idx="72">
                  <c:v>39.0493110972569</c:v>
                </c:pt>
                <c:pt idx="73">
                  <c:v>39.5954457605986</c:v>
                </c:pt>
                <c:pt idx="74">
                  <c:v>40.1415804239402</c:v>
                </c:pt>
                <c:pt idx="75">
                  <c:v>40.6877150872819</c:v>
                </c:pt>
                <c:pt idx="76">
                  <c:v>41.2338497506235</c:v>
                </c:pt>
                <c:pt idx="77">
                  <c:v>41.7799844139652</c:v>
                </c:pt>
                <c:pt idx="78">
                  <c:v>42.3261190773068</c:v>
                </c:pt>
                <c:pt idx="79">
                  <c:v>42.8722537406485</c:v>
                </c:pt>
                <c:pt idx="80">
                  <c:v>43.4183884039901</c:v>
                </c:pt>
                <c:pt idx="81">
                  <c:v>43.9645230673318</c:v>
                </c:pt>
                <c:pt idx="82">
                  <c:v>44.5106577306734</c:v>
                </c:pt>
                <c:pt idx="83">
                  <c:v>45.056792394015</c:v>
                </c:pt>
                <c:pt idx="84">
                  <c:v>45.6029270573567</c:v>
                </c:pt>
                <c:pt idx="85">
                  <c:v>46.1490617206983</c:v>
                </c:pt>
                <c:pt idx="86">
                  <c:v>46.69519638404</c:v>
                </c:pt>
                <c:pt idx="87">
                  <c:v>47.2413310473816</c:v>
                </c:pt>
                <c:pt idx="88">
                  <c:v>47.7874657107233</c:v>
                </c:pt>
                <c:pt idx="89">
                  <c:v>48.3336003740649</c:v>
                </c:pt>
                <c:pt idx="90">
                  <c:v>48.8797350374066</c:v>
                </c:pt>
                <c:pt idx="91">
                  <c:v>49.4258697007482</c:v>
                </c:pt>
                <c:pt idx="92">
                  <c:v>49.9720043640899</c:v>
                </c:pt>
                <c:pt idx="93">
                  <c:v>50.5181390274315</c:v>
                </c:pt>
                <c:pt idx="94">
                  <c:v>51.0642736907732</c:v>
                </c:pt>
                <c:pt idx="95">
                  <c:v>51.6104083541148</c:v>
                </c:pt>
                <c:pt idx="96">
                  <c:v>52.1565430174565</c:v>
                </c:pt>
                <c:pt idx="97">
                  <c:v>52.7026776807981</c:v>
                </c:pt>
                <c:pt idx="98">
                  <c:v>53.2488123441398</c:v>
                </c:pt>
                <c:pt idx="99">
                  <c:v>53.7949470074814</c:v>
                </c:pt>
                <c:pt idx="100">
                  <c:v>54.341081670823</c:v>
                </c:pt>
                <c:pt idx="101">
                  <c:v>54.8872163341647</c:v>
                </c:pt>
                <c:pt idx="102">
                  <c:v>55.4333509975063</c:v>
                </c:pt>
                <c:pt idx="103">
                  <c:v>55.979485660848</c:v>
                </c:pt>
                <c:pt idx="104">
                  <c:v>56.5256203241896</c:v>
                </c:pt>
                <c:pt idx="105">
                  <c:v>57.0717549875313</c:v>
                </c:pt>
                <c:pt idx="106">
                  <c:v>57.6178896508729</c:v>
                </c:pt>
                <c:pt idx="107">
                  <c:v>58.1640243142146</c:v>
                </c:pt>
                <c:pt idx="108">
                  <c:v>58.7101589775562</c:v>
                </c:pt>
                <c:pt idx="109">
                  <c:v>59.2562936408979</c:v>
                </c:pt>
                <c:pt idx="110">
                  <c:v>59.8024283042395</c:v>
                </c:pt>
                <c:pt idx="111">
                  <c:v>60.3485629675812</c:v>
                </c:pt>
                <c:pt idx="112">
                  <c:v>60.8946976309228</c:v>
                </c:pt>
                <c:pt idx="113">
                  <c:v>61.4408322942645</c:v>
                </c:pt>
                <c:pt idx="114">
                  <c:v>61.9869669576061</c:v>
                </c:pt>
                <c:pt idx="115">
                  <c:v>62.5331016209478</c:v>
                </c:pt>
                <c:pt idx="116">
                  <c:v>63.0792362842894</c:v>
                </c:pt>
                <c:pt idx="117">
                  <c:v>63.625370947631</c:v>
                </c:pt>
                <c:pt idx="118">
                  <c:v>64.1715056109727</c:v>
                </c:pt>
                <c:pt idx="119">
                  <c:v>64.7176402743143</c:v>
                </c:pt>
                <c:pt idx="120">
                  <c:v>65.263774937656</c:v>
                </c:pt>
                <c:pt idx="121">
                  <c:v>65.8099096009976</c:v>
                </c:pt>
                <c:pt idx="122">
                  <c:v>66.3560442643393</c:v>
                </c:pt>
                <c:pt idx="123">
                  <c:v>66.9021789276809</c:v>
                </c:pt>
                <c:pt idx="124">
                  <c:v>67.4483135910226</c:v>
                </c:pt>
                <c:pt idx="125">
                  <c:v>67.9944482543642</c:v>
                </c:pt>
                <c:pt idx="126">
                  <c:v>68.5405829177059</c:v>
                </c:pt>
                <c:pt idx="127">
                  <c:v>69.0867175810475</c:v>
                </c:pt>
                <c:pt idx="128">
                  <c:v>69.6328522443892</c:v>
                </c:pt>
                <c:pt idx="129">
                  <c:v>70.1789869077308</c:v>
                </c:pt>
                <c:pt idx="130">
                  <c:v>70.7251215710725</c:v>
                </c:pt>
                <c:pt idx="131">
                  <c:v>71.2712562344141</c:v>
                </c:pt>
                <c:pt idx="132">
                  <c:v>71.8173908977557</c:v>
                </c:pt>
                <c:pt idx="133">
                  <c:v>72.3635255610974</c:v>
                </c:pt>
                <c:pt idx="134">
                  <c:v>72.909660224439</c:v>
                </c:pt>
                <c:pt idx="135">
                  <c:v>73.4557948877807</c:v>
                </c:pt>
                <c:pt idx="136">
                  <c:v>74.0019295511223</c:v>
                </c:pt>
                <c:pt idx="137">
                  <c:v>74.548064214464</c:v>
                </c:pt>
                <c:pt idx="138">
                  <c:v>75.0941988778056</c:v>
                </c:pt>
                <c:pt idx="139">
                  <c:v>75.6403335411473</c:v>
                </c:pt>
                <c:pt idx="140">
                  <c:v>76.1864682044889</c:v>
                </c:pt>
                <c:pt idx="141">
                  <c:v>76.7326028678306</c:v>
                </c:pt>
                <c:pt idx="142">
                  <c:v>77.2787375311722</c:v>
                </c:pt>
                <c:pt idx="143">
                  <c:v>77.8248721945139</c:v>
                </c:pt>
                <c:pt idx="144">
                  <c:v>78.3710068578555</c:v>
                </c:pt>
                <c:pt idx="145">
                  <c:v>78.9171415211972</c:v>
                </c:pt>
                <c:pt idx="146">
                  <c:v>79.4632761845388</c:v>
                </c:pt>
                <c:pt idx="147">
                  <c:v>80.0094108478804</c:v>
                </c:pt>
                <c:pt idx="148">
                  <c:v>80.5555455112221</c:v>
                </c:pt>
                <c:pt idx="149">
                  <c:v>81.1016801745637</c:v>
                </c:pt>
                <c:pt idx="150">
                  <c:v>81.6478148379054</c:v>
                </c:pt>
                <c:pt idx="151">
                  <c:v>82.193949501247</c:v>
                </c:pt>
                <c:pt idx="152">
                  <c:v>82.7400841645887</c:v>
                </c:pt>
                <c:pt idx="153">
                  <c:v>83.2862188279303</c:v>
                </c:pt>
                <c:pt idx="154">
                  <c:v>83.832353491272</c:v>
                </c:pt>
                <c:pt idx="155">
                  <c:v>84.3784881546136</c:v>
                </c:pt>
                <c:pt idx="156">
                  <c:v>84.9246228179552</c:v>
                </c:pt>
                <c:pt idx="157">
                  <c:v>85.4707574812968</c:v>
                </c:pt>
                <c:pt idx="158">
                  <c:v>86.0168921446384</c:v>
                </c:pt>
                <c:pt idx="159">
                  <c:v>86.56302680798</c:v>
                </c:pt>
                <c:pt idx="160">
                  <c:v>87.1091614713216</c:v>
                </c:pt>
                <c:pt idx="161">
                  <c:v>87.6552961346632</c:v>
                </c:pt>
                <c:pt idx="162">
                  <c:v>88.2014307980048</c:v>
                </c:pt>
                <c:pt idx="163">
                  <c:v>88.7475654613465</c:v>
                </c:pt>
                <c:pt idx="164">
                  <c:v>89.2937001246881</c:v>
                </c:pt>
                <c:pt idx="165">
                  <c:v>89.8398347880297</c:v>
                </c:pt>
                <c:pt idx="166">
                  <c:v>90.3859694513713</c:v>
                </c:pt>
                <c:pt idx="167">
                  <c:v>90.9321041147129</c:v>
                </c:pt>
                <c:pt idx="168">
                  <c:v>91.4782387780545</c:v>
                </c:pt>
                <c:pt idx="169">
                  <c:v>92.0243734413961</c:v>
                </c:pt>
                <c:pt idx="170">
                  <c:v>92.5705081047377</c:v>
                </c:pt>
                <c:pt idx="171">
                  <c:v>93.1166427680793</c:v>
                </c:pt>
                <c:pt idx="172">
                  <c:v>93.6627774314209</c:v>
                </c:pt>
                <c:pt idx="173">
                  <c:v>94.2089120947625</c:v>
                </c:pt>
                <c:pt idx="174">
                  <c:v>94.7550467581041</c:v>
                </c:pt>
                <c:pt idx="175">
                  <c:v>95.3011814214457</c:v>
                </c:pt>
                <c:pt idx="176">
                  <c:v>95.8473160847873</c:v>
                </c:pt>
                <c:pt idx="177">
                  <c:v>96.3934507481289</c:v>
                </c:pt>
                <c:pt idx="178">
                  <c:v>96.9395854114705</c:v>
                </c:pt>
                <c:pt idx="179">
                  <c:v>97.4857200748121</c:v>
                </c:pt>
                <c:pt idx="180">
                  <c:v>98.0318547381537</c:v>
                </c:pt>
                <c:pt idx="181">
                  <c:v>98.5779894014953</c:v>
                </c:pt>
                <c:pt idx="182">
                  <c:v>99.1241240648369</c:v>
                </c:pt>
                <c:pt idx="183">
                  <c:v>99.6702587281785</c:v>
                </c:pt>
                <c:pt idx="184">
                  <c:v>100.21639339152</c:v>
                </c:pt>
                <c:pt idx="185">
                  <c:v>100.762528054862</c:v>
                </c:pt>
                <c:pt idx="186">
                  <c:v>101.308662718203</c:v>
                </c:pt>
                <c:pt idx="187">
                  <c:v>101.854797381545</c:v>
                </c:pt>
                <c:pt idx="188">
                  <c:v>102.400932044887</c:v>
                </c:pt>
                <c:pt idx="189">
                  <c:v>102.947066708228</c:v>
                </c:pt>
                <c:pt idx="190">
                  <c:v>103.49320137157</c:v>
                </c:pt>
                <c:pt idx="191">
                  <c:v>104.039336034911</c:v>
                </c:pt>
                <c:pt idx="192">
                  <c:v>104.585470698253</c:v>
                </c:pt>
                <c:pt idx="193">
                  <c:v>105.131605361595</c:v>
                </c:pt>
                <c:pt idx="194">
                  <c:v>105.677740024936</c:v>
                </c:pt>
                <c:pt idx="195">
                  <c:v>106.223874688278</c:v>
                </c:pt>
                <c:pt idx="196">
                  <c:v>106.770009351619</c:v>
                </c:pt>
                <c:pt idx="197">
                  <c:v>107.316144014961</c:v>
                </c:pt>
                <c:pt idx="198">
                  <c:v>107.862278678303</c:v>
                </c:pt>
                <c:pt idx="199">
                  <c:v>108.408413341644</c:v>
                </c:pt>
                <c:pt idx="200">
                  <c:v>108.954548004986</c:v>
                </c:pt>
                <c:pt idx="201">
                  <c:v>109.500682668327</c:v>
                </c:pt>
                <c:pt idx="202">
                  <c:v>110.046817331669</c:v>
                </c:pt>
                <c:pt idx="203">
                  <c:v>110.592951995011</c:v>
                </c:pt>
                <c:pt idx="204">
                  <c:v>111.139086658352</c:v>
                </c:pt>
                <c:pt idx="205">
                  <c:v>111.685221321694</c:v>
                </c:pt>
                <c:pt idx="206">
                  <c:v>112.231355985035</c:v>
                </c:pt>
                <c:pt idx="207">
                  <c:v>112.777490648377</c:v>
                </c:pt>
                <c:pt idx="208">
                  <c:v>113.323625311719</c:v>
                </c:pt>
                <c:pt idx="209">
                  <c:v>113.86975997506</c:v>
                </c:pt>
                <c:pt idx="210">
                  <c:v>114.415894638402</c:v>
                </c:pt>
                <c:pt idx="211">
                  <c:v>114.962029301743</c:v>
                </c:pt>
                <c:pt idx="212">
                  <c:v>115.508163965085</c:v>
                </c:pt>
                <c:pt idx="213">
                  <c:v>116.054298628427</c:v>
                </c:pt>
                <c:pt idx="214">
                  <c:v>116.600433291768</c:v>
                </c:pt>
                <c:pt idx="215">
                  <c:v>117.14656795511</c:v>
                </c:pt>
                <c:pt idx="216">
                  <c:v>117.692702618451</c:v>
                </c:pt>
                <c:pt idx="217">
                  <c:v>118.238837281793</c:v>
                </c:pt>
                <c:pt idx="218">
                  <c:v>118.784971945135</c:v>
                </c:pt>
                <c:pt idx="219">
                  <c:v>119.331106608476</c:v>
                </c:pt>
                <c:pt idx="220">
                  <c:v>119.877241271818</c:v>
                </c:pt>
                <c:pt idx="221">
                  <c:v>120.42337593516</c:v>
                </c:pt>
                <c:pt idx="222">
                  <c:v>120.969510598501</c:v>
                </c:pt>
                <c:pt idx="223">
                  <c:v>121.515645261843</c:v>
                </c:pt>
                <c:pt idx="224">
                  <c:v>122.061779925184</c:v>
                </c:pt>
                <c:pt idx="225">
                  <c:v>122.607914588526</c:v>
                </c:pt>
                <c:pt idx="226">
                  <c:v>123.154049251868</c:v>
                </c:pt>
                <c:pt idx="227">
                  <c:v>123.700183915209</c:v>
                </c:pt>
                <c:pt idx="228">
                  <c:v>124.246318578551</c:v>
                </c:pt>
                <c:pt idx="229">
                  <c:v>124.792453241892</c:v>
                </c:pt>
                <c:pt idx="230">
                  <c:v>125.338587905234</c:v>
                </c:pt>
                <c:pt idx="231">
                  <c:v>125.884722568576</c:v>
                </c:pt>
                <c:pt idx="232">
                  <c:v>126.430857231917</c:v>
                </c:pt>
                <c:pt idx="233">
                  <c:v>126.976991895259</c:v>
                </c:pt>
                <c:pt idx="234">
                  <c:v>127.5231265586</c:v>
                </c:pt>
                <c:pt idx="235">
                  <c:v>128.069261221942</c:v>
                </c:pt>
                <c:pt idx="236">
                  <c:v>128.615395885284</c:v>
                </c:pt>
                <c:pt idx="237">
                  <c:v>129.161530548625</c:v>
                </c:pt>
                <c:pt idx="238">
                  <c:v>129.707665211967</c:v>
                </c:pt>
                <c:pt idx="239">
                  <c:v>130.253799875308</c:v>
                </c:pt>
                <c:pt idx="240">
                  <c:v>130.79993453865</c:v>
                </c:pt>
                <c:pt idx="241">
                  <c:v>131.346069201992</c:v>
                </c:pt>
                <c:pt idx="242">
                  <c:v>131.892203865333</c:v>
                </c:pt>
                <c:pt idx="243">
                  <c:v>132.438338528675</c:v>
                </c:pt>
                <c:pt idx="244">
                  <c:v>132.984473192016</c:v>
                </c:pt>
                <c:pt idx="245">
                  <c:v>133.530607855358</c:v>
                </c:pt>
                <c:pt idx="246">
                  <c:v>134.0767425187</c:v>
                </c:pt>
                <c:pt idx="247">
                  <c:v>134.622877182041</c:v>
                </c:pt>
                <c:pt idx="248">
                  <c:v>135.169011845383</c:v>
                </c:pt>
                <c:pt idx="249">
                  <c:v>135.715146508724</c:v>
                </c:pt>
                <c:pt idx="250">
                  <c:v>136.261281172066</c:v>
                </c:pt>
                <c:pt idx="251">
                  <c:v>136.807415835408</c:v>
                </c:pt>
                <c:pt idx="252">
                  <c:v>137.353550498749</c:v>
                </c:pt>
                <c:pt idx="253">
                  <c:v>137.899685162091</c:v>
                </c:pt>
                <c:pt idx="254">
                  <c:v>138.445819825432</c:v>
                </c:pt>
                <c:pt idx="255">
                  <c:v>138.991954488774</c:v>
                </c:pt>
                <c:pt idx="256">
                  <c:v>139.538089152116</c:v>
                </c:pt>
                <c:pt idx="257">
                  <c:v>140.084223815457</c:v>
                </c:pt>
                <c:pt idx="258">
                  <c:v>140.630358478799</c:v>
                </c:pt>
                <c:pt idx="259">
                  <c:v>141.17649314214</c:v>
                </c:pt>
                <c:pt idx="260">
                  <c:v>141.722627805482</c:v>
                </c:pt>
                <c:pt idx="261">
                  <c:v>142.268762468824</c:v>
                </c:pt>
                <c:pt idx="262">
                  <c:v>142.814897132165</c:v>
                </c:pt>
                <c:pt idx="263">
                  <c:v>143.361031795507</c:v>
                </c:pt>
                <c:pt idx="264">
                  <c:v>143.907166458849</c:v>
                </c:pt>
                <c:pt idx="265">
                  <c:v>144.45330112219</c:v>
                </c:pt>
                <c:pt idx="266">
                  <c:v>144.999435785532</c:v>
                </c:pt>
                <c:pt idx="267">
                  <c:v>145.545570448873</c:v>
                </c:pt>
                <c:pt idx="268">
                  <c:v>146.091705112215</c:v>
                </c:pt>
                <c:pt idx="269">
                  <c:v>146.637839775557</c:v>
                </c:pt>
                <c:pt idx="270">
                  <c:v>147.183974438898</c:v>
                </c:pt>
                <c:pt idx="271">
                  <c:v>147.73010910224</c:v>
                </c:pt>
                <c:pt idx="272">
                  <c:v>148.276243765581</c:v>
                </c:pt>
                <c:pt idx="273">
                  <c:v>148.822378428923</c:v>
                </c:pt>
                <c:pt idx="274">
                  <c:v>149.368513092265</c:v>
                </c:pt>
                <c:pt idx="275">
                  <c:v>149.914647755606</c:v>
                </c:pt>
                <c:pt idx="276">
                  <c:v>150.460782418948</c:v>
                </c:pt>
                <c:pt idx="277">
                  <c:v>151.006917082289</c:v>
                </c:pt>
                <c:pt idx="278">
                  <c:v>151.553051745631</c:v>
                </c:pt>
                <c:pt idx="279">
                  <c:v>152.099186408973</c:v>
                </c:pt>
                <c:pt idx="280">
                  <c:v>152.645321072314</c:v>
                </c:pt>
                <c:pt idx="281">
                  <c:v>153.191455735656</c:v>
                </c:pt>
                <c:pt idx="282">
                  <c:v>153.737590398997</c:v>
                </c:pt>
                <c:pt idx="283">
                  <c:v>154.283725062339</c:v>
                </c:pt>
                <c:pt idx="284">
                  <c:v>154.829859725681</c:v>
                </c:pt>
                <c:pt idx="285">
                  <c:v>155.375994389022</c:v>
                </c:pt>
                <c:pt idx="286">
                  <c:v>155.922129052364</c:v>
                </c:pt>
                <c:pt idx="287">
                  <c:v>156.468263715705</c:v>
                </c:pt>
                <c:pt idx="288">
                  <c:v>157.014398379047</c:v>
                </c:pt>
                <c:pt idx="289">
                  <c:v>157.560533042389</c:v>
                </c:pt>
                <c:pt idx="290">
                  <c:v>158.10666770573</c:v>
                </c:pt>
                <c:pt idx="291">
                  <c:v>158.652802369072</c:v>
                </c:pt>
                <c:pt idx="292">
                  <c:v>159.198937032413</c:v>
                </c:pt>
                <c:pt idx="293">
                  <c:v>159.745071695755</c:v>
                </c:pt>
                <c:pt idx="294">
                  <c:v>160.291206359097</c:v>
                </c:pt>
                <c:pt idx="295">
                  <c:v>160.837341022438</c:v>
                </c:pt>
                <c:pt idx="296">
                  <c:v>161.38347568578</c:v>
                </c:pt>
                <c:pt idx="297">
                  <c:v>161.929610349121</c:v>
                </c:pt>
                <c:pt idx="298">
                  <c:v>162.475745012463</c:v>
                </c:pt>
                <c:pt idx="299">
                  <c:v>163.021879675805</c:v>
                </c:pt>
                <c:pt idx="300">
                  <c:v>163.568014339146</c:v>
                </c:pt>
                <c:pt idx="301">
                  <c:v>164.114149002488</c:v>
                </c:pt>
                <c:pt idx="302">
                  <c:v>164.660283665829</c:v>
                </c:pt>
                <c:pt idx="303">
                  <c:v>165.206418329171</c:v>
                </c:pt>
                <c:pt idx="304">
                  <c:v>165.752552992513</c:v>
                </c:pt>
                <c:pt idx="305">
                  <c:v>166.298687655854</c:v>
                </c:pt>
                <c:pt idx="306">
                  <c:v>166.844822319196</c:v>
                </c:pt>
                <c:pt idx="307">
                  <c:v>167.390956982537</c:v>
                </c:pt>
                <c:pt idx="308">
                  <c:v>167.937091645879</c:v>
                </c:pt>
                <c:pt idx="309">
                  <c:v>168.483226309221</c:v>
                </c:pt>
                <c:pt idx="310">
                  <c:v>169.029360972562</c:v>
                </c:pt>
                <c:pt idx="311">
                  <c:v>169.575495635904</c:v>
                </c:pt>
                <c:pt idx="312">
                  <c:v>170.121630299245</c:v>
                </c:pt>
                <c:pt idx="313">
                  <c:v>170.667764962587</c:v>
                </c:pt>
                <c:pt idx="314">
                  <c:v>171.213899625929</c:v>
                </c:pt>
                <c:pt idx="315">
                  <c:v>171.76003428927</c:v>
                </c:pt>
                <c:pt idx="316">
                  <c:v>172.306168952612</c:v>
                </c:pt>
                <c:pt idx="317">
                  <c:v>172.852303615954</c:v>
                </c:pt>
                <c:pt idx="318">
                  <c:v>173.398438279295</c:v>
                </c:pt>
                <c:pt idx="319">
                  <c:v>173.944572942637</c:v>
                </c:pt>
                <c:pt idx="320">
                  <c:v>174.490707605978</c:v>
                </c:pt>
                <c:pt idx="321">
                  <c:v>175.03684226932</c:v>
                </c:pt>
                <c:pt idx="322">
                  <c:v>175.582976932662</c:v>
                </c:pt>
                <c:pt idx="323">
                  <c:v>176.129111596003</c:v>
                </c:pt>
                <c:pt idx="324">
                  <c:v>176.675246259345</c:v>
                </c:pt>
                <c:pt idx="325">
                  <c:v>177.221380922686</c:v>
                </c:pt>
                <c:pt idx="326">
                  <c:v>177.767515586028</c:v>
                </c:pt>
                <c:pt idx="327">
                  <c:v>178.31365024937</c:v>
                </c:pt>
                <c:pt idx="328">
                  <c:v>178.859784912711</c:v>
                </c:pt>
                <c:pt idx="329">
                  <c:v>179.405919576053</c:v>
                </c:pt>
                <c:pt idx="330">
                  <c:v>179.952054239394</c:v>
                </c:pt>
                <c:pt idx="331">
                  <c:v>180.498188902736</c:v>
                </c:pt>
                <c:pt idx="332">
                  <c:v>181.044323566078</c:v>
                </c:pt>
                <c:pt idx="333">
                  <c:v>181.590458229419</c:v>
                </c:pt>
                <c:pt idx="334">
                  <c:v>182.136592892761</c:v>
                </c:pt>
                <c:pt idx="335">
                  <c:v>182.682727556102</c:v>
                </c:pt>
                <c:pt idx="336">
                  <c:v>183.228862219444</c:v>
                </c:pt>
                <c:pt idx="337">
                  <c:v>183.774996882786</c:v>
                </c:pt>
                <c:pt idx="338">
                  <c:v>184.321131546127</c:v>
                </c:pt>
                <c:pt idx="339">
                  <c:v>184.867266209469</c:v>
                </c:pt>
                <c:pt idx="340">
                  <c:v>185.41340087281</c:v>
                </c:pt>
                <c:pt idx="341">
                  <c:v>185.959535536152</c:v>
                </c:pt>
                <c:pt idx="342">
                  <c:v>186.505670199494</c:v>
                </c:pt>
                <c:pt idx="343">
                  <c:v>187.051804862835</c:v>
                </c:pt>
                <c:pt idx="344">
                  <c:v>187.597939526177</c:v>
                </c:pt>
                <c:pt idx="345">
                  <c:v>188.144074189518</c:v>
                </c:pt>
                <c:pt idx="346">
                  <c:v>188.69020885286</c:v>
                </c:pt>
                <c:pt idx="347">
                  <c:v>189.236343516202</c:v>
                </c:pt>
                <c:pt idx="348">
                  <c:v>189.782478179543</c:v>
                </c:pt>
                <c:pt idx="349">
                  <c:v>190.328612842885</c:v>
                </c:pt>
                <c:pt idx="350">
                  <c:v>190.874747506226</c:v>
                </c:pt>
                <c:pt idx="351">
                  <c:v>191.420882169568</c:v>
                </c:pt>
                <c:pt idx="352">
                  <c:v>191.96701683291</c:v>
                </c:pt>
                <c:pt idx="353">
                  <c:v>192.513151496251</c:v>
                </c:pt>
                <c:pt idx="354">
                  <c:v>193.059286159593</c:v>
                </c:pt>
                <c:pt idx="355">
                  <c:v>193.605420822934</c:v>
                </c:pt>
                <c:pt idx="356">
                  <c:v>194.151555486276</c:v>
                </c:pt>
                <c:pt idx="357">
                  <c:v>194.697690149618</c:v>
                </c:pt>
                <c:pt idx="358">
                  <c:v>195.243824812959</c:v>
                </c:pt>
                <c:pt idx="359">
                  <c:v>195.789959476301</c:v>
                </c:pt>
                <c:pt idx="360">
                  <c:v>196.336094139642</c:v>
                </c:pt>
                <c:pt idx="361">
                  <c:v>196.882228802984</c:v>
                </c:pt>
                <c:pt idx="362">
                  <c:v>197.428363466326</c:v>
                </c:pt>
                <c:pt idx="363">
                  <c:v>197.974498129667</c:v>
                </c:pt>
                <c:pt idx="364">
                  <c:v>198.520632793009</c:v>
                </c:pt>
                <c:pt idx="365">
                  <c:v>199.066767456351</c:v>
                </c:pt>
                <c:pt idx="366">
                  <c:v>199.612902119692</c:v>
                </c:pt>
                <c:pt idx="367">
                  <c:v>200.159036783034</c:v>
                </c:pt>
                <c:pt idx="368">
                  <c:v>200.705171446375</c:v>
                </c:pt>
                <c:pt idx="369">
                  <c:v>201.251306109717</c:v>
                </c:pt>
                <c:pt idx="370">
                  <c:v>201.797440773059</c:v>
                </c:pt>
                <c:pt idx="371">
                  <c:v>202.3435754364</c:v>
                </c:pt>
                <c:pt idx="372">
                  <c:v>202.889710099742</c:v>
                </c:pt>
                <c:pt idx="373">
                  <c:v>203.435844763083</c:v>
                </c:pt>
                <c:pt idx="374">
                  <c:v>203.981979426425</c:v>
                </c:pt>
                <c:pt idx="375">
                  <c:v>204.528114089767</c:v>
                </c:pt>
                <c:pt idx="376">
                  <c:v>205.074248753108</c:v>
                </c:pt>
                <c:pt idx="377">
                  <c:v>205.62038341645</c:v>
                </c:pt>
                <c:pt idx="378">
                  <c:v>206.166518079791</c:v>
                </c:pt>
                <c:pt idx="379">
                  <c:v>206.712652743133</c:v>
                </c:pt>
                <c:pt idx="380">
                  <c:v>207.258787406475</c:v>
                </c:pt>
                <c:pt idx="381">
                  <c:v>207.804922069816</c:v>
                </c:pt>
                <c:pt idx="382">
                  <c:v>208.351056733158</c:v>
                </c:pt>
                <c:pt idx="383">
                  <c:v>208.897191396499</c:v>
                </c:pt>
                <c:pt idx="384">
                  <c:v>209.443326059841</c:v>
                </c:pt>
                <c:pt idx="385">
                  <c:v>209.989460723183</c:v>
                </c:pt>
                <c:pt idx="386">
                  <c:v>210.535595386524</c:v>
                </c:pt>
                <c:pt idx="387">
                  <c:v>211.081730049866</c:v>
                </c:pt>
                <c:pt idx="388">
                  <c:v>211.627864713207</c:v>
                </c:pt>
                <c:pt idx="389">
                  <c:v>212.173999376549</c:v>
                </c:pt>
                <c:pt idx="390">
                  <c:v>212.720134039891</c:v>
                </c:pt>
                <c:pt idx="391">
                  <c:v>213.266268703232</c:v>
                </c:pt>
                <c:pt idx="392">
                  <c:v>213.812403366574</c:v>
                </c:pt>
                <c:pt idx="393">
                  <c:v>214.358538029915</c:v>
                </c:pt>
                <c:pt idx="394">
                  <c:v>214.904672693257</c:v>
                </c:pt>
                <c:pt idx="395">
                  <c:v>215.450807356599</c:v>
                </c:pt>
                <c:pt idx="396">
                  <c:v>215.99694201994</c:v>
                </c:pt>
                <c:pt idx="397">
                  <c:v>216.543076683282</c:v>
                </c:pt>
                <c:pt idx="398">
                  <c:v>217.089211346623</c:v>
                </c:pt>
                <c:pt idx="399">
                  <c:v>217.635346009965</c:v>
                </c:pt>
                <c:pt idx="400">
                  <c:v>218.181480673307</c:v>
                </c:pt>
                <c:pt idx="401">
                  <c:v>218.727615336648</c:v>
                </c:pt>
                <c:pt idx="402">
                  <c:v>219.27374999999</c:v>
                </c:pt>
                <c:pt idx="403">
                  <c:v>219.819884663331</c:v>
                </c:pt>
                <c:pt idx="404">
                  <c:v>220.366019326673</c:v>
                </c:pt>
                <c:pt idx="405">
                  <c:v>220.912153990015</c:v>
                </c:pt>
                <c:pt idx="406">
                  <c:v>221.458288653356</c:v>
                </c:pt>
                <c:pt idx="407">
                  <c:v>222.004423316698</c:v>
                </c:pt>
                <c:pt idx="408">
                  <c:v>222.550557980039</c:v>
                </c:pt>
                <c:pt idx="409">
                  <c:v>223.096692643381</c:v>
                </c:pt>
                <c:pt idx="410">
                  <c:v>223.642827306723</c:v>
                </c:pt>
                <c:pt idx="411">
                  <c:v>224.188961970064</c:v>
                </c:pt>
                <c:pt idx="412">
                  <c:v>224.735096633406</c:v>
                </c:pt>
                <c:pt idx="413">
                  <c:v>225.281231296747</c:v>
                </c:pt>
                <c:pt idx="414">
                  <c:v>225.827365960089</c:v>
                </c:pt>
                <c:pt idx="415">
                  <c:v>226.373500623431</c:v>
                </c:pt>
                <c:pt idx="416">
                  <c:v>226.919635286772</c:v>
                </c:pt>
                <c:pt idx="417">
                  <c:v>227.465769950114</c:v>
                </c:pt>
                <c:pt idx="418">
                  <c:v>228.011904613456</c:v>
                </c:pt>
                <c:pt idx="419">
                  <c:v>228.558039276797</c:v>
                </c:pt>
                <c:pt idx="420">
                  <c:v>229.104173940139</c:v>
                </c:pt>
                <c:pt idx="421">
                  <c:v>229.65030860348</c:v>
                </c:pt>
                <c:pt idx="422">
                  <c:v>230.196443266822</c:v>
                </c:pt>
                <c:pt idx="423">
                  <c:v>230.742577930164</c:v>
                </c:pt>
                <c:pt idx="424">
                  <c:v>231.288712593505</c:v>
                </c:pt>
                <c:pt idx="425">
                  <c:v>231.834847256847</c:v>
                </c:pt>
                <c:pt idx="426">
                  <c:v>232.380981920188</c:v>
                </c:pt>
                <c:pt idx="427">
                  <c:v>232.92711658353</c:v>
                </c:pt>
                <c:pt idx="428">
                  <c:v>233.473251246872</c:v>
                </c:pt>
                <c:pt idx="429">
                  <c:v>234.019385910213</c:v>
                </c:pt>
                <c:pt idx="430">
                  <c:v>234.565520573555</c:v>
                </c:pt>
                <c:pt idx="431">
                  <c:v>235.111655236896</c:v>
                </c:pt>
                <c:pt idx="432">
                  <c:v>235.657789900238</c:v>
                </c:pt>
                <c:pt idx="433">
                  <c:v>236.20392456358</c:v>
                </c:pt>
                <c:pt idx="434">
                  <c:v>236.750059226921</c:v>
                </c:pt>
                <c:pt idx="435">
                  <c:v>237.296193890263</c:v>
                </c:pt>
                <c:pt idx="436">
                  <c:v>237.842328553604</c:v>
                </c:pt>
                <c:pt idx="437">
                  <c:v>238.388463216946</c:v>
                </c:pt>
                <c:pt idx="438">
                  <c:v>238.934597880288</c:v>
                </c:pt>
                <c:pt idx="439">
                  <c:v>239.480732543629</c:v>
                </c:pt>
                <c:pt idx="440">
                  <c:v>240.026867206971</c:v>
                </c:pt>
                <c:pt idx="441">
                  <c:v>240.573001870312</c:v>
                </c:pt>
                <c:pt idx="442">
                  <c:v>241.119136533654</c:v>
                </c:pt>
                <c:pt idx="443">
                  <c:v>241.665271196996</c:v>
                </c:pt>
                <c:pt idx="444">
                  <c:v>242.211405860337</c:v>
                </c:pt>
                <c:pt idx="445">
                  <c:v>242.757540523679</c:v>
                </c:pt>
                <c:pt idx="446">
                  <c:v>243.30367518702</c:v>
                </c:pt>
                <c:pt idx="447">
                  <c:v>243.849809850362</c:v>
                </c:pt>
                <c:pt idx="448">
                  <c:v>244.395944513704</c:v>
                </c:pt>
                <c:pt idx="449">
                  <c:v>244.942079177045</c:v>
                </c:pt>
                <c:pt idx="450">
                  <c:v>245.488213840387</c:v>
                </c:pt>
                <c:pt idx="451">
                  <c:v>246.034348503728</c:v>
                </c:pt>
                <c:pt idx="452">
                  <c:v>246.58048316707</c:v>
                </c:pt>
                <c:pt idx="453">
                  <c:v>247.126617830412</c:v>
                </c:pt>
                <c:pt idx="454">
                  <c:v>247.672752493753</c:v>
                </c:pt>
                <c:pt idx="455">
                  <c:v>248.218887157095</c:v>
                </c:pt>
                <c:pt idx="456">
                  <c:v>248.765021820436</c:v>
                </c:pt>
                <c:pt idx="457">
                  <c:v>249.311156483778</c:v>
                </c:pt>
                <c:pt idx="458">
                  <c:v>249.85729114712</c:v>
                </c:pt>
                <c:pt idx="459">
                  <c:v>250.403425810461</c:v>
                </c:pt>
                <c:pt idx="460">
                  <c:v>250.949560473803</c:v>
                </c:pt>
                <c:pt idx="461">
                  <c:v>251.495695137144</c:v>
                </c:pt>
                <c:pt idx="462">
                  <c:v>252.041829800486</c:v>
                </c:pt>
                <c:pt idx="463">
                  <c:v>252.587964463828</c:v>
                </c:pt>
                <c:pt idx="464">
                  <c:v>253.134099127169</c:v>
                </c:pt>
                <c:pt idx="465">
                  <c:v>253.680233790511</c:v>
                </c:pt>
                <c:pt idx="466">
                  <c:v>254.226368453853</c:v>
                </c:pt>
                <c:pt idx="467">
                  <c:v>254.772503117194</c:v>
                </c:pt>
                <c:pt idx="468">
                  <c:v>255.318637780536</c:v>
                </c:pt>
                <c:pt idx="469">
                  <c:v>255.864772443877</c:v>
                </c:pt>
                <c:pt idx="470">
                  <c:v>256.410907107219</c:v>
                </c:pt>
                <c:pt idx="471">
                  <c:v>256.957041770561</c:v>
                </c:pt>
                <c:pt idx="472">
                  <c:v>257.503176433902</c:v>
                </c:pt>
                <c:pt idx="473">
                  <c:v>258.049311097244</c:v>
                </c:pt>
                <c:pt idx="474">
                  <c:v>258.595445760585</c:v>
                </c:pt>
                <c:pt idx="475">
                  <c:v>259.141580423927</c:v>
                </c:pt>
                <c:pt idx="476">
                  <c:v>259.687715087269</c:v>
                </c:pt>
                <c:pt idx="477">
                  <c:v>260.23384975061</c:v>
                </c:pt>
                <c:pt idx="478">
                  <c:v>260.779984413952</c:v>
                </c:pt>
                <c:pt idx="479">
                  <c:v>261.326119077293</c:v>
                </c:pt>
                <c:pt idx="480">
                  <c:v>261.872253740635</c:v>
                </c:pt>
                <c:pt idx="481">
                  <c:v>262.418388403977</c:v>
                </c:pt>
                <c:pt idx="482">
                  <c:v>262.964523067318</c:v>
                </c:pt>
                <c:pt idx="483">
                  <c:v>263.51065773066</c:v>
                </c:pt>
                <c:pt idx="484">
                  <c:v>262.964523067318</c:v>
                </c:pt>
                <c:pt idx="485">
                  <c:v>262.418388403977</c:v>
                </c:pt>
                <c:pt idx="486">
                  <c:v>261.872253740635</c:v>
                </c:pt>
                <c:pt idx="487">
                  <c:v>261.326119077293</c:v>
                </c:pt>
                <c:pt idx="488">
                  <c:v>260.779984413952</c:v>
                </c:pt>
                <c:pt idx="489">
                  <c:v>260.23384975061</c:v>
                </c:pt>
                <c:pt idx="490">
                  <c:v>259.687715087269</c:v>
                </c:pt>
                <c:pt idx="491">
                  <c:v>259.141580423927</c:v>
                </c:pt>
                <c:pt idx="492">
                  <c:v>258.595445760585</c:v>
                </c:pt>
                <c:pt idx="493">
                  <c:v>258.049311097244</c:v>
                </c:pt>
                <c:pt idx="494">
                  <c:v>257.503176433902</c:v>
                </c:pt>
                <c:pt idx="495">
                  <c:v>256.957041770561</c:v>
                </c:pt>
                <c:pt idx="496">
                  <c:v>256.410907107219</c:v>
                </c:pt>
                <c:pt idx="497">
                  <c:v>255.864772443877</c:v>
                </c:pt>
                <c:pt idx="498">
                  <c:v>255.318637780536</c:v>
                </c:pt>
                <c:pt idx="499">
                  <c:v>254.772503117194</c:v>
                </c:pt>
                <c:pt idx="500">
                  <c:v>254.226368453853</c:v>
                </c:pt>
                <c:pt idx="501">
                  <c:v>253.680233790511</c:v>
                </c:pt>
                <c:pt idx="502">
                  <c:v>253.134099127169</c:v>
                </c:pt>
                <c:pt idx="503">
                  <c:v>252.587964463828</c:v>
                </c:pt>
                <c:pt idx="504">
                  <c:v>252.041829800486</c:v>
                </c:pt>
                <c:pt idx="505">
                  <c:v>251.495695137144</c:v>
                </c:pt>
                <c:pt idx="506">
                  <c:v>250.949560473803</c:v>
                </c:pt>
                <c:pt idx="507">
                  <c:v>250.403425810461</c:v>
                </c:pt>
                <c:pt idx="508">
                  <c:v>249.85729114712</c:v>
                </c:pt>
                <c:pt idx="509">
                  <c:v>249.311156483778</c:v>
                </c:pt>
                <c:pt idx="510">
                  <c:v>248.765021820436</c:v>
                </c:pt>
                <c:pt idx="511">
                  <c:v>248.218887157095</c:v>
                </c:pt>
                <c:pt idx="512">
                  <c:v>247.672752493753</c:v>
                </c:pt>
                <c:pt idx="513">
                  <c:v>247.126617830412</c:v>
                </c:pt>
                <c:pt idx="514">
                  <c:v>246.58048316707</c:v>
                </c:pt>
                <c:pt idx="515">
                  <c:v>246.034348503728</c:v>
                </c:pt>
                <c:pt idx="516">
                  <c:v>245.488213840387</c:v>
                </c:pt>
                <c:pt idx="517">
                  <c:v>244.942079177045</c:v>
                </c:pt>
                <c:pt idx="518">
                  <c:v>244.395944513704</c:v>
                </c:pt>
                <c:pt idx="519">
                  <c:v>243.849809850362</c:v>
                </c:pt>
                <c:pt idx="520">
                  <c:v>243.30367518702</c:v>
                </c:pt>
                <c:pt idx="521">
                  <c:v>242.757540523679</c:v>
                </c:pt>
                <c:pt idx="522">
                  <c:v>242.211405860337</c:v>
                </c:pt>
                <c:pt idx="523">
                  <c:v>241.665271196996</c:v>
                </c:pt>
                <c:pt idx="524">
                  <c:v>241.119136533654</c:v>
                </c:pt>
                <c:pt idx="525">
                  <c:v>240.573001870312</c:v>
                </c:pt>
                <c:pt idx="526">
                  <c:v>240.026867206971</c:v>
                </c:pt>
                <c:pt idx="527">
                  <c:v>239.480732543629</c:v>
                </c:pt>
                <c:pt idx="528">
                  <c:v>238.934597880288</c:v>
                </c:pt>
                <c:pt idx="529">
                  <c:v>238.388463216946</c:v>
                </c:pt>
                <c:pt idx="530">
                  <c:v>237.842328553604</c:v>
                </c:pt>
                <c:pt idx="531">
                  <c:v>237.296193890263</c:v>
                </c:pt>
                <c:pt idx="532">
                  <c:v>236.750059226921</c:v>
                </c:pt>
                <c:pt idx="533">
                  <c:v>236.20392456358</c:v>
                </c:pt>
                <c:pt idx="534">
                  <c:v>235.657789900238</c:v>
                </c:pt>
                <c:pt idx="535">
                  <c:v>235.111655236896</c:v>
                </c:pt>
                <c:pt idx="536">
                  <c:v>234.565520573555</c:v>
                </c:pt>
                <c:pt idx="537">
                  <c:v>234.019385910213</c:v>
                </c:pt>
                <c:pt idx="538">
                  <c:v>233.473251246872</c:v>
                </c:pt>
                <c:pt idx="539">
                  <c:v>232.92711658353</c:v>
                </c:pt>
                <c:pt idx="540">
                  <c:v>232.380981920188</c:v>
                </c:pt>
                <c:pt idx="541">
                  <c:v>231.834847256847</c:v>
                </c:pt>
                <c:pt idx="542">
                  <c:v>231.288712593505</c:v>
                </c:pt>
                <c:pt idx="543">
                  <c:v>230.742577930164</c:v>
                </c:pt>
                <c:pt idx="544">
                  <c:v>230.196443266822</c:v>
                </c:pt>
                <c:pt idx="545">
                  <c:v>229.65030860348</c:v>
                </c:pt>
                <c:pt idx="546">
                  <c:v>229.104173940139</c:v>
                </c:pt>
                <c:pt idx="547">
                  <c:v>228.558039276797</c:v>
                </c:pt>
                <c:pt idx="548">
                  <c:v>228.011904613456</c:v>
                </c:pt>
                <c:pt idx="549">
                  <c:v>227.465769950114</c:v>
                </c:pt>
                <c:pt idx="550">
                  <c:v>226.919635286772</c:v>
                </c:pt>
                <c:pt idx="551">
                  <c:v>226.373500623431</c:v>
                </c:pt>
                <c:pt idx="552">
                  <c:v>225.827365960089</c:v>
                </c:pt>
                <c:pt idx="553">
                  <c:v>225.281231296747</c:v>
                </c:pt>
                <c:pt idx="554">
                  <c:v>224.735096633406</c:v>
                </c:pt>
                <c:pt idx="555">
                  <c:v>224.188961970064</c:v>
                </c:pt>
                <c:pt idx="556">
                  <c:v>223.642827306723</c:v>
                </c:pt>
                <c:pt idx="557">
                  <c:v>223.096692643381</c:v>
                </c:pt>
                <c:pt idx="558">
                  <c:v>222.550557980039</c:v>
                </c:pt>
                <c:pt idx="559">
                  <c:v>222.004423316698</c:v>
                </c:pt>
                <c:pt idx="560">
                  <c:v>221.458288653356</c:v>
                </c:pt>
                <c:pt idx="561">
                  <c:v>220.912153990015</c:v>
                </c:pt>
                <c:pt idx="562">
                  <c:v>220.366019326673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"0.5% 100kPa"</c:f>
              <c:strCache>
                <c:ptCount val="1"/>
                <c:pt idx="0">
                  <c:v>0.5% 100kPa</c:v>
                </c:pt>
              </c:strCache>
            </c:strRef>
          </c:tx>
          <c:spPr>
            <a:solidFill>
              <a:srgbClr val="000000"/>
            </a:solidFill>
            <a:ln w="2160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Exp_res!$BI$3:$BI$650</c:f>
              <c:numCache>
                <c:formatCode>General</c:formatCode>
                <c:ptCount val="648"/>
                <c:pt idx="0">
                  <c:v>0</c:v>
                </c:pt>
                <c:pt idx="1">
                  <c:v>1.0366617867237E-005</c:v>
                </c:pt>
                <c:pt idx="2">
                  <c:v>3.10106366033405E-005</c:v>
                </c:pt>
                <c:pt idx="3">
                  <c:v>5.16045507792556E-005</c:v>
                </c:pt>
                <c:pt idx="4">
                  <c:v>7.21482014264126E-005</c:v>
                </c:pt>
                <c:pt idx="5">
                  <c:v>9.26414375212487E-005</c:v>
                </c:pt>
                <c:pt idx="6">
                  <c:v>0.000113084115846254</c:v>
                </c:pt>
                <c:pt idx="7">
                  <c:v>0.00013347610086292</c:v>
                </c:pt>
                <c:pt idx="8">
                  <c:v>0.000153817264584813</c:v>
                </c:pt>
                <c:pt idx="9">
                  <c:v>0.000174107486452085</c:v>
                </c:pt>
                <c:pt idx="10">
                  <c:v>0.0001943466532062</c:v>
                </c:pt>
                <c:pt idx="11">
                  <c:v>0.000214534658766653</c:v>
                </c:pt>
                <c:pt idx="12">
                  <c:v>0.00023467140410803</c:v>
                </c:pt>
                <c:pt idx="13">
                  <c:v>0.000254756797138843</c:v>
                </c:pt>
                <c:pt idx="14">
                  <c:v>0.000274790752581556</c:v>
                </c:pt>
                <c:pt idx="15">
                  <c:v>0.000294773191853883</c:v>
                </c:pt>
                <c:pt idx="16">
                  <c:v>0.000314704042951827</c:v>
                </c:pt>
                <c:pt idx="17">
                  <c:v>0.000334583240333992</c:v>
                </c:pt>
                <c:pt idx="18">
                  <c:v>0.000354410724807641</c:v>
                </c:pt>
                <c:pt idx="19">
                  <c:v>0.00037418644341623</c:v>
                </c:pt>
                <c:pt idx="20">
                  <c:v>0.000393910349328468</c:v>
                </c:pt>
                <c:pt idx="21">
                  <c:v>0.000413582401729365</c:v>
                </c:pt>
                <c:pt idx="22">
                  <c:v>0.000433202565712409</c:v>
                </c:pt>
                <c:pt idx="23">
                  <c:v>0.000452770812173896</c:v>
                </c:pt>
                <c:pt idx="24">
                  <c:v>0.000472287117708572</c:v>
                </c:pt>
                <c:pt idx="25">
                  <c:v>0.000491751464507068</c:v>
                </c:pt>
                <c:pt idx="26">
                  <c:v>0.000511163840254898</c:v>
                </c:pt>
                <c:pt idx="27">
                  <c:v>0.000530524238033238</c:v>
                </c:pt>
                <c:pt idx="28">
                  <c:v>0.000549832656221245</c:v>
                </c:pt>
                <c:pt idx="29">
                  <c:v>0.000569089098399734</c:v>
                </c:pt>
                <c:pt idx="30">
                  <c:v>0.000588293573256974</c:v>
                </c:pt>
                <c:pt idx="31">
                  <c:v>0.000607446094495283</c:v>
                </c:pt>
                <c:pt idx="32">
                  <c:v>0.000626546680740004</c:v>
                </c:pt>
                <c:pt idx="33">
                  <c:v>0.000645595355449328</c:v>
                </c:pt>
                <c:pt idx="34">
                  <c:v>0.000664592146825694</c:v>
                </c:pt>
                <c:pt idx="35">
                  <c:v>0.000683537087729038</c:v>
                </c:pt>
                <c:pt idx="36">
                  <c:v>0.000702430215590765</c:v>
                </c:pt>
                <c:pt idx="37">
                  <c:v>0.000721271572329824</c:v>
                </c:pt>
                <c:pt idx="38">
                  <c:v>0.000740061204269447</c:v>
                </c:pt>
                <c:pt idx="39">
                  <c:v>0.000758799162055623</c:v>
                </c:pt>
                <c:pt idx="40">
                  <c:v>0.00077748550057664</c:v>
                </c:pt>
                <c:pt idx="41">
                  <c:v>0.000796120278884096</c:v>
                </c:pt>
                <c:pt idx="42">
                  <c:v>0.000814703560114537</c:v>
                </c:pt>
                <c:pt idx="43">
                  <c:v>0.000833235411412852</c:v>
                </c:pt>
                <c:pt idx="44">
                  <c:v>0.000851715903856502</c:v>
                </c:pt>
                <c:pt idx="45">
                  <c:v>0.000870145112380833</c:v>
                </c:pt>
                <c:pt idx="46">
                  <c:v>0.00088852311570546</c:v>
                </c:pt>
                <c:pt idx="47">
                  <c:v>0.00090684999626149</c:v>
                </c:pt>
                <c:pt idx="48">
                  <c:v>0.000925125840120054</c:v>
                </c:pt>
                <c:pt idx="49">
                  <c:v>0.000943350736921378</c:v>
                </c:pt>
                <c:pt idx="50">
                  <c:v>0.000961524779805099</c:v>
                </c:pt>
                <c:pt idx="51">
                  <c:v>0.000979648065341226</c:v>
                </c:pt>
                <c:pt idx="52">
                  <c:v>0.000997720693461674</c:v>
                </c:pt>
                <c:pt idx="53">
                  <c:v>0.0010157427673935</c:v>
                </c:pt>
                <c:pt idx="54">
                  <c:v>0.00103371439359157</c:v>
                </c:pt>
                <c:pt idx="55">
                  <c:v>0.00105163568167328</c:v>
                </c:pt>
                <c:pt idx="56">
                  <c:v>0.00106950674435291</c:v>
                </c:pt>
                <c:pt idx="57">
                  <c:v>0.00108732769737739</c:v>
                </c:pt>
                <c:pt idx="58">
                  <c:v>0.00110509865946214</c:v>
                </c:pt>
                <c:pt idx="59">
                  <c:v>0.0011228197522282</c:v>
                </c:pt>
                <c:pt idx="60">
                  <c:v>0.00114049110013924</c:v>
                </c:pt>
                <c:pt idx="61">
                  <c:v>0.00115811283043952</c:v>
                </c:pt>
                <c:pt idx="62">
                  <c:v>0.00117568507309251</c:v>
                </c:pt>
                <c:pt idx="63">
                  <c:v>0.00119320796071944</c:v>
                </c:pt>
                <c:pt idx="64">
                  <c:v>0.00121068162853928</c:v>
                </c:pt>
                <c:pt idx="65">
                  <c:v>0.00122810621430826</c:v>
                </c:pt>
                <c:pt idx="66">
                  <c:v>0.00124548185826062</c:v>
                </c:pt>
                <c:pt idx="67">
                  <c:v>0.00126280870304917</c:v>
                </c:pt>
                <c:pt idx="68">
                  <c:v>0.00128008689368695</c:v>
                </c:pt>
                <c:pt idx="69">
                  <c:v>0.00129731657748848</c:v>
                </c:pt>
                <c:pt idx="70">
                  <c:v>0.00131449790401236</c:v>
                </c:pt>
                <c:pt idx="71">
                  <c:v>0.00133163102500338</c:v>
                </c:pt>
                <c:pt idx="72">
                  <c:v>0.00134871609433582</c:v>
                </c:pt>
                <c:pt idx="73">
                  <c:v>0.00136575326795653</c:v>
                </c:pt>
                <c:pt idx="74">
                  <c:v>0.00138274270382851</c:v>
                </c:pt>
                <c:pt idx="75">
                  <c:v>0.001399684561875</c:v>
                </c:pt>
                <c:pt idx="76">
                  <c:v>0.00141657900392402</c:v>
                </c:pt>
                <c:pt idx="77">
                  <c:v>0.00143342619365295</c:v>
                </c:pt>
                <c:pt idx="78">
                  <c:v>0.00145022629653354</c:v>
                </c:pt>
                <c:pt idx="79">
                  <c:v>0.00146697947977759</c:v>
                </c:pt>
                <c:pt idx="80">
                  <c:v>0.00148368591228241</c:v>
                </c:pt>
                <c:pt idx="81">
                  <c:v>0.00150034576457723</c:v>
                </c:pt>
                <c:pt idx="82">
                  <c:v>0.00151695920876963</c:v>
                </c:pt>
                <c:pt idx="83">
                  <c:v>0.00153352641849223</c:v>
                </c:pt>
                <c:pt idx="84">
                  <c:v>0.00155004756884991</c:v>
                </c:pt>
                <c:pt idx="85">
                  <c:v>0.00156652283636764</c:v>
                </c:pt>
                <c:pt idx="86">
                  <c:v>0.00158295239893777</c:v>
                </c:pt>
                <c:pt idx="87">
                  <c:v>0.00159933643576911</c:v>
                </c:pt>
                <c:pt idx="88">
                  <c:v>0.00161567512733482</c:v>
                </c:pt>
                <c:pt idx="89">
                  <c:v>0.00163196865532194</c:v>
                </c:pt>
                <c:pt idx="90">
                  <c:v>0.00164821720258055</c:v>
                </c:pt>
                <c:pt idx="91">
                  <c:v>0.00166442095307368</c:v>
                </c:pt>
                <c:pt idx="92">
                  <c:v>0.00168058009182756</c:v>
                </c:pt>
                <c:pt idx="93">
                  <c:v>0.00169669480488203</c:v>
                </c:pt>
                <c:pt idx="94">
                  <c:v>0.00171276527924203</c:v>
                </c:pt>
                <c:pt idx="95">
                  <c:v>0.00172879170282852</c:v>
                </c:pt>
                <c:pt idx="96">
                  <c:v>0.00174477426443078</c:v>
                </c:pt>
                <c:pt idx="97">
                  <c:v>0.00176071315365882</c:v>
                </c:pt>
                <c:pt idx="98">
                  <c:v>0.00177660856089586</c:v>
                </c:pt>
                <c:pt idx="99">
                  <c:v>0.00179246067725199</c:v>
                </c:pt>
                <c:pt idx="100">
                  <c:v>0.00180826969451773</c:v>
                </c:pt>
                <c:pt idx="101">
                  <c:v>0.00182403580511854</c:v>
                </c:pt>
                <c:pt idx="102">
                  <c:v>0.00183975920206937</c:v>
                </c:pt>
                <c:pt idx="103">
                  <c:v>0.00185544007893012</c:v>
                </c:pt>
                <c:pt idx="104">
                  <c:v>0.00187107862976159</c:v>
                </c:pt>
                <c:pt idx="105">
                  <c:v>0.00188667504908137</c:v>
                </c:pt>
                <c:pt idx="106">
                  <c:v>0.00190222953182142</c:v>
                </c:pt>
                <c:pt idx="107">
                  <c:v>0.00191774227328514</c:v>
                </c:pt>
                <c:pt idx="108">
                  <c:v>0.00193321346910538</c:v>
                </c:pt>
                <c:pt idx="109">
                  <c:v>0.00194864331520331</c:v>
                </c:pt>
                <c:pt idx="110">
                  <c:v>0.00196403200774747</c:v>
                </c:pt>
                <c:pt idx="111">
                  <c:v>0.0019793797431139</c:v>
                </c:pt>
                <c:pt idx="112">
                  <c:v>0.00199468671784601</c:v>
                </c:pt>
                <c:pt idx="113">
                  <c:v>0.00200995312861621</c:v>
                </c:pt>
                <c:pt idx="114">
                  <c:v>0.00202517917218715</c:v>
                </c:pt>
                <c:pt idx="115">
                  <c:v>0.00204036504537427</c:v>
                </c:pt>
                <c:pt idx="116">
                  <c:v>0.00205551094500883</c:v>
                </c:pt>
                <c:pt idx="117">
                  <c:v>0.00207061706790118</c:v>
                </c:pt>
                <c:pt idx="118">
                  <c:v>0.00208568361080538</c:v>
                </c:pt>
                <c:pt idx="119">
                  <c:v>0.00210071077038389</c:v>
                </c:pt>
                <c:pt idx="120">
                  <c:v>0.00211569874317334</c:v>
                </c:pt>
                <c:pt idx="121">
                  <c:v>0.00213064772555059</c:v>
                </c:pt>
                <c:pt idx="122">
                  <c:v>0.00214555791369999</c:v>
                </c:pt>
                <c:pt idx="123">
                  <c:v>0.0021604295035806</c:v>
                </c:pt>
                <c:pt idx="124">
                  <c:v>0.00217526269089494</c:v>
                </c:pt>
                <c:pt idx="125">
                  <c:v>0.00219005767105774</c:v>
                </c:pt>
                <c:pt idx="126">
                  <c:v>0.00220481463916571</c:v>
                </c:pt>
                <c:pt idx="127">
                  <c:v>0.00221953378996798</c:v>
                </c:pt>
                <c:pt idx="128">
                  <c:v>0.00223421531783725</c:v>
                </c:pt>
                <c:pt idx="129">
                  <c:v>0.00224885941674149</c:v>
                </c:pt>
                <c:pt idx="130">
                  <c:v>0.00226346628021647</c:v>
                </c:pt>
                <c:pt idx="131">
                  <c:v>0.00227803610133901</c:v>
                </c:pt>
                <c:pt idx="132">
                  <c:v>0.00229256907270089</c:v>
                </c:pt>
                <c:pt idx="133">
                  <c:v>0.00230706538638351</c:v>
                </c:pt>
                <c:pt idx="134">
                  <c:v>0.00232152523393317</c:v>
                </c:pt>
                <c:pt idx="135">
                  <c:v>0.00233594880633692</c:v>
                </c:pt>
                <c:pt idx="136">
                  <c:v>0.00235033629399948</c:v>
                </c:pt>
                <c:pt idx="137">
                  <c:v>0.00236468788672051</c:v>
                </c:pt>
                <c:pt idx="138">
                  <c:v>0.00237900377367276</c:v>
                </c:pt>
                <c:pt idx="139">
                  <c:v>0.00239328414338069</c:v>
                </c:pt>
                <c:pt idx="140">
                  <c:v>0.00240752918370025</c:v>
                </c:pt>
                <c:pt idx="141">
                  <c:v>0.00242173908179852</c:v>
                </c:pt>
                <c:pt idx="142">
                  <c:v>0.00243305045617009</c:v>
                </c:pt>
                <c:pt idx="143">
                  <c:v>0.00249006013452645</c:v>
                </c:pt>
                <c:pt idx="144">
                  <c:v>0.00254719647614904</c:v>
                </c:pt>
                <c:pt idx="145">
                  <c:v>0.00260445937760399</c:v>
                </c:pt>
                <c:pt idx="146">
                  <c:v>0.00266184875701127</c:v>
                </c:pt>
                <c:pt idx="147">
                  <c:v>0.00271936455392603</c:v>
                </c:pt>
                <c:pt idx="148">
                  <c:v>0.00277700672921987</c:v>
                </c:pt>
                <c:pt idx="149">
                  <c:v>0.0028347752649643</c:v>
                </c:pt>
                <c:pt idx="150">
                  <c:v>0.00289267016431518</c:v>
                </c:pt>
                <c:pt idx="151">
                  <c:v>0.0029506914513991</c:v>
                </c:pt>
                <c:pt idx="152">
                  <c:v>0.00300883917120091</c:v>
                </c:pt>
                <c:pt idx="153">
                  <c:v>0.00306711338945407</c:v>
                </c:pt>
                <c:pt idx="154">
                  <c:v>0.0031255141925323</c:v>
                </c:pt>
                <c:pt idx="155">
                  <c:v>0.00318404168734343</c:v>
                </c:pt>
                <c:pt idx="156">
                  <c:v>0.00324269600122634</c:v>
                </c:pt>
                <c:pt idx="157">
                  <c:v>0.00330147728184924</c:v>
                </c:pt>
                <c:pt idx="158">
                  <c:v>0.00336038569711131</c:v>
                </c:pt>
                <c:pt idx="159">
                  <c:v>0.00341942143504675</c:v>
                </c:pt>
                <c:pt idx="160">
                  <c:v>0.00347858470373146</c:v>
                </c:pt>
                <c:pt idx="161">
                  <c:v>0.00353787573119292</c:v>
                </c:pt>
                <c:pt idx="162">
                  <c:v>0.00359729476532279</c:v>
                </c:pt>
                <c:pt idx="163">
                  <c:v>0.0036568420737926</c:v>
                </c:pt>
                <c:pt idx="164">
                  <c:v>0.00371651794397301</c:v>
                </c:pt>
                <c:pt idx="165">
                  <c:v>0.00377632268285567</c:v>
                </c:pt>
                <c:pt idx="166">
                  <c:v>0.00383625661697927</c:v>
                </c:pt>
                <c:pt idx="167">
                  <c:v>0.00389632009235809</c:v>
                </c:pt>
                <c:pt idx="168">
                  <c:v>0.00395651347441484</c:v>
                </c:pt>
                <c:pt idx="169">
                  <c:v>0.00401683714791689</c:v>
                </c:pt>
                <c:pt idx="170">
                  <c:v>0.00407729151691581</c:v>
                </c:pt>
                <c:pt idx="171">
                  <c:v>0.00413787700469135</c:v>
                </c:pt>
                <c:pt idx="172">
                  <c:v>0.00419859405369845</c:v>
                </c:pt>
                <c:pt idx="173">
                  <c:v>0.00425944312551887</c:v>
                </c:pt>
                <c:pt idx="174">
                  <c:v>0.00432042470081617</c:v>
                </c:pt>
                <c:pt idx="175">
                  <c:v>0.00438153927929504</c:v>
                </c:pt>
                <c:pt idx="176">
                  <c:v>0.00444278737966465</c:v>
                </c:pt>
                <c:pt idx="177">
                  <c:v>0.00450416953960601</c:v>
                </c:pt>
                <c:pt idx="178">
                  <c:v>0.0045656863157438</c:v>
                </c:pt>
                <c:pt idx="179">
                  <c:v>0.00462733828362201</c:v>
                </c:pt>
                <c:pt idx="180">
                  <c:v>0.00468912603768428</c:v>
                </c:pt>
                <c:pt idx="181">
                  <c:v>0.00475105019125836</c:v>
                </c:pt>
                <c:pt idx="182">
                  <c:v>0.00481311137654519</c:v>
                </c:pt>
                <c:pt idx="183">
                  <c:v>0.00487531024461184</c:v>
                </c:pt>
                <c:pt idx="184">
                  <c:v>0.00493764746539011</c:v>
                </c:pt>
                <c:pt idx="185">
                  <c:v>0.00500012372767836</c:v>
                </c:pt>
                <c:pt idx="186">
                  <c:v>0.00506273973914892</c:v>
                </c:pt>
                <c:pt idx="187">
                  <c:v>0.00512549622635976</c:v>
                </c:pt>
                <c:pt idx="188">
                  <c:v>0.00518839393477058</c:v>
                </c:pt>
                <c:pt idx="189">
                  <c:v>0.00525143362876446</c:v>
                </c:pt>
                <c:pt idx="190">
                  <c:v>0.00531461609167352</c:v>
                </c:pt>
                <c:pt idx="191">
                  <c:v>0.00537794212580969</c:v>
                </c:pt>
                <c:pt idx="192">
                  <c:v>0.00544141255250057</c:v>
                </c:pt>
                <c:pt idx="193">
                  <c:v>0.00550502821212997</c:v>
                </c:pt>
                <c:pt idx="194">
                  <c:v>0.00556878996418351</c:v>
                </c:pt>
                <c:pt idx="195">
                  <c:v>0.00563269868729928</c:v>
                </c:pt>
                <c:pt idx="196">
                  <c:v>0.00569675527932383</c:v>
                </c:pt>
                <c:pt idx="197">
                  <c:v>0.00576096065737258</c:v>
                </c:pt>
                <c:pt idx="198">
                  <c:v>0.00582531575789638</c:v>
                </c:pt>
                <c:pt idx="199">
                  <c:v>0.00588982153675256</c:v>
                </c:pt>
                <c:pt idx="200">
                  <c:v>0.00595447896928167</c:v>
                </c:pt>
                <c:pt idx="201">
                  <c:v>0.00601928905038931</c:v>
                </c:pt>
                <c:pt idx="202">
                  <c:v>0.00608425279463366</c:v>
                </c:pt>
                <c:pt idx="203">
                  <c:v>0.00614937123631821</c:v>
                </c:pt>
                <c:pt idx="204">
                  <c:v>0.00621464542959022</c:v>
                </c:pt>
                <c:pt idx="205">
                  <c:v>0.00628007644854452</c:v>
                </c:pt>
                <c:pt idx="206">
                  <c:v>0.00634566538733313</c:v>
                </c:pt>
                <c:pt idx="207">
                  <c:v>0.00641141336028062</c:v>
                </c:pt>
                <c:pt idx="208">
                  <c:v>0.00647732150200506</c:v>
                </c:pt>
                <c:pt idx="209">
                  <c:v>0.00654339096754479</c:v>
                </c:pt>
                <c:pt idx="210">
                  <c:v>0.00660962293249161</c:v>
                </c:pt>
                <c:pt idx="211">
                  <c:v>0.00667601859312906</c:v>
                </c:pt>
                <c:pt idx="212">
                  <c:v>0.00674257916657747</c:v>
                </c:pt>
                <c:pt idx="213">
                  <c:v>0.00680930589094498</c:v>
                </c:pt>
                <c:pt idx="214">
                  <c:v>0.00687620002548437</c:v>
                </c:pt>
                <c:pt idx="215">
                  <c:v>0.00694326285075669</c:v>
                </c:pt>
                <c:pt idx="216">
                  <c:v>0.00701049566880116</c:v>
                </c:pt>
                <c:pt idx="217">
                  <c:v>0.00707789980331098</c:v>
                </c:pt>
                <c:pt idx="218">
                  <c:v>0.00714547659981648</c:v>
                </c:pt>
                <c:pt idx="219">
                  <c:v>0.00721322742587439</c:v>
                </c:pt>
                <c:pt idx="220">
                  <c:v>0.00728115367126392</c:v>
                </c:pt>
                <c:pt idx="221">
                  <c:v>0.00734925674818972</c:v>
                </c:pt>
                <c:pt idx="222">
                  <c:v>0.00741753809149186</c:v>
                </c:pt>
                <c:pt idx="223">
                  <c:v>0.00748599915886249</c:v>
                </c:pt>
                <c:pt idx="224">
                  <c:v>0.00755464143107023</c:v>
                </c:pt>
                <c:pt idx="225">
                  <c:v>0.00762346641219106</c:v>
                </c:pt>
                <c:pt idx="226">
                  <c:v>0.00769247562984723</c:v>
                </c:pt>
                <c:pt idx="227">
                  <c:v>0.00776167063545351</c:v>
                </c:pt>
                <c:pt idx="228">
                  <c:v>0.00783105300447046</c:v>
                </c:pt>
                <c:pt idx="229">
                  <c:v>0.00790062433666654</c:v>
                </c:pt>
                <c:pt idx="230">
                  <c:v>0.00797038625638689</c:v>
                </c:pt>
                <c:pt idx="231">
                  <c:v>0.00804034041283119</c:v>
                </c:pt>
                <c:pt idx="232">
                  <c:v>0.00811048848033881</c:v>
                </c:pt>
                <c:pt idx="233">
                  <c:v>0.00818083215868274</c:v>
                </c:pt>
                <c:pt idx="234">
                  <c:v>0.00825137317337194</c:v>
                </c:pt>
                <c:pt idx="235">
                  <c:v>0.008322113275962</c:v>
                </c:pt>
                <c:pt idx="236">
                  <c:v>0.00839305424437505</c:v>
                </c:pt>
                <c:pt idx="237">
                  <c:v>0.00846419788322798</c:v>
                </c:pt>
                <c:pt idx="238">
                  <c:v>0.00853554602417031</c:v>
                </c:pt>
                <c:pt idx="239">
                  <c:v>0.00860710052623104</c:v>
                </c:pt>
                <c:pt idx="240">
                  <c:v>0.00867886327617518</c:v>
                </c:pt>
                <c:pt idx="241">
                  <c:v>0.00875083618886962</c:v>
                </c:pt>
                <c:pt idx="242">
                  <c:v>0.00882302120765927</c:v>
                </c:pt>
                <c:pt idx="243">
                  <c:v>0.00889542030475287</c:v>
                </c:pt>
                <c:pt idx="244">
                  <c:v>0.00896803548161942</c:v>
                </c:pt>
                <c:pt idx="245">
                  <c:v>0.00904086876939459</c:v>
                </c:pt>
                <c:pt idx="246">
                  <c:v>0.00911392222929871</c:v>
                </c:pt>
                <c:pt idx="247">
                  <c:v>0.00918719795306459</c:v>
                </c:pt>
                <c:pt idx="248">
                  <c:v>0.00926069806337751</c:v>
                </c:pt>
                <c:pt idx="249">
                  <c:v>0.00933442471432617</c:v>
                </c:pt>
                <c:pt idx="250">
                  <c:v>0.00940838009186516</c:v>
                </c:pt>
                <c:pt idx="251">
                  <c:v>0.00948256641428987</c:v>
                </c:pt>
                <c:pt idx="252">
                  <c:v>0.00955698593272347</c:v>
                </c:pt>
                <c:pt idx="253">
                  <c:v>0.00963164093161604</c:v>
                </c:pt>
                <c:pt idx="254">
                  <c:v>0.00970653372925699</c:v>
                </c:pt>
                <c:pt idx="255">
                  <c:v>0.00978166667830024</c:v>
                </c:pt>
                <c:pt idx="256">
                  <c:v>0.00985704216630315</c:v>
                </c:pt>
                <c:pt idx="257">
                  <c:v>0.00993266261627891</c:v>
                </c:pt>
                <c:pt idx="258">
                  <c:v>0.0100085304872631</c:v>
                </c:pt>
                <c:pt idx="259">
                  <c:v>0.0100846482748947</c:v>
                </c:pt>
                <c:pt idx="260">
                  <c:v>0.0101610185120117</c:v>
                </c:pt>
                <c:pt idx="261">
                  <c:v>0.0102376437692626</c:v>
                </c:pt>
                <c:pt idx="262">
                  <c:v>0.0103145266557321</c:v>
                </c:pt>
                <c:pt idx="263">
                  <c:v>0.0103916698195841</c:v>
                </c:pt>
                <c:pt idx="264">
                  <c:v>0.0104690759487201</c:v>
                </c:pt>
                <c:pt idx="265">
                  <c:v>0.0105467477714544</c:v>
                </c:pt>
                <c:pt idx="266">
                  <c:v>0.0106246880572076</c:v>
                </c:pt>
                <c:pt idx="267">
                  <c:v>0.0107028996172161</c:v>
                </c:pt>
                <c:pt idx="268">
                  <c:v>0.0107813853052609</c:v>
                </c:pt>
                <c:pt idx="269">
                  <c:v>0.0108601480184144</c:v>
                </c:pt>
                <c:pt idx="270">
                  <c:v>0.0109391906978068</c:v>
                </c:pt>
                <c:pt idx="271">
                  <c:v>0.0110185163294114</c:v>
                </c:pt>
                <c:pt idx="272">
                  <c:v>0.0110981279448507</c:v>
                </c:pt>
                <c:pt idx="273">
                  <c:v>0.0111780286222228</c:v>
                </c:pt>
                <c:pt idx="274">
                  <c:v>0.0112582214869491</c:v>
                </c:pt>
                <c:pt idx="275">
                  <c:v>0.0113387097126443</c:v>
                </c:pt>
                <c:pt idx="276">
                  <c:v>0.0114194965220081</c:v>
                </c:pt>
                <c:pt idx="277">
                  <c:v>0.0115005851877405</c:v>
                </c:pt>
                <c:pt idx="278">
                  <c:v>0.0115819790334809</c:v>
                </c:pt>
                <c:pt idx="279">
                  <c:v>0.0116636814347715</c:v>
                </c:pt>
                <c:pt idx="280">
                  <c:v>0.0117456958200456</c:v>
                </c:pt>
                <c:pt idx="281">
                  <c:v>0.0118280256716421</c:v>
                </c:pt>
                <c:pt idx="282">
                  <c:v>0.0119106745268466</c:v>
                </c:pt>
                <c:pt idx="283">
                  <c:v>0.0119936459789597</c:v>
                </c:pt>
                <c:pt idx="284">
                  <c:v>0.0120769436783939</c:v>
                </c:pt>
                <c:pt idx="285">
                  <c:v>0.012160571333799</c:v>
                </c:pt>
                <c:pt idx="286">
                  <c:v>0.0122445327132175</c:v>
                </c:pt>
                <c:pt idx="287">
                  <c:v>0.012328831645272</c:v>
                </c:pt>
                <c:pt idx="288">
                  <c:v>0.0124134720203819</c:v>
                </c:pt>
                <c:pt idx="289">
                  <c:v>0.0124984577920158</c:v>
                </c:pt>
                <c:pt idx="290">
                  <c:v>0.0125837929779751</c:v>
                </c:pt>
                <c:pt idx="291">
                  <c:v>0.0126694816617139</c:v>
                </c:pt>
                <c:pt idx="292">
                  <c:v>0.0127555279936943</c:v>
                </c:pt>
                <c:pt idx="293">
                  <c:v>0.0128419361927784</c:v>
                </c:pt>
                <c:pt idx="294">
                  <c:v>0.0129287105476586</c:v>
                </c:pt>
                <c:pt idx="295">
                  <c:v>0.0130158554183278</c:v>
                </c:pt>
                <c:pt idx="296">
                  <c:v>0.0131033752375896</c:v>
                </c:pt>
                <c:pt idx="297">
                  <c:v>0.0131912745126098</c:v>
                </c:pt>
                <c:pt idx="298">
                  <c:v>0.0132795578265133</c:v>
                </c:pt>
                <c:pt idx="299">
                  <c:v>0.0133682298400228</c:v>
                </c:pt>
                <c:pt idx="300">
                  <c:v>0.0134572952931459</c:v>
                </c:pt>
                <c:pt idx="301">
                  <c:v>0.0135467590069088</c:v>
                </c:pt>
                <c:pt idx="302">
                  <c:v>0.0136366258851392</c:v>
                </c:pt>
                <c:pt idx="303">
                  <c:v>0.0137269009163005</c:v>
                </c:pt>
                <c:pt idx="304">
                  <c:v>0.0138175891753781</c:v>
                </c:pt>
                <c:pt idx="305">
                  <c:v>0.0139086958258202</c:v>
                </c:pt>
                <c:pt idx="306">
                  <c:v>0.0140002261215346</c:v>
                </c:pt>
                <c:pt idx="307">
                  <c:v>0.014092185408944</c:v>
                </c:pt>
                <c:pt idx="308">
                  <c:v>0.0141845791291004</c:v>
                </c:pt>
                <c:pt idx="309">
                  <c:v>0.014277412819863</c:v>
                </c:pt>
                <c:pt idx="310">
                  <c:v>0.014370692118139</c:v>
                </c:pt>
                <c:pt idx="311">
                  <c:v>0.0144644227621918</c:v>
                </c:pt>
                <c:pt idx="312">
                  <c:v>0.0145586105940175</c:v>
                </c:pt>
                <c:pt idx="313">
                  <c:v>0.0146532615617935</c:v>
                </c:pt>
                <c:pt idx="314">
                  <c:v>0.0147483817223999</c:v>
                </c:pt>
                <c:pt idx="315">
                  <c:v>0.0148439772440178</c:v>
                </c:pt>
                <c:pt idx="316">
                  <c:v>0.0149400544088073</c:v>
                </c:pt>
                <c:pt idx="317">
                  <c:v>0.0150366196156667</c:v>
                </c:pt>
                <c:pt idx="318">
                  <c:v>0.0151336793830776</c:v>
                </c:pt>
                <c:pt idx="319">
                  <c:v>0.0152312403520374</c:v>
                </c:pt>
                <c:pt idx="320">
                  <c:v>0.0153293092890841</c:v>
                </c:pt>
                <c:pt idx="321">
                  <c:v>0.015427893089415</c:v>
                </c:pt>
                <c:pt idx="322">
                  <c:v>0.0155269987801052</c:v>
                </c:pt>
                <c:pt idx="323">
                  <c:v>0.0156266335234262</c:v>
                </c:pt>
                <c:pt idx="324">
                  <c:v>0.0157268046202726</c:v>
                </c:pt>
                <c:pt idx="325">
                  <c:v>0.0158275195136971</c:v>
                </c:pt>
                <c:pt idx="326">
                  <c:v>0.015928785792561</c:v>
                </c:pt>
                <c:pt idx="327">
                  <c:v>0.0160306111953025</c:v>
                </c:pt>
                <c:pt idx="328">
                  <c:v>0.0161330036138282</c:v>
                </c:pt>
                <c:pt idx="329">
                  <c:v>0.016235971097534</c:v>
                </c:pt>
                <c:pt idx="330">
                  <c:v>0.0163395218574567</c:v>
                </c:pt>
                <c:pt idx="331">
                  <c:v>0.0164436642705668</c:v>
                </c:pt>
                <c:pt idx="332">
                  <c:v>0.016548406884203</c:v>
                </c:pt>
                <c:pt idx="333">
                  <c:v>0.0166537584206575</c:v>
                </c:pt>
                <c:pt idx="334">
                  <c:v>0.0167597277819166</c:v>
                </c:pt>
                <c:pt idx="335">
                  <c:v>0.0168663240545639</c:v>
                </c:pt>
                <c:pt idx="336">
                  <c:v>0.0169735565148518</c:v>
                </c:pt>
                <c:pt idx="337">
                  <c:v>0.0170814346339486</c:v>
                </c:pt>
                <c:pt idx="338">
                  <c:v>0.0171899680833692</c:v>
                </c:pt>
                <c:pt idx="339">
                  <c:v>0.017299166740596</c:v>
                </c:pt>
                <c:pt idx="340">
                  <c:v>0.0174090406948985</c:v>
                </c:pt>
                <c:pt idx="341">
                  <c:v>0.0175196002533605</c:v>
                </c:pt>
                <c:pt idx="342">
                  <c:v>0.0176308559471226</c:v>
                </c:pt>
                <c:pt idx="343">
                  <c:v>0.017742818537851</c:v>
                </c:pt>
                <c:pt idx="344">
                  <c:v>0.0178554990244401</c:v>
                </c:pt>
                <c:pt idx="345">
                  <c:v>0.0179689086499617</c:v>
                </c:pt>
                <c:pt idx="346">
                  <c:v>0.0180830589088692</c:v>
                </c:pt>
                <c:pt idx="347">
                  <c:v>0.0181979615544707</c:v>
                </c:pt>
                <c:pt idx="348">
                  <c:v>0.0183136286066797</c:v>
                </c:pt>
                <c:pt idx="349">
                  <c:v>0.0184300723600599</c:v>
                </c:pt>
                <c:pt idx="350">
                  <c:v>0.018547305392173</c:v>
                </c:pt>
                <c:pt idx="351">
                  <c:v>0.018665340572248</c:v>
                </c:pt>
                <c:pt idx="352">
                  <c:v>0.0187841910701824</c:v>
                </c:pt>
                <c:pt idx="353">
                  <c:v>0.0189038703658938</c:v>
                </c:pt>
                <c:pt idx="354">
                  <c:v>0.0190243922590369</c:v>
                </c:pt>
                <c:pt idx="355">
                  <c:v>0.0191457708791037</c:v>
                </c:pt>
                <c:pt idx="356">
                  <c:v>0.0192680206959239</c:v>
                </c:pt>
                <c:pt idx="357">
                  <c:v>0.0193911565305864</c:v>
                </c:pt>
                <c:pt idx="358">
                  <c:v>0.0195151935668013</c:v>
                </c:pt>
                <c:pt idx="359">
                  <c:v>0.0196401473627229</c:v>
                </c:pt>
                <c:pt idx="360">
                  <c:v>0.0197660338632578</c:v>
                </c:pt>
                <c:pt idx="361">
                  <c:v>0.019892869412882</c:v>
                </c:pt>
                <c:pt idx="362">
                  <c:v>0.0200206707689905</c:v>
                </c:pt>
                <c:pt idx="363">
                  <c:v>0.0201494551158089</c:v>
                </c:pt>
                <c:pt idx="364">
                  <c:v>0.0202792400788925</c:v>
                </c:pt>
                <c:pt idx="365">
                  <c:v>0.0204100437402451</c:v>
                </c:pt>
                <c:pt idx="366">
                  <c:v>0.0205418846540893</c:v>
                </c:pt>
                <c:pt idx="367">
                  <c:v>0.0206747818633201</c:v>
                </c:pt>
                <c:pt idx="368">
                  <c:v>0.0208087549166798</c:v>
                </c:pt>
                <c:pt idx="369">
                  <c:v>0.0209438238866916</c:v>
                </c:pt>
                <c:pt idx="370">
                  <c:v>0.0210800093883915</c:v>
                </c:pt>
                <c:pt idx="371">
                  <c:v>0.0212173325989028</c:v>
                </c:pt>
                <c:pt idx="372">
                  <c:v>0.0213558152778979</c:v>
                </c:pt>
                <c:pt idx="373">
                  <c:v>0.0214954797889959</c:v>
                </c:pt>
                <c:pt idx="374">
                  <c:v>0.0216363491221489</c:v>
                </c:pt>
                <c:pt idx="375">
                  <c:v>0.0217784469170706</c:v>
                </c:pt>
                <c:pt idx="376">
                  <c:v>0.0219217974877661</c:v>
                </c:pt>
                <c:pt idx="377">
                  <c:v>0.022066425848227</c:v>
                </c:pt>
                <c:pt idx="378">
                  <c:v>0.0222123577393557</c:v>
                </c:pt>
                <c:pt idx="379">
                  <c:v>0.0223596196571938</c:v>
                </c:pt>
                <c:pt idx="380">
                  <c:v>0.0225082388825258</c:v>
                </c:pt>
                <c:pt idx="381">
                  <c:v>0.0226582435119449</c:v>
                </c:pt>
                <c:pt idx="382">
                  <c:v>0.022809662490463</c:v>
                </c:pt>
                <c:pt idx="383">
                  <c:v>0.0229625256457611</c:v>
                </c:pt>
                <c:pt idx="384">
                  <c:v>0.0231168637241776</c:v>
                </c:pt>
                <c:pt idx="385">
                  <c:v>0.0232727084285426</c:v>
                </c:pt>
                <c:pt idx="386">
                  <c:v>0.0234300924579723</c:v>
                </c:pt>
                <c:pt idx="387">
                  <c:v>0.0235890495497452</c:v>
                </c:pt>
                <c:pt idx="388">
                  <c:v>0.0237496145233925</c:v>
                </c:pt>
                <c:pt idx="389">
                  <c:v>0.0239118233271459</c:v>
                </c:pt>
                <c:pt idx="390">
                  <c:v>0.0240757130868916</c:v>
                </c:pt>
                <c:pt idx="391">
                  <c:v>0.0242413221577973</c:v>
                </c:pt>
                <c:pt idx="392">
                  <c:v>0.0244086901787871</c:v>
                </c:pt>
                <c:pt idx="393">
                  <c:v>0.0245778581300556</c:v>
                </c:pt>
                <c:pt idx="394">
                  <c:v>0.024748868393824</c:v>
                </c:pt>
                <c:pt idx="395">
                  <c:v>0.024921764818562</c:v>
                </c:pt>
                <c:pt idx="396">
                  <c:v>0.0250965927869139</c:v>
                </c:pt>
                <c:pt idx="397">
                  <c:v>0.0252733992875862</c:v>
                </c:pt>
                <c:pt idx="398">
                  <c:v>0.0254522329914781</c:v>
                </c:pt>
                <c:pt idx="399">
                  <c:v>0.0256331443323575</c:v>
                </c:pt>
                <c:pt idx="400">
                  <c:v>0.0258161855924106</c:v>
                </c:pt>
                <c:pt idx="401">
                  <c:v>0.0260014109930231</c:v>
                </c:pt>
                <c:pt idx="402">
                  <c:v>0.0261888767911784</c:v>
                </c:pt>
                <c:pt idx="403">
                  <c:v>0.0263786413818957</c:v>
                </c:pt>
                <c:pt idx="404">
                  <c:v>0.0265707654071663</c:v>
                </c:pt>
                <c:pt idx="405">
                  <c:v>0.0267653118718863</c:v>
                </c:pt>
                <c:pt idx="406">
                  <c:v>0.0269623462673319</c:v>
                </c:pt>
                <c:pt idx="407">
                  <c:v>0.0271619367027723</c:v>
                </c:pt>
                <c:pt idx="408">
                  <c:v>0.0273641540458681</c:v>
                </c:pt>
                <c:pt idx="409">
                  <c:v>0.02756907207257</c:v>
                </c:pt>
                <c:pt idx="410">
                  <c:v>0.0277767676272943</c:v>
                </c:pt>
                <c:pt idx="411">
                  <c:v>0.027987320794233</c:v>
                </c:pt>
                <c:pt idx="412">
                  <c:v>0.0282008150807341</c:v>
                </c:pt>
                <c:pt idx="413">
                  <c:v>0.0284173376137889</c:v>
                </c:pt>
                <c:pt idx="414">
                  <c:v>0.0286369793507584</c:v>
                </c:pt>
                <c:pt idx="415">
                  <c:v>0.0288598353055969</c:v>
                </c:pt>
                <c:pt idx="416">
                  <c:v>0.0290860047919521</c:v>
                </c:pt>
                <c:pt idx="417">
                  <c:v>0.0293155916846757</c:v>
                </c:pt>
                <c:pt idx="418">
                  <c:v>0.0295487047014342</c:v>
                </c:pt>
                <c:pt idx="419">
                  <c:v>0.029785457706301</c:v>
                </c:pt>
                <c:pt idx="420">
                  <c:v>0.030025970037414</c:v>
                </c:pt>
                <c:pt idx="421">
                  <c:v>0.0302703668610182</c:v>
                </c:pt>
                <c:pt idx="422">
                  <c:v>0.0305187795544776</c:v>
                </c:pt>
                <c:pt idx="423">
                  <c:v>0.0307713461211417</c:v>
                </c:pt>
                <c:pt idx="424">
                  <c:v>0.0310282116402874</c:v>
                </c:pt>
                <c:pt idx="425">
                  <c:v>0.0312895287557503</c:v>
                </c:pt>
                <c:pt idx="426">
                  <c:v>0.031555458207292</c:v>
                </c:pt>
                <c:pt idx="427">
                  <c:v>0.0318261694092605</c:v>
                </c:pt>
                <c:pt idx="428">
                  <c:v>0.0321018410816686</c:v>
                </c:pt>
                <c:pt idx="429">
                  <c:v>0.0323826619394792</c:v>
                </c:pt>
                <c:pt idx="430">
                  <c:v>0.0326688314466443</c:v>
                </c:pt>
                <c:pt idx="431">
                  <c:v>0.0329605606423154</c:v>
                </c:pt>
                <c:pt idx="432">
                  <c:v>0.0332580730476549</c:v>
                </c:pt>
                <c:pt idx="433">
                  <c:v>0.0335616056628455</c:v>
                </c:pt>
                <c:pt idx="434">
                  <c:v>0.0338714100652545</c:v>
                </c:pt>
                <c:pt idx="435">
                  <c:v>0.0341877536212888</c:v>
                </c:pt>
                <c:pt idx="436">
                  <c:v>0.0345109208263256</c:v>
                </c:pt>
                <c:pt idx="437">
                  <c:v>0.0348412147892718</c:v>
                </c:pt>
                <c:pt idx="438">
                  <c:v>0.0351789588808434</c:v>
                </c:pt>
                <c:pt idx="439">
                  <c:v>0.0355244985676685</c:v>
                </c:pt>
                <c:pt idx="440">
                  <c:v>0.0358782034578613</c:v>
                </c:pt>
                <c:pt idx="441">
                  <c:v>0.0362404695879459</c:v>
                </c:pt>
                <c:pt idx="442">
                  <c:v>0.036611721986031</c:v>
                </c:pt>
                <c:pt idx="443">
                  <c:v>0.0369924175521743</c:v>
                </c:pt>
                <c:pt idx="444">
                  <c:v>0.0373830483041079</c:v>
                </c:pt>
                <c:pt idx="445">
                  <c:v>0.0377841450452465</c:v>
                </c:pt>
                <c:pt idx="446">
                  <c:v>0.0381962815224997</c:v>
                </c:pt>
                <c:pt idx="447">
                  <c:v>0.0386200791543348</c:v>
                </c:pt>
                <c:pt idx="448">
                  <c:v>0.0390562124253518</c:v>
                </c:pt>
                <c:pt idx="449">
                  <c:v>0.0395054150631186</c:v>
                </c:pt>
                <c:pt idx="450">
                  <c:v>0.0399684871371155</c:v>
                </c:pt>
                <c:pt idx="451">
                  <c:v>0.0404463032496683</c:v>
                </c:pt>
                <c:pt idx="452">
                  <c:v>0.0409398220263512</c:v>
                </c:pt>
                <c:pt idx="453">
                  <c:v>0.0414500971607772</c:v>
                </c:pt>
                <c:pt idx="454">
                  <c:v>0.041978290328911</c:v>
                </c:pt>
                <c:pt idx="455">
                  <c:v>0.0425256863650832</c:v>
                </c:pt>
                <c:pt idx="456">
                  <c:v>0.0430937111912003</c:v>
                </c:pt>
                <c:pt idx="457">
                  <c:v>0.0436839531197659</c:v>
                </c:pt>
                <c:pt idx="458">
                  <c:v>0.0442981883206834</c:v>
                </c:pt>
                <c:pt idx="459">
                  <c:v>0.0449384114660978</c:v>
                </c:pt>
                <c:pt idx="460">
                  <c:v>0.0456068728675828</c:v>
                </c:pt>
                <c:pt idx="461">
                  <c:v>0.0463061238259105</c:v>
                </c:pt>
                <c:pt idx="462">
                  <c:v>0.0470390724693128</c:v>
                </c:pt>
                <c:pt idx="463">
                  <c:v>0.0478090531267726</c:v>
                </c:pt>
                <c:pt idx="464">
                  <c:v>0.0486199133666444</c:v>
                </c:pt>
                <c:pt idx="465">
                  <c:v>0.0494761243785989</c:v>
                </c:pt>
                <c:pt idx="466">
                  <c:v>0.0503829226244457</c:v>
                </c:pt>
                <c:pt idx="467">
                  <c:v>0.0513464940080901</c:v>
                </c:pt>
                <c:pt idx="468">
                  <c:v>0.0523742168342583</c:v>
                </c:pt>
                <c:pt idx="469">
                  <c:v>0.0534749875773339</c:v>
                </c:pt>
                <c:pt idx="470">
                  <c:v>0.0546596657607223</c:v>
                </c:pt>
                <c:pt idx="471">
                  <c:v>0.0559416942618522</c:v>
                </c:pt>
                <c:pt idx="472">
                  <c:v>0.0573379850582628</c:v>
                </c:pt>
                <c:pt idx="473">
                  <c:v>0.0578527475254102</c:v>
                </c:pt>
                <c:pt idx="474">
                  <c:v>0.0583744924403622</c:v>
                </c:pt>
                <c:pt idx="475">
                  <c:v>0.0589034298345721</c:v>
                </c:pt>
                <c:pt idx="476">
                  <c:v>0.059439744915512</c:v>
                </c:pt>
                <c:pt idx="477">
                  <c:v>0.0599836295940124</c:v>
                </c:pt>
                <c:pt idx="478">
                  <c:v>0.0605352827729869</c:v>
                </c:pt>
                <c:pt idx="479">
                  <c:v>0.0610949106506149</c:v>
                </c:pt>
                <c:pt idx="480">
                  <c:v>0.0616627270388296</c:v>
                </c:pt>
                <c:pt idx="481">
                  <c:v>0.0622389536980131</c:v>
                </c:pt>
                <c:pt idx="482">
                  <c:v>0.062823820688863</c:v>
                </c:pt>
                <c:pt idx="483">
                  <c:v>0.0634175667424622</c:v>
                </c:pt>
                <c:pt idx="484">
                  <c:v>0.0640204396496544</c:v>
                </c:pt>
                <c:pt idx="485">
                  <c:v>0.0646326966709052</c:v>
                </c:pt>
                <c:pt idx="486">
                  <c:v>0.0652546049679146</c:v>
                </c:pt>
                <c:pt idx="487">
                  <c:v>0.0658864420583327</c:v>
                </c:pt>
                <c:pt idx="488">
                  <c:v>0.0665284962950356</c:v>
                </c:pt>
                <c:pt idx="489">
                  <c:v>0.0671810673715153</c:v>
                </c:pt>
                <c:pt idx="490">
                  <c:v>0.0678444668550614</c:v>
                </c:pt>
                <c:pt idx="491">
                  <c:v>0.0685190187495289</c:v>
                </c:pt>
                <c:pt idx="492">
                  <c:v>0.0692050600896294</c:v>
                </c:pt>
                <c:pt idx="493">
                  <c:v>0.0699029415688214</c:v>
                </c:pt>
                <c:pt idx="494">
                  <c:v>0.0706130282030429</c:v>
                </c:pt>
                <c:pt idx="495">
                  <c:v>0.0713357000326946</c:v>
                </c:pt>
                <c:pt idx="496">
                  <c:v>0.0720713528654797</c:v>
                </c:pt>
                <c:pt idx="497">
                  <c:v>0.0728203990629041</c:v>
                </c:pt>
                <c:pt idx="498">
                  <c:v>0.0735832683734676</c:v>
                </c:pt>
                <c:pt idx="499">
                  <c:v>0.0743604088158231</c:v>
                </c:pt>
                <c:pt idx="500">
                  <c:v>0.075152287615446</c:v>
                </c:pt>
                <c:pt idx="501">
                  <c:v>0.0759593921986445</c:v>
                </c:pt>
                <c:pt idx="502">
                  <c:v>0.0767822312480697</c:v>
                </c:pt>
                <c:pt idx="503">
                  <c:v>0.0776213358242214</c:v>
                </c:pt>
                <c:pt idx="504">
                  <c:v>0.0784772605578423</c:v>
                </c:pt>
                <c:pt idx="505">
                  <c:v>0.0793505849184994</c:v>
                </c:pt>
                <c:pt idx="506">
                  <c:v>0.0802419145651274</c:v>
                </c:pt>
                <c:pt idx="507">
                  <c:v>0.0811518827848026</c:v>
                </c:pt>
                <c:pt idx="508">
                  <c:v>0.0820811520265854</c:v>
                </c:pt>
                <c:pt idx="509">
                  <c:v>0.0830304155378752</c:v>
                </c:pt>
                <c:pt idx="510">
                  <c:v>0.0840003991114086</c:v>
                </c:pt>
                <c:pt idx="511">
                  <c:v>0.0849918629517696</c:v>
                </c:pt>
                <c:pt idx="512">
                  <c:v>0.0860056036711207</c:v>
                </c:pt>
                <c:pt idx="513">
                  <c:v>0.0870424564247651</c:v>
                </c:pt>
                <c:pt idx="514">
                  <c:v>0.0881032971981766</c:v>
                </c:pt>
                <c:pt idx="515">
                  <c:v>0.0891890452582478</c:v>
                </c:pt>
                <c:pt idx="516">
                  <c:v>0.0903006657827642</c:v>
                </c:pt>
                <c:pt idx="517">
                  <c:v>0.0914391726834907</c:v>
                </c:pt>
                <c:pt idx="518">
                  <c:v>0.0926056316398101</c:v>
                </c:pt>
                <c:pt idx="519">
                  <c:v>0.0938011633615679</c:v>
                </c:pt>
                <c:pt idx="520">
                  <c:v>0.0950269471017046</c:v>
                </c:pt>
                <c:pt idx="521">
                  <c:v>0.0962842244413985</c:v>
                </c:pt>
                <c:pt idx="522">
                  <c:v>0.097574303372851</c:v>
                </c:pt>
                <c:pt idx="523">
                  <c:v>0.0988985627075348</c:v>
                </c:pt>
                <c:pt idx="524">
                  <c:v>0.100258456840751</c:v>
                </c:pt>
                <c:pt idx="525">
                  <c:v>0.101655520906738</c:v>
                </c:pt>
                <c:pt idx="526">
                  <c:v>0.103091376362402</c:v>
                </c:pt>
                <c:pt idx="527">
                  <c:v>0.104567737042056</c:v>
                </c:pt>
                <c:pt idx="528">
                  <c:v>0.10608641573041</c:v>
                </c:pt>
                <c:pt idx="529">
                  <c:v>0.107649331306601</c:v>
                </c:pt>
                <c:pt idx="530">
                  <c:v>0.109258516518259</c:v>
                </c:pt>
                <c:pt idx="531">
                  <c:v>0.110916126451734</c:v>
                </c:pt>
                <c:pt idx="532">
                  <c:v>0.11262444777265</c:v>
                </c:pt>
                <c:pt idx="533">
                  <c:v>0.114385908820163</c:v>
                </c:pt>
                <c:pt idx="534">
                  <c:v>0.116203090648793</c:v>
                </c:pt>
                <c:pt idx="535">
                  <c:v>0.118078739123693</c:v>
                </c:pt>
                <c:pt idx="536">
                  <c:v>0.120015778189025</c:v>
                </c:pt>
                <c:pt idx="537">
                  <c:v>0.122017324444864</c:v>
                </c:pt>
                <c:pt idx="538">
                  <c:v>0.124086703186342</c:v>
                </c:pt>
                <c:pt idx="539">
                  <c:v>0.126227466079658</c:v>
                </c:pt>
                <c:pt idx="540">
                  <c:v>0.12844341067398</c:v>
                </c:pt>
                <c:pt idx="541">
                  <c:v>0.130738601976348</c:v>
                </c:pt>
                <c:pt idx="542">
                  <c:v>0.133117396349497</c:v>
                </c:pt>
                <c:pt idx="543">
                  <c:v>0.135584468030628</c:v>
                </c:pt>
                <c:pt idx="544">
                  <c:v>0.138144838613761</c:v>
                </c:pt>
                <c:pt idx="545">
                  <c:v>0.1408039098905</c:v>
                </c:pt>
                <c:pt idx="546">
                  <c:v>0.143567500505414</c:v>
                </c:pt>
                <c:pt idx="547">
                  <c:v>0.146441886954503</c:v>
                </c:pt>
                <c:pt idx="548">
                  <c:v>0.149433849540711</c:v>
                </c:pt>
                <c:pt idx="549">
                  <c:v>0.152550724001708</c:v>
                </c:pt>
                <c:pt idx="550">
                  <c:v>0.155800459645739</c:v>
                </c:pt>
                <c:pt idx="551">
                  <c:v>0.159191684975175</c:v>
                </c:pt>
                <c:pt idx="552">
                  <c:v>0.162733781949796</c:v>
                </c:pt>
                <c:pt idx="553">
                  <c:v>0.166436970249032</c:v>
                </c:pt>
                <c:pt idx="554">
                  <c:v>0.170312403142624</c:v>
                </c:pt>
                <c:pt idx="555">
                  <c:v>0.174372276882284</c:v>
                </c:pt>
                <c:pt idx="556">
                  <c:v>0.178629955896038</c:v>
                </c:pt>
                <c:pt idx="557">
                  <c:v>0.183100116517959</c:v>
                </c:pt>
                <c:pt idx="558">
                  <c:v>0.187798912540079</c:v>
                </c:pt>
                <c:pt idx="559">
                  <c:v>0.192744166556904</c:v>
                </c:pt>
                <c:pt idx="560">
                  <c:v>0.197955591920912</c:v>
                </c:pt>
                <c:pt idx="561">
                  <c:v>0.203455051184717</c:v>
                </c:pt>
                <c:pt idx="562">
                  <c:v>0.209266858231306</c:v>
                </c:pt>
              </c:numCache>
            </c:numRef>
          </c:xVal>
          <c:yVal>
            <c:numRef>
              <c:f>Exp_res!$BJ$3:$BJ$650</c:f>
              <c:numCache>
                <c:formatCode>0.00</c:formatCode>
                <c:ptCount val="648"/>
                <c:pt idx="0">
                  <c:v>0</c:v>
                </c:pt>
                <c:pt idx="1">
                  <c:v>0.36375000000001</c:v>
                </c:pt>
                <c:pt idx="2">
                  <c:v>1.08943578553617</c:v>
                </c:pt>
                <c:pt idx="3">
                  <c:v>1.81512157107233</c:v>
                </c:pt>
                <c:pt idx="4">
                  <c:v>2.54080735660848</c:v>
                </c:pt>
                <c:pt idx="5">
                  <c:v>3.26649314214464</c:v>
                </c:pt>
                <c:pt idx="6">
                  <c:v>3.9921789276808</c:v>
                </c:pt>
                <c:pt idx="7">
                  <c:v>4.71786471321695</c:v>
                </c:pt>
                <c:pt idx="8">
                  <c:v>5.44355049875311</c:v>
                </c:pt>
                <c:pt idx="9">
                  <c:v>6.16923628428927</c:v>
                </c:pt>
                <c:pt idx="10">
                  <c:v>6.89492206982543</c:v>
                </c:pt>
                <c:pt idx="11">
                  <c:v>7.62060785536158</c:v>
                </c:pt>
                <c:pt idx="12">
                  <c:v>8.34629364089774</c:v>
                </c:pt>
                <c:pt idx="13">
                  <c:v>9.0719794264339</c:v>
                </c:pt>
                <c:pt idx="14">
                  <c:v>9.79766521197006</c:v>
                </c:pt>
                <c:pt idx="15">
                  <c:v>10.5233509975062</c:v>
                </c:pt>
                <c:pt idx="16">
                  <c:v>11.2490367830424</c:v>
                </c:pt>
                <c:pt idx="17">
                  <c:v>11.9747225685785</c:v>
                </c:pt>
                <c:pt idx="18">
                  <c:v>12.7004083541147</c:v>
                </c:pt>
                <c:pt idx="19">
                  <c:v>13.4260941396508</c:v>
                </c:pt>
                <c:pt idx="20">
                  <c:v>14.151779925187</c:v>
                </c:pt>
                <c:pt idx="21">
                  <c:v>14.8774657107232</c:v>
                </c:pt>
                <c:pt idx="22">
                  <c:v>15.6031514962593</c:v>
                </c:pt>
                <c:pt idx="23">
                  <c:v>16.3288372817955</c:v>
                </c:pt>
                <c:pt idx="24">
                  <c:v>17.0545230673316</c:v>
                </c:pt>
                <c:pt idx="25">
                  <c:v>17.7802088528678</c:v>
                </c:pt>
                <c:pt idx="26">
                  <c:v>18.5058946384039</c:v>
                </c:pt>
                <c:pt idx="27">
                  <c:v>19.2315804239401</c:v>
                </c:pt>
                <c:pt idx="28">
                  <c:v>19.9572662094763</c:v>
                </c:pt>
                <c:pt idx="29">
                  <c:v>20.6829519950124</c:v>
                </c:pt>
                <c:pt idx="30">
                  <c:v>21.4086377805486</c:v>
                </c:pt>
                <c:pt idx="31">
                  <c:v>22.1343235660847</c:v>
                </c:pt>
                <c:pt idx="32">
                  <c:v>22.8600093516209</c:v>
                </c:pt>
                <c:pt idx="33">
                  <c:v>23.585695137157</c:v>
                </c:pt>
                <c:pt idx="34">
                  <c:v>24.3113809226932</c:v>
                </c:pt>
                <c:pt idx="35">
                  <c:v>25.0370667082294</c:v>
                </c:pt>
                <c:pt idx="36">
                  <c:v>25.7627524937655</c:v>
                </c:pt>
                <c:pt idx="37">
                  <c:v>26.4884382793017</c:v>
                </c:pt>
                <c:pt idx="38">
                  <c:v>27.2141240648378</c:v>
                </c:pt>
                <c:pt idx="39">
                  <c:v>27.939809850374</c:v>
                </c:pt>
                <c:pt idx="40">
                  <c:v>28.6654956359101</c:v>
                </c:pt>
                <c:pt idx="41">
                  <c:v>29.3911814214463</c:v>
                </c:pt>
                <c:pt idx="42">
                  <c:v>30.1168672069825</c:v>
                </c:pt>
                <c:pt idx="43">
                  <c:v>30.8425529925186</c:v>
                </c:pt>
                <c:pt idx="44">
                  <c:v>31.5682387780548</c:v>
                </c:pt>
                <c:pt idx="45">
                  <c:v>32.2939245635909</c:v>
                </c:pt>
                <c:pt idx="46">
                  <c:v>33.0196103491271</c:v>
                </c:pt>
                <c:pt idx="47">
                  <c:v>33.7452961346632</c:v>
                </c:pt>
                <c:pt idx="48">
                  <c:v>34.4709819201994</c:v>
                </c:pt>
                <c:pt idx="49">
                  <c:v>35.1966677057356</c:v>
                </c:pt>
                <c:pt idx="50">
                  <c:v>35.9223534912717</c:v>
                </c:pt>
                <c:pt idx="51">
                  <c:v>36.6480392768079</c:v>
                </c:pt>
                <c:pt idx="52">
                  <c:v>37.373725062344</c:v>
                </c:pt>
                <c:pt idx="53">
                  <c:v>38.0994108478802</c:v>
                </c:pt>
                <c:pt idx="54">
                  <c:v>38.8250966334164</c:v>
                </c:pt>
                <c:pt idx="55">
                  <c:v>39.5507824189525</c:v>
                </c:pt>
                <c:pt idx="56">
                  <c:v>40.2764682044887</c:v>
                </c:pt>
                <c:pt idx="57">
                  <c:v>41.0021539900248</c:v>
                </c:pt>
                <c:pt idx="58">
                  <c:v>41.727839775561</c:v>
                </c:pt>
                <c:pt idx="59">
                  <c:v>42.4535255610971</c:v>
                </c:pt>
                <c:pt idx="60">
                  <c:v>43.1792113466333</c:v>
                </c:pt>
                <c:pt idx="61">
                  <c:v>43.9048971321695</c:v>
                </c:pt>
                <c:pt idx="62">
                  <c:v>44.6305829177056</c:v>
                </c:pt>
                <c:pt idx="63">
                  <c:v>45.3562687032418</c:v>
                </c:pt>
                <c:pt idx="64">
                  <c:v>46.0819544887779</c:v>
                </c:pt>
                <c:pt idx="65">
                  <c:v>46.8076402743141</c:v>
                </c:pt>
                <c:pt idx="66">
                  <c:v>47.5333260598502</c:v>
                </c:pt>
                <c:pt idx="67">
                  <c:v>48.2590118453864</c:v>
                </c:pt>
                <c:pt idx="68">
                  <c:v>48.9846976309226</c:v>
                </c:pt>
                <c:pt idx="69">
                  <c:v>49.7103834164587</c:v>
                </c:pt>
                <c:pt idx="70">
                  <c:v>50.4360692019949</c:v>
                </c:pt>
                <c:pt idx="71">
                  <c:v>51.161754987531</c:v>
                </c:pt>
                <c:pt idx="72">
                  <c:v>51.8874407730672</c:v>
                </c:pt>
                <c:pt idx="73">
                  <c:v>52.6131265586033</c:v>
                </c:pt>
                <c:pt idx="74">
                  <c:v>53.3388123441395</c:v>
                </c:pt>
                <c:pt idx="75">
                  <c:v>54.0644981296757</c:v>
                </c:pt>
                <c:pt idx="76">
                  <c:v>54.7901839152118</c:v>
                </c:pt>
                <c:pt idx="77">
                  <c:v>55.515869700748</c:v>
                </c:pt>
                <c:pt idx="78">
                  <c:v>56.2415554862841</c:v>
                </c:pt>
                <c:pt idx="79">
                  <c:v>56.9672412718203</c:v>
                </c:pt>
                <c:pt idx="80">
                  <c:v>57.6929270573564</c:v>
                </c:pt>
                <c:pt idx="81">
                  <c:v>58.4186128428926</c:v>
                </c:pt>
                <c:pt idx="82">
                  <c:v>59.1442986284288</c:v>
                </c:pt>
                <c:pt idx="83">
                  <c:v>59.8699844139649</c:v>
                </c:pt>
                <c:pt idx="84">
                  <c:v>60.5956701995011</c:v>
                </c:pt>
                <c:pt idx="85">
                  <c:v>61.3213559850372</c:v>
                </c:pt>
                <c:pt idx="86">
                  <c:v>62.0470417705734</c:v>
                </c:pt>
                <c:pt idx="87">
                  <c:v>62.7727275561095</c:v>
                </c:pt>
                <c:pt idx="88">
                  <c:v>63.4984133416457</c:v>
                </c:pt>
                <c:pt idx="89">
                  <c:v>64.2240991271819</c:v>
                </c:pt>
                <c:pt idx="90">
                  <c:v>64.949784912718</c:v>
                </c:pt>
                <c:pt idx="91">
                  <c:v>65.6754706982542</c:v>
                </c:pt>
                <c:pt idx="92">
                  <c:v>66.4011564837903</c:v>
                </c:pt>
                <c:pt idx="93">
                  <c:v>67.1268422693265</c:v>
                </c:pt>
                <c:pt idx="94">
                  <c:v>67.8525280548626</c:v>
                </c:pt>
                <c:pt idx="95">
                  <c:v>68.5782138403988</c:v>
                </c:pt>
                <c:pt idx="96">
                  <c:v>69.303899625935</c:v>
                </c:pt>
                <c:pt idx="97">
                  <c:v>70.0295854114711</c:v>
                </c:pt>
                <c:pt idx="98">
                  <c:v>70.7552711970073</c:v>
                </c:pt>
                <c:pt idx="99">
                  <c:v>71.4809569825434</c:v>
                </c:pt>
                <c:pt idx="100">
                  <c:v>72.2066427680796</c:v>
                </c:pt>
                <c:pt idx="101">
                  <c:v>72.9323285536158</c:v>
                </c:pt>
                <c:pt idx="102">
                  <c:v>73.6580143391519</c:v>
                </c:pt>
                <c:pt idx="103">
                  <c:v>74.3837001246881</c:v>
                </c:pt>
                <c:pt idx="104">
                  <c:v>75.1093859102242</c:v>
                </c:pt>
                <c:pt idx="105">
                  <c:v>75.8350716957604</c:v>
                </c:pt>
                <c:pt idx="106">
                  <c:v>76.5607574812965</c:v>
                </c:pt>
                <c:pt idx="107">
                  <c:v>77.2864432668327</c:v>
                </c:pt>
                <c:pt idx="108">
                  <c:v>78.0121290523689</c:v>
                </c:pt>
                <c:pt idx="109">
                  <c:v>78.737814837905</c:v>
                </c:pt>
                <c:pt idx="110">
                  <c:v>79.4635006234412</c:v>
                </c:pt>
                <c:pt idx="111">
                  <c:v>80.1891864089773</c:v>
                </c:pt>
                <c:pt idx="112">
                  <c:v>80.9148721945135</c:v>
                </c:pt>
                <c:pt idx="113">
                  <c:v>81.6405579800496</c:v>
                </c:pt>
                <c:pt idx="114">
                  <c:v>82.3662437655858</c:v>
                </c:pt>
                <c:pt idx="115">
                  <c:v>83.091929551122</c:v>
                </c:pt>
                <c:pt idx="116">
                  <c:v>83.8176153366581</c:v>
                </c:pt>
                <c:pt idx="117">
                  <c:v>84.5433011221943</c:v>
                </c:pt>
                <c:pt idx="118">
                  <c:v>85.2689869077305</c:v>
                </c:pt>
                <c:pt idx="119">
                  <c:v>85.9946726932667</c:v>
                </c:pt>
                <c:pt idx="120">
                  <c:v>86.7203584788029</c:v>
                </c:pt>
                <c:pt idx="121">
                  <c:v>87.4460442643391</c:v>
                </c:pt>
                <c:pt idx="122">
                  <c:v>88.1717300498753</c:v>
                </c:pt>
                <c:pt idx="123">
                  <c:v>88.8974158354115</c:v>
                </c:pt>
                <c:pt idx="124">
                  <c:v>89.6231016209477</c:v>
                </c:pt>
                <c:pt idx="125">
                  <c:v>90.3487874064839</c:v>
                </c:pt>
                <c:pt idx="126">
                  <c:v>91.0744731920201</c:v>
                </c:pt>
                <c:pt idx="127">
                  <c:v>91.8001589775563</c:v>
                </c:pt>
                <c:pt idx="128">
                  <c:v>92.5258447630925</c:v>
                </c:pt>
                <c:pt idx="129">
                  <c:v>93.2515305486287</c:v>
                </c:pt>
                <c:pt idx="130">
                  <c:v>93.9772163341649</c:v>
                </c:pt>
                <c:pt idx="131">
                  <c:v>94.7029021197011</c:v>
                </c:pt>
                <c:pt idx="132">
                  <c:v>95.4285879052373</c:v>
                </c:pt>
                <c:pt idx="133">
                  <c:v>96.1542736907735</c:v>
                </c:pt>
                <c:pt idx="134">
                  <c:v>96.8799594763097</c:v>
                </c:pt>
                <c:pt idx="135">
                  <c:v>97.6056452618459</c:v>
                </c:pt>
                <c:pt idx="136">
                  <c:v>98.3313310473821</c:v>
                </c:pt>
                <c:pt idx="137">
                  <c:v>99.0570168329183</c:v>
                </c:pt>
                <c:pt idx="138">
                  <c:v>99.7827026184545</c:v>
                </c:pt>
                <c:pt idx="139">
                  <c:v>100.508388403991</c:v>
                </c:pt>
                <c:pt idx="140">
                  <c:v>101.234074189527</c:v>
                </c:pt>
                <c:pt idx="141">
                  <c:v>101.959759975063</c:v>
                </c:pt>
                <c:pt idx="142">
                  <c:v>102.685445760599</c:v>
                </c:pt>
                <c:pt idx="143">
                  <c:v>103.411131546135</c:v>
                </c:pt>
                <c:pt idx="144">
                  <c:v>104.136817331672</c:v>
                </c:pt>
                <c:pt idx="145">
                  <c:v>104.862503117208</c:v>
                </c:pt>
                <c:pt idx="146">
                  <c:v>105.588188902744</c:v>
                </c:pt>
                <c:pt idx="147">
                  <c:v>106.31387468828</c:v>
                </c:pt>
                <c:pt idx="148">
                  <c:v>107.039560473816</c:v>
                </c:pt>
                <c:pt idx="149">
                  <c:v>107.765246259353</c:v>
                </c:pt>
                <c:pt idx="150">
                  <c:v>108.490932044889</c:v>
                </c:pt>
                <c:pt idx="151">
                  <c:v>109.216617830425</c:v>
                </c:pt>
                <c:pt idx="152">
                  <c:v>109.942303615961</c:v>
                </c:pt>
                <c:pt idx="153">
                  <c:v>110.667989401497</c:v>
                </c:pt>
                <c:pt idx="154">
                  <c:v>111.393675187034</c:v>
                </c:pt>
                <c:pt idx="155">
                  <c:v>112.11936097257</c:v>
                </c:pt>
                <c:pt idx="156">
                  <c:v>112.845046758106</c:v>
                </c:pt>
                <c:pt idx="157">
                  <c:v>113.570732543642</c:v>
                </c:pt>
                <c:pt idx="158">
                  <c:v>114.296418329178</c:v>
                </c:pt>
                <c:pt idx="159">
                  <c:v>115.022104114715</c:v>
                </c:pt>
                <c:pt idx="160">
                  <c:v>115.747789900251</c:v>
                </c:pt>
                <c:pt idx="161">
                  <c:v>116.473475685787</c:v>
                </c:pt>
                <c:pt idx="162">
                  <c:v>117.199161471323</c:v>
                </c:pt>
                <c:pt idx="163">
                  <c:v>117.924847256859</c:v>
                </c:pt>
                <c:pt idx="164">
                  <c:v>118.650533042396</c:v>
                </c:pt>
                <c:pt idx="165">
                  <c:v>119.376218827932</c:v>
                </c:pt>
                <c:pt idx="166">
                  <c:v>120.101904613468</c:v>
                </c:pt>
                <c:pt idx="167">
                  <c:v>120.827590399004</c:v>
                </c:pt>
                <c:pt idx="168">
                  <c:v>121.55327618454</c:v>
                </c:pt>
                <c:pt idx="169">
                  <c:v>122.278961970077</c:v>
                </c:pt>
                <c:pt idx="170">
                  <c:v>123.004647755613</c:v>
                </c:pt>
                <c:pt idx="171">
                  <c:v>123.730333541149</c:v>
                </c:pt>
                <c:pt idx="172">
                  <c:v>124.456019326685</c:v>
                </c:pt>
                <c:pt idx="173">
                  <c:v>125.181705112221</c:v>
                </c:pt>
                <c:pt idx="174">
                  <c:v>125.907390897758</c:v>
                </c:pt>
                <c:pt idx="175">
                  <c:v>126.633076683294</c:v>
                </c:pt>
                <c:pt idx="176">
                  <c:v>127.35876246883</c:v>
                </c:pt>
                <c:pt idx="177">
                  <c:v>128.084448254366</c:v>
                </c:pt>
                <c:pt idx="178">
                  <c:v>128.810134039902</c:v>
                </c:pt>
                <c:pt idx="179">
                  <c:v>129.535819825439</c:v>
                </c:pt>
                <c:pt idx="180">
                  <c:v>130.261505610975</c:v>
                </c:pt>
                <c:pt idx="181">
                  <c:v>130.987191396511</c:v>
                </c:pt>
                <c:pt idx="182">
                  <c:v>131.712877182047</c:v>
                </c:pt>
                <c:pt idx="183">
                  <c:v>132.438562967583</c:v>
                </c:pt>
                <c:pt idx="184">
                  <c:v>133.16424875312</c:v>
                </c:pt>
                <c:pt idx="185">
                  <c:v>133.889934538656</c:v>
                </c:pt>
                <c:pt idx="186">
                  <c:v>134.615620324192</c:v>
                </c:pt>
                <c:pt idx="187">
                  <c:v>135.341306109728</c:v>
                </c:pt>
                <c:pt idx="188">
                  <c:v>136.066991895264</c:v>
                </c:pt>
                <c:pt idx="189">
                  <c:v>136.792677680801</c:v>
                </c:pt>
                <c:pt idx="190">
                  <c:v>137.518363466337</c:v>
                </c:pt>
                <c:pt idx="191">
                  <c:v>138.244049251873</c:v>
                </c:pt>
                <c:pt idx="192">
                  <c:v>138.969735037409</c:v>
                </c:pt>
                <c:pt idx="193">
                  <c:v>139.695420822945</c:v>
                </c:pt>
                <c:pt idx="194">
                  <c:v>140.421106608482</c:v>
                </c:pt>
                <c:pt idx="195">
                  <c:v>141.146792394018</c:v>
                </c:pt>
                <c:pt idx="196">
                  <c:v>141.872478179554</c:v>
                </c:pt>
                <c:pt idx="197">
                  <c:v>142.59816396509</c:v>
                </c:pt>
                <c:pt idx="198">
                  <c:v>143.323849750626</c:v>
                </c:pt>
                <c:pt idx="199">
                  <c:v>144.049535536163</c:v>
                </c:pt>
                <c:pt idx="200">
                  <c:v>144.775221321699</c:v>
                </c:pt>
                <c:pt idx="201">
                  <c:v>145.500907107235</c:v>
                </c:pt>
                <c:pt idx="202">
                  <c:v>146.226592892771</c:v>
                </c:pt>
                <c:pt idx="203">
                  <c:v>146.952278678307</c:v>
                </c:pt>
                <c:pt idx="204">
                  <c:v>147.677964463844</c:v>
                </c:pt>
                <c:pt idx="205">
                  <c:v>148.40365024938</c:v>
                </c:pt>
                <c:pt idx="206">
                  <c:v>149.129336034916</c:v>
                </c:pt>
                <c:pt idx="207">
                  <c:v>149.855021820452</c:v>
                </c:pt>
                <c:pt idx="208">
                  <c:v>150.580707605988</c:v>
                </c:pt>
                <c:pt idx="209">
                  <c:v>151.306393391525</c:v>
                </c:pt>
                <c:pt idx="210">
                  <c:v>152.032079177061</c:v>
                </c:pt>
                <c:pt idx="211">
                  <c:v>152.757764962597</c:v>
                </c:pt>
                <c:pt idx="212">
                  <c:v>153.483450748133</c:v>
                </c:pt>
                <c:pt idx="213">
                  <c:v>154.209136533669</c:v>
                </c:pt>
                <c:pt idx="214">
                  <c:v>154.934822319206</c:v>
                </c:pt>
                <c:pt idx="215">
                  <c:v>155.660508104742</c:v>
                </c:pt>
                <c:pt idx="216">
                  <c:v>156.386193890278</c:v>
                </c:pt>
                <c:pt idx="217">
                  <c:v>157.111879675814</c:v>
                </c:pt>
                <c:pt idx="218">
                  <c:v>157.83756546135</c:v>
                </c:pt>
                <c:pt idx="219">
                  <c:v>158.563251246887</c:v>
                </c:pt>
                <c:pt idx="220">
                  <c:v>159.288937032423</c:v>
                </c:pt>
                <c:pt idx="221">
                  <c:v>160.014622817959</c:v>
                </c:pt>
                <c:pt idx="222">
                  <c:v>160.740308603495</c:v>
                </c:pt>
                <c:pt idx="223">
                  <c:v>161.465994389031</c:v>
                </c:pt>
                <c:pt idx="224">
                  <c:v>162.191680174568</c:v>
                </c:pt>
                <c:pt idx="225">
                  <c:v>162.917365960104</c:v>
                </c:pt>
                <c:pt idx="226">
                  <c:v>163.64305174564</c:v>
                </c:pt>
                <c:pt idx="227">
                  <c:v>164.368737531176</c:v>
                </c:pt>
                <c:pt idx="228">
                  <c:v>165.094423316712</c:v>
                </c:pt>
                <c:pt idx="229">
                  <c:v>165.820109102249</c:v>
                </c:pt>
                <c:pt idx="230">
                  <c:v>166.545794887785</c:v>
                </c:pt>
                <c:pt idx="231">
                  <c:v>167.271480673321</c:v>
                </c:pt>
                <c:pt idx="232">
                  <c:v>167.997166458857</c:v>
                </c:pt>
                <c:pt idx="233">
                  <c:v>168.722852244393</c:v>
                </c:pt>
                <c:pt idx="234">
                  <c:v>169.44853802993</c:v>
                </c:pt>
                <c:pt idx="235">
                  <c:v>170.174223815466</c:v>
                </c:pt>
                <c:pt idx="236">
                  <c:v>170.899909601002</c:v>
                </c:pt>
                <c:pt idx="237">
                  <c:v>171.625595386538</c:v>
                </c:pt>
                <c:pt idx="238">
                  <c:v>172.351281172074</c:v>
                </c:pt>
                <c:pt idx="239">
                  <c:v>173.076966957611</c:v>
                </c:pt>
                <c:pt idx="240">
                  <c:v>173.802652743147</c:v>
                </c:pt>
                <c:pt idx="241">
                  <c:v>174.528338528683</c:v>
                </c:pt>
                <c:pt idx="242">
                  <c:v>175.254024314219</c:v>
                </c:pt>
                <c:pt idx="243">
                  <c:v>175.979710099755</c:v>
                </c:pt>
                <c:pt idx="244">
                  <c:v>176.705395885292</c:v>
                </c:pt>
                <c:pt idx="245">
                  <c:v>177.431081670828</c:v>
                </c:pt>
                <c:pt idx="246">
                  <c:v>178.156767456364</c:v>
                </c:pt>
                <c:pt idx="247">
                  <c:v>178.8824532419</c:v>
                </c:pt>
                <c:pt idx="248">
                  <c:v>179.608139027436</c:v>
                </c:pt>
                <c:pt idx="249">
                  <c:v>180.333824812973</c:v>
                </c:pt>
                <c:pt idx="250">
                  <c:v>181.059510598509</c:v>
                </c:pt>
                <c:pt idx="251">
                  <c:v>181.785196384045</c:v>
                </c:pt>
                <c:pt idx="252">
                  <c:v>182.510882169581</c:v>
                </c:pt>
                <c:pt idx="253">
                  <c:v>183.236567955117</c:v>
                </c:pt>
                <c:pt idx="254">
                  <c:v>183.962253740654</c:v>
                </c:pt>
                <c:pt idx="255">
                  <c:v>184.68793952619</c:v>
                </c:pt>
                <c:pt idx="256">
                  <c:v>185.413625311726</c:v>
                </c:pt>
                <c:pt idx="257">
                  <c:v>186.139311097262</c:v>
                </c:pt>
                <c:pt idx="258">
                  <c:v>186.864996882798</c:v>
                </c:pt>
                <c:pt idx="259">
                  <c:v>187.590682668335</c:v>
                </c:pt>
                <c:pt idx="260">
                  <c:v>188.316368453871</c:v>
                </c:pt>
                <c:pt idx="261">
                  <c:v>189.042054239407</c:v>
                </c:pt>
                <c:pt idx="262">
                  <c:v>189.767740024943</c:v>
                </c:pt>
                <c:pt idx="263">
                  <c:v>190.493425810479</c:v>
                </c:pt>
                <c:pt idx="264">
                  <c:v>191.219111596016</c:v>
                </c:pt>
                <c:pt idx="265">
                  <c:v>191.944797381552</c:v>
                </c:pt>
                <c:pt idx="266">
                  <c:v>192.670483167088</c:v>
                </c:pt>
                <c:pt idx="267">
                  <c:v>193.396168952624</c:v>
                </c:pt>
                <c:pt idx="268">
                  <c:v>194.12185473816</c:v>
                </c:pt>
                <c:pt idx="269">
                  <c:v>194.847540523697</c:v>
                </c:pt>
                <c:pt idx="270">
                  <c:v>195.573226309233</c:v>
                </c:pt>
                <c:pt idx="271">
                  <c:v>196.298912094769</c:v>
                </c:pt>
                <c:pt idx="272">
                  <c:v>197.024597880305</c:v>
                </c:pt>
                <c:pt idx="273">
                  <c:v>197.750283665841</c:v>
                </c:pt>
                <c:pt idx="274">
                  <c:v>198.475969451378</c:v>
                </c:pt>
                <c:pt idx="275">
                  <c:v>199.201655236914</c:v>
                </c:pt>
                <c:pt idx="276">
                  <c:v>199.92734102245</c:v>
                </c:pt>
                <c:pt idx="277">
                  <c:v>200.653026807986</c:v>
                </c:pt>
                <c:pt idx="278">
                  <c:v>201.378712593522</c:v>
                </c:pt>
                <c:pt idx="279">
                  <c:v>202.104398379059</c:v>
                </c:pt>
                <c:pt idx="280">
                  <c:v>202.830084164595</c:v>
                </c:pt>
                <c:pt idx="281">
                  <c:v>203.555769950131</c:v>
                </c:pt>
                <c:pt idx="282">
                  <c:v>204.281455735667</c:v>
                </c:pt>
                <c:pt idx="283">
                  <c:v>205.007141521203</c:v>
                </c:pt>
                <c:pt idx="284">
                  <c:v>205.73282730674</c:v>
                </c:pt>
                <c:pt idx="285">
                  <c:v>206.458513092276</c:v>
                </c:pt>
                <c:pt idx="286">
                  <c:v>207.184198877812</c:v>
                </c:pt>
                <c:pt idx="287">
                  <c:v>207.909884663348</c:v>
                </c:pt>
                <c:pt idx="288">
                  <c:v>208.635570448884</c:v>
                </c:pt>
                <c:pt idx="289">
                  <c:v>209.361256234421</c:v>
                </c:pt>
                <c:pt idx="290">
                  <c:v>210.086942019957</c:v>
                </c:pt>
                <c:pt idx="291">
                  <c:v>210.812627805493</c:v>
                </c:pt>
                <c:pt idx="292">
                  <c:v>211.538313591029</c:v>
                </c:pt>
                <c:pt idx="293">
                  <c:v>212.263999376565</c:v>
                </c:pt>
                <c:pt idx="294">
                  <c:v>212.989685162102</c:v>
                </c:pt>
                <c:pt idx="295">
                  <c:v>213.715370947638</c:v>
                </c:pt>
                <c:pt idx="296">
                  <c:v>214.441056733174</c:v>
                </c:pt>
                <c:pt idx="297">
                  <c:v>215.16674251871</c:v>
                </c:pt>
                <c:pt idx="298">
                  <c:v>215.892428304246</c:v>
                </c:pt>
                <c:pt idx="299">
                  <c:v>216.618114089783</c:v>
                </c:pt>
                <c:pt idx="300">
                  <c:v>217.343799875319</c:v>
                </c:pt>
                <c:pt idx="301">
                  <c:v>218.069485660855</c:v>
                </c:pt>
                <c:pt idx="302">
                  <c:v>218.795171446391</c:v>
                </c:pt>
                <c:pt idx="303">
                  <c:v>219.520857231927</c:v>
                </c:pt>
                <c:pt idx="304">
                  <c:v>220.246543017464</c:v>
                </c:pt>
                <c:pt idx="305">
                  <c:v>220.972228803</c:v>
                </c:pt>
                <c:pt idx="306">
                  <c:v>221.697914588536</c:v>
                </c:pt>
                <c:pt idx="307">
                  <c:v>222.423600374072</c:v>
                </c:pt>
                <c:pt idx="308">
                  <c:v>223.149286159608</c:v>
                </c:pt>
                <c:pt idx="309">
                  <c:v>223.874971945145</c:v>
                </c:pt>
                <c:pt idx="310">
                  <c:v>224.600657730681</c:v>
                </c:pt>
                <c:pt idx="311">
                  <c:v>225.326343516217</c:v>
                </c:pt>
                <c:pt idx="312">
                  <c:v>226.052029301753</c:v>
                </c:pt>
                <c:pt idx="313">
                  <c:v>226.777715087289</c:v>
                </c:pt>
                <c:pt idx="314">
                  <c:v>227.503400872826</c:v>
                </c:pt>
                <c:pt idx="315">
                  <c:v>228.229086658362</c:v>
                </c:pt>
                <c:pt idx="316">
                  <c:v>228.954772443898</c:v>
                </c:pt>
                <c:pt idx="317">
                  <c:v>229.680458229434</c:v>
                </c:pt>
                <c:pt idx="318">
                  <c:v>230.40614401497</c:v>
                </c:pt>
                <c:pt idx="319">
                  <c:v>231.131829800507</c:v>
                </c:pt>
                <c:pt idx="320">
                  <c:v>231.857515586043</c:v>
                </c:pt>
                <c:pt idx="321">
                  <c:v>232.583201371579</c:v>
                </c:pt>
                <c:pt idx="322">
                  <c:v>233.308887157115</c:v>
                </c:pt>
                <c:pt idx="323">
                  <c:v>234.034572942651</c:v>
                </c:pt>
                <c:pt idx="324">
                  <c:v>234.760258728188</c:v>
                </c:pt>
                <c:pt idx="325">
                  <c:v>235.485944513724</c:v>
                </c:pt>
                <c:pt idx="326">
                  <c:v>236.21163029926</c:v>
                </c:pt>
                <c:pt idx="327">
                  <c:v>236.937316084796</c:v>
                </c:pt>
                <c:pt idx="328">
                  <c:v>237.663001870332</c:v>
                </c:pt>
                <c:pt idx="329">
                  <c:v>238.388687655869</c:v>
                </c:pt>
                <c:pt idx="330">
                  <c:v>239.114373441405</c:v>
                </c:pt>
                <c:pt idx="331">
                  <c:v>239.840059226941</c:v>
                </c:pt>
                <c:pt idx="332">
                  <c:v>240.565745012477</c:v>
                </c:pt>
                <c:pt idx="333">
                  <c:v>241.291430798013</c:v>
                </c:pt>
                <c:pt idx="334">
                  <c:v>242.01711658355</c:v>
                </c:pt>
                <c:pt idx="335">
                  <c:v>242.742802369086</c:v>
                </c:pt>
                <c:pt idx="336">
                  <c:v>243.468488154622</c:v>
                </c:pt>
                <c:pt idx="337">
                  <c:v>244.194173940158</c:v>
                </c:pt>
                <c:pt idx="338">
                  <c:v>244.919859725694</c:v>
                </c:pt>
                <c:pt idx="339">
                  <c:v>245.645545511231</c:v>
                </c:pt>
                <c:pt idx="340">
                  <c:v>246.371231296767</c:v>
                </c:pt>
                <c:pt idx="341">
                  <c:v>247.096917082303</c:v>
                </c:pt>
                <c:pt idx="342">
                  <c:v>247.822602867839</c:v>
                </c:pt>
                <c:pt idx="343">
                  <c:v>248.548288653375</c:v>
                </c:pt>
                <c:pt idx="344">
                  <c:v>249.273974438912</c:v>
                </c:pt>
                <c:pt idx="345">
                  <c:v>249.999660224448</c:v>
                </c:pt>
                <c:pt idx="346">
                  <c:v>250.725346009984</c:v>
                </c:pt>
                <c:pt idx="347">
                  <c:v>251.45103179552</c:v>
                </c:pt>
                <c:pt idx="348">
                  <c:v>252.176717581056</c:v>
                </c:pt>
                <c:pt idx="349">
                  <c:v>252.902403366593</c:v>
                </c:pt>
                <c:pt idx="350">
                  <c:v>253.628089152129</c:v>
                </c:pt>
                <c:pt idx="351">
                  <c:v>254.353774937665</c:v>
                </c:pt>
                <c:pt idx="352">
                  <c:v>255.079460723201</c:v>
                </c:pt>
                <c:pt idx="353">
                  <c:v>255.805146508737</c:v>
                </c:pt>
                <c:pt idx="354">
                  <c:v>256.530832294274</c:v>
                </c:pt>
                <c:pt idx="355">
                  <c:v>257.25651807981</c:v>
                </c:pt>
                <c:pt idx="356">
                  <c:v>257.982203865346</c:v>
                </c:pt>
                <c:pt idx="357">
                  <c:v>258.707889650882</c:v>
                </c:pt>
                <c:pt idx="358">
                  <c:v>259.433575436418</c:v>
                </c:pt>
                <c:pt idx="359">
                  <c:v>260.159261221955</c:v>
                </c:pt>
                <c:pt idx="360">
                  <c:v>260.884947007491</c:v>
                </c:pt>
                <c:pt idx="361">
                  <c:v>261.610632793027</c:v>
                </c:pt>
                <c:pt idx="362">
                  <c:v>262.336318578563</c:v>
                </c:pt>
                <c:pt idx="363">
                  <c:v>263.062004364099</c:v>
                </c:pt>
                <c:pt idx="364">
                  <c:v>263.787690149636</c:v>
                </c:pt>
                <c:pt idx="365">
                  <c:v>264.513375935172</c:v>
                </c:pt>
                <c:pt idx="366">
                  <c:v>265.239061720708</c:v>
                </c:pt>
                <c:pt idx="367">
                  <c:v>265.964747506244</c:v>
                </c:pt>
                <c:pt idx="368">
                  <c:v>266.69043329178</c:v>
                </c:pt>
                <c:pt idx="369">
                  <c:v>267.416119077317</c:v>
                </c:pt>
                <c:pt idx="370">
                  <c:v>268.141804862853</c:v>
                </c:pt>
                <c:pt idx="371">
                  <c:v>268.867490648389</c:v>
                </c:pt>
                <c:pt idx="372">
                  <c:v>269.593176433925</c:v>
                </c:pt>
                <c:pt idx="373">
                  <c:v>270.318862219461</c:v>
                </c:pt>
                <c:pt idx="374">
                  <c:v>271.044548004998</c:v>
                </c:pt>
                <c:pt idx="375">
                  <c:v>271.770233790534</c:v>
                </c:pt>
                <c:pt idx="376">
                  <c:v>272.49591957607</c:v>
                </c:pt>
                <c:pt idx="377">
                  <c:v>273.221605361606</c:v>
                </c:pt>
                <c:pt idx="378">
                  <c:v>273.947291147142</c:v>
                </c:pt>
                <c:pt idx="379">
                  <c:v>274.672976932679</c:v>
                </c:pt>
                <c:pt idx="380">
                  <c:v>275.398662718215</c:v>
                </c:pt>
                <c:pt idx="381">
                  <c:v>276.124348503751</c:v>
                </c:pt>
                <c:pt idx="382">
                  <c:v>276.850034289287</c:v>
                </c:pt>
                <c:pt idx="383">
                  <c:v>277.575720074823</c:v>
                </c:pt>
                <c:pt idx="384">
                  <c:v>278.30140586036</c:v>
                </c:pt>
                <c:pt idx="385">
                  <c:v>279.027091645896</c:v>
                </c:pt>
                <c:pt idx="386">
                  <c:v>279.752777431432</c:v>
                </c:pt>
                <c:pt idx="387">
                  <c:v>280.478463216968</c:v>
                </c:pt>
                <c:pt idx="388">
                  <c:v>281.204149002504</c:v>
                </c:pt>
                <c:pt idx="389">
                  <c:v>281.929834788041</c:v>
                </c:pt>
                <c:pt idx="390">
                  <c:v>282.655520573577</c:v>
                </c:pt>
                <c:pt idx="391">
                  <c:v>283.381206359113</c:v>
                </c:pt>
                <c:pt idx="392">
                  <c:v>284.106892144649</c:v>
                </c:pt>
                <c:pt idx="393">
                  <c:v>284.832577930185</c:v>
                </c:pt>
                <c:pt idx="394">
                  <c:v>285.558263715722</c:v>
                </c:pt>
                <c:pt idx="395">
                  <c:v>286.283949501258</c:v>
                </c:pt>
                <c:pt idx="396">
                  <c:v>287.009635286794</c:v>
                </c:pt>
                <c:pt idx="397">
                  <c:v>287.73532107233</c:v>
                </c:pt>
                <c:pt idx="398">
                  <c:v>288.461006857866</c:v>
                </c:pt>
                <c:pt idx="399">
                  <c:v>289.186692643403</c:v>
                </c:pt>
                <c:pt idx="400">
                  <c:v>289.912378428939</c:v>
                </c:pt>
                <c:pt idx="401">
                  <c:v>290.638064214475</c:v>
                </c:pt>
                <c:pt idx="402">
                  <c:v>291.363750000011</c:v>
                </c:pt>
                <c:pt idx="403">
                  <c:v>292.089435785548</c:v>
                </c:pt>
                <c:pt idx="404">
                  <c:v>292.815121571084</c:v>
                </c:pt>
                <c:pt idx="405">
                  <c:v>293.54080735662</c:v>
                </c:pt>
                <c:pt idx="406">
                  <c:v>294.266493142156</c:v>
                </c:pt>
                <c:pt idx="407">
                  <c:v>294.992178927692</c:v>
                </c:pt>
                <c:pt idx="408">
                  <c:v>295.717864713228</c:v>
                </c:pt>
                <c:pt idx="409">
                  <c:v>296.443550498765</c:v>
                </c:pt>
                <c:pt idx="410">
                  <c:v>297.169236284301</c:v>
                </c:pt>
                <c:pt idx="411">
                  <c:v>297.894922069837</c:v>
                </c:pt>
                <c:pt idx="412">
                  <c:v>298.620607855373</c:v>
                </c:pt>
                <c:pt idx="413">
                  <c:v>299.346293640909</c:v>
                </c:pt>
                <c:pt idx="414">
                  <c:v>300.071979426446</c:v>
                </c:pt>
                <c:pt idx="415">
                  <c:v>300.797665211982</c:v>
                </c:pt>
                <c:pt idx="416">
                  <c:v>301.523350997518</c:v>
                </c:pt>
                <c:pt idx="417">
                  <c:v>302.249036783054</c:v>
                </c:pt>
                <c:pt idx="418">
                  <c:v>302.97472256859</c:v>
                </c:pt>
                <c:pt idx="419">
                  <c:v>303.700408354127</c:v>
                </c:pt>
                <c:pt idx="420">
                  <c:v>304.426094139663</c:v>
                </c:pt>
                <c:pt idx="421">
                  <c:v>305.151779925199</c:v>
                </c:pt>
                <c:pt idx="422">
                  <c:v>305.877465710735</c:v>
                </c:pt>
                <c:pt idx="423">
                  <c:v>306.603151496271</c:v>
                </c:pt>
                <c:pt idx="424">
                  <c:v>307.328837281808</c:v>
                </c:pt>
                <c:pt idx="425">
                  <c:v>308.054523067344</c:v>
                </c:pt>
                <c:pt idx="426">
                  <c:v>308.78020885288</c:v>
                </c:pt>
                <c:pt idx="427">
                  <c:v>309.505894638416</c:v>
                </c:pt>
                <c:pt idx="428">
                  <c:v>310.231580423952</c:v>
                </c:pt>
                <c:pt idx="429">
                  <c:v>310.957266209489</c:v>
                </c:pt>
                <c:pt idx="430">
                  <c:v>311.682951995025</c:v>
                </c:pt>
                <c:pt idx="431">
                  <c:v>312.408637780561</c:v>
                </c:pt>
                <c:pt idx="432">
                  <c:v>313.134323566097</c:v>
                </c:pt>
                <c:pt idx="433">
                  <c:v>313.860009351633</c:v>
                </c:pt>
                <c:pt idx="434">
                  <c:v>314.58569513717</c:v>
                </c:pt>
                <c:pt idx="435">
                  <c:v>315.311380922706</c:v>
                </c:pt>
                <c:pt idx="436">
                  <c:v>316.037066708242</c:v>
                </c:pt>
                <c:pt idx="437">
                  <c:v>316.762752493778</c:v>
                </c:pt>
                <c:pt idx="438">
                  <c:v>317.488438279314</c:v>
                </c:pt>
                <c:pt idx="439">
                  <c:v>318.214124064851</c:v>
                </c:pt>
                <c:pt idx="440">
                  <c:v>318.939809850387</c:v>
                </c:pt>
                <c:pt idx="441">
                  <c:v>319.665495635923</c:v>
                </c:pt>
                <c:pt idx="442">
                  <c:v>320.391181421459</c:v>
                </c:pt>
                <c:pt idx="443">
                  <c:v>321.116867206995</c:v>
                </c:pt>
                <c:pt idx="444">
                  <c:v>321.842552992532</c:v>
                </c:pt>
                <c:pt idx="445">
                  <c:v>322.568238778068</c:v>
                </c:pt>
                <c:pt idx="446">
                  <c:v>323.293924563604</c:v>
                </c:pt>
                <c:pt idx="447">
                  <c:v>324.01961034914</c:v>
                </c:pt>
                <c:pt idx="448">
                  <c:v>324.745296134676</c:v>
                </c:pt>
                <c:pt idx="449">
                  <c:v>325.470981920213</c:v>
                </c:pt>
                <c:pt idx="450">
                  <c:v>326.196667705749</c:v>
                </c:pt>
                <c:pt idx="451">
                  <c:v>326.922353491285</c:v>
                </c:pt>
                <c:pt idx="452">
                  <c:v>327.648039276821</c:v>
                </c:pt>
                <c:pt idx="453">
                  <c:v>328.373725062358</c:v>
                </c:pt>
                <c:pt idx="454">
                  <c:v>329.099410847894</c:v>
                </c:pt>
                <c:pt idx="455">
                  <c:v>329.82509663343</c:v>
                </c:pt>
                <c:pt idx="456">
                  <c:v>330.550782418966</c:v>
                </c:pt>
                <c:pt idx="457">
                  <c:v>331.276468204502</c:v>
                </c:pt>
                <c:pt idx="458">
                  <c:v>332.002153990038</c:v>
                </c:pt>
                <c:pt idx="459">
                  <c:v>332.727839775575</c:v>
                </c:pt>
                <c:pt idx="460">
                  <c:v>333.453525561111</c:v>
                </c:pt>
                <c:pt idx="461">
                  <c:v>334.179211346647</c:v>
                </c:pt>
                <c:pt idx="462">
                  <c:v>334.904897132183</c:v>
                </c:pt>
                <c:pt idx="463">
                  <c:v>335.630582917719</c:v>
                </c:pt>
                <c:pt idx="464">
                  <c:v>336.356268703256</c:v>
                </c:pt>
                <c:pt idx="465">
                  <c:v>337.081954488792</c:v>
                </c:pt>
                <c:pt idx="466">
                  <c:v>337.807640274328</c:v>
                </c:pt>
                <c:pt idx="467">
                  <c:v>338.533326059864</c:v>
                </c:pt>
                <c:pt idx="468">
                  <c:v>339.2590118454</c:v>
                </c:pt>
                <c:pt idx="469">
                  <c:v>339.984697630937</c:v>
                </c:pt>
                <c:pt idx="470">
                  <c:v>340.710383416473</c:v>
                </c:pt>
                <c:pt idx="471">
                  <c:v>341.436069202009</c:v>
                </c:pt>
                <c:pt idx="472">
                  <c:v>342.161754987545</c:v>
                </c:pt>
                <c:pt idx="473">
                  <c:v>341.436069202009</c:v>
                </c:pt>
                <c:pt idx="474">
                  <c:v>340.710383416473</c:v>
                </c:pt>
                <c:pt idx="475">
                  <c:v>339.984697630937</c:v>
                </c:pt>
                <c:pt idx="476">
                  <c:v>339.2590118454</c:v>
                </c:pt>
                <c:pt idx="477">
                  <c:v>338.533326059864</c:v>
                </c:pt>
                <c:pt idx="478">
                  <c:v>337.807640274328</c:v>
                </c:pt>
                <c:pt idx="479">
                  <c:v>337.081954488792</c:v>
                </c:pt>
                <c:pt idx="480">
                  <c:v>336.356268703256</c:v>
                </c:pt>
                <c:pt idx="481">
                  <c:v>335.630582917719</c:v>
                </c:pt>
                <c:pt idx="482">
                  <c:v>334.904897132183</c:v>
                </c:pt>
                <c:pt idx="483">
                  <c:v>334.179211346647</c:v>
                </c:pt>
                <c:pt idx="484">
                  <c:v>333.453525561111</c:v>
                </c:pt>
                <c:pt idx="485">
                  <c:v>332.727839775575</c:v>
                </c:pt>
                <c:pt idx="486">
                  <c:v>332.002153990038</c:v>
                </c:pt>
                <c:pt idx="487">
                  <c:v>331.276468204502</c:v>
                </c:pt>
                <c:pt idx="488">
                  <c:v>330.550782418966</c:v>
                </c:pt>
                <c:pt idx="489">
                  <c:v>329.82509663343</c:v>
                </c:pt>
                <c:pt idx="490">
                  <c:v>329.099410847894</c:v>
                </c:pt>
                <c:pt idx="491">
                  <c:v>328.373725062358</c:v>
                </c:pt>
                <c:pt idx="492">
                  <c:v>327.648039276821</c:v>
                </c:pt>
                <c:pt idx="493">
                  <c:v>326.922353491285</c:v>
                </c:pt>
                <c:pt idx="494">
                  <c:v>326.196667705749</c:v>
                </c:pt>
                <c:pt idx="495">
                  <c:v>325.470981920213</c:v>
                </c:pt>
                <c:pt idx="496">
                  <c:v>324.745296134676</c:v>
                </c:pt>
                <c:pt idx="497">
                  <c:v>324.01961034914</c:v>
                </c:pt>
                <c:pt idx="498">
                  <c:v>323.293924563604</c:v>
                </c:pt>
                <c:pt idx="499">
                  <c:v>322.568238778068</c:v>
                </c:pt>
                <c:pt idx="500">
                  <c:v>321.842552992532</c:v>
                </c:pt>
                <c:pt idx="501">
                  <c:v>321.116867206995</c:v>
                </c:pt>
                <c:pt idx="502">
                  <c:v>320.391181421459</c:v>
                </c:pt>
                <c:pt idx="503">
                  <c:v>319.665495635923</c:v>
                </c:pt>
                <c:pt idx="504">
                  <c:v>318.939809850387</c:v>
                </c:pt>
                <c:pt idx="505">
                  <c:v>318.214124064851</c:v>
                </c:pt>
                <c:pt idx="506">
                  <c:v>317.488438279314</c:v>
                </c:pt>
                <c:pt idx="507">
                  <c:v>316.762752493778</c:v>
                </c:pt>
                <c:pt idx="508">
                  <c:v>316.037066708242</c:v>
                </c:pt>
                <c:pt idx="509">
                  <c:v>315.311380922706</c:v>
                </c:pt>
                <c:pt idx="510">
                  <c:v>314.58569513717</c:v>
                </c:pt>
                <c:pt idx="511">
                  <c:v>313.860009351633</c:v>
                </c:pt>
                <c:pt idx="512">
                  <c:v>313.134323566097</c:v>
                </c:pt>
                <c:pt idx="513">
                  <c:v>312.408637780561</c:v>
                </c:pt>
                <c:pt idx="514">
                  <c:v>311.682951995025</c:v>
                </c:pt>
                <c:pt idx="515">
                  <c:v>310.957266209489</c:v>
                </c:pt>
                <c:pt idx="516">
                  <c:v>310.231580423952</c:v>
                </c:pt>
                <c:pt idx="517">
                  <c:v>309.505894638416</c:v>
                </c:pt>
                <c:pt idx="518">
                  <c:v>308.78020885288</c:v>
                </c:pt>
                <c:pt idx="519">
                  <c:v>308.054523067344</c:v>
                </c:pt>
                <c:pt idx="520">
                  <c:v>307.328837281808</c:v>
                </c:pt>
                <c:pt idx="521">
                  <c:v>306.603151496271</c:v>
                </c:pt>
                <c:pt idx="522">
                  <c:v>305.877465710735</c:v>
                </c:pt>
                <c:pt idx="523">
                  <c:v>305.151779925199</c:v>
                </c:pt>
                <c:pt idx="524">
                  <c:v>304.426094139663</c:v>
                </c:pt>
                <c:pt idx="525">
                  <c:v>303.700408354127</c:v>
                </c:pt>
                <c:pt idx="526">
                  <c:v>302.97472256859</c:v>
                </c:pt>
                <c:pt idx="527">
                  <c:v>302.249036783054</c:v>
                </c:pt>
                <c:pt idx="528">
                  <c:v>301.523350997518</c:v>
                </c:pt>
                <c:pt idx="529">
                  <c:v>300.797665211982</c:v>
                </c:pt>
                <c:pt idx="530">
                  <c:v>300.071979426446</c:v>
                </c:pt>
                <c:pt idx="531">
                  <c:v>299.346293640909</c:v>
                </c:pt>
                <c:pt idx="532">
                  <c:v>298.620607855373</c:v>
                </c:pt>
                <c:pt idx="533">
                  <c:v>297.894922069837</c:v>
                </c:pt>
                <c:pt idx="534">
                  <c:v>297.169236284301</c:v>
                </c:pt>
                <c:pt idx="535">
                  <c:v>296.443550498765</c:v>
                </c:pt>
                <c:pt idx="536">
                  <c:v>295.717864713228</c:v>
                </c:pt>
                <c:pt idx="537">
                  <c:v>294.992178927692</c:v>
                </c:pt>
                <c:pt idx="538">
                  <c:v>294.266493142156</c:v>
                </c:pt>
                <c:pt idx="539">
                  <c:v>293.54080735662</c:v>
                </c:pt>
                <c:pt idx="540">
                  <c:v>292.815121571084</c:v>
                </c:pt>
                <c:pt idx="541">
                  <c:v>292.089435785548</c:v>
                </c:pt>
                <c:pt idx="542">
                  <c:v>291.363750000011</c:v>
                </c:pt>
                <c:pt idx="543">
                  <c:v>290.638064214475</c:v>
                </c:pt>
                <c:pt idx="544">
                  <c:v>289.912378428939</c:v>
                </c:pt>
                <c:pt idx="545">
                  <c:v>289.186692643403</c:v>
                </c:pt>
                <c:pt idx="546">
                  <c:v>288.461006857866</c:v>
                </c:pt>
                <c:pt idx="547">
                  <c:v>287.73532107233</c:v>
                </c:pt>
                <c:pt idx="548">
                  <c:v>287.009635286794</c:v>
                </c:pt>
                <c:pt idx="549">
                  <c:v>286.283949501258</c:v>
                </c:pt>
                <c:pt idx="550">
                  <c:v>285.558263715722</c:v>
                </c:pt>
                <c:pt idx="551">
                  <c:v>284.832577930185</c:v>
                </c:pt>
                <c:pt idx="552">
                  <c:v>284.106892144649</c:v>
                </c:pt>
                <c:pt idx="553">
                  <c:v>283.381206359113</c:v>
                </c:pt>
                <c:pt idx="554">
                  <c:v>282.655520573577</c:v>
                </c:pt>
                <c:pt idx="555">
                  <c:v>281.929834788041</c:v>
                </c:pt>
                <c:pt idx="556">
                  <c:v>281.204149002504</c:v>
                </c:pt>
                <c:pt idx="557">
                  <c:v>280.478463216968</c:v>
                </c:pt>
                <c:pt idx="558">
                  <c:v>279.752777431432</c:v>
                </c:pt>
                <c:pt idx="559">
                  <c:v>279.027091645896</c:v>
                </c:pt>
                <c:pt idx="560">
                  <c:v>278.30140586036</c:v>
                </c:pt>
                <c:pt idx="561">
                  <c:v>277.575720074823</c:v>
                </c:pt>
                <c:pt idx="562">
                  <c:v>276.850034289287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"0.5% 100kPa L51"</c:f>
              <c:strCache>
                <c:ptCount val="1"/>
                <c:pt idx="0">
                  <c:v>0.5% 100kPa L51</c:v>
                </c:pt>
              </c:strCache>
            </c:strRef>
          </c:tx>
          <c:spPr>
            <a:solidFill>
              <a:srgbClr val="ff0000"/>
            </a:solidFill>
            <a:ln w="144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44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Exp_res!$BL$3:$BL$650</c:f>
              <c:numCache>
                <c:formatCode>General</c:formatCode>
                <c:ptCount val="648"/>
                <c:pt idx="0">
                  <c:v>0</c:v>
                </c:pt>
                <c:pt idx="1">
                  <c:v>1.28227903873079E-005</c:v>
                </c:pt>
                <c:pt idx="2">
                  <c:v>3.83469779658379E-005</c:v>
                </c:pt>
                <c:pt idx="3">
                  <c:v>6.37940761338337E-005</c:v>
                </c:pt>
                <c:pt idx="4">
                  <c:v>8.91634086262606E-005</c:v>
                </c:pt>
                <c:pt idx="5">
                  <c:v>0.000114454329330589</c:v>
                </c:pt>
                <c:pt idx="6">
                  <c:v>0.000139666221781557</c:v>
                </c:pt>
                <c:pt idx="7">
                  <c:v>0.000164798498689261</c:v>
                </c:pt>
                <c:pt idx="8">
                  <c:v>0.000189850601460946</c:v>
                </c:pt>
                <c:pt idx="9">
                  <c:v>0.000214821999719416</c:v>
                </c:pt>
                <c:pt idx="10">
                  <c:v>0.000239712190818398</c:v>
                </c:pt>
                <c:pt idx="11">
                  <c:v>0.000264520699356103</c:v>
                </c:pt>
                <c:pt idx="12">
                  <c:v>0.000289247076688181</c:v>
                </c:pt>
                <c:pt idx="13">
                  <c:v>0.000313890900440707</c:v>
                </c:pt>
                <c:pt idx="14">
                  <c:v>0.000338451774024213</c:v>
                </c:pt>
                <c:pt idx="15">
                  <c:v>0.000362929326148847</c:v>
                </c:pt>
                <c:pt idx="16">
                  <c:v>0.000387323210342578</c:v>
                </c:pt>
                <c:pt idx="17">
                  <c:v>0.000411633104471122</c:v>
                </c:pt>
                <c:pt idx="18">
                  <c:v>0.000435858710262056</c:v>
                </c:pt>
                <c:pt idx="19">
                  <c:v>0.000459999752831942</c:v>
                </c:pt>
                <c:pt idx="20">
                  <c:v>0.000484055980217465</c:v>
                </c:pt>
                <c:pt idx="21">
                  <c:v>0.000508027162911156</c:v>
                </c:pt>
                <c:pt idx="22">
                  <c:v>0.000531913093401394</c:v>
                </c:pt>
                <c:pt idx="23">
                  <c:v>0.000555713585717249</c:v>
                </c:pt>
                <c:pt idx="24">
                  <c:v>0.000579428474977971</c:v>
                </c:pt>
                <c:pt idx="25">
                  <c:v>0.000603057616947905</c:v>
                </c:pt>
                <c:pt idx="26">
                  <c:v>0.000626600887596249</c:v>
                </c:pt>
                <c:pt idx="27">
                  <c:v>0.000650058182661949</c:v>
                </c:pt>
                <c:pt idx="28">
                  <c:v>0.000673429417224053</c:v>
                </c:pt>
                <c:pt idx="29">
                  <c:v>0.000696714525277149</c:v>
                </c:pt>
                <c:pt idx="30">
                  <c:v>0.00071991345931206</c:v>
                </c:pt>
                <c:pt idx="31">
                  <c:v>0.000743026189901678</c:v>
                </c:pt>
                <c:pt idx="32">
                  <c:v>0.000766052705292176</c:v>
                </c:pt>
                <c:pt idx="33">
                  <c:v>0.000788993010999368</c:v>
                </c:pt>
                <c:pt idx="34">
                  <c:v>0.000811847129409589</c:v>
                </c:pt>
                <c:pt idx="35">
                  <c:v>0.000834615099386603</c:v>
                </c:pt>
                <c:pt idx="36">
                  <c:v>0.000857296975882182</c:v>
                </c:pt>
                <c:pt idx="37">
                  <c:v>0.000879892829552776</c:v>
                </c:pt>
                <c:pt idx="38">
                  <c:v>0.000902402746379819</c:v>
                </c:pt>
                <c:pt idx="39">
                  <c:v>0.000924826827295559</c:v>
                </c:pt>
                <c:pt idx="40">
                  <c:v>0.000947165187812704</c:v>
                </c:pt>
                <c:pt idx="41">
                  <c:v>0.000969417957659032</c:v>
                </c:pt>
                <c:pt idx="42">
                  <c:v>0.000991585280416535</c:v>
                </c:pt>
                <c:pt idx="43">
                  <c:v>0.00101366731316371</c:v>
                </c:pt>
                <c:pt idx="44">
                  <c:v>0.00103566422612359</c:v>
                </c:pt>
                <c:pt idx="45">
                  <c:v>0.00105757620231469</c:v>
                </c:pt>
                <c:pt idx="46">
                  <c:v>0.00107940343720625</c:v>
                </c:pt>
                <c:pt idx="47">
                  <c:v>0.0011011461383775</c:v>
                </c:pt>
                <c:pt idx="48">
                  <c:v>0.00112280452518068</c:v>
                </c:pt>
                <c:pt idx="49">
                  <c:v>0.00114437882840794</c:v>
                </c:pt>
                <c:pt idx="50">
                  <c:v>0.00116586928996154</c:v>
                </c:pt>
                <c:pt idx="51">
                  <c:v>0.00118727616252794</c:v>
                </c:pt>
                <c:pt idx="52">
                  <c:v>0.00120859970925541</c:v>
                </c:pt>
                <c:pt idx="53">
                  <c:v>0.00122984020343516</c:v>
                </c:pt>
                <c:pt idx="54">
                  <c:v>0.00125099792818583</c:v>
                </c:pt>
                <c:pt idx="55">
                  <c:v>0.00127207317614131</c:v>
                </c:pt>
                <c:pt idx="56">
                  <c:v>0.00129306624914217</c:v>
                </c:pt>
                <c:pt idx="57">
                  <c:v>0.00131397745793028</c:v>
                </c:pt>
                <c:pt idx="58">
                  <c:v>0.00133480712184674</c:v>
                </c:pt>
                <c:pt idx="59">
                  <c:v>0.00135555556853299</c:v>
                </c:pt>
                <c:pt idx="60">
                  <c:v>0.00137622313363584</c:v>
                </c:pt>
                <c:pt idx="61">
                  <c:v>0.00139681016051476</c:v>
                </c:pt>
                <c:pt idx="62">
                  <c:v>0.00141731699995329</c:v>
                </c:pt>
                <c:pt idx="63">
                  <c:v>0.00143774400987362</c:v>
                </c:pt>
                <c:pt idx="64">
                  <c:v>0.00145809155505405</c:v>
                </c:pt>
                <c:pt idx="65">
                  <c:v>0.00147836000685042</c:v>
                </c:pt>
                <c:pt idx="66">
                  <c:v>0.00149854974292006</c:v>
                </c:pt>
                <c:pt idx="67">
                  <c:v>0.00151866114695032</c:v>
                </c:pt>
                <c:pt idx="68">
                  <c:v>0.001538694608389</c:v>
                </c:pt>
                <c:pt idx="69">
                  <c:v>0.00155865052217978</c:v>
                </c:pt>
                <c:pt idx="70">
                  <c:v>0.00157852928849981</c:v>
                </c:pt>
                <c:pt idx="71">
                  <c:v>0.00159833131250178</c:v>
                </c:pt>
                <c:pt idx="72">
                  <c:v>0.001618057004059</c:v>
                </c:pt>
                <c:pt idx="73">
                  <c:v>0.00163770677751413</c:v>
                </c:pt>
                <c:pt idx="74">
                  <c:v>0.00165728105143217</c:v>
                </c:pt>
                <c:pt idx="75">
                  <c:v>0.00167678024835614</c:v>
                </c:pt>
                <c:pt idx="76">
                  <c:v>0.00169620479456746</c:v>
                </c:pt>
                <c:pt idx="77">
                  <c:v>0.00171555511984955</c:v>
                </c:pt>
                <c:pt idx="78">
                  <c:v>0.00173483165725573</c:v>
                </c:pt>
                <c:pt idx="79">
                  <c:v>0.0017540348428804</c:v>
                </c:pt>
                <c:pt idx="80">
                  <c:v>0.00177316511563494</c:v>
                </c:pt>
                <c:pt idx="81">
                  <c:v>0.0017922229170271</c:v>
                </c:pt>
                <c:pt idx="82">
                  <c:v>0.00181120869094441</c:v>
                </c:pt>
                <c:pt idx="83">
                  <c:v>0.00183012288344233</c:v>
                </c:pt>
                <c:pt idx="84">
                  <c:v>0.00184896594253556</c:v>
                </c:pt>
                <c:pt idx="85">
                  <c:v>0.00186773831799446</c:v>
                </c:pt>
                <c:pt idx="86">
                  <c:v>0.00188644046114508</c:v>
                </c:pt>
                <c:pt idx="87">
                  <c:v>0.00190507282467379</c:v>
                </c:pt>
                <c:pt idx="88">
                  <c:v>0.00192363586243608</c:v>
                </c:pt>
                <c:pt idx="89">
                  <c:v>0.00194213002926962</c:v>
                </c:pt>
                <c:pt idx="90">
                  <c:v>0.00196055578081185</c:v>
                </c:pt>
                <c:pt idx="91">
                  <c:v>0.00197891357332193</c:v>
                </c:pt>
                <c:pt idx="92">
                  <c:v>0.0019972038635069</c:v>
                </c:pt>
                <c:pt idx="93">
                  <c:v>0.00201542710835249</c:v>
                </c:pt>
                <c:pt idx="94">
                  <c:v>0.00203358376495815</c:v>
                </c:pt>
                <c:pt idx="95">
                  <c:v>0.00205167429037688</c:v>
                </c:pt>
                <c:pt idx="96">
                  <c:v>0.00206969914145918</c:v>
                </c:pt>
                <c:pt idx="97">
                  <c:v>0.0020876587747012</c:v>
                </c:pt>
                <c:pt idx="98">
                  <c:v>0.0021055536460983</c:v>
                </c:pt>
                <c:pt idx="99">
                  <c:v>0.00212338421100187</c:v>
                </c:pt>
                <c:pt idx="100">
                  <c:v>0.0021411509239817</c:v>
                </c:pt>
                <c:pt idx="101">
                  <c:v>0.00215885423869149</c:v>
                </c:pt>
                <c:pt idx="102">
                  <c:v>0.00217649460774031</c:v>
                </c:pt>
                <c:pt idx="103">
                  <c:v>0.00219407248256683</c:v>
                </c:pt>
                <c:pt idx="104">
                  <c:v>0.00221158831331918</c:v>
                </c:pt>
                <c:pt idx="105">
                  <c:v>0.00222904254873835</c:v>
                </c:pt>
                <c:pt idx="106">
                  <c:v>0.0022464356360462</c:v>
                </c:pt>
                <c:pt idx="107">
                  <c:v>0.00226376802083767</c:v>
                </c:pt>
                <c:pt idx="108">
                  <c:v>0.00228104014697711</c:v>
                </c:pt>
                <c:pt idx="109">
                  <c:v>0.00229825245649879</c:v>
                </c:pt>
                <c:pt idx="110">
                  <c:v>0.0023154053895114</c:v>
                </c:pt>
                <c:pt idx="111">
                  <c:v>0.00233249938410704</c:v>
                </c:pt>
                <c:pt idx="112">
                  <c:v>0.00234953487627363</c:v>
                </c:pt>
                <c:pt idx="113">
                  <c:v>0.00236651229981155</c:v>
                </c:pt>
                <c:pt idx="114">
                  <c:v>0.00238343208625432</c:v>
                </c:pt>
                <c:pt idx="115">
                  <c:v>0.0024002946647927</c:v>
                </c:pt>
                <c:pt idx="116">
                  <c:v>0.00241710046220274</c:v>
                </c:pt>
                <c:pt idx="117">
                  <c:v>0.00243181703178602</c:v>
                </c:pt>
                <c:pt idx="118">
                  <c:v>0.00249735394048351</c:v>
                </c:pt>
                <c:pt idx="119">
                  <c:v>0.0025630095521888</c:v>
                </c:pt>
                <c:pt idx="120">
                  <c:v>0.00262878334496543</c:v>
                </c:pt>
                <c:pt idx="121">
                  <c:v>0.00269467483824797</c:v>
                </c:pt>
                <c:pt idx="122">
                  <c:v>0.00276068359218257</c:v>
                </c:pt>
                <c:pt idx="123">
                  <c:v>0.00282680920697476</c:v>
                </c:pt>
                <c:pt idx="124">
                  <c:v>0.00289305132224565</c:v>
                </c:pt>
                <c:pt idx="125">
                  <c:v>0.00295940961639592</c:v>
                </c:pt>
                <c:pt idx="126">
                  <c:v>0.00302588380597922</c:v>
                </c:pt>
                <c:pt idx="127">
                  <c:v>0.00309247364508425</c:v>
                </c:pt>
                <c:pt idx="128">
                  <c:v>0.00315917892472742</c:v>
                </c:pt>
                <c:pt idx="129">
                  <c:v>0.00322599947225435</c:v>
                </c:pt>
                <c:pt idx="130">
                  <c:v>0.00329293515075259</c:v>
                </c:pt>
                <c:pt idx="131">
                  <c:v>0.00335998585847465</c:v>
                </c:pt>
                <c:pt idx="132">
                  <c:v>0.00342715152827196</c:v>
                </c:pt>
                <c:pt idx="133">
                  <c:v>0.0034944321270397</c:v>
                </c:pt>
                <c:pt idx="134">
                  <c:v>0.00356182765517329</c:v>
                </c:pt>
                <c:pt idx="135">
                  <c:v>0.00362933814603618</c:v>
                </c:pt>
                <c:pt idx="136">
                  <c:v>0.00369696366543918</c:v>
                </c:pt>
                <c:pt idx="137">
                  <c:v>0.00376470431113178</c:v>
                </c:pt>
                <c:pt idx="138">
                  <c:v>0.00383256021230529</c:v>
                </c:pt>
                <c:pt idx="139">
                  <c:v>0.0039005315291079</c:v>
                </c:pt>
                <c:pt idx="140">
                  <c:v>0.00396861845217181</c:v>
                </c:pt>
                <c:pt idx="141">
                  <c:v>0.00403682120215248</c:v>
                </c:pt>
                <c:pt idx="142">
                  <c:v>0.00410514002928011</c:v>
                </c:pt>
                <c:pt idx="143">
                  <c:v>0.00417357521292308</c:v>
                </c:pt>
                <c:pt idx="144">
                  <c:v>0.00424212706116404</c:v>
                </c:pt>
                <c:pt idx="145">
                  <c:v>0.00431079591038736</c:v>
                </c:pt>
                <c:pt idx="146">
                  <c:v>0.0043795821248797</c:v>
                </c:pt>
                <c:pt idx="147">
                  <c:v>0.00444848609644234</c:v>
                </c:pt>
                <c:pt idx="148">
                  <c:v>0.00451750824401506</c:v>
                </c:pt>
                <c:pt idx="149">
                  <c:v>0.00458664901331319</c:v>
                </c:pt>
                <c:pt idx="150">
                  <c:v>0.0046559088764756</c:v>
                </c:pt>
                <c:pt idx="151">
                  <c:v>0.00472528833172545</c:v>
                </c:pt>
                <c:pt idx="152">
                  <c:v>0.00479478790304222</c:v>
                </c:pt>
                <c:pt idx="153">
                  <c:v>0.00486440813984597</c:v>
                </c:pt>
                <c:pt idx="154">
                  <c:v>0.00493414961669313</c:v>
                </c:pt>
                <c:pt idx="155">
                  <c:v>0.00500401293298368</c:v>
                </c:pt>
                <c:pt idx="156">
                  <c:v>0.00507399871268058</c:v>
                </c:pt>
                <c:pt idx="157">
                  <c:v>0.00514410760403977</c:v>
                </c:pt>
                <c:pt idx="158">
                  <c:v>0.00521434027935209</c:v>
                </c:pt>
                <c:pt idx="159">
                  <c:v>0.00528469743469632</c:v>
                </c:pt>
                <c:pt idx="160">
                  <c:v>0.0053551797897032</c:v>
                </c:pt>
                <c:pt idx="161">
                  <c:v>0.00542578808733072</c:v>
                </c:pt>
                <c:pt idx="162">
                  <c:v>0.00549652309365003</c:v>
                </c:pt>
                <c:pt idx="163">
                  <c:v>0.00556738559764255</c:v>
                </c:pt>
                <c:pt idx="164">
                  <c:v>0.00563837641100727</c:v>
                </c:pt>
                <c:pt idx="165">
                  <c:v>0.00570949636797929</c:v>
                </c:pt>
                <c:pt idx="166">
                  <c:v>0.00578074632515814</c:v>
                </c:pt>
                <c:pt idx="167">
                  <c:v>0.00585212716134708</c:v>
                </c:pt>
                <c:pt idx="168">
                  <c:v>0.00592363977740202</c:v>
                </c:pt>
                <c:pt idx="169">
                  <c:v>0.00599528509609158</c:v>
                </c:pt>
                <c:pt idx="170">
                  <c:v>0.00606706406196593</c:v>
                </c:pt>
                <c:pt idx="171">
                  <c:v>0.00613897764123655</c:v>
                </c:pt>
                <c:pt idx="172">
                  <c:v>0.00621102682166552</c:v>
                </c:pt>
                <c:pt idx="173">
                  <c:v>0.00628321261246441</c:v>
                </c:pt>
                <c:pt idx="174">
                  <c:v>0.00635553604420281</c:v>
                </c:pt>
                <c:pt idx="175">
                  <c:v>0.00642799816872672</c:v>
                </c:pt>
                <c:pt idx="176">
                  <c:v>0.00650060005908629</c:v>
                </c:pt>
                <c:pt idx="177">
                  <c:v>0.00657334280947212</c:v>
                </c:pt>
                <c:pt idx="178">
                  <c:v>0.00664622753516243</c:v>
                </c:pt>
                <c:pt idx="179">
                  <c:v>0.00671925537247769</c:v>
                </c:pt>
                <c:pt idx="180">
                  <c:v>0.00679242747874549</c:v>
                </c:pt>
                <c:pt idx="181">
                  <c:v>0.00686574503227411</c:v>
                </c:pt>
                <c:pt idx="182">
                  <c:v>0.00693920923233468</c:v>
                </c:pt>
                <c:pt idx="183">
                  <c:v>0.00701282129915294</c:v>
                </c:pt>
                <c:pt idx="184">
                  <c:v>0.00708658247390901</c:v>
                </c:pt>
                <c:pt idx="185">
                  <c:v>0.00716049401874638</c:v>
                </c:pt>
                <c:pt idx="186">
                  <c:v>0.00723455721678963</c:v>
                </c:pt>
                <c:pt idx="187">
                  <c:v>0.00730877337217029</c:v>
                </c:pt>
                <c:pt idx="188">
                  <c:v>0.00738314381006194</c:v>
                </c:pt>
                <c:pt idx="189">
                  <c:v>0.00745766987672308</c:v>
                </c:pt>
                <c:pt idx="190">
                  <c:v>0.00753235293954922</c:v>
                </c:pt>
                <c:pt idx="191">
                  <c:v>0.00760719438713287</c:v>
                </c:pt>
                <c:pt idx="192">
                  <c:v>0.00768219562933223</c:v>
                </c:pt>
                <c:pt idx="193">
                  <c:v>0.00775735809734784</c:v>
                </c:pt>
                <c:pt idx="194">
                  <c:v>0.00783268324380839</c:v>
                </c:pt>
                <c:pt idx="195">
                  <c:v>0.0079081725428638</c:v>
                </c:pt>
                <c:pt idx="196">
                  <c:v>0.00798382749028756</c:v>
                </c:pt>
                <c:pt idx="197">
                  <c:v>0.00805964960358658</c:v>
                </c:pt>
                <c:pt idx="198">
                  <c:v>0.00813564042212008</c:v>
                </c:pt>
                <c:pt idx="199">
                  <c:v>0.00821180150722606</c:v>
                </c:pt>
                <c:pt idx="200">
                  <c:v>0.00828813444235638</c:v>
                </c:pt>
                <c:pt idx="201">
                  <c:v>0.00836464083322049</c:v>
                </c:pt>
                <c:pt idx="202">
                  <c:v>0.00844132230793644</c:v>
                </c:pt>
                <c:pt idx="203">
                  <c:v>0.00851818051719146</c:v>
                </c:pt>
                <c:pt idx="204">
                  <c:v>0.00859521713440988</c:v>
                </c:pt>
                <c:pt idx="205">
                  <c:v>0.00867243385593014</c:v>
                </c:pt>
                <c:pt idx="206">
                  <c:v>0.00874983240118938</c:v>
                </c:pt>
                <c:pt idx="207">
                  <c:v>0.00882741451291743</c:v>
                </c:pt>
                <c:pt idx="208">
                  <c:v>0.00890518195733867</c:v>
                </c:pt>
                <c:pt idx="209">
                  <c:v>0.00898313652438233</c:v>
                </c:pt>
                <c:pt idx="210">
                  <c:v>0.0090612800279019</c:v>
                </c:pt>
                <c:pt idx="211">
                  <c:v>0.00913961430590237</c:v>
                </c:pt>
                <c:pt idx="212">
                  <c:v>0.00921814122077727</c:v>
                </c:pt>
                <c:pt idx="213">
                  <c:v>0.00929686265955328</c:v>
                </c:pt>
                <c:pt idx="214">
                  <c:v>0.00937578053414467</c:v>
                </c:pt>
                <c:pt idx="215">
                  <c:v>0.00945489678161594</c:v>
                </c:pt>
                <c:pt idx="216">
                  <c:v>0.00953421336445401</c:v>
                </c:pt>
                <c:pt idx="217">
                  <c:v>0.00961373227084914</c:v>
                </c:pt>
                <c:pt idx="218">
                  <c:v>0.00969345551498525</c:v>
                </c:pt>
                <c:pt idx="219">
                  <c:v>0.00977338513733933</c:v>
                </c:pt>
                <c:pt idx="220">
                  <c:v>0.00985352320499068</c:v>
                </c:pt>
                <c:pt idx="221">
                  <c:v>0.00993387181193909</c:v>
                </c:pt>
                <c:pt idx="222">
                  <c:v>0.0100144330794334</c:v>
                </c:pt>
                <c:pt idx="223">
                  <c:v>0.0100952091563088</c:v>
                </c:pt>
                <c:pt idx="224">
                  <c:v>0.0101762022193356</c:v>
                </c:pt>
                <c:pt idx="225">
                  <c:v>0.0102574144735762</c:v>
                </c:pt>
                <c:pt idx="226">
                  <c:v>0.0103388481527538</c:v>
                </c:pt>
                <c:pt idx="227">
                  <c:v>0.0104205055196307</c:v>
                </c:pt>
                <c:pt idx="228">
                  <c:v>0.0105023888663977</c:v>
                </c:pt>
                <c:pt idx="229">
                  <c:v>0.0105845005150732</c:v>
                </c:pt>
                <c:pt idx="230">
                  <c:v>0.0106668428179141</c:v>
                </c:pt>
                <c:pt idx="231">
                  <c:v>0.010749418157838</c:v>
                </c:pt>
                <c:pt idx="232">
                  <c:v>0.0108322289488552</c:v>
                </c:pt>
                <c:pt idx="233">
                  <c:v>0.010915277636514</c:v>
                </c:pt>
                <c:pt idx="234">
                  <c:v>0.0109985666983565</c:v>
                </c:pt>
                <c:pt idx="235">
                  <c:v>0.0110820986443864</c:v>
                </c:pt>
                <c:pt idx="236">
                  <c:v>0.0111658760175495</c:v>
                </c:pt>
                <c:pt idx="237">
                  <c:v>0.0112499013942259</c:v>
                </c:pt>
                <c:pt idx="238">
                  <c:v>0.0113341773847355</c:v>
                </c:pt>
                <c:pt idx="239">
                  <c:v>0.0114187066338556</c:v>
                </c:pt>
                <c:pt idx="240">
                  <c:v>0.0115034918213521</c:v>
                </c:pt>
                <c:pt idx="241">
                  <c:v>0.0115885356625243</c:v>
                </c:pt>
                <c:pt idx="242">
                  <c:v>0.011673840908763</c:v>
                </c:pt>
                <c:pt idx="243">
                  <c:v>0.0117594103481224</c:v>
                </c:pt>
                <c:pt idx="244">
                  <c:v>0.011845246805907</c:v>
                </c:pt>
                <c:pt idx="245">
                  <c:v>0.0119313531452726</c:v>
                </c:pt>
                <c:pt idx="246">
                  <c:v>0.0120177322678423</c:v>
                </c:pt>
                <c:pt idx="247">
                  <c:v>0.012104387114338</c:v>
                </c:pt>
                <c:pt idx="248">
                  <c:v>0.0121913206652272</c:v>
                </c:pt>
                <c:pt idx="249">
                  <c:v>0.012278535941386</c:v>
                </c:pt>
                <c:pt idx="250">
                  <c:v>0.0123660360047787</c:v>
                </c:pt>
                <c:pt idx="251">
                  <c:v>0.0124538239591537</c:v>
                </c:pt>
                <c:pt idx="252">
                  <c:v>0.012541902950757</c:v>
                </c:pt>
                <c:pt idx="253">
                  <c:v>0.0126302761690629</c:v>
                </c:pt>
                <c:pt idx="254">
                  <c:v>0.0127189468475232</c:v>
                </c:pt>
                <c:pt idx="255">
                  <c:v>0.0128079182643345</c:v>
                </c:pt>
                <c:pt idx="256">
                  <c:v>0.0128971937432247</c:v>
                </c:pt>
                <c:pt idx="257">
                  <c:v>0.0129867766542586</c:v>
                </c:pt>
                <c:pt idx="258">
                  <c:v>0.013076670414664</c:v>
                </c:pt>
                <c:pt idx="259">
                  <c:v>0.0131668784896776</c:v>
                </c:pt>
                <c:pt idx="260">
                  <c:v>0.0132574043934122</c:v>
                </c:pt>
                <c:pt idx="261">
                  <c:v>0.0133482516897457</c:v>
                </c:pt>
                <c:pt idx="262">
                  <c:v>0.0134394239932316</c:v>
                </c:pt>
                <c:pt idx="263">
                  <c:v>0.0135309249700326</c:v>
                </c:pt>
                <c:pt idx="264">
                  <c:v>0.0136227583388775</c:v>
                </c:pt>
                <c:pt idx="265">
                  <c:v>0.0137149278720418</c:v>
                </c:pt>
                <c:pt idx="266">
                  <c:v>0.0138074373963534</c:v>
                </c:pt>
                <c:pt idx="267">
                  <c:v>0.0139002907942229</c:v>
                </c:pt>
                <c:pt idx="268">
                  <c:v>0.0139934920047003</c:v>
                </c:pt>
                <c:pt idx="269">
                  <c:v>0.0140870450245583</c:v>
                </c:pt>
                <c:pt idx="270">
                  <c:v>0.0141809539094035</c:v>
                </c:pt>
                <c:pt idx="271">
                  <c:v>0.0142752227748148</c:v>
                </c:pt>
                <c:pt idx="272">
                  <c:v>0.0143698557975119</c:v>
                </c:pt>
                <c:pt idx="273">
                  <c:v>0.0144648572165532</c:v>
                </c:pt>
                <c:pt idx="274">
                  <c:v>0.0145602313345645</c:v>
                </c:pt>
                <c:pt idx="275">
                  <c:v>0.0146559825189994</c:v>
                </c:pt>
                <c:pt idx="276">
                  <c:v>0.0147521152034323</c:v>
                </c:pt>
                <c:pt idx="277">
                  <c:v>0.0148486338888849</c:v>
                </c:pt>
                <c:pt idx="278">
                  <c:v>0.0149455431451872</c:v>
                </c:pt>
                <c:pt idx="279">
                  <c:v>0.0150428476123743</c:v>
                </c:pt>
                <c:pt idx="280">
                  <c:v>0.0151405520021194</c:v>
                </c:pt>
                <c:pt idx="281">
                  <c:v>0.0152386610992054</c:v>
                </c:pt>
                <c:pt idx="282">
                  <c:v>0.0153371797630343</c:v>
                </c:pt>
                <c:pt idx="283">
                  <c:v>0.0154361129291776</c:v>
                </c:pt>
                <c:pt idx="284">
                  <c:v>0.0155354656109678</c:v>
                </c:pt>
                <c:pt idx="285">
                  <c:v>0.0156352429011323</c:v>
                </c:pt>
                <c:pt idx="286">
                  <c:v>0.0157354499734715</c:v>
                </c:pt>
                <c:pt idx="287">
                  <c:v>0.0158360920845826</c:v>
                </c:pt>
                <c:pt idx="288">
                  <c:v>0.0159371745756291</c:v>
                </c:pt>
                <c:pt idx="289">
                  <c:v>0.0160387028741603</c:v>
                </c:pt>
                <c:pt idx="290">
                  <c:v>0.0161406824959786</c:v>
                </c:pt>
                <c:pt idx="291">
                  <c:v>0.0162431190470602</c:v>
                </c:pt>
                <c:pt idx="292">
                  <c:v>0.0163460182255271</c:v>
                </c:pt>
                <c:pt idx="293">
                  <c:v>0.0164493858236758</c:v>
                </c:pt>
                <c:pt idx="294">
                  <c:v>0.0165532277300612</c:v>
                </c:pt>
                <c:pt idx="295">
                  <c:v>0.0166575499316395</c:v>
                </c:pt>
                <c:pt idx="296">
                  <c:v>0.0167623585159715</c:v>
                </c:pt>
                <c:pt idx="297">
                  <c:v>0.0168676596734891</c:v>
                </c:pt>
                <c:pt idx="298">
                  <c:v>0.0169734596998248</c:v>
                </c:pt>
                <c:pt idx="299">
                  <c:v>0.0170797649982097</c:v>
                </c:pt>
                <c:pt idx="300">
                  <c:v>0.0171865820819395</c:v>
                </c:pt>
                <c:pt idx="301">
                  <c:v>0.0172939175769121</c:v>
                </c:pt>
                <c:pt idx="302">
                  <c:v>0.0174017782242392</c:v>
                </c:pt>
                <c:pt idx="303">
                  <c:v>0.0175101708829345</c:v>
                </c:pt>
                <c:pt idx="304">
                  <c:v>0.0176191025326803</c:v>
                </c:pt>
                <c:pt idx="305">
                  <c:v>0.017728580276677</c:v>
                </c:pt>
                <c:pt idx="306">
                  <c:v>0.0178386113445764</c:v>
                </c:pt>
                <c:pt idx="307">
                  <c:v>0.0179492030955034</c:v>
                </c:pt>
                <c:pt idx="308">
                  <c:v>0.0180603630211683</c:v>
                </c:pt>
                <c:pt idx="309">
                  <c:v>0.0181720987490733</c:v>
                </c:pt>
                <c:pt idx="310">
                  <c:v>0.0182844180458167</c:v>
                </c:pt>
                <c:pt idx="311">
                  <c:v>0.0183973288204981</c:v>
                </c:pt>
                <c:pt idx="312">
                  <c:v>0.0185108391282289</c:v>
                </c:pt>
                <c:pt idx="313">
                  <c:v>0.0186249571737503</c:v>
                </c:pt>
                <c:pt idx="314">
                  <c:v>0.0187396913151654</c:v>
                </c:pt>
                <c:pt idx="315">
                  <c:v>0.0188550500677877</c:v>
                </c:pt>
                <c:pt idx="316">
                  <c:v>0.0189710421081106</c:v>
                </c:pt>
                <c:pt idx="317">
                  <c:v>0.0190876762779034</c:v>
                </c:pt>
                <c:pt idx="318">
                  <c:v>0.0192049615884373</c:v>
                </c:pt>
                <c:pt idx="319">
                  <c:v>0.0193229072248478</c:v>
                </c:pt>
                <c:pt idx="320">
                  <c:v>0.0194415225506378</c:v>
                </c:pt>
                <c:pt idx="321">
                  <c:v>0.0195608171123269</c:v>
                </c:pt>
                <c:pt idx="322">
                  <c:v>0.0196808006442527</c:v>
                </c:pt>
                <c:pt idx="323">
                  <c:v>0.0198014830735311</c:v>
                </c:pt>
                <c:pt idx="324">
                  <c:v>0.0199228745251795</c:v>
                </c:pt>
                <c:pt idx="325">
                  <c:v>0.020044985327412</c:v>
                </c:pt>
                <c:pt idx="326">
                  <c:v>0.0201678260171122</c:v>
                </c:pt>
                <c:pt idx="327">
                  <c:v>0.0202914073454901</c:v>
                </c:pt>
                <c:pt idx="328">
                  <c:v>0.0204157402839325</c:v>
                </c:pt>
                <c:pt idx="329">
                  <c:v>0.0205408360300527</c:v>
                </c:pt>
                <c:pt idx="330">
                  <c:v>0.0206667060139497</c:v>
                </c:pt>
                <c:pt idx="331">
                  <c:v>0.0207933619046831</c:v>
                </c:pt>
                <c:pt idx="332">
                  <c:v>0.0209208156169762</c:v>
                </c:pt>
                <c:pt idx="333">
                  <c:v>0.0210490793181529</c:v>
                </c:pt>
                <c:pt idx="334">
                  <c:v>0.0211781654353217</c:v>
                </c:pt>
                <c:pt idx="335">
                  <c:v>0.0213080866628151</c:v>
                </c:pt>
                <c:pt idx="336">
                  <c:v>0.0214388559698964</c:v>
                </c:pt>
                <c:pt idx="337">
                  <c:v>0.0215704866087454</c:v>
                </c:pt>
                <c:pt idx="338">
                  <c:v>0.0217029921227345</c:v>
                </c:pt>
                <c:pt idx="339">
                  <c:v>0.0218363863550093</c:v>
                </c:pt>
                <c:pt idx="340">
                  <c:v>0.0219706834573851</c:v>
                </c:pt>
                <c:pt idx="341">
                  <c:v>0.0221058978995752</c:v>
                </c:pt>
                <c:pt idx="342">
                  <c:v>0.0222420444787655</c:v>
                </c:pt>
                <c:pt idx="343">
                  <c:v>0.0223791383295497</c:v>
                </c:pt>
                <c:pt idx="344">
                  <c:v>0.022517194934244</c:v>
                </c:pt>
                <c:pt idx="345">
                  <c:v>0.0226562301335952</c:v>
                </c:pt>
                <c:pt idx="346">
                  <c:v>0.0227962601379049</c:v>
                </c:pt>
                <c:pt idx="347">
                  <c:v>0.0229373015385849</c:v>
                </c:pt>
                <c:pt idx="348">
                  <c:v>0.0230793713201661</c:v>
                </c:pt>
                <c:pt idx="349">
                  <c:v>0.0232224868727829</c:v>
                </c:pt>
                <c:pt idx="350">
                  <c:v>0.0233666660051538</c:v>
                </c:pt>
                <c:pt idx="351">
                  <c:v>0.0235119269580841</c:v>
                </c:pt>
                <c:pt idx="352">
                  <c:v>0.0236582884185146</c:v>
                </c:pt>
                <c:pt idx="353">
                  <c:v>0.0238057695341435</c:v>
                </c:pt>
                <c:pt idx="354">
                  <c:v>0.0239543899286493</c:v>
                </c:pt>
                <c:pt idx="355">
                  <c:v>0.0241041697175453</c:v>
                </c:pt>
                <c:pt idx="356">
                  <c:v>0.0242551295246964</c:v>
                </c:pt>
                <c:pt idx="357">
                  <c:v>0.0244072904995323</c:v>
                </c:pt>
                <c:pt idx="358">
                  <c:v>0.024560674334992</c:v>
                </c:pt>
                <c:pt idx="359">
                  <c:v>0.0247153032862368</c:v>
                </c:pt>
                <c:pt idx="360">
                  <c:v>0.0248712001901737</c:v>
                </c:pt>
                <c:pt idx="361">
                  <c:v>0.0250283884858275</c:v>
                </c:pt>
                <c:pt idx="362">
                  <c:v>0.0251868922356106</c:v>
                </c:pt>
                <c:pt idx="363">
                  <c:v>0.0253467361475349</c:v>
                </c:pt>
                <c:pt idx="364">
                  <c:v>0.0255079455984181</c:v>
                </c:pt>
                <c:pt idx="365">
                  <c:v>0.025670546658137</c:v>
                </c:pt>
                <c:pt idx="366">
                  <c:v>0.0258345661149857</c:v>
                </c:pt>
                <c:pt idx="367">
                  <c:v>0.0260000315021993</c:v>
                </c:pt>
                <c:pt idx="368">
                  <c:v>0.0261669711257064</c:v>
                </c:pt>
                <c:pt idx="369">
                  <c:v>0.0263354140931825</c:v>
                </c:pt>
                <c:pt idx="370">
                  <c:v>0.0265053903444737</c:v>
                </c:pt>
                <c:pt idx="371">
                  <c:v>0.0266769306834722</c:v>
                </c:pt>
                <c:pt idx="372">
                  <c:v>0.0268500668115258</c:v>
                </c:pt>
                <c:pt idx="373">
                  <c:v>0.0270248313624706</c:v>
                </c:pt>
                <c:pt idx="374">
                  <c:v>0.0272012579393822</c:v>
                </c:pt>
                <c:pt idx="375">
                  <c:v>0.0273793811531485</c:v>
                </c:pt>
                <c:pt idx="376">
                  <c:v>0.0275592366629713</c:v>
                </c:pt>
                <c:pt idx="377">
                  <c:v>0.0277408612189146</c:v>
                </c:pt>
                <c:pt idx="378">
                  <c:v>0.0279242927066243</c:v>
                </c:pt>
                <c:pt idx="379">
                  <c:v>0.0281095701943534</c:v>
                </c:pt>
                <c:pt idx="380">
                  <c:v>0.0282967339824361</c:v>
                </c:pt>
                <c:pt idx="381">
                  <c:v>0.0284858256553657</c:v>
                </c:pt>
                <c:pt idx="382">
                  <c:v>0.0286768881366407</c:v>
                </c:pt>
                <c:pt idx="383">
                  <c:v>0.0288699657465593</c:v>
                </c:pt>
                <c:pt idx="384">
                  <c:v>0.0290651042631518</c:v>
                </c:pt>
                <c:pt idx="385">
                  <c:v>0.0292623509864587</c:v>
                </c:pt>
                <c:pt idx="386">
                  <c:v>0.0294617548063754</c:v>
                </c:pt>
                <c:pt idx="387">
                  <c:v>0.0296633662743047</c:v>
                </c:pt>
                <c:pt idx="388">
                  <c:v>0.0298672376788743</c:v>
                </c:pt>
                <c:pt idx="389">
                  <c:v>0.0300734231259993</c:v>
                </c:pt>
                <c:pt idx="390">
                  <c:v>0.0302819786235912</c:v>
                </c:pt>
                <c:pt idx="391">
                  <c:v>0.0304929621712406</c:v>
                </c:pt>
                <c:pt idx="392">
                  <c:v>0.0307064338552262</c:v>
                </c:pt>
                <c:pt idx="393">
                  <c:v>0.0309224559492347</c:v>
                </c:pt>
                <c:pt idx="394">
                  <c:v>0.031141093021206</c:v>
                </c:pt>
                <c:pt idx="395">
                  <c:v>0.0313624120467569</c:v>
                </c:pt>
                <c:pt idx="396">
                  <c:v>0.0315864825296714</c:v>
                </c:pt>
                <c:pt idx="397">
                  <c:v>0.031813376629995</c:v>
                </c:pt>
                <c:pt idx="398">
                  <c:v>0.0320431693003111</c:v>
                </c:pt>
                <c:pt idx="399">
                  <c:v>0.0322759384308357</c:v>
                </c:pt>
                <c:pt idx="400">
                  <c:v>0.0325117650040212</c:v>
                </c:pt>
                <c:pt idx="401">
                  <c:v>0.0327507332594258</c:v>
                </c:pt>
                <c:pt idx="402">
                  <c:v>0.0329929308696749</c:v>
                </c:pt>
                <c:pt idx="403">
                  <c:v>0.0332384491284208</c:v>
                </c:pt>
                <c:pt idx="404">
                  <c:v>0.0334873831512924</c:v>
                </c:pt>
                <c:pt idx="405">
                  <c:v>0.0337398320909259</c:v>
                </c:pt>
                <c:pt idx="406">
                  <c:v>0.0339958993672737</c:v>
                </c:pt>
                <c:pt idx="407">
                  <c:v>0.0342556929145098</c:v>
                </c:pt>
                <c:pt idx="408">
                  <c:v>0.0345193254459849</c:v>
                </c:pt>
                <c:pt idx="409">
                  <c:v>0.0347869147388335</c:v>
                </c:pt>
                <c:pt idx="410">
                  <c:v>0.0350585839400051</c:v>
                </c:pt>
                <c:pt idx="411">
                  <c:v>0.0353344618956787</c:v>
                </c:pt>
                <c:pt idx="412">
                  <c:v>0.0356146835062333</c:v>
                </c:pt>
                <c:pt idx="413">
                  <c:v>0.0358993901091867</c:v>
                </c:pt>
                <c:pt idx="414">
                  <c:v>0.0361887298927793</c:v>
                </c:pt>
                <c:pt idx="415">
                  <c:v>0.0364828583431921</c:v>
                </c:pt>
                <c:pt idx="416">
                  <c:v>0.0367819387287223</c:v>
                </c:pt>
                <c:pt idx="417">
                  <c:v>0.0370861426246386</c:v>
                </c:pt>
                <c:pt idx="418">
                  <c:v>0.037395650482876</c:v>
                </c:pt>
                <c:pt idx="419">
                  <c:v>0.037710652251237</c:v>
                </c:pt>
                <c:pt idx="420">
                  <c:v>0.0380313480473417</c:v>
                </c:pt>
                <c:pt idx="421">
                  <c:v>0.0383579488932249</c:v>
                </c:pt>
                <c:pt idx="422">
                  <c:v>0.038690677517238</c:v>
                </c:pt>
                <c:pt idx="423">
                  <c:v>0.0390297692307733</c:v>
                </c:pt>
                <c:pt idx="424">
                  <c:v>0.0393754728883311</c:v>
                </c:pt>
                <c:pt idx="425">
                  <c:v>0.0397280519405994</c:v>
                </c:pt>
                <c:pt idx="426">
                  <c:v>0.0400877855915491</c:v>
                </c:pt>
                <c:pt idx="427">
                  <c:v>0.0404549700720948</c:v>
                </c:pt>
                <c:pt idx="428">
                  <c:v>0.0408299200446723</c:v>
                </c:pt>
                <c:pt idx="429">
                  <c:v>0.0412129701551835</c:v>
                </c:pt>
                <c:pt idx="430">
                  <c:v>0.0416044767512217</c:v>
                </c:pt>
                <c:pt idx="431">
                  <c:v>0.0420048197883787</c:v>
                </c:pt>
                <c:pt idx="432">
                  <c:v>0.0424144049498394</c:v>
                </c:pt>
                <c:pt idx="433">
                  <c:v>0.0428336660084971</c:v>
                </c:pt>
                <c:pt idx="434">
                  <c:v>0.0432630674655991</c:v>
                </c:pt>
                <c:pt idx="435">
                  <c:v>0.0437031075056207</c:v>
                </c:pt>
                <c:pt idx="436">
                  <c:v>0.0441543213138724</c:v>
                </c:pt>
                <c:pt idx="437">
                  <c:v>0.0446172848115103</c:v>
                </c:pt>
                <c:pt idx="438">
                  <c:v>0.0450926188724726</c:v>
                </c:pt>
                <c:pt idx="439">
                  <c:v>0.0455809940987896</c:v>
                </c:pt>
                <c:pt idx="440">
                  <c:v>0.0460831362452348</c:v>
                </c:pt>
                <c:pt idx="441">
                  <c:v>0.0465998324020327</c:v>
                </c:pt>
                <c:pt idx="442">
                  <c:v>0.0471319380661598</c:v>
                </c:pt>
                <c:pt idx="443">
                  <c:v>0.0476803852587485</c:v>
                </c:pt>
                <c:pt idx="444">
                  <c:v>0.048246191879623</c:v>
                </c:pt>
                <c:pt idx="445">
                  <c:v>0.0488304725319387</c:v>
                </c:pt>
                <c:pt idx="446">
                  <c:v>0.0494344511026734</c:v>
                </c:pt>
                <c:pt idx="447">
                  <c:v>0.0500594754516275</c:v>
                </c:pt>
                <c:pt idx="448">
                  <c:v>0.0507070346469998</c:v>
                </c:pt>
                <c:pt idx="449">
                  <c:v>0.0513787792954933</c:v>
                </c:pt>
                <c:pt idx="450">
                  <c:v>0.0520765456574479</c:v>
                </c:pt>
                <c:pt idx="451">
                  <c:v>0.0528023844240265</c:v>
                </c:pt>
                <c:pt idx="452">
                  <c:v>0.0535585952798795</c:v>
                </c:pt>
                <c:pt idx="453">
                  <c:v>0.0543477687034982</c:v>
                </c:pt>
                <c:pt idx="454">
                  <c:v>0.0551728369009504</c:v>
                </c:pt>
                <c:pt idx="455">
                  <c:v>0.0560371363739747</c:v>
                </c:pt>
                <c:pt idx="456">
                  <c:v>0.0569444854599842</c:v>
                </c:pt>
                <c:pt idx="457">
                  <c:v>0.0578992813538757</c:v>
                </c:pt>
                <c:pt idx="458">
                  <c:v>0.0589066227891647</c:v>
                </c:pt>
                <c:pt idx="459">
                  <c:v>0.0599724669673931</c:v>
                </c:pt>
                <c:pt idx="460">
                  <c:v>0.0611038328751456</c:v>
                </c:pt>
                <c:pt idx="461">
                  <c:v>0.0623090684604507</c:v>
                </c:pt>
                <c:pt idx="462">
                  <c:v>0.0635982073283185</c:v>
                </c:pt>
                <c:pt idx="463">
                  <c:v>0.0649834535021205</c:v>
                </c:pt>
                <c:pt idx="464">
                  <c:v>0.0654580797211997</c:v>
                </c:pt>
                <c:pt idx="465">
                  <c:v>0.0659382052358704</c:v>
                </c:pt>
                <c:pt idx="466">
                  <c:v>0.0664239932746262</c:v>
                </c:pt>
                <c:pt idx="467">
                  <c:v>0.0669155679728507</c:v>
                </c:pt>
                <c:pt idx="468">
                  <c:v>0.0674130573281317</c:v>
                </c:pt>
                <c:pt idx="469">
                  <c:v>0.0679165933438825</c:v>
                </c:pt>
                <c:pt idx="470">
                  <c:v>0.0684263121791466</c:v>
                </c:pt>
                <c:pt idx="471">
                  <c:v>0.0689423543048995</c:v>
                </c:pt>
                <c:pt idx="472">
                  <c:v>0.0694648646671701</c:v>
                </c:pt>
                <c:pt idx="473">
                  <c:v>0.0699939928573345</c:v>
                </c:pt>
                <c:pt idx="474">
                  <c:v>0.0705298932899438</c:v>
                </c:pt>
                <c:pt idx="475">
                  <c:v>0.0710727253884796</c:v>
                </c:pt>
                <c:pt idx="476">
                  <c:v>0.0716226537794463</c:v>
                </c:pt>
                <c:pt idx="477">
                  <c:v>0.0721798484952405</c:v>
                </c:pt>
                <c:pt idx="478">
                  <c:v>0.0727444851862588</c:v>
                </c:pt>
                <c:pt idx="479">
                  <c:v>0.073316745342738</c:v>
                </c:pt>
                <c:pt idx="480">
                  <c:v>0.0738968165268504</c:v>
                </c:pt>
                <c:pt idx="481">
                  <c:v>0.0744848926156086</c:v>
                </c:pt>
                <c:pt idx="482">
                  <c:v>0.0750811740551716</c:v>
                </c:pt>
                <c:pt idx="483">
                  <c:v>0.0756858681271796</c:v>
                </c:pt>
                <c:pt idx="484">
                  <c:v>0.0762991892277841</c:v>
                </c:pt>
                <c:pt idx="485">
                  <c:v>0.0769213591600869</c:v>
                </c:pt>
                <c:pt idx="486">
                  <c:v>0.0775526074407433</c:v>
                </c:pt>
                <c:pt idx="487">
                  <c:v>0.0781931716215368</c:v>
                </c:pt>
                <c:pt idx="488">
                  <c:v>0.0788432976267867</c:v>
                </c:pt>
                <c:pt idx="489">
                  <c:v>0.0795032401075047</c:v>
                </c:pt>
                <c:pt idx="490">
                  <c:v>0.0801732628132828</c:v>
                </c:pt>
                <c:pt idx="491">
                  <c:v>0.0808536389829556</c:v>
                </c:pt>
                <c:pt idx="492">
                  <c:v>0.0815446517551569</c:v>
                </c:pt>
                <c:pt idx="493">
                  <c:v>0.0822465945999663</c:v>
                </c:pt>
                <c:pt idx="494">
                  <c:v>0.082959771772923</c:v>
                </c:pt>
                <c:pt idx="495">
                  <c:v>0.083684498792777</c:v>
                </c:pt>
                <c:pt idx="496">
                  <c:v>0.0844211029444429</c:v>
                </c:pt>
                <c:pt idx="497">
                  <c:v>0.0851699238087298</c:v>
                </c:pt>
                <c:pt idx="498">
                  <c:v>0.0859313138205297</c:v>
                </c:pt>
                <c:pt idx="499">
                  <c:v>0.0867056388572758</c:v>
                </c:pt>
                <c:pt idx="500">
                  <c:v>0.0874932788596124</c:v>
                </c:pt>
                <c:pt idx="501">
                  <c:v>0.0882946284863618</c:v>
                </c:pt>
                <c:pt idx="502">
                  <c:v>0.089110097806035</c:v>
                </c:pt>
                <c:pt idx="503">
                  <c:v>0.0899401130273</c:v>
                </c:pt>
                <c:pt idx="504">
                  <c:v>0.0907851172710074</c:v>
                </c:pt>
                <c:pt idx="505">
                  <c:v>0.0916455713865775</c:v>
                </c:pt>
                <c:pt idx="506">
                  <c:v>0.0925219548157687</c:v>
                </c:pt>
                <c:pt idx="507">
                  <c:v>0.0934147665070892</c:v>
                </c:pt>
                <c:pt idx="508">
                  <c:v>0.0943245258843726</c:v>
                </c:pt>
                <c:pt idx="509">
                  <c:v>0.0952517738733263</c:v>
                </c:pt>
                <c:pt idx="510">
                  <c:v>0.0961970739901656</c:v>
                </c:pt>
                <c:pt idx="511">
                  <c:v>0.0971610134967938</c:v>
                </c:pt>
                <c:pt idx="512">
                  <c:v>0.0981442046273549</c:v>
                </c:pt>
                <c:pt idx="513">
                  <c:v>0.0991472858913954</c:v>
                </c:pt>
                <c:pt idx="514">
                  <c:v>0.100170923459315</c:v>
                </c:pt>
                <c:pt idx="515">
                  <c:v>0.101215812636276</c:v>
                </c:pt>
                <c:pt idx="516">
                  <c:v>0.102282679431291</c:v>
                </c:pt>
                <c:pt idx="517">
                  <c:v>0.103372282228763</c:v>
                </c:pt>
                <c:pt idx="518">
                  <c:v>0.104485413570463</c:v>
                </c:pt>
                <c:pt idx="519">
                  <c:v>0.105622902056577</c:v>
                </c:pt>
                <c:pt idx="520">
                  <c:v>0.106785614375298</c:v>
                </c:pt>
                <c:pt idx="521">
                  <c:v>0.10797445747129</c:v>
                </c:pt>
                <c:pt idx="522">
                  <c:v>0.10919038086431</c:v>
                </c:pt>
                <c:pt idx="523">
                  <c:v>0.110434379130341</c:v>
                </c:pt>
                <c:pt idx="524">
                  <c:v>0.111707494558795</c:v>
                </c:pt>
                <c:pt idx="525">
                  <c:v>0.11301082000061</c:v>
                </c:pt>
                <c:pt idx="526">
                  <c:v>0.114345501923564</c:v>
                </c:pt>
                <c:pt idx="527">
                  <c:v>0.115712743692715</c:v>
                </c:pt>
                <c:pt idx="528">
                  <c:v>0.117113809095693</c:v>
                </c:pt>
                <c:pt idx="529">
                  <c:v>0.118550026134565</c:v>
                </c:pt>
                <c:pt idx="530">
                  <c:v>0.120022791108245</c:v>
                </c:pt>
                <c:pt idx="531">
                  <c:v>0.121533573011909</c:v>
                </c:pt>
                <c:pt idx="532">
                  <c:v>0.123083918282681</c:v>
                </c:pt>
                <c:pt idx="533">
                  <c:v>0.124675455924006</c:v>
                </c:pt>
                <c:pt idx="534">
                  <c:v>0.12630990304463</c:v>
                </c:pt>
                <c:pt idx="535">
                  <c:v>0.127989070852065</c:v>
                </c:pt>
                <c:pt idx="536">
                  <c:v>0.129714871144907</c:v>
                </c:pt>
                <c:pt idx="537">
                  <c:v>0.131489323353352</c:v>
                </c:pt>
                <c:pt idx="538">
                  <c:v>0.133314562182978</c:v>
                </c:pt>
                <c:pt idx="539">
                  <c:v>0.135192845923248</c:v>
                </c:pt>
                <c:pt idx="540">
                  <c:v>0.137126565489494</c:v>
                </c:pt>
                <c:pt idx="541">
                  <c:v>0.139118254275388</c:v>
                </c:pt>
                <c:pt idx="542">
                  <c:v>0.141170598902313</c:v>
                </c:pt>
                <c:pt idx="543">
                  <c:v>0.143286450962749</c:v>
                </c:pt>
                <c:pt idx="544">
                  <c:v>0.145468839867026</c:v>
                </c:pt>
                <c:pt idx="545">
                  <c:v>0.147720986916778</c:v>
                </c:pt>
                <c:pt idx="546">
                  <c:v>0.150046320744452</c:v>
                </c:pt>
                <c:pt idx="547">
                  <c:v>0.152448494276681</c:v>
                </c:pt>
                <c:pt idx="548">
                  <c:v>0.154931403400471</c:v>
                </c:pt>
                <c:pt idx="549">
                  <c:v>0.157499207535701</c:v>
                </c:pt>
                <c:pt idx="550">
                  <c:v>0.160156352345635</c:v>
                </c:pt>
                <c:pt idx="551">
                  <c:v>0.162907594850013</c:v>
                </c:pt>
                <c:pt idx="552">
                  <c:v>0.16575803124339</c:v>
                </c:pt>
                <c:pt idx="553">
                  <c:v>0.168713127765768</c:v>
                </c:pt>
                <c:pt idx="554">
                  <c:v>0.171778755024496</c:v>
                </c:pt>
                <c:pt idx="555">
                  <c:v>0.174961226227149</c:v>
                </c:pt>
                <c:pt idx="556">
                  <c:v>0.17826733985652</c:v>
                </c:pt>
                <c:pt idx="557">
                  <c:v>0.181704427402943</c:v>
                </c:pt>
                <c:pt idx="558">
                  <c:v>0.185280406868606</c:v>
                </c:pt>
                <c:pt idx="559">
                  <c:v>0.189003842876355</c:v>
                </c:pt>
                <c:pt idx="560">
                  <c:v>0.19288401435567</c:v>
                </c:pt>
                <c:pt idx="561">
                  <c:v>0.196930990945833</c:v>
                </c:pt>
                <c:pt idx="562">
                  <c:v>0.201155719456707</c:v>
                </c:pt>
              </c:numCache>
            </c:numRef>
          </c:xVal>
          <c:yVal>
            <c:numRef>
              <c:f>Exp_res!$BM$3:$BM$650</c:f>
              <c:numCache>
                <c:formatCode>General</c:formatCode>
                <c:ptCount val="648"/>
                <c:pt idx="0">
                  <c:v>0</c:v>
                </c:pt>
                <c:pt idx="1">
                  <c:v>0.450000000000017</c:v>
                </c:pt>
                <c:pt idx="2">
                  <c:v>1.34775561097257</c:v>
                </c:pt>
                <c:pt idx="3">
                  <c:v>2.24551122194512</c:v>
                </c:pt>
                <c:pt idx="4">
                  <c:v>3.14326683291767</c:v>
                </c:pt>
                <c:pt idx="5">
                  <c:v>4.04102244389023</c:v>
                </c:pt>
                <c:pt idx="6">
                  <c:v>4.93877805486278</c:v>
                </c:pt>
                <c:pt idx="7">
                  <c:v>5.83653366583533</c:v>
                </c:pt>
                <c:pt idx="8">
                  <c:v>6.73428927680789</c:v>
                </c:pt>
                <c:pt idx="9">
                  <c:v>7.63204488778044</c:v>
                </c:pt>
                <c:pt idx="10">
                  <c:v>8.52980049875299</c:v>
                </c:pt>
                <c:pt idx="11">
                  <c:v>9.42755610972554</c:v>
                </c:pt>
                <c:pt idx="12">
                  <c:v>10.3253117206981</c:v>
                </c:pt>
                <c:pt idx="13">
                  <c:v>11.2230673316706</c:v>
                </c:pt>
                <c:pt idx="14">
                  <c:v>12.1208229426432</c:v>
                </c:pt>
                <c:pt idx="15">
                  <c:v>13.0185785536158</c:v>
                </c:pt>
                <c:pt idx="16">
                  <c:v>13.9163341645883</c:v>
                </c:pt>
                <c:pt idx="17">
                  <c:v>14.8140897755609</c:v>
                </c:pt>
                <c:pt idx="18">
                  <c:v>15.7118453865334</c:v>
                </c:pt>
                <c:pt idx="19">
                  <c:v>16.609600997506</c:v>
                </c:pt>
                <c:pt idx="20">
                  <c:v>17.5073566084785</c:v>
                </c:pt>
                <c:pt idx="21">
                  <c:v>18.4051122194511</c:v>
                </c:pt>
                <c:pt idx="22">
                  <c:v>19.3028678304236</c:v>
                </c:pt>
                <c:pt idx="23">
                  <c:v>20.2006234413962</c:v>
                </c:pt>
                <c:pt idx="24">
                  <c:v>21.0983790523687</c:v>
                </c:pt>
                <c:pt idx="25">
                  <c:v>21.9961346633413</c:v>
                </c:pt>
                <c:pt idx="26">
                  <c:v>22.8938902743138</c:v>
                </c:pt>
                <c:pt idx="27">
                  <c:v>23.7916458852864</c:v>
                </c:pt>
                <c:pt idx="28">
                  <c:v>24.6894014962589</c:v>
                </c:pt>
                <c:pt idx="29">
                  <c:v>25.5871571072315</c:v>
                </c:pt>
                <c:pt idx="30">
                  <c:v>26.484912718204</c:v>
                </c:pt>
                <c:pt idx="31">
                  <c:v>27.3826683291766</c:v>
                </c:pt>
                <c:pt idx="32">
                  <c:v>28.2804239401491</c:v>
                </c:pt>
                <c:pt idx="33">
                  <c:v>29.1781795511217</c:v>
                </c:pt>
                <c:pt idx="34">
                  <c:v>30.0759351620943</c:v>
                </c:pt>
                <c:pt idx="35">
                  <c:v>30.9736907730668</c:v>
                </c:pt>
                <c:pt idx="36">
                  <c:v>31.8714463840394</c:v>
                </c:pt>
                <c:pt idx="37">
                  <c:v>32.7692019950119</c:v>
                </c:pt>
                <c:pt idx="38">
                  <c:v>33.6669576059845</c:v>
                </c:pt>
                <c:pt idx="39">
                  <c:v>34.564713216957</c:v>
                </c:pt>
                <c:pt idx="40">
                  <c:v>35.4624688279296</c:v>
                </c:pt>
                <c:pt idx="41">
                  <c:v>36.3602244389021</c:v>
                </c:pt>
                <c:pt idx="42">
                  <c:v>37.2579800498747</c:v>
                </c:pt>
                <c:pt idx="43">
                  <c:v>38.1557356608472</c:v>
                </c:pt>
                <c:pt idx="44">
                  <c:v>39.0534912718198</c:v>
                </c:pt>
                <c:pt idx="45">
                  <c:v>39.9512468827923</c:v>
                </c:pt>
                <c:pt idx="46">
                  <c:v>40.8490024937649</c:v>
                </c:pt>
                <c:pt idx="47">
                  <c:v>41.7467581047374</c:v>
                </c:pt>
                <c:pt idx="48">
                  <c:v>42.64451371571</c:v>
                </c:pt>
                <c:pt idx="49">
                  <c:v>43.5422693266825</c:v>
                </c:pt>
                <c:pt idx="50">
                  <c:v>44.4400249376551</c:v>
                </c:pt>
                <c:pt idx="51">
                  <c:v>45.3377805486277</c:v>
                </c:pt>
                <c:pt idx="52">
                  <c:v>46.2355361596002</c:v>
                </c:pt>
                <c:pt idx="53">
                  <c:v>47.1332917705728</c:v>
                </c:pt>
                <c:pt idx="54">
                  <c:v>48.0310473815453</c:v>
                </c:pt>
                <c:pt idx="55">
                  <c:v>48.9288029925179</c:v>
                </c:pt>
                <c:pt idx="56">
                  <c:v>49.8265586034904</c:v>
                </c:pt>
                <c:pt idx="57">
                  <c:v>50.724314214463</c:v>
                </c:pt>
                <c:pt idx="58">
                  <c:v>51.6220698254355</c:v>
                </c:pt>
                <c:pt idx="59">
                  <c:v>52.5198254364081</c:v>
                </c:pt>
                <c:pt idx="60">
                  <c:v>53.4175810473806</c:v>
                </c:pt>
                <c:pt idx="61">
                  <c:v>54.3153366583532</c:v>
                </c:pt>
                <c:pt idx="62">
                  <c:v>55.2130922693257</c:v>
                </c:pt>
                <c:pt idx="63">
                  <c:v>56.1108478802983</c:v>
                </c:pt>
                <c:pt idx="64">
                  <c:v>57.0086034912708</c:v>
                </c:pt>
                <c:pt idx="65">
                  <c:v>57.9063591022434</c:v>
                </c:pt>
                <c:pt idx="66">
                  <c:v>58.8041147132159</c:v>
                </c:pt>
                <c:pt idx="67">
                  <c:v>59.7018703241885</c:v>
                </c:pt>
                <c:pt idx="68">
                  <c:v>60.599625935161</c:v>
                </c:pt>
                <c:pt idx="69">
                  <c:v>61.4973815461336</c:v>
                </c:pt>
                <c:pt idx="70">
                  <c:v>62.3951371571062</c:v>
                </c:pt>
                <c:pt idx="71">
                  <c:v>63.2928927680787</c:v>
                </c:pt>
                <c:pt idx="72">
                  <c:v>64.1906483790513</c:v>
                </c:pt>
                <c:pt idx="73">
                  <c:v>65.0884039900238</c:v>
                </c:pt>
                <c:pt idx="74">
                  <c:v>65.9861596009964</c:v>
                </c:pt>
                <c:pt idx="75">
                  <c:v>66.8839152119689</c:v>
                </c:pt>
                <c:pt idx="76">
                  <c:v>67.7816708229415</c:v>
                </c:pt>
                <c:pt idx="77">
                  <c:v>68.679426433914</c:v>
                </c:pt>
                <c:pt idx="78">
                  <c:v>69.5771820448866</c:v>
                </c:pt>
                <c:pt idx="79">
                  <c:v>70.4749376558591</c:v>
                </c:pt>
                <c:pt idx="80">
                  <c:v>71.3726932668317</c:v>
                </c:pt>
                <c:pt idx="81">
                  <c:v>72.2704488778042</c:v>
                </c:pt>
                <c:pt idx="82">
                  <c:v>73.1682044887768</c:v>
                </c:pt>
                <c:pt idx="83">
                  <c:v>74.0659600997493</c:v>
                </c:pt>
                <c:pt idx="84">
                  <c:v>74.9637157107219</c:v>
                </c:pt>
                <c:pt idx="85">
                  <c:v>75.8614713216944</c:v>
                </c:pt>
                <c:pt idx="86">
                  <c:v>76.759226932667</c:v>
                </c:pt>
                <c:pt idx="87">
                  <c:v>77.6569825436395</c:v>
                </c:pt>
                <c:pt idx="88">
                  <c:v>78.5547381546121</c:v>
                </c:pt>
                <c:pt idx="89">
                  <c:v>79.4524937655847</c:v>
                </c:pt>
                <c:pt idx="90">
                  <c:v>80.3502493765572</c:v>
                </c:pt>
                <c:pt idx="91">
                  <c:v>81.2480049875298</c:v>
                </c:pt>
                <c:pt idx="92">
                  <c:v>82.1457605985023</c:v>
                </c:pt>
                <c:pt idx="93">
                  <c:v>83.0435162094749</c:v>
                </c:pt>
                <c:pt idx="94">
                  <c:v>83.9412718204474</c:v>
                </c:pt>
                <c:pt idx="95">
                  <c:v>84.83902743142</c:v>
                </c:pt>
                <c:pt idx="96">
                  <c:v>85.7367830423925</c:v>
                </c:pt>
                <c:pt idx="97">
                  <c:v>86.6345386533651</c:v>
                </c:pt>
                <c:pt idx="98">
                  <c:v>87.5322942643376</c:v>
                </c:pt>
                <c:pt idx="99">
                  <c:v>88.4300498753102</c:v>
                </c:pt>
                <c:pt idx="100">
                  <c:v>89.3278054862827</c:v>
                </c:pt>
                <c:pt idx="101">
                  <c:v>90.2255610972553</c:v>
                </c:pt>
                <c:pt idx="102">
                  <c:v>91.1233167082278</c:v>
                </c:pt>
                <c:pt idx="103">
                  <c:v>92.0210723192004</c:v>
                </c:pt>
                <c:pt idx="104">
                  <c:v>92.9188279301729</c:v>
                </c:pt>
                <c:pt idx="105">
                  <c:v>93.8165835411455</c:v>
                </c:pt>
                <c:pt idx="106">
                  <c:v>94.714339152118</c:v>
                </c:pt>
                <c:pt idx="107">
                  <c:v>95.6120947630906</c:v>
                </c:pt>
                <c:pt idx="108">
                  <c:v>96.5098503740632</c:v>
                </c:pt>
                <c:pt idx="109">
                  <c:v>97.4076059850357</c:v>
                </c:pt>
                <c:pt idx="110">
                  <c:v>98.3053615960083</c:v>
                </c:pt>
                <c:pt idx="111">
                  <c:v>99.2031172069808</c:v>
                </c:pt>
                <c:pt idx="112">
                  <c:v>100.100872817953</c:v>
                </c:pt>
                <c:pt idx="113">
                  <c:v>100.998628428926</c:v>
                </c:pt>
                <c:pt idx="114">
                  <c:v>101.896384039898</c:v>
                </c:pt>
                <c:pt idx="115">
                  <c:v>102.794139650871</c:v>
                </c:pt>
                <c:pt idx="116">
                  <c:v>103.691895261844</c:v>
                </c:pt>
                <c:pt idx="117">
                  <c:v>104.589650872816</c:v>
                </c:pt>
                <c:pt idx="118">
                  <c:v>105.487406483789</c:v>
                </c:pt>
                <c:pt idx="119">
                  <c:v>106.385162094761</c:v>
                </c:pt>
                <c:pt idx="120">
                  <c:v>107.282917705734</c:v>
                </c:pt>
                <c:pt idx="121">
                  <c:v>108.180673316706</c:v>
                </c:pt>
                <c:pt idx="122">
                  <c:v>109.078428927679</c:v>
                </c:pt>
                <c:pt idx="123">
                  <c:v>109.976184538651</c:v>
                </c:pt>
                <c:pt idx="124">
                  <c:v>110.873940149624</c:v>
                </c:pt>
                <c:pt idx="125">
                  <c:v>111.771695760597</c:v>
                </c:pt>
                <c:pt idx="126">
                  <c:v>112.669451371569</c:v>
                </c:pt>
                <c:pt idx="127">
                  <c:v>113.567206982542</c:v>
                </c:pt>
                <c:pt idx="128">
                  <c:v>114.464962593514</c:v>
                </c:pt>
                <c:pt idx="129">
                  <c:v>115.362718204487</c:v>
                </c:pt>
                <c:pt idx="130">
                  <c:v>116.260473815459</c:v>
                </c:pt>
                <c:pt idx="131">
                  <c:v>117.158229426432</c:v>
                </c:pt>
                <c:pt idx="132">
                  <c:v>118.055985037404</c:v>
                </c:pt>
                <c:pt idx="133">
                  <c:v>118.953740648377</c:v>
                </c:pt>
                <c:pt idx="134">
                  <c:v>119.85149625935</c:v>
                </c:pt>
                <c:pt idx="135">
                  <c:v>120.749251870322</c:v>
                </c:pt>
                <c:pt idx="136">
                  <c:v>121.647007481295</c:v>
                </c:pt>
                <c:pt idx="137">
                  <c:v>122.544763092267</c:v>
                </c:pt>
                <c:pt idx="138">
                  <c:v>123.44251870324</c:v>
                </c:pt>
                <c:pt idx="139">
                  <c:v>124.340274314212</c:v>
                </c:pt>
                <c:pt idx="140">
                  <c:v>125.238029925185</c:v>
                </c:pt>
                <c:pt idx="141">
                  <c:v>126.135785536157</c:v>
                </c:pt>
                <c:pt idx="142">
                  <c:v>127.03354114713</c:v>
                </c:pt>
                <c:pt idx="143">
                  <c:v>127.931296758102</c:v>
                </c:pt>
                <c:pt idx="144">
                  <c:v>128.829052369075</c:v>
                </c:pt>
                <c:pt idx="145">
                  <c:v>129.726807980048</c:v>
                </c:pt>
                <c:pt idx="146">
                  <c:v>130.62456359102</c:v>
                </c:pt>
                <c:pt idx="147">
                  <c:v>131.522319201993</c:v>
                </c:pt>
                <c:pt idx="148">
                  <c:v>132.420074812965</c:v>
                </c:pt>
                <c:pt idx="149">
                  <c:v>133.317830423938</c:v>
                </c:pt>
                <c:pt idx="150">
                  <c:v>134.21558603491</c:v>
                </c:pt>
                <c:pt idx="151">
                  <c:v>135.113341645883</c:v>
                </c:pt>
                <c:pt idx="152">
                  <c:v>136.011097256855</c:v>
                </c:pt>
                <c:pt idx="153">
                  <c:v>136.908852867828</c:v>
                </c:pt>
                <c:pt idx="154">
                  <c:v>137.806608478801</c:v>
                </c:pt>
                <c:pt idx="155">
                  <c:v>138.704364089773</c:v>
                </c:pt>
                <c:pt idx="156">
                  <c:v>139.602119700746</c:v>
                </c:pt>
                <c:pt idx="157">
                  <c:v>140.499875311718</c:v>
                </c:pt>
                <c:pt idx="158">
                  <c:v>141.397630922691</c:v>
                </c:pt>
                <c:pt idx="159">
                  <c:v>142.295386533663</c:v>
                </c:pt>
                <c:pt idx="160">
                  <c:v>143.193142144636</c:v>
                </c:pt>
                <c:pt idx="161">
                  <c:v>144.090897755608</c:v>
                </c:pt>
                <c:pt idx="162">
                  <c:v>144.988653366581</c:v>
                </c:pt>
                <c:pt idx="163">
                  <c:v>145.886408977554</c:v>
                </c:pt>
                <c:pt idx="164">
                  <c:v>146.784164588526</c:v>
                </c:pt>
                <c:pt idx="165">
                  <c:v>147.681920199499</c:v>
                </c:pt>
                <c:pt idx="166">
                  <c:v>148.579675810471</c:v>
                </c:pt>
                <c:pt idx="167">
                  <c:v>149.477431421444</c:v>
                </c:pt>
                <c:pt idx="168">
                  <c:v>150.375187032416</c:v>
                </c:pt>
                <c:pt idx="169">
                  <c:v>151.272942643389</c:v>
                </c:pt>
                <c:pt idx="170">
                  <c:v>152.170698254361</c:v>
                </c:pt>
                <c:pt idx="171">
                  <c:v>153.068453865334</c:v>
                </c:pt>
                <c:pt idx="172">
                  <c:v>153.966209476307</c:v>
                </c:pt>
                <c:pt idx="173">
                  <c:v>154.863965087279</c:v>
                </c:pt>
                <c:pt idx="174">
                  <c:v>155.761720698252</c:v>
                </c:pt>
                <c:pt idx="175">
                  <c:v>156.659476309224</c:v>
                </c:pt>
                <c:pt idx="176">
                  <c:v>157.557231920197</c:v>
                </c:pt>
                <c:pt idx="177">
                  <c:v>158.454987531169</c:v>
                </c:pt>
                <c:pt idx="178">
                  <c:v>159.352743142142</c:v>
                </c:pt>
                <c:pt idx="179">
                  <c:v>160.250498753114</c:v>
                </c:pt>
                <c:pt idx="180">
                  <c:v>161.148254364087</c:v>
                </c:pt>
                <c:pt idx="181">
                  <c:v>162.04600997506</c:v>
                </c:pt>
                <c:pt idx="182">
                  <c:v>162.943765586032</c:v>
                </c:pt>
                <c:pt idx="183">
                  <c:v>163.841521197005</c:v>
                </c:pt>
                <c:pt idx="184">
                  <c:v>164.739276807977</c:v>
                </c:pt>
                <c:pt idx="185">
                  <c:v>165.63703241895</c:v>
                </c:pt>
                <c:pt idx="186">
                  <c:v>166.534788029922</c:v>
                </c:pt>
                <c:pt idx="187">
                  <c:v>167.432543640895</c:v>
                </c:pt>
                <c:pt idx="188">
                  <c:v>168.330299251867</c:v>
                </c:pt>
                <c:pt idx="189">
                  <c:v>169.22805486284</c:v>
                </c:pt>
                <c:pt idx="190">
                  <c:v>170.125810473812</c:v>
                </c:pt>
                <c:pt idx="191">
                  <c:v>171.023566084785</c:v>
                </c:pt>
                <c:pt idx="192">
                  <c:v>171.921321695758</c:v>
                </c:pt>
                <c:pt idx="193">
                  <c:v>172.81907730673</c:v>
                </c:pt>
                <c:pt idx="194">
                  <c:v>173.716832917703</c:v>
                </c:pt>
                <c:pt idx="195">
                  <c:v>174.614588528675</c:v>
                </c:pt>
                <c:pt idx="196">
                  <c:v>175.512344139648</c:v>
                </c:pt>
                <c:pt idx="197">
                  <c:v>176.41009975062</c:v>
                </c:pt>
                <c:pt idx="198">
                  <c:v>177.307855361593</c:v>
                </c:pt>
                <c:pt idx="199">
                  <c:v>178.205610972565</c:v>
                </c:pt>
                <c:pt idx="200">
                  <c:v>179.103366583538</c:v>
                </c:pt>
                <c:pt idx="201">
                  <c:v>180.001122194511</c:v>
                </c:pt>
                <c:pt idx="202">
                  <c:v>180.898877805483</c:v>
                </c:pt>
                <c:pt idx="203">
                  <c:v>181.796633416456</c:v>
                </c:pt>
                <c:pt idx="204">
                  <c:v>182.694389027428</c:v>
                </c:pt>
                <c:pt idx="205">
                  <c:v>183.592144638401</c:v>
                </c:pt>
                <c:pt idx="206">
                  <c:v>184.489900249373</c:v>
                </c:pt>
                <c:pt idx="207">
                  <c:v>185.387655860346</c:v>
                </c:pt>
                <c:pt idx="208">
                  <c:v>186.285411471318</c:v>
                </c:pt>
                <c:pt idx="209">
                  <c:v>187.183167082291</c:v>
                </c:pt>
                <c:pt idx="210">
                  <c:v>188.080922693264</c:v>
                </c:pt>
                <c:pt idx="211">
                  <c:v>188.978678304236</c:v>
                </c:pt>
                <c:pt idx="212">
                  <c:v>189.876433915209</c:v>
                </c:pt>
                <c:pt idx="213">
                  <c:v>190.774189526181</c:v>
                </c:pt>
                <c:pt idx="214">
                  <c:v>191.671945137154</c:v>
                </c:pt>
                <c:pt idx="215">
                  <c:v>192.569700748126</c:v>
                </c:pt>
                <c:pt idx="216">
                  <c:v>193.467456359099</c:v>
                </c:pt>
                <c:pt idx="217">
                  <c:v>194.365211970071</c:v>
                </c:pt>
                <c:pt idx="218">
                  <c:v>195.262967581044</c:v>
                </c:pt>
                <c:pt idx="219">
                  <c:v>196.160723192017</c:v>
                </c:pt>
                <c:pt idx="220">
                  <c:v>197.058478802989</c:v>
                </c:pt>
                <c:pt idx="221">
                  <c:v>197.956234413962</c:v>
                </c:pt>
                <c:pt idx="222">
                  <c:v>198.853990024934</c:v>
                </c:pt>
                <c:pt idx="223">
                  <c:v>199.751745635907</c:v>
                </c:pt>
                <c:pt idx="224">
                  <c:v>200.649501246879</c:v>
                </c:pt>
                <c:pt idx="225">
                  <c:v>201.547256857852</c:v>
                </c:pt>
                <c:pt idx="226">
                  <c:v>202.445012468824</c:v>
                </c:pt>
                <c:pt idx="227">
                  <c:v>203.342768079797</c:v>
                </c:pt>
                <c:pt idx="228">
                  <c:v>204.240523690769</c:v>
                </c:pt>
                <c:pt idx="229">
                  <c:v>205.138279301742</c:v>
                </c:pt>
                <c:pt idx="230">
                  <c:v>206.036034912715</c:v>
                </c:pt>
                <c:pt idx="231">
                  <c:v>206.933790523687</c:v>
                </c:pt>
                <c:pt idx="232">
                  <c:v>207.83154613466</c:v>
                </c:pt>
                <c:pt idx="233">
                  <c:v>208.729301745632</c:v>
                </c:pt>
                <c:pt idx="234">
                  <c:v>209.627057356605</c:v>
                </c:pt>
                <c:pt idx="235">
                  <c:v>210.524812967577</c:v>
                </c:pt>
                <c:pt idx="236">
                  <c:v>211.42256857855</c:v>
                </c:pt>
                <c:pt idx="237">
                  <c:v>212.320324189522</c:v>
                </c:pt>
                <c:pt idx="238">
                  <c:v>213.218079800495</c:v>
                </c:pt>
                <c:pt idx="239">
                  <c:v>214.115835411468</c:v>
                </c:pt>
                <c:pt idx="240">
                  <c:v>215.01359102244</c:v>
                </c:pt>
                <c:pt idx="241">
                  <c:v>215.911346633413</c:v>
                </c:pt>
                <c:pt idx="242">
                  <c:v>216.809102244385</c:v>
                </c:pt>
                <c:pt idx="243">
                  <c:v>217.706857855358</c:v>
                </c:pt>
                <c:pt idx="244">
                  <c:v>218.60461346633</c:v>
                </c:pt>
                <c:pt idx="245">
                  <c:v>219.502369077303</c:v>
                </c:pt>
                <c:pt idx="246">
                  <c:v>220.400124688275</c:v>
                </c:pt>
                <c:pt idx="247">
                  <c:v>221.297880299248</c:v>
                </c:pt>
                <c:pt idx="248">
                  <c:v>222.195635910221</c:v>
                </c:pt>
                <c:pt idx="249">
                  <c:v>223.093391521193</c:v>
                </c:pt>
                <c:pt idx="250">
                  <c:v>223.991147132166</c:v>
                </c:pt>
                <c:pt idx="251">
                  <c:v>224.888902743138</c:v>
                </c:pt>
                <c:pt idx="252">
                  <c:v>225.786658354111</c:v>
                </c:pt>
                <c:pt idx="253">
                  <c:v>226.684413965083</c:v>
                </c:pt>
                <c:pt idx="254">
                  <c:v>227.582169576056</c:v>
                </c:pt>
                <c:pt idx="255">
                  <c:v>228.479925187028</c:v>
                </c:pt>
                <c:pt idx="256">
                  <c:v>229.377680798001</c:v>
                </c:pt>
                <c:pt idx="257">
                  <c:v>230.275436408973</c:v>
                </c:pt>
                <c:pt idx="258">
                  <c:v>231.173192019946</c:v>
                </c:pt>
                <c:pt idx="259">
                  <c:v>232.070947630919</c:v>
                </c:pt>
                <c:pt idx="260">
                  <c:v>232.968703241891</c:v>
                </c:pt>
                <c:pt idx="261">
                  <c:v>233.866458852864</c:v>
                </c:pt>
                <c:pt idx="262">
                  <c:v>234.764214463836</c:v>
                </c:pt>
                <c:pt idx="263">
                  <c:v>235.661970074809</c:v>
                </c:pt>
                <c:pt idx="264">
                  <c:v>236.559725685781</c:v>
                </c:pt>
                <c:pt idx="265">
                  <c:v>237.457481296754</c:v>
                </c:pt>
                <c:pt idx="266">
                  <c:v>238.355236907726</c:v>
                </c:pt>
                <c:pt idx="267">
                  <c:v>239.252992518699</c:v>
                </c:pt>
                <c:pt idx="268">
                  <c:v>240.150748129672</c:v>
                </c:pt>
                <c:pt idx="269">
                  <c:v>241.048503740644</c:v>
                </c:pt>
                <c:pt idx="270">
                  <c:v>241.946259351617</c:v>
                </c:pt>
                <c:pt idx="271">
                  <c:v>242.844014962589</c:v>
                </c:pt>
                <c:pt idx="272">
                  <c:v>243.741770573562</c:v>
                </c:pt>
                <c:pt idx="273">
                  <c:v>244.639526184534</c:v>
                </c:pt>
                <c:pt idx="274">
                  <c:v>245.537281795507</c:v>
                </c:pt>
                <c:pt idx="275">
                  <c:v>246.435037406479</c:v>
                </c:pt>
                <c:pt idx="276">
                  <c:v>247.332793017452</c:v>
                </c:pt>
                <c:pt idx="277">
                  <c:v>248.230548628425</c:v>
                </c:pt>
                <c:pt idx="278">
                  <c:v>249.128304239397</c:v>
                </c:pt>
                <c:pt idx="279">
                  <c:v>250.02605985037</c:v>
                </c:pt>
                <c:pt idx="280">
                  <c:v>250.923815461342</c:v>
                </c:pt>
                <c:pt idx="281">
                  <c:v>251.821571072315</c:v>
                </c:pt>
                <c:pt idx="282">
                  <c:v>252.719326683287</c:v>
                </c:pt>
                <c:pt idx="283">
                  <c:v>253.61708229426</c:v>
                </c:pt>
                <c:pt idx="284">
                  <c:v>254.514837905232</c:v>
                </c:pt>
                <c:pt idx="285">
                  <c:v>255.412593516205</c:v>
                </c:pt>
                <c:pt idx="286">
                  <c:v>256.310349127178</c:v>
                </c:pt>
                <c:pt idx="287">
                  <c:v>257.20810473815</c:v>
                </c:pt>
                <c:pt idx="288">
                  <c:v>258.105860349123</c:v>
                </c:pt>
                <c:pt idx="289">
                  <c:v>259.003615960095</c:v>
                </c:pt>
                <c:pt idx="290">
                  <c:v>259.901371571068</c:v>
                </c:pt>
                <c:pt idx="291">
                  <c:v>260.79912718204</c:v>
                </c:pt>
                <c:pt idx="292">
                  <c:v>261.696882793013</c:v>
                </c:pt>
                <c:pt idx="293">
                  <c:v>262.594638403985</c:v>
                </c:pt>
                <c:pt idx="294">
                  <c:v>263.492394014958</c:v>
                </c:pt>
                <c:pt idx="295">
                  <c:v>264.39014962593</c:v>
                </c:pt>
                <c:pt idx="296">
                  <c:v>265.287905236903</c:v>
                </c:pt>
                <c:pt idx="297">
                  <c:v>266.185660847876</c:v>
                </c:pt>
                <c:pt idx="298">
                  <c:v>267.083416458848</c:v>
                </c:pt>
                <c:pt idx="299">
                  <c:v>267.981172069821</c:v>
                </c:pt>
                <c:pt idx="300">
                  <c:v>268.878927680793</c:v>
                </c:pt>
                <c:pt idx="301">
                  <c:v>269.776683291766</c:v>
                </c:pt>
                <c:pt idx="302">
                  <c:v>270.674438902738</c:v>
                </c:pt>
                <c:pt idx="303">
                  <c:v>271.572194513711</c:v>
                </c:pt>
                <c:pt idx="304">
                  <c:v>272.469950124683</c:v>
                </c:pt>
                <c:pt idx="305">
                  <c:v>273.367705735656</c:v>
                </c:pt>
                <c:pt idx="306">
                  <c:v>274.265461346629</c:v>
                </c:pt>
                <c:pt idx="307">
                  <c:v>275.163216957601</c:v>
                </c:pt>
                <c:pt idx="308">
                  <c:v>276.060972568574</c:v>
                </c:pt>
                <c:pt idx="309">
                  <c:v>276.958728179546</c:v>
                </c:pt>
                <c:pt idx="310">
                  <c:v>277.856483790519</c:v>
                </c:pt>
                <c:pt idx="311">
                  <c:v>278.754239401491</c:v>
                </c:pt>
                <c:pt idx="312">
                  <c:v>279.651995012464</c:v>
                </c:pt>
                <c:pt idx="313">
                  <c:v>280.549750623436</c:v>
                </c:pt>
                <c:pt idx="314">
                  <c:v>281.447506234409</c:v>
                </c:pt>
                <c:pt idx="315">
                  <c:v>282.345261845382</c:v>
                </c:pt>
                <c:pt idx="316">
                  <c:v>283.243017456354</c:v>
                </c:pt>
                <c:pt idx="317">
                  <c:v>284.140773067327</c:v>
                </c:pt>
                <c:pt idx="318">
                  <c:v>285.038528678299</c:v>
                </c:pt>
                <c:pt idx="319">
                  <c:v>285.936284289272</c:v>
                </c:pt>
                <c:pt idx="320">
                  <c:v>286.834039900244</c:v>
                </c:pt>
                <c:pt idx="321">
                  <c:v>287.731795511217</c:v>
                </c:pt>
                <c:pt idx="322">
                  <c:v>288.629551122189</c:v>
                </c:pt>
                <c:pt idx="323">
                  <c:v>289.527306733162</c:v>
                </c:pt>
                <c:pt idx="324">
                  <c:v>290.425062344134</c:v>
                </c:pt>
                <c:pt idx="325">
                  <c:v>291.322817955107</c:v>
                </c:pt>
                <c:pt idx="326">
                  <c:v>292.22057356608</c:v>
                </c:pt>
                <c:pt idx="327">
                  <c:v>293.118329177052</c:v>
                </c:pt>
                <c:pt idx="328">
                  <c:v>294.016084788025</c:v>
                </c:pt>
                <c:pt idx="329">
                  <c:v>294.913840398997</c:v>
                </c:pt>
                <c:pt idx="330">
                  <c:v>295.81159600997</c:v>
                </c:pt>
                <c:pt idx="331">
                  <c:v>296.709351620942</c:v>
                </c:pt>
                <c:pt idx="332">
                  <c:v>297.607107231915</c:v>
                </c:pt>
                <c:pt idx="333">
                  <c:v>298.504862842887</c:v>
                </c:pt>
                <c:pt idx="334">
                  <c:v>299.40261845386</c:v>
                </c:pt>
                <c:pt idx="335">
                  <c:v>300.300374064833</c:v>
                </c:pt>
                <c:pt idx="336">
                  <c:v>301.198129675805</c:v>
                </c:pt>
                <c:pt idx="337">
                  <c:v>302.095885286778</c:v>
                </c:pt>
                <c:pt idx="338">
                  <c:v>302.99364089775</c:v>
                </c:pt>
                <c:pt idx="339">
                  <c:v>303.891396508723</c:v>
                </c:pt>
                <c:pt idx="340">
                  <c:v>304.789152119695</c:v>
                </c:pt>
                <c:pt idx="341">
                  <c:v>305.686907730668</c:v>
                </c:pt>
                <c:pt idx="342">
                  <c:v>306.58466334164</c:v>
                </c:pt>
                <c:pt idx="343">
                  <c:v>307.482418952613</c:v>
                </c:pt>
                <c:pt idx="344">
                  <c:v>308.380174563586</c:v>
                </c:pt>
                <c:pt idx="345">
                  <c:v>309.277930174558</c:v>
                </c:pt>
                <c:pt idx="346">
                  <c:v>310.175685785531</c:v>
                </c:pt>
                <c:pt idx="347">
                  <c:v>311.073441396503</c:v>
                </c:pt>
                <c:pt idx="348">
                  <c:v>311.971197007476</c:v>
                </c:pt>
                <c:pt idx="349">
                  <c:v>312.868952618448</c:v>
                </c:pt>
                <c:pt idx="350">
                  <c:v>313.766708229421</c:v>
                </c:pt>
                <c:pt idx="351">
                  <c:v>314.664463840393</c:v>
                </c:pt>
                <c:pt idx="352">
                  <c:v>315.562219451366</c:v>
                </c:pt>
                <c:pt idx="353">
                  <c:v>316.459975062339</c:v>
                </c:pt>
                <c:pt idx="354">
                  <c:v>317.357730673311</c:v>
                </c:pt>
                <c:pt idx="355">
                  <c:v>318.255486284284</c:v>
                </c:pt>
                <c:pt idx="356">
                  <c:v>319.153241895256</c:v>
                </c:pt>
                <c:pt idx="357">
                  <c:v>320.050997506229</c:v>
                </c:pt>
                <c:pt idx="358">
                  <c:v>320.948753117201</c:v>
                </c:pt>
                <c:pt idx="359">
                  <c:v>321.846508728174</c:v>
                </c:pt>
                <c:pt idx="360">
                  <c:v>322.744264339146</c:v>
                </c:pt>
                <c:pt idx="361">
                  <c:v>323.642019950119</c:v>
                </c:pt>
                <c:pt idx="362">
                  <c:v>324.539775561092</c:v>
                </c:pt>
                <c:pt idx="363">
                  <c:v>325.437531172064</c:v>
                </c:pt>
                <c:pt idx="364">
                  <c:v>326.335286783037</c:v>
                </c:pt>
                <c:pt idx="365">
                  <c:v>327.233042394009</c:v>
                </c:pt>
                <c:pt idx="366">
                  <c:v>328.130798004982</c:v>
                </c:pt>
                <c:pt idx="367">
                  <c:v>329.028553615954</c:v>
                </c:pt>
                <c:pt idx="368">
                  <c:v>329.926309226927</c:v>
                </c:pt>
                <c:pt idx="369">
                  <c:v>330.824064837899</c:v>
                </c:pt>
                <c:pt idx="370">
                  <c:v>331.721820448872</c:v>
                </c:pt>
                <c:pt idx="371">
                  <c:v>332.619576059844</c:v>
                </c:pt>
                <c:pt idx="372">
                  <c:v>333.517331670817</c:v>
                </c:pt>
                <c:pt idx="373">
                  <c:v>334.41508728179</c:v>
                </c:pt>
                <c:pt idx="374">
                  <c:v>335.312842892762</c:v>
                </c:pt>
                <c:pt idx="375">
                  <c:v>336.210598503735</c:v>
                </c:pt>
                <c:pt idx="376">
                  <c:v>337.108354114707</c:v>
                </c:pt>
                <c:pt idx="377">
                  <c:v>338.00610972568</c:v>
                </c:pt>
                <c:pt idx="378">
                  <c:v>338.903865336652</c:v>
                </c:pt>
                <c:pt idx="379">
                  <c:v>339.801620947625</c:v>
                </c:pt>
                <c:pt idx="380">
                  <c:v>340.699376558597</c:v>
                </c:pt>
                <c:pt idx="381">
                  <c:v>341.59713216957</c:v>
                </c:pt>
                <c:pt idx="382">
                  <c:v>342.494887780543</c:v>
                </c:pt>
                <c:pt idx="383">
                  <c:v>343.392643391515</c:v>
                </c:pt>
                <c:pt idx="384">
                  <c:v>344.290399002488</c:v>
                </c:pt>
                <c:pt idx="385">
                  <c:v>345.18815461346</c:v>
                </c:pt>
                <c:pt idx="386">
                  <c:v>346.085910224433</c:v>
                </c:pt>
                <c:pt idx="387">
                  <c:v>346.983665835405</c:v>
                </c:pt>
                <c:pt idx="388">
                  <c:v>347.881421446378</c:v>
                </c:pt>
                <c:pt idx="389">
                  <c:v>348.77917705735</c:v>
                </c:pt>
                <c:pt idx="390">
                  <c:v>349.676932668323</c:v>
                </c:pt>
                <c:pt idx="391">
                  <c:v>350.574688279295</c:v>
                </c:pt>
                <c:pt idx="392">
                  <c:v>351.472443890268</c:v>
                </c:pt>
                <c:pt idx="393">
                  <c:v>352.370199501241</c:v>
                </c:pt>
                <c:pt idx="394">
                  <c:v>353.267955112213</c:v>
                </c:pt>
                <c:pt idx="395">
                  <c:v>354.165710723186</c:v>
                </c:pt>
                <c:pt idx="396">
                  <c:v>355.063466334158</c:v>
                </c:pt>
                <c:pt idx="397">
                  <c:v>355.961221945131</c:v>
                </c:pt>
                <c:pt idx="398">
                  <c:v>356.858977556103</c:v>
                </c:pt>
                <c:pt idx="399">
                  <c:v>357.756733167076</c:v>
                </c:pt>
                <c:pt idx="400">
                  <c:v>358.654488778048</c:v>
                </c:pt>
                <c:pt idx="401">
                  <c:v>359.552244389021</c:v>
                </c:pt>
                <c:pt idx="402">
                  <c:v>360.449999999994</c:v>
                </c:pt>
                <c:pt idx="403">
                  <c:v>361.347755610966</c:v>
                </c:pt>
                <c:pt idx="404">
                  <c:v>362.245511221939</c:v>
                </c:pt>
                <c:pt idx="405">
                  <c:v>363.143266832911</c:v>
                </c:pt>
                <c:pt idx="406">
                  <c:v>364.041022443884</c:v>
                </c:pt>
                <c:pt idx="407">
                  <c:v>364.938778054856</c:v>
                </c:pt>
                <c:pt idx="408">
                  <c:v>365.836533665829</c:v>
                </c:pt>
                <c:pt idx="409">
                  <c:v>366.734289276802</c:v>
                </c:pt>
                <c:pt idx="410">
                  <c:v>367.632044887774</c:v>
                </c:pt>
                <c:pt idx="411">
                  <c:v>368.529800498747</c:v>
                </c:pt>
                <c:pt idx="412">
                  <c:v>369.427556109719</c:v>
                </c:pt>
                <c:pt idx="413">
                  <c:v>370.325311720692</c:v>
                </c:pt>
                <c:pt idx="414">
                  <c:v>371.223067331664</c:v>
                </c:pt>
                <c:pt idx="415">
                  <c:v>372.120822942637</c:v>
                </c:pt>
                <c:pt idx="416">
                  <c:v>373.018578553609</c:v>
                </c:pt>
                <c:pt idx="417">
                  <c:v>373.916334164582</c:v>
                </c:pt>
                <c:pt idx="418">
                  <c:v>374.814089775554</c:v>
                </c:pt>
                <c:pt idx="419">
                  <c:v>375.711845386527</c:v>
                </c:pt>
                <c:pt idx="420">
                  <c:v>376.6096009975</c:v>
                </c:pt>
                <c:pt idx="421">
                  <c:v>377.507356608472</c:v>
                </c:pt>
                <c:pt idx="422">
                  <c:v>378.405112219445</c:v>
                </c:pt>
                <c:pt idx="423">
                  <c:v>379.302867830417</c:v>
                </c:pt>
                <c:pt idx="424">
                  <c:v>380.20062344139</c:v>
                </c:pt>
                <c:pt idx="425">
                  <c:v>381.098379052362</c:v>
                </c:pt>
                <c:pt idx="426">
                  <c:v>381.996134663335</c:v>
                </c:pt>
                <c:pt idx="427">
                  <c:v>382.893890274307</c:v>
                </c:pt>
                <c:pt idx="428">
                  <c:v>383.79164588528</c:v>
                </c:pt>
                <c:pt idx="429">
                  <c:v>384.689401496253</c:v>
                </c:pt>
                <c:pt idx="430">
                  <c:v>385.587157107225</c:v>
                </c:pt>
                <c:pt idx="431">
                  <c:v>386.484912718198</c:v>
                </c:pt>
                <c:pt idx="432">
                  <c:v>387.38266832917</c:v>
                </c:pt>
                <c:pt idx="433">
                  <c:v>388.280423940143</c:v>
                </c:pt>
                <c:pt idx="434">
                  <c:v>389.178179551115</c:v>
                </c:pt>
                <c:pt idx="435">
                  <c:v>390.075935162088</c:v>
                </c:pt>
                <c:pt idx="436">
                  <c:v>390.97369077306</c:v>
                </c:pt>
                <c:pt idx="437">
                  <c:v>391.871446384033</c:v>
                </c:pt>
                <c:pt idx="438">
                  <c:v>392.769201995006</c:v>
                </c:pt>
                <c:pt idx="439">
                  <c:v>393.666957605978</c:v>
                </c:pt>
                <c:pt idx="440">
                  <c:v>394.564713216951</c:v>
                </c:pt>
                <c:pt idx="441">
                  <c:v>395.462468827923</c:v>
                </c:pt>
                <c:pt idx="442">
                  <c:v>396.360224438896</c:v>
                </c:pt>
                <c:pt idx="443">
                  <c:v>397.257980049868</c:v>
                </c:pt>
                <c:pt idx="444">
                  <c:v>398.155735660841</c:v>
                </c:pt>
                <c:pt idx="445">
                  <c:v>399.053491271813</c:v>
                </c:pt>
                <c:pt idx="446">
                  <c:v>399.951246882786</c:v>
                </c:pt>
                <c:pt idx="447">
                  <c:v>400.849002493758</c:v>
                </c:pt>
                <c:pt idx="448">
                  <c:v>401.746758104731</c:v>
                </c:pt>
                <c:pt idx="449">
                  <c:v>402.644513715704</c:v>
                </c:pt>
                <c:pt idx="450">
                  <c:v>403.542269326676</c:v>
                </c:pt>
                <c:pt idx="451">
                  <c:v>404.440024937649</c:v>
                </c:pt>
                <c:pt idx="452">
                  <c:v>405.337780548621</c:v>
                </c:pt>
                <c:pt idx="453">
                  <c:v>406.235536159594</c:v>
                </c:pt>
                <c:pt idx="454">
                  <c:v>407.133291770566</c:v>
                </c:pt>
                <c:pt idx="455">
                  <c:v>408.031047381539</c:v>
                </c:pt>
                <c:pt idx="456">
                  <c:v>408.928802992511</c:v>
                </c:pt>
                <c:pt idx="457">
                  <c:v>409.826558603484</c:v>
                </c:pt>
                <c:pt idx="458">
                  <c:v>410.724314214457</c:v>
                </c:pt>
                <c:pt idx="459">
                  <c:v>411.622069825429</c:v>
                </c:pt>
                <c:pt idx="460">
                  <c:v>412.519825436402</c:v>
                </c:pt>
                <c:pt idx="461">
                  <c:v>413.417581047374</c:v>
                </c:pt>
                <c:pt idx="462">
                  <c:v>414.315336658347</c:v>
                </c:pt>
                <c:pt idx="463">
                  <c:v>415.213092269319</c:v>
                </c:pt>
                <c:pt idx="464">
                  <c:v>414.315336658347</c:v>
                </c:pt>
                <c:pt idx="465">
                  <c:v>413.417581047374</c:v>
                </c:pt>
                <c:pt idx="466">
                  <c:v>412.519825436402</c:v>
                </c:pt>
                <c:pt idx="467">
                  <c:v>411.622069825429</c:v>
                </c:pt>
                <c:pt idx="468">
                  <c:v>410.724314214457</c:v>
                </c:pt>
                <c:pt idx="469">
                  <c:v>409.826558603484</c:v>
                </c:pt>
                <c:pt idx="470">
                  <c:v>408.928802992511</c:v>
                </c:pt>
                <c:pt idx="471">
                  <c:v>408.031047381539</c:v>
                </c:pt>
                <c:pt idx="472">
                  <c:v>407.133291770566</c:v>
                </c:pt>
                <c:pt idx="473">
                  <c:v>406.235536159594</c:v>
                </c:pt>
                <c:pt idx="474">
                  <c:v>405.337780548621</c:v>
                </c:pt>
                <c:pt idx="475">
                  <c:v>404.440024937649</c:v>
                </c:pt>
                <c:pt idx="476">
                  <c:v>403.542269326676</c:v>
                </c:pt>
                <c:pt idx="477">
                  <c:v>402.644513715704</c:v>
                </c:pt>
                <c:pt idx="478">
                  <c:v>401.746758104731</c:v>
                </c:pt>
                <c:pt idx="479">
                  <c:v>400.849002493758</c:v>
                </c:pt>
                <c:pt idx="480">
                  <c:v>399.951246882786</c:v>
                </c:pt>
                <c:pt idx="481">
                  <c:v>399.053491271813</c:v>
                </c:pt>
                <c:pt idx="482">
                  <c:v>398.155735660841</c:v>
                </c:pt>
                <c:pt idx="483">
                  <c:v>397.257980049868</c:v>
                </c:pt>
                <c:pt idx="484">
                  <c:v>396.360224438896</c:v>
                </c:pt>
                <c:pt idx="485">
                  <c:v>395.462468827923</c:v>
                </c:pt>
                <c:pt idx="486">
                  <c:v>394.564713216951</c:v>
                </c:pt>
                <c:pt idx="487">
                  <c:v>393.666957605978</c:v>
                </c:pt>
                <c:pt idx="488">
                  <c:v>392.769201995006</c:v>
                </c:pt>
                <c:pt idx="489">
                  <c:v>391.871446384033</c:v>
                </c:pt>
                <c:pt idx="490">
                  <c:v>390.97369077306</c:v>
                </c:pt>
                <c:pt idx="491">
                  <c:v>390.075935162088</c:v>
                </c:pt>
                <c:pt idx="492">
                  <c:v>389.178179551115</c:v>
                </c:pt>
                <c:pt idx="493">
                  <c:v>388.280423940143</c:v>
                </c:pt>
                <c:pt idx="494">
                  <c:v>387.38266832917</c:v>
                </c:pt>
                <c:pt idx="495">
                  <c:v>386.484912718198</c:v>
                </c:pt>
                <c:pt idx="496">
                  <c:v>385.587157107225</c:v>
                </c:pt>
                <c:pt idx="497">
                  <c:v>384.689401496253</c:v>
                </c:pt>
                <c:pt idx="498">
                  <c:v>383.79164588528</c:v>
                </c:pt>
                <c:pt idx="499">
                  <c:v>382.893890274307</c:v>
                </c:pt>
                <c:pt idx="500">
                  <c:v>381.996134663335</c:v>
                </c:pt>
                <c:pt idx="501">
                  <c:v>381.098379052362</c:v>
                </c:pt>
                <c:pt idx="502">
                  <c:v>380.20062344139</c:v>
                </c:pt>
                <c:pt idx="503">
                  <c:v>379.302867830417</c:v>
                </c:pt>
                <c:pt idx="504">
                  <c:v>378.405112219445</c:v>
                </c:pt>
                <c:pt idx="505">
                  <c:v>377.507356608472</c:v>
                </c:pt>
                <c:pt idx="506">
                  <c:v>376.6096009975</c:v>
                </c:pt>
                <c:pt idx="507">
                  <c:v>375.711845386527</c:v>
                </c:pt>
                <c:pt idx="508">
                  <c:v>374.814089775554</c:v>
                </c:pt>
                <c:pt idx="509">
                  <c:v>373.916334164582</c:v>
                </c:pt>
                <c:pt idx="510">
                  <c:v>373.018578553609</c:v>
                </c:pt>
                <c:pt idx="511">
                  <c:v>372.120822942637</c:v>
                </c:pt>
                <c:pt idx="512">
                  <c:v>371.223067331664</c:v>
                </c:pt>
                <c:pt idx="513">
                  <c:v>370.325311720692</c:v>
                </c:pt>
                <c:pt idx="514">
                  <c:v>369.427556109719</c:v>
                </c:pt>
                <c:pt idx="515">
                  <c:v>368.529800498747</c:v>
                </c:pt>
                <c:pt idx="516">
                  <c:v>367.632044887774</c:v>
                </c:pt>
                <c:pt idx="517">
                  <c:v>366.734289276802</c:v>
                </c:pt>
                <c:pt idx="518">
                  <c:v>365.836533665829</c:v>
                </c:pt>
                <c:pt idx="519">
                  <c:v>364.938778054856</c:v>
                </c:pt>
                <c:pt idx="520">
                  <c:v>364.041022443884</c:v>
                </c:pt>
                <c:pt idx="521">
                  <c:v>363.143266832911</c:v>
                </c:pt>
                <c:pt idx="522">
                  <c:v>362.245511221939</c:v>
                </c:pt>
                <c:pt idx="523">
                  <c:v>361.347755610966</c:v>
                </c:pt>
                <c:pt idx="524">
                  <c:v>360.449999999994</c:v>
                </c:pt>
                <c:pt idx="525">
                  <c:v>359.552244389021</c:v>
                </c:pt>
                <c:pt idx="526">
                  <c:v>358.654488778048</c:v>
                </c:pt>
                <c:pt idx="527">
                  <c:v>357.756733167076</c:v>
                </c:pt>
                <c:pt idx="528">
                  <c:v>356.858977556103</c:v>
                </c:pt>
                <c:pt idx="529">
                  <c:v>355.961221945131</c:v>
                </c:pt>
                <c:pt idx="530">
                  <c:v>355.063466334158</c:v>
                </c:pt>
                <c:pt idx="531">
                  <c:v>354.165710723186</c:v>
                </c:pt>
                <c:pt idx="532">
                  <c:v>353.267955112213</c:v>
                </c:pt>
                <c:pt idx="533">
                  <c:v>352.370199501241</c:v>
                </c:pt>
                <c:pt idx="534">
                  <c:v>351.472443890268</c:v>
                </c:pt>
                <c:pt idx="535">
                  <c:v>350.574688279295</c:v>
                </c:pt>
                <c:pt idx="536">
                  <c:v>349.676932668323</c:v>
                </c:pt>
                <c:pt idx="537">
                  <c:v>348.77917705735</c:v>
                </c:pt>
                <c:pt idx="538">
                  <c:v>347.881421446378</c:v>
                </c:pt>
                <c:pt idx="539">
                  <c:v>346.983665835405</c:v>
                </c:pt>
                <c:pt idx="540">
                  <c:v>346.085910224433</c:v>
                </c:pt>
                <c:pt idx="541">
                  <c:v>345.18815461346</c:v>
                </c:pt>
                <c:pt idx="542">
                  <c:v>344.290399002488</c:v>
                </c:pt>
                <c:pt idx="543">
                  <c:v>343.392643391515</c:v>
                </c:pt>
                <c:pt idx="544">
                  <c:v>342.494887780543</c:v>
                </c:pt>
                <c:pt idx="545">
                  <c:v>341.59713216957</c:v>
                </c:pt>
                <c:pt idx="546">
                  <c:v>340.699376558597</c:v>
                </c:pt>
                <c:pt idx="547">
                  <c:v>339.801620947625</c:v>
                </c:pt>
                <c:pt idx="548">
                  <c:v>338.903865336652</c:v>
                </c:pt>
                <c:pt idx="549">
                  <c:v>338.00610972568</c:v>
                </c:pt>
                <c:pt idx="550">
                  <c:v>337.108354114707</c:v>
                </c:pt>
                <c:pt idx="551">
                  <c:v>336.210598503735</c:v>
                </c:pt>
                <c:pt idx="552">
                  <c:v>335.312842892762</c:v>
                </c:pt>
                <c:pt idx="553">
                  <c:v>334.41508728179</c:v>
                </c:pt>
                <c:pt idx="554">
                  <c:v>333.517331670817</c:v>
                </c:pt>
                <c:pt idx="555">
                  <c:v>332.619576059844</c:v>
                </c:pt>
                <c:pt idx="556">
                  <c:v>331.721820448872</c:v>
                </c:pt>
                <c:pt idx="557">
                  <c:v>330.824064837899</c:v>
                </c:pt>
                <c:pt idx="558">
                  <c:v>329.926309226927</c:v>
                </c:pt>
                <c:pt idx="559">
                  <c:v>329.028553615954</c:v>
                </c:pt>
                <c:pt idx="560">
                  <c:v>328.130798004982</c:v>
                </c:pt>
                <c:pt idx="561">
                  <c:v>327.233042394009</c:v>
                </c:pt>
                <c:pt idx="562">
                  <c:v>326.335286783037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"0% 300kPa"</c:f>
              <c:strCache>
                <c:ptCount val="1"/>
                <c:pt idx="0">
                  <c:v>0% 300kPa</c:v>
                </c:pt>
              </c:strCache>
            </c:strRef>
          </c:tx>
          <c:spPr>
            <a:solidFill>
              <a:srgbClr val="666666"/>
            </a:solidFill>
            <a:ln w="28800">
              <a:noFill/>
            </a:ln>
          </c:spP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Exp_res!$AK$3:$AK$150</c:f>
              <c:numCache>
                <c:formatCode>General</c:formatCode>
                <c:ptCount val="148"/>
                <c:pt idx="0">
                  <c:v>0</c:v>
                </c:pt>
                <c:pt idx="1">
                  <c:v>0.000503257855840336</c:v>
                </c:pt>
                <c:pt idx="2">
                  <c:v>0.00150977356752101</c:v>
                </c:pt>
                <c:pt idx="4">
                  <c:v>0.00352280499088235</c:v>
                </c:pt>
                <c:pt idx="6">
                  <c:v>0.00553583641424369</c:v>
                </c:pt>
                <c:pt idx="8">
                  <c:v>0.00805212569344537</c:v>
                </c:pt>
                <c:pt idx="10">
                  <c:v>0.0105684149726471</c:v>
                </c:pt>
                <c:pt idx="12">
                  <c:v>0.0130847042518487</c:v>
                </c:pt>
                <c:pt idx="14">
                  <c:v>0.0150977356752101</c:v>
                </c:pt>
                <c:pt idx="16">
                  <c:v>0.0176140249544118</c:v>
                </c:pt>
                <c:pt idx="18">
                  <c:v>0.0201303142336134</c:v>
                </c:pt>
                <c:pt idx="20">
                  <c:v>0.0251628927920168</c:v>
                </c:pt>
                <c:pt idx="22">
                  <c:v>0.0281824399270588</c:v>
                </c:pt>
                <c:pt idx="24">
                  <c:v>0.0347247920529832</c:v>
                </c:pt>
                <c:pt idx="26">
                  <c:v>0.0412671441789075</c:v>
                </c:pt>
                <c:pt idx="28">
                  <c:v>0.0478094963048319</c:v>
                </c:pt>
                <c:pt idx="30">
                  <c:v>0.0543518484307563</c:v>
                </c:pt>
                <c:pt idx="32">
                  <c:v>0.0608942005566806</c:v>
                </c:pt>
                <c:pt idx="34">
                  <c:v>0.067436552682605</c:v>
                </c:pt>
                <c:pt idx="36">
                  <c:v>0.0739789048085294</c:v>
                </c:pt>
                <c:pt idx="38">
                  <c:v>0.0805212569344537</c:v>
                </c:pt>
                <c:pt idx="40">
                  <c:v>0.0895798983395798</c:v>
                </c:pt>
                <c:pt idx="42">
                  <c:v>0.101154829023907</c:v>
                </c:pt>
                <c:pt idx="44">
                  <c:v>0.11927211183416</c:v>
                </c:pt>
                <c:pt idx="46">
                  <c:v>0.131350300374328</c:v>
                </c:pt>
                <c:pt idx="48">
                  <c:v>0.143931746770336</c:v>
                </c:pt>
                <c:pt idx="50">
                  <c:v>0.157016451022185</c:v>
                </c:pt>
                <c:pt idx="52">
                  <c:v>0.174630475976597</c:v>
                </c:pt>
                <c:pt idx="54">
                  <c:v>0.198283595201092</c:v>
                </c:pt>
                <c:pt idx="56">
                  <c:v>0</c:v>
                </c:pt>
                <c:pt idx="57">
                  <c:v>0.00201835620642527</c:v>
                </c:pt>
                <c:pt idx="58">
                  <c:v>0.00504589051606317</c:v>
                </c:pt>
                <c:pt idx="59">
                  <c:v>0.00706424672248844</c:v>
                </c:pt>
                <c:pt idx="61">
                  <c:v>0.00958719198052002</c:v>
                </c:pt>
                <c:pt idx="63">
                  <c:v>0.0116055481869453</c:v>
                </c:pt>
                <c:pt idx="65">
                  <c:v>0.0136239043933706</c:v>
                </c:pt>
                <c:pt idx="67">
                  <c:v>0.0161468496514021</c:v>
                </c:pt>
                <c:pt idx="69">
                  <c:v>0.0181652058578274</c:v>
                </c:pt>
                <c:pt idx="71">
                  <c:v>0.0227065073222843</c:v>
                </c:pt>
                <c:pt idx="73">
                  <c:v>0.0267432197351348</c:v>
                </c:pt>
                <c:pt idx="75">
                  <c:v>0.031789110251198</c:v>
                </c:pt>
                <c:pt idx="76">
                  <c:v>0.0348166445608359</c:v>
                </c:pt>
                <c:pt idx="78">
                  <c:v>0.041376302231718</c:v>
                </c:pt>
                <c:pt idx="80">
                  <c:v>0.0474313708509938</c:v>
                </c:pt>
                <c:pt idx="82">
                  <c:v>0.0539910285218759</c:v>
                </c:pt>
                <c:pt idx="84">
                  <c:v>0.060550686192758</c:v>
                </c:pt>
                <c:pt idx="86">
                  <c:v>0.0671103438636402</c:v>
                </c:pt>
                <c:pt idx="88">
                  <c:v>0.0741745905861286</c:v>
                </c:pt>
                <c:pt idx="90">
                  <c:v>0.0807342482570107</c:v>
                </c:pt>
                <c:pt idx="92">
                  <c:v>0.0872939059278928</c:v>
                </c:pt>
                <c:pt idx="94">
                  <c:v>0.093853563598775</c:v>
                </c:pt>
                <c:pt idx="96">
                  <c:v>0.102936166527689</c:v>
                </c:pt>
                <c:pt idx="98">
                  <c:v>0.11504630376624</c:v>
                </c:pt>
                <c:pt idx="100">
                  <c:v>0.126147262901579</c:v>
                </c:pt>
                <c:pt idx="102">
                  <c:v>0.138257400140131</c:v>
                </c:pt>
                <c:pt idx="104">
                  <c:v>0.151376715481895</c:v>
                </c:pt>
                <c:pt idx="106">
                  <c:v>0.163991441772053</c:v>
                </c:pt>
                <c:pt idx="108">
                  <c:v>0.177615346165424</c:v>
                </c:pt>
                <c:pt idx="110">
                  <c:v>0.186193360042731</c:v>
                </c:pt>
                <c:pt idx="111">
                  <c:v>0.188211716249157</c:v>
                </c:pt>
              </c:numCache>
            </c:numRef>
          </c:xVal>
          <c:yVal>
            <c:numRef>
              <c:f>Exp_res!$AL$3:$AL$150</c:f>
              <c:numCache>
                <c:formatCode>General</c:formatCode>
                <c:ptCount val="148"/>
                <c:pt idx="0">
                  <c:v>0</c:v>
                </c:pt>
                <c:pt idx="1">
                  <c:v>37.5503361626488</c:v>
                </c:pt>
                <c:pt idx="2">
                  <c:v>141.925443592982</c:v>
                </c:pt>
                <c:pt idx="4">
                  <c:v>318.39522163596</c:v>
                </c:pt>
                <c:pt idx="6">
                  <c:v>470.495979072522</c:v>
                </c:pt>
                <c:pt idx="8">
                  <c:v>540.438985620605</c:v>
                </c:pt>
                <c:pt idx="10">
                  <c:v>580.466428285531</c:v>
                </c:pt>
                <c:pt idx="12">
                  <c:v>631.162607296259</c:v>
                </c:pt>
                <c:pt idx="14">
                  <c:v>641.043323676048</c:v>
                </c:pt>
                <c:pt idx="16">
                  <c:v>661.028098368208</c:v>
                </c:pt>
                <c:pt idx="18">
                  <c:v>675.770935557558</c:v>
                </c:pt>
                <c:pt idx="20">
                  <c:v>703.514528589962</c:v>
                </c:pt>
                <c:pt idx="22">
                  <c:v>716.981424198353</c:v>
                </c:pt>
                <c:pt idx="24">
                  <c:v>732.787538807487</c:v>
                </c:pt>
                <c:pt idx="26">
                  <c:v>734.679097585194</c:v>
                </c:pt>
                <c:pt idx="28">
                  <c:v>723.610506913018</c:v>
                </c:pt>
                <c:pt idx="30">
                  <c:v>737.354961656983</c:v>
                </c:pt>
                <c:pt idx="32">
                  <c:v>726.864743927024</c:v>
                </c:pt>
                <c:pt idx="34">
                  <c:v>737.757082966731</c:v>
                </c:pt>
                <c:pt idx="36">
                  <c:v>724.849193055135</c:v>
                </c:pt>
                <c:pt idx="38">
                  <c:v>710.739852333792</c:v>
                </c:pt>
                <c:pt idx="40">
                  <c:v>696.540879005544</c:v>
                </c:pt>
                <c:pt idx="42">
                  <c:v>667.331339884121</c:v>
                </c:pt>
                <c:pt idx="44">
                  <c:v>613.692751075409</c:v>
                </c:pt>
                <c:pt idx="46">
                  <c:v>614.482328202102</c:v>
                </c:pt>
                <c:pt idx="48">
                  <c:v>615.936908287444</c:v>
                </c:pt>
                <c:pt idx="50">
                  <c:v>621.68440948932</c:v>
                </c:pt>
                <c:pt idx="52">
                  <c:v>598.975405851735</c:v>
                </c:pt>
                <c:pt idx="54">
                  <c:v>547.704251117416</c:v>
                </c:pt>
                <c:pt idx="56">
                  <c:v>0</c:v>
                </c:pt>
                <c:pt idx="57">
                  <c:v>24.1606901645981</c:v>
                </c:pt>
                <c:pt idx="58">
                  <c:v>145.917687877333</c:v>
                </c:pt>
                <c:pt idx="59">
                  <c:v>354.662073754204</c:v>
                </c:pt>
                <c:pt idx="61">
                  <c:v>506.028502334857</c:v>
                </c:pt>
                <c:pt idx="63">
                  <c:v>596.468298321884</c:v>
                </c:pt>
                <c:pt idx="65">
                  <c:v>664.520558956553</c:v>
                </c:pt>
                <c:pt idx="67">
                  <c:v>702.844175581457</c:v>
                </c:pt>
                <c:pt idx="69">
                  <c:v>724.397421279284</c:v>
                </c:pt>
                <c:pt idx="71">
                  <c:v>762.767946269862</c:v>
                </c:pt>
                <c:pt idx="73">
                  <c:v>778.770894778325</c:v>
                </c:pt>
                <c:pt idx="75">
                  <c:v>774.999389555888</c:v>
                </c:pt>
                <c:pt idx="76">
                  <c:v>770.111319498905</c:v>
                </c:pt>
                <c:pt idx="78">
                  <c:v>782.7317302984</c:v>
                </c:pt>
                <c:pt idx="80">
                  <c:v>761.655933613347</c:v>
                </c:pt>
                <c:pt idx="82">
                  <c:v>729.338060169231</c:v>
                </c:pt>
                <c:pt idx="84">
                  <c:v>696.713938462332</c:v>
                </c:pt>
                <c:pt idx="86">
                  <c:v>650.099898968769</c:v>
                </c:pt>
                <c:pt idx="88">
                  <c:v>617.128943954915</c:v>
                </c:pt>
                <c:pt idx="90">
                  <c:v>621.614690721555</c:v>
                </c:pt>
                <c:pt idx="92">
                  <c:v>628.123002850198</c:v>
                </c:pt>
                <c:pt idx="94">
                  <c:v>635.085976145166</c:v>
                </c:pt>
                <c:pt idx="96">
                  <c:v>637.55465318496</c:v>
                </c:pt>
                <c:pt idx="98">
                  <c:v>634.351737289089</c:v>
                </c:pt>
                <c:pt idx="100">
                  <c:v>617.838626730553</c:v>
                </c:pt>
                <c:pt idx="102">
                  <c:v>598.054283785254</c:v>
                </c:pt>
                <c:pt idx="104">
                  <c:v>591.742813079098</c:v>
                </c:pt>
                <c:pt idx="106">
                  <c:v>601.997857106135</c:v>
                </c:pt>
                <c:pt idx="108">
                  <c:v>603.764175882916</c:v>
                </c:pt>
                <c:pt idx="110">
                  <c:v>599.293160403573</c:v>
                </c:pt>
                <c:pt idx="111">
                  <c:v>595.106902407053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"0.5% 300kPa"</c:f>
              <c:strCache>
                <c:ptCount val="1"/>
                <c:pt idx="0">
                  <c:v>0.5% 300kPa</c:v>
                </c:pt>
              </c:strCache>
            </c:strRef>
          </c:tx>
          <c:spPr>
            <a:solidFill>
              <a:srgbClr val="000000"/>
            </a:solidFill>
            <a:ln w="28800">
              <a:noFill/>
            </a:ln>
          </c:spPr>
          <c:dPt>
            <c:idx val="106"/>
            <c:marker>
              <c:symbol val="square"/>
              <c:size val="5"/>
              <c:spPr>
                <a:solidFill>
                  <a:srgbClr val="000000"/>
                </a:solidFill>
              </c:spPr>
            </c:marker>
          </c:dPt>
          <c:dLbls>
            <c:dLbl>
              <c:idx val="106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Exp_res!$AO$3:$AO$150</c:f>
              <c:numCache>
                <c:formatCode>General</c:formatCode>
                <c:ptCount val="148"/>
                <c:pt idx="0">
                  <c:v>0</c:v>
                </c:pt>
                <c:pt idx="1">
                  <c:v>0.00151070318041046</c:v>
                </c:pt>
                <c:pt idx="2">
                  <c:v>0.00251783863401744</c:v>
                </c:pt>
                <c:pt idx="3">
                  <c:v>0.00453210954123138</c:v>
                </c:pt>
                <c:pt idx="4">
                  <c:v>0.00755351590205231</c:v>
                </c:pt>
                <c:pt idx="5">
                  <c:v>0.0110784899896767</c:v>
                </c:pt>
                <c:pt idx="6">
                  <c:v>0.0146034640773011</c:v>
                </c:pt>
                <c:pt idx="7">
                  <c:v>0.0256819540669778</c:v>
                </c:pt>
                <c:pt idx="8">
                  <c:v>0.0312211990618162</c:v>
                </c:pt>
                <c:pt idx="9">
                  <c:v>0.040285418144279</c:v>
                </c:pt>
                <c:pt idx="10">
                  <c:v>0.0538817467679731</c:v>
                </c:pt>
                <c:pt idx="11">
                  <c:v>0.060931694943222</c:v>
                </c:pt>
                <c:pt idx="12">
                  <c:v>0.0674780753916673</c:v>
                </c:pt>
                <c:pt idx="13">
                  <c:v>0.0730173203865056</c:v>
                </c:pt>
                <c:pt idx="14">
                  <c:v>0.0800672685617545</c:v>
                </c:pt>
                <c:pt idx="15">
                  <c:v>0.0866136490101998</c:v>
                </c:pt>
                <c:pt idx="16">
                  <c:v>0.097188571273073</c:v>
                </c:pt>
                <c:pt idx="17">
                  <c:v>0.10977776444316</c:v>
                </c:pt>
                <c:pt idx="18">
                  <c:v>0.115820577164802</c:v>
                </c:pt>
                <c:pt idx="19">
                  <c:v>0.125388363974068</c:v>
                </c:pt>
                <c:pt idx="20">
                  <c:v>0.134452583056531</c:v>
                </c:pt>
                <c:pt idx="21">
                  <c:v>0.147041776226618</c:v>
                </c:pt>
                <c:pt idx="22">
                  <c:v>0.155602427582278</c:v>
                </c:pt>
                <c:pt idx="23">
                  <c:v>0.16315594348433</c:v>
                </c:pt>
                <c:pt idx="24">
                  <c:v>0.171716594839989</c:v>
                </c:pt>
                <c:pt idx="25">
                  <c:v>0.180277246195648</c:v>
                </c:pt>
                <c:pt idx="26">
                  <c:v>0.190348600731718</c:v>
                </c:pt>
                <c:pt idx="27">
                  <c:v>0.199916387540984</c:v>
                </c:pt>
                <c:pt idx="28">
                  <c:v>0</c:v>
                </c:pt>
                <c:pt idx="29">
                  <c:v>0.000503548560078782</c:v>
                </c:pt>
                <c:pt idx="30">
                  <c:v>0.00201419424031513</c:v>
                </c:pt>
                <c:pt idx="31">
                  <c:v>0.00402838848063025</c:v>
                </c:pt>
                <c:pt idx="32">
                  <c:v>0.00503548560078782</c:v>
                </c:pt>
                <c:pt idx="33">
                  <c:v>0.00704967984110294</c:v>
                </c:pt>
                <c:pt idx="34">
                  <c:v>0.0146029082422847</c:v>
                </c:pt>
                <c:pt idx="35">
                  <c:v>0.0231632337636239</c:v>
                </c:pt>
                <c:pt idx="36">
                  <c:v>0.0337377535252784</c:v>
                </c:pt>
                <c:pt idx="37">
                  <c:v>0.0402838848063025</c:v>
                </c:pt>
                <c:pt idx="38">
                  <c:v>0.0488442103276418</c:v>
                </c:pt>
                <c:pt idx="39">
                  <c:v>0.0584116329691387</c:v>
                </c:pt>
                <c:pt idx="40">
                  <c:v>0.0669719584904779</c:v>
                </c:pt>
                <c:pt idx="41">
                  <c:v>0.0750287354517385</c:v>
                </c:pt>
                <c:pt idx="42">
                  <c:v>0.0840926095331565</c:v>
                </c:pt>
                <c:pt idx="43">
                  <c:v>0.0956742264149685</c:v>
                </c:pt>
                <c:pt idx="44">
                  <c:v>0.106752294736702</c:v>
                </c:pt>
                <c:pt idx="45">
                  <c:v>0.113801974577805</c:v>
                </c:pt>
                <c:pt idx="46">
                  <c:v>0.121355202978986</c:v>
                </c:pt>
                <c:pt idx="47">
                  <c:v>0.130419077060404</c:v>
                </c:pt>
                <c:pt idx="48">
                  <c:v>0.135958111221271</c:v>
                </c:pt>
                <c:pt idx="49">
                  <c:v>0.146532630982925</c:v>
                </c:pt>
                <c:pt idx="50">
                  <c:v>0.159624893544974</c:v>
                </c:pt>
                <c:pt idx="51">
                  <c:v>0.169192316186471</c:v>
                </c:pt>
                <c:pt idx="52">
                  <c:v>0.182788127308598</c:v>
                </c:pt>
                <c:pt idx="53">
                  <c:v>0.196887486990804</c:v>
                </c:pt>
                <c:pt idx="54">
                  <c:v>0.205951361072222</c:v>
                </c:pt>
              </c:numCache>
            </c:numRef>
          </c:xVal>
          <c:yVal>
            <c:numRef>
              <c:f>Exp_res!$AP$3:$AP$150</c:f>
              <c:numCache>
                <c:formatCode>General</c:formatCode>
                <c:ptCount val="148"/>
                <c:pt idx="0">
                  <c:v>0</c:v>
                </c:pt>
                <c:pt idx="1">
                  <c:v>75.378096225347</c:v>
                </c:pt>
                <c:pt idx="2">
                  <c:v>152.384460292869</c:v>
                </c:pt>
                <c:pt idx="3">
                  <c:v>291.541236055477</c:v>
                </c:pt>
                <c:pt idx="4">
                  <c:v>437.937482724288</c:v>
                </c:pt>
                <c:pt idx="5">
                  <c:v>535.654712217843</c:v>
                </c:pt>
                <c:pt idx="6">
                  <c:v>618.740549865896</c:v>
                </c:pt>
                <c:pt idx="7">
                  <c:v>698.985509332809</c:v>
                </c:pt>
                <c:pt idx="8">
                  <c:v>753.60360013636</c:v>
                </c:pt>
                <c:pt idx="9">
                  <c:v>780.055199141122</c:v>
                </c:pt>
                <c:pt idx="10">
                  <c:v>783.025327923757</c:v>
                </c:pt>
                <c:pt idx="11">
                  <c:v>800.679673496492</c:v>
                </c:pt>
                <c:pt idx="12">
                  <c:v>788.189839898526</c:v>
                </c:pt>
                <c:pt idx="13">
                  <c:v>781.454464243467</c:v>
                </c:pt>
                <c:pt idx="14">
                  <c:v>780.789446937928</c:v>
                </c:pt>
                <c:pt idx="15">
                  <c:v>761.087196347956</c:v>
                </c:pt>
                <c:pt idx="16">
                  <c:v>780.485563118467</c:v>
                </c:pt>
                <c:pt idx="17">
                  <c:v>763.371449163803</c:v>
                </c:pt>
                <c:pt idx="18">
                  <c:v>742.039977339693</c:v>
                </c:pt>
                <c:pt idx="19">
                  <c:v>764.949681901458</c:v>
                </c:pt>
                <c:pt idx="20">
                  <c:v>752.798334211258</c:v>
                </c:pt>
                <c:pt idx="21">
                  <c:v>724.820440909775</c:v>
                </c:pt>
                <c:pt idx="22">
                  <c:v>736.16176176531</c:v>
                </c:pt>
                <c:pt idx="23">
                  <c:v>728.771493889355</c:v>
                </c:pt>
                <c:pt idx="24">
                  <c:v>701.79927438705</c:v>
                </c:pt>
                <c:pt idx="25">
                  <c:v>697.648765735095</c:v>
                </c:pt>
                <c:pt idx="26">
                  <c:v>698.873576605748</c:v>
                </c:pt>
                <c:pt idx="27">
                  <c:v>707.766578574585</c:v>
                </c:pt>
                <c:pt idx="28">
                  <c:v>0</c:v>
                </c:pt>
                <c:pt idx="29">
                  <c:v>48.8982404431875</c:v>
                </c:pt>
                <c:pt idx="30">
                  <c:v>174.724074143735</c:v>
                </c:pt>
                <c:pt idx="31">
                  <c:v>331.384672197133</c:v>
                </c:pt>
                <c:pt idx="32">
                  <c:v>390.216441665702</c:v>
                </c:pt>
                <c:pt idx="33">
                  <c:v>455.843537424861</c:v>
                </c:pt>
                <c:pt idx="34">
                  <c:v>590.667049053451</c:v>
                </c:pt>
                <c:pt idx="35">
                  <c:v>697.320970833377</c:v>
                </c:pt>
                <c:pt idx="36">
                  <c:v>742.573410148764</c:v>
                </c:pt>
                <c:pt idx="37">
                  <c:v>759.996246538641</c:v>
                </c:pt>
                <c:pt idx="38">
                  <c:v>769.007887062144</c:v>
                </c:pt>
                <c:pt idx="39">
                  <c:v>794.735237072725</c:v>
                </c:pt>
                <c:pt idx="40">
                  <c:v>792.052927511088</c:v>
                </c:pt>
                <c:pt idx="41">
                  <c:v>804.113218276013</c:v>
                </c:pt>
                <c:pt idx="42">
                  <c:v>782.357024152159</c:v>
                </c:pt>
                <c:pt idx="43">
                  <c:v>773.296200541064</c:v>
                </c:pt>
                <c:pt idx="44">
                  <c:v>775.833154769608</c:v>
                </c:pt>
                <c:pt idx="45">
                  <c:v>773.397609669472</c:v>
                </c:pt>
                <c:pt idx="46">
                  <c:v>722.349265199261</c:v>
                </c:pt>
                <c:pt idx="47">
                  <c:v>753.263085992419</c:v>
                </c:pt>
                <c:pt idx="48">
                  <c:v>746.255675831702</c:v>
                </c:pt>
                <c:pt idx="49">
                  <c:v>747.464398387739</c:v>
                </c:pt>
                <c:pt idx="50">
                  <c:v>732.4589617788</c:v>
                </c:pt>
                <c:pt idx="51">
                  <c:v>719.822470808811</c:v>
                </c:pt>
                <c:pt idx="52">
                  <c:v>724.044750103592</c:v>
                </c:pt>
                <c:pt idx="53">
                  <c:v>705.735745288245</c:v>
                </c:pt>
                <c:pt idx="54">
                  <c:v>710.022959494536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"0.5% 300kPa L51"</c:f>
              <c:strCache>
                <c:ptCount val="1"/>
                <c:pt idx="0">
                  <c:v>0.5% 300kPa L51</c:v>
                </c:pt>
              </c:strCache>
            </c:strRef>
          </c:tx>
          <c:spPr>
            <a:solidFill>
              <a:srgbClr val="ff0000"/>
            </a:solidFill>
            <a:ln w="28800">
              <a:noFill/>
            </a:ln>
          </c:spP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Exp_res!$AS$3:$AS$150</c:f>
              <c:numCache>
                <c:formatCode>General</c:formatCode>
                <c:ptCount val="148"/>
                <c:pt idx="0">
                  <c:v>0</c:v>
                </c:pt>
                <c:pt idx="1">
                  <c:v>0.00452872281702126</c:v>
                </c:pt>
                <c:pt idx="2">
                  <c:v>0.00553510566524821</c:v>
                </c:pt>
                <c:pt idx="3">
                  <c:v>0.0075478713617021</c:v>
                </c:pt>
                <c:pt idx="4">
                  <c:v>0.0120765941787234</c:v>
                </c:pt>
                <c:pt idx="5">
                  <c:v>0.0145925512992907</c:v>
                </c:pt>
                <c:pt idx="6">
                  <c:v>0.0196244655404255</c:v>
                </c:pt>
                <c:pt idx="7">
                  <c:v>0.0231468055092198</c:v>
                </c:pt>
                <c:pt idx="8">
                  <c:v>0.0271723369021276</c:v>
                </c:pt>
                <c:pt idx="9">
                  <c:v>0.0296882940226949</c:v>
                </c:pt>
                <c:pt idx="10">
                  <c:v>0.0332106339914892</c:v>
                </c:pt>
                <c:pt idx="11">
                  <c:v>0.0417648882014183</c:v>
                </c:pt>
                <c:pt idx="12">
                  <c:v>0.0498159509872338</c:v>
                </c:pt>
                <c:pt idx="13">
                  <c:v>0.056357439500709</c:v>
                </c:pt>
                <c:pt idx="14">
                  <c:v>0.0649116937106381</c:v>
                </c:pt>
                <c:pt idx="15">
                  <c:v>0.0714531822241132</c:v>
                </c:pt>
                <c:pt idx="16">
                  <c:v>0.0795042450099288</c:v>
                </c:pt>
                <c:pt idx="17">
                  <c:v>0.0865489249475174</c:v>
                </c:pt>
                <c:pt idx="18">
                  <c:v>0.0976191362780138</c:v>
                </c:pt>
                <c:pt idx="19">
                  <c:v>0.105167007639716</c:v>
                </c:pt>
                <c:pt idx="20">
                  <c:v>0.113218070425532</c:v>
                </c:pt>
                <c:pt idx="21">
                  <c:v>0.120765941787234</c:v>
                </c:pt>
                <c:pt idx="22">
                  <c:v>0.129823387421276</c:v>
                </c:pt>
                <c:pt idx="23">
                  <c:v>0.137874450207092</c:v>
                </c:pt>
                <c:pt idx="24">
                  <c:v>0.146931895841134</c:v>
                </c:pt>
                <c:pt idx="25">
                  <c:v>0.15498295862695</c:v>
                </c:pt>
                <c:pt idx="26">
                  <c:v>0.164543595685106</c:v>
                </c:pt>
                <c:pt idx="27">
                  <c:v>0.173097849895035</c:v>
                </c:pt>
                <c:pt idx="28">
                  <c:v>0.183161678377304</c:v>
                </c:pt>
                <c:pt idx="29">
                  <c:v>0.192219124011347</c:v>
                </c:pt>
                <c:pt idx="30">
                  <c:v>0</c:v>
                </c:pt>
                <c:pt idx="31">
                  <c:v>0.00150951685806924</c:v>
                </c:pt>
                <c:pt idx="32">
                  <c:v>0.00352220600216157</c:v>
                </c:pt>
                <c:pt idx="33">
                  <c:v>0.00905710114841545</c:v>
                </c:pt>
                <c:pt idx="34">
                  <c:v>0.0171078577247848</c:v>
                </c:pt>
                <c:pt idx="35">
                  <c:v>0.0256617865871771</c:v>
                </c:pt>
                <c:pt idx="36">
                  <c:v>0.0332093708775233</c:v>
                </c:pt>
                <c:pt idx="37">
                  <c:v>0.0412601274538926</c:v>
                </c:pt>
                <c:pt idx="38">
                  <c:v>0.0488077117442388</c:v>
                </c:pt>
                <c:pt idx="39">
                  <c:v>0.056355296034585</c:v>
                </c:pt>
                <c:pt idx="40">
                  <c:v>0.0639028803249313</c:v>
                </c:pt>
                <c:pt idx="41">
                  <c:v>0.0754758429034621</c:v>
                </c:pt>
                <c:pt idx="42">
                  <c:v>0.0845329440518776</c:v>
                </c:pt>
                <c:pt idx="43">
                  <c:v>0.093590045200293</c:v>
                </c:pt>
                <c:pt idx="44">
                  <c:v>0.102647146348708</c:v>
                </c:pt>
                <c:pt idx="45">
                  <c:v>0.111704247497124</c:v>
                </c:pt>
                <c:pt idx="46">
                  <c:v>0.120761348645539</c:v>
                </c:pt>
                <c:pt idx="47">
                  <c:v>0.130824794366001</c:v>
                </c:pt>
                <c:pt idx="48">
                  <c:v>0.139881895514416</c:v>
                </c:pt>
                <c:pt idx="49">
                  <c:v>0.149945341234878</c:v>
                </c:pt>
                <c:pt idx="50">
                  <c:v>0.160511959241363</c:v>
                </c:pt>
                <c:pt idx="51">
                  <c:v>0.171078577247848</c:v>
                </c:pt>
                <c:pt idx="52">
                  <c:v>0.182148367540355</c:v>
                </c:pt>
                <c:pt idx="53">
                  <c:v>0.193218157832863</c:v>
                </c:pt>
                <c:pt idx="54">
                  <c:v>0.204287948125371</c:v>
                </c:pt>
              </c:numCache>
            </c:numRef>
          </c:xVal>
          <c:yVal>
            <c:numRef>
              <c:f>Exp_res!$AT$3:$AT$150</c:f>
              <c:numCache>
                <c:formatCode>General</c:formatCode>
                <c:ptCount val="148"/>
                <c:pt idx="0">
                  <c:v>0</c:v>
                </c:pt>
                <c:pt idx="1">
                  <c:v>143.533918979226</c:v>
                </c:pt>
                <c:pt idx="2">
                  <c:v>237.517685625883</c:v>
                </c:pt>
                <c:pt idx="3">
                  <c:v>380.14287629144</c:v>
                </c:pt>
                <c:pt idx="4">
                  <c:v>595.706902483337</c:v>
                </c:pt>
                <c:pt idx="5">
                  <c:v>717.650566631113</c:v>
                </c:pt>
                <c:pt idx="6">
                  <c:v>822.871047302509</c:v>
                </c:pt>
                <c:pt idx="7">
                  <c:v>894.425802122895</c:v>
                </c:pt>
                <c:pt idx="8">
                  <c:v>966.235600438674</c:v>
                </c:pt>
                <c:pt idx="9">
                  <c:v>1000.87481787558</c:v>
                </c:pt>
                <c:pt idx="10">
                  <c:v>1047.14283822094</c:v>
                </c:pt>
                <c:pt idx="11">
                  <c:v>1104.99844063995</c:v>
                </c:pt>
                <c:pt idx="12">
                  <c:v>1140.57471720966</c:v>
                </c:pt>
                <c:pt idx="13">
                  <c:v>1145.3331610325</c:v>
                </c:pt>
                <c:pt idx="14">
                  <c:v>1152.94722412816</c:v>
                </c:pt>
                <c:pt idx="15">
                  <c:v>1132.19318481814</c:v>
                </c:pt>
                <c:pt idx="16">
                  <c:v>1084.46833437629</c:v>
                </c:pt>
                <c:pt idx="17">
                  <c:v>1013.20011476818</c:v>
                </c:pt>
                <c:pt idx="18">
                  <c:v>993.02637380407</c:v>
                </c:pt>
                <c:pt idx="19">
                  <c:v>973.542853539896</c:v>
                </c:pt>
                <c:pt idx="20">
                  <c:v>966.37477902397</c:v>
                </c:pt>
                <c:pt idx="21">
                  <c:v>938.512625875132</c:v>
                </c:pt>
                <c:pt idx="22">
                  <c:v>939.778153399009</c:v>
                </c:pt>
                <c:pt idx="23">
                  <c:v>968.74683170578</c:v>
                </c:pt>
                <c:pt idx="24">
                  <c:v>955.987187136662</c:v>
                </c:pt>
                <c:pt idx="25">
                  <c:v>946.408219176043</c:v>
                </c:pt>
                <c:pt idx="26">
                  <c:v>929.551719497834</c:v>
                </c:pt>
                <c:pt idx="27">
                  <c:v>918.201733108442</c:v>
                </c:pt>
                <c:pt idx="28">
                  <c:v>915.374008480385</c:v>
                </c:pt>
                <c:pt idx="29">
                  <c:v>895.089152868939</c:v>
                </c:pt>
                <c:pt idx="30">
                  <c:v>0</c:v>
                </c:pt>
                <c:pt idx="31">
                  <c:v>133.152017330683</c:v>
                </c:pt>
                <c:pt idx="32">
                  <c:v>284.275390512984</c:v>
                </c:pt>
                <c:pt idx="33">
                  <c:v>566.466972162169</c:v>
                </c:pt>
                <c:pt idx="34">
                  <c:v>815.703159262409</c:v>
                </c:pt>
                <c:pt idx="35">
                  <c:v>955.769281045561</c:v>
                </c:pt>
                <c:pt idx="36">
                  <c:v>1036.00968992936</c:v>
                </c:pt>
                <c:pt idx="37">
                  <c:v>1080.89742573175</c:v>
                </c:pt>
                <c:pt idx="38">
                  <c:v>1136.05546548001</c:v>
                </c:pt>
                <c:pt idx="39">
                  <c:v>1157.47910654306</c:v>
                </c:pt>
                <c:pt idx="40">
                  <c:v>1159.95411426172</c:v>
                </c:pt>
                <c:pt idx="41">
                  <c:v>1148.47248543689</c:v>
                </c:pt>
                <c:pt idx="42">
                  <c:v>1155.62069754308</c:v>
                </c:pt>
                <c:pt idx="43">
                  <c:v>1159.35943432179</c:v>
                </c:pt>
                <c:pt idx="44">
                  <c:v>1168.17668237577</c:v>
                </c:pt>
                <c:pt idx="45">
                  <c:v>1174.2830421629</c:v>
                </c:pt>
                <c:pt idx="46">
                  <c:v>1164.63446754674</c:v>
                </c:pt>
                <c:pt idx="47">
                  <c:v>1155.63723421236</c:v>
                </c:pt>
                <c:pt idx="48">
                  <c:v>1171.84299226656</c:v>
                </c:pt>
                <c:pt idx="49">
                  <c:v>1170.583997092</c:v>
                </c:pt>
                <c:pt idx="50">
                  <c:v>1131.44713338331</c:v>
                </c:pt>
                <c:pt idx="51">
                  <c:v>1139.2603495676</c:v>
                </c:pt>
                <c:pt idx="52">
                  <c:v>1140.51642077865</c:v>
                </c:pt>
                <c:pt idx="53">
                  <c:v>1131.32397469326</c:v>
                </c:pt>
                <c:pt idx="54">
                  <c:v>1137.27650256442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"0% 300kPa"</c:f>
              <c:strCache>
                <c:ptCount val="1"/>
                <c:pt idx="0">
                  <c:v>0% 300kPa</c:v>
                </c:pt>
              </c:strCache>
            </c:strRef>
          </c:tx>
          <c:spPr>
            <a:solidFill>
              <a:srgbClr val="808080"/>
            </a:solidFill>
            <a:ln w="14400">
              <a:solidFill>
                <a:srgbClr val="808080"/>
              </a:solidFill>
              <a:custDash>
                <a:ds d="197000" sp="197000"/>
              </a:custDash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44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Exp_res!$BX$3:$BX$650</c:f>
              <c:numCache>
                <c:formatCode>General</c:formatCode>
                <c:ptCount val="648"/>
                <c:pt idx="0">
                  <c:v>0</c:v>
                </c:pt>
                <c:pt idx="1">
                  <c:v>9.13865535222239E-006</c:v>
                </c:pt>
                <c:pt idx="2">
                  <c:v>2.80578206276956E-005</c:v>
                </c:pt>
                <c:pt idx="3">
                  <c:v>4.71011223495287E-005</c:v>
                </c:pt>
                <c:pt idx="4">
                  <c:v>6.62693300000262E-005</c:v>
                </c:pt>
                <c:pt idx="5">
                  <c:v>8.55633292447843E-005</c:v>
                </c:pt>
                <c:pt idx="6">
                  <c:v>0.000104983993128682</c:v>
                </c:pt>
                <c:pt idx="7">
                  <c:v>0.000124532170866166</c:v>
                </c:pt>
                <c:pt idx="8">
                  <c:v>0.000144208685643887</c:v>
                </c:pt>
                <c:pt idx="9">
                  <c:v>0.000164014334220023</c:v>
                </c:pt>
                <c:pt idx="10">
                  <c:v>0.000183949887048355</c:v>
                </c:pt>
                <c:pt idx="11">
                  <c:v>0.000204016088592263</c:v>
                </c:pt>
                <c:pt idx="12">
                  <c:v>0.000224213657717522</c:v>
                </c:pt>
                <c:pt idx="13">
                  <c:v>0.00024454328812002</c:v>
                </c:pt>
                <c:pt idx="14">
                  <c:v>0.000265005648769334</c:v>
                </c:pt>
                <c:pt idx="15">
                  <c:v>0.000285601384359216</c:v>
                </c:pt>
                <c:pt idx="16">
                  <c:v>0.00030633111575962</c:v>
                </c:pt>
                <c:pt idx="17">
                  <c:v>0.000327195440468326</c:v>
                </c:pt>
                <c:pt idx="18">
                  <c:v>0.000348194933060268</c:v>
                </c:pt>
                <c:pt idx="19">
                  <c:v>0.000369330145633993</c:v>
                </c:pt>
                <c:pt idx="20">
                  <c:v>0.00039060160825423</c:v>
                </c:pt>
                <c:pt idx="21">
                  <c:v>0.000412009829390776</c:v>
                </c:pt>
                <c:pt idx="22">
                  <c:v>0.000433555296353157</c:v>
                </c:pt>
                <c:pt idx="23">
                  <c:v>0.000455238475721011</c:v>
                </c:pt>
                <c:pt idx="24">
                  <c:v>0.000477059813769901</c:v>
                </c:pt>
                <c:pt idx="25">
                  <c:v>0.000499019736893108</c:v>
                </c:pt>
                <c:pt idx="26">
                  <c:v>0.000521118652018507</c:v>
                </c:pt>
                <c:pt idx="27">
                  <c:v>0.000543356947021112</c:v>
                </c:pt>
                <c:pt idx="28">
                  <c:v>0.000565734991131175</c:v>
                </c:pt>
                <c:pt idx="29">
                  <c:v>0.000588253135337678</c:v>
                </c:pt>
                <c:pt idx="30">
                  <c:v>0.000610911712787245</c:v>
                </c:pt>
                <c:pt idx="31">
                  <c:v>0.000633711039178665</c:v>
                </c:pt>
                <c:pt idx="32">
                  <c:v>0.000656651413152791</c:v>
                </c:pt>
                <c:pt idx="33">
                  <c:v>0.000679733116678028</c:v>
                </c:pt>
                <c:pt idx="34">
                  <c:v>0.000702956415431271</c:v>
                </c:pt>
                <c:pt idx="35">
                  <c:v>0.000726321559174336</c:v>
                </c:pt>
                <c:pt idx="36">
                  <c:v>0.000749828782125988</c:v>
                </c:pt>
                <c:pt idx="37">
                  <c:v>0.000773478303329489</c:v>
                </c:pt>
                <c:pt idx="38">
                  <c:v>0.000797270327015722</c:v>
                </c:pt>
                <c:pt idx="39">
                  <c:v>0.000821205042961979</c:v>
                </c:pt>
                <c:pt idx="40">
                  <c:v>0.000845282626846071</c:v>
                </c:pt>
                <c:pt idx="41">
                  <c:v>0.000869503240596442</c:v>
                </c:pt>
                <c:pt idx="42">
                  <c:v>0.000893867032737606</c:v>
                </c:pt>
                <c:pt idx="43">
                  <c:v>0.000918374138731511</c:v>
                </c:pt>
                <c:pt idx="44">
                  <c:v>0.000943024681314238</c:v>
                </c:pt>
                <c:pt idx="45">
                  <c:v>0.000967818770828863</c:v>
                </c:pt>
                <c:pt idx="46">
                  <c:v>0.000992756505553566</c:v>
                </c:pt>
                <c:pt idx="47">
                  <c:v>0.00101783797202577</c:v>
                </c:pt>
                <c:pt idx="48">
                  <c:v>0.00104306324536209</c:v>
                </c:pt>
                <c:pt idx="49">
                  <c:v>0.00106843238957386</c:v>
                </c:pt>
                <c:pt idx="50">
                  <c:v>0.00109394545787863</c:v>
                </c:pt>
                <c:pt idx="51">
                  <c:v>0.00111960249300747</c:v>
                </c:pt>
                <c:pt idx="52">
                  <c:v>0.00114540352750819</c:v>
                </c:pt>
                <c:pt idx="53">
                  <c:v>0.00117134858404436</c:v>
                </c:pt>
                <c:pt idx="54">
                  <c:v>0.00119743767569028</c:v>
                </c:pt>
                <c:pt idx="55">
                  <c:v>0.001223670806222</c:v>
                </c:pt>
                <c:pt idx="56">
                  <c:v>0.00125004797040424</c:v>
                </c:pt>
                <c:pt idx="57">
                  <c:v>0.0012765691542733</c:v>
                </c:pt>
                <c:pt idx="58">
                  <c:v>0.00130323433541606</c:v>
                </c:pt>
                <c:pt idx="59">
                  <c:v>0.00133004348324504</c:v>
                </c:pt>
                <c:pt idx="60">
                  <c:v>0.00135699655926952</c:v>
                </c:pt>
                <c:pt idx="61">
                  <c:v>0.00138409351736284</c:v>
                </c:pt>
                <c:pt idx="62">
                  <c:v>0.00141133430402586</c:v>
                </c:pt>
                <c:pt idx="63">
                  <c:v>0.0014387188586465</c:v>
                </c:pt>
                <c:pt idx="64">
                  <c:v>0.00146624711375578</c:v>
                </c:pt>
                <c:pt idx="65">
                  <c:v>0.00149391899527978</c:v>
                </c:pt>
                <c:pt idx="66">
                  <c:v>0.00152173442278814</c:v>
                </c:pt>
                <c:pt idx="67">
                  <c:v>0.00154969330973883</c:v>
                </c:pt>
                <c:pt idx="68">
                  <c:v>0.00157779556371916</c:v>
                </c:pt>
                <c:pt idx="69">
                  <c:v>0.00160604108668344</c:v>
                </c:pt>
                <c:pt idx="70">
                  <c:v>0.00163442977518678</c:v>
                </c:pt>
                <c:pt idx="71">
                  <c:v>0.0016629615206156</c:v>
                </c:pt>
                <c:pt idx="72">
                  <c:v>0.00169163620941447</c:v>
                </c:pt>
                <c:pt idx="73">
                  <c:v>0.00172045372330959</c:v>
                </c:pt>
                <c:pt idx="74">
                  <c:v>0.00174941393952889</c:v>
                </c:pt>
                <c:pt idx="75">
                  <c:v>0.00177851673101858</c:v>
                </c:pt>
                <c:pt idx="76">
                  <c:v>0.00180776196665653</c:v>
                </c:pt>
                <c:pt idx="77">
                  <c:v>0.00183714951146217</c:v>
                </c:pt>
                <c:pt idx="78">
                  <c:v>0.0018666792268033</c:v>
                </c:pt>
                <c:pt idx="79">
                  <c:v>0.00189635097059954</c:v>
                </c:pt>
                <c:pt idx="80">
                  <c:v>0.00192616459752258</c:v>
                </c:pt>
                <c:pt idx="81">
                  <c:v>0.00195611995919334</c:v>
                </c:pt>
                <c:pt idx="82">
                  <c:v>0.00198621690437597</c:v>
                </c:pt>
                <c:pt idx="83">
                  <c:v>0.00201645527916878</c:v>
                </c:pt>
                <c:pt idx="84">
                  <c:v>0.00204683492719215</c:v>
                </c:pt>
                <c:pt idx="85">
                  <c:v>0.00207735568977342</c:v>
                </c:pt>
                <c:pt idx="86">
                  <c:v>0.00210801740612868</c:v>
                </c:pt>
                <c:pt idx="87">
                  <c:v>0.00213881991354194</c:v>
                </c:pt>
                <c:pt idx="88">
                  <c:v>0.00216976304754118</c:v>
                </c:pt>
                <c:pt idx="89">
                  <c:v>0.00220084664207154</c:v>
                </c:pt>
                <c:pt idx="90">
                  <c:v>0.00223207052966598</c:v>
                </c:pt>
                <c:pt idx="91">
                  <c:v>0.00226343454161272</c:v>
                </c:pt>
                <c:pt idx="92">
                  <c:v>0.00229493850812043</c:v>
                </c:pt>
                <c:pt idx="93">
                  <c:v>0.00232658225848045</c:v>
                </c:pt>
                <c:pt idx="94">
                  <c:v>0.00235836562122633</c:v>
                </c:pt>
                <c:pt idx="95">
                  <c:v>0.00239028842429109</c:v>
                </c:pt>
                <c:pt idx="96">
                  <c:v>0.00242235049516142</c:v>
                </c:pt>
                <c:pt idx="97">
                  <c:v>0.00245455166102985</c:v>
                </c:pt>
                <c:pt idx="98">
                  <c:v>0.00248689174894405</c:v>
                </c:pt>
                <c:pt idx="99">
                  <c:v>0.00251937058595401</c:v>
                </c:pt>
                <c:pt idx="100">
                  <c:v>0.00255198799925643</c:v>
                </c:pt>
                <c:pt idx="101">
                  <c:v>0.00258474381633718</c:v>
                </c:pt>
                <c:pt idx="102">
                  <c:v>0.00261763786511101</c:v>
                </c:pt>
                <c:pt idx="103">
                  <c:v>0.00265066997405933</c:v>
                </c:pt>
                <c:pt idx="104">
                  <c:v>0.00268383997236547</c:v>
                </c:pt>
                <c:pt idx="105">
                  <c:v>0.00271714769004792</c:v>
                </c:pt>
                <c:pt idx="106">
                  <c:v>0.00275059295809125</c:v>
                </c:pt>
                <c:pt idx="107">
                  <c:v>0.00278417560857501</c:v>
                </c:pt>
                <c:pt idx="108">
                  <c:v>0.00281789547480049</c:v>
                </c:pt>
                <c:pt idx="109">
                  <c:v>0.00285175239141547</c:v>
                </c:pt>
                <c:pt idx="110">
                  <c:v>0.00288574619453685</c:v>
                </c:pt>
                <c:pt idx="111">
                  <c:v>0.00291987672187137</c:v>
                </c:pt>
                <c:pt idx="112">
                  <c:v>0.00295414381283449</c:v>
                </c:pt>
                <c:pt idx="113">
                  <c:v>0.00298854730866718</c:v>
                </c:pt>
                <c:pt idx="114">
                  <c:v>0.00302308705255093</c:v>
                </c:pt>
                <c:pt idx="115">
                  <c:v>0.003057762889721</c:v>
                </c:pt>
                <c:pt idx="116">
                  <c:v>0.00309257466757785</c:v>
                </c:pt>
                <c:pt idx="117">
                  <c:v>0.00312752223579668</c:v>
                </c:pt>
                <c:pt idx="118">
                  <c:v>0.00316260544643551</c:v>
                </c:pt>
                <c:pt idx="119">
                  <c:v>0.00319782415404141</c:v>
                </c:pt>
                <c:pt idx="120">
                  <c:v>0.00323317821575507</c:v>
                </c:pt>
                <c:pt idx="121">
                  <c:v>0.00326866749141389</c:v>
                </c:pt>
                <c:pt idx="122">
                  <c:v>0.00330429184365345</c:v>
                </c:pt>
                <c:pt idx="123">
                  <c:v>0.00334005113800749</c:v>
                </c:pt>
                <c:pt idx="124">
                  <c:v>0.00337594524300621</c:v>
                </c:pt>
                <c:pt idx="125">
                  <c:v>0.00341197403027342</c:v>
                </c:pt>
                <c:pt idx="126">
                  <c:v>0.00344813737462207</c:v>
                </c:pt>
                <c:pt idx="127">
                  <c:v>0.00348443515414837</c:v>
                </c:pt>
                <c:pt idx="128">
                  <c:v>0.0035208672503247</c:v>
                </c:pt>
                <c:pt idx="129">
                  <c:v>0.00355743354809111</c:v>
                </c:pt>
                <c:pt idx="130">
                  <c:v>0.00359413393594554</c:v>
                </c:pt>
                <c:pt idx="131">
                  <c:v>0.00363096830603279</c:v>
                </c:pt>
                <c:pt idx="132">
                  <c:v>0.00366793655423244</c:v>
                </c:pt>
                <c:pt idx="133">
                  <c:v>0.00370503858024532</c:v>
                </c:pt>
                <c:pt idx="134">
                  <c:v>0.00374227428767896</c:v>
                </c:pt>
                <c:pt idx="135">
                  <c:v>0.00377964358413213</c:v>
                </c:pt>
                <c:pt idx="136">
                  <c:v>0.00381714638127792</c:v>
                </c:pt>
                <c:pt idx="137">
                  <c:v>0.00385478259494611</c:v>
                </c:pt>
                <c:pt idx="138">
                  <c:v>0.00389255214520432</c:v>
                </c:pt>
                <c:pt idx="139">
                  <c:v>0.00393045495643836</c:v>
                </c:pt>
                <c:pt idx="140">
                  <c:v>0.0039684909574315</c:v>
                </c:pt>
                <c:pt idx="141">
                  <c:v>0.00400666008144279</c:v>
                </c:pt>
                <c:pt idx="142">
                  <c:v>0.00404496226628479</c:v>
                </c:pt>
                <c:pt idx="143">
                  <c:v>0.00408339745440002</c:v>
                </c:pt>
                <c:pt idx="144">
                  <c:v>0.00412196559293705</c:v>
                </c:pt>
                <c:pt idx="145">
                  <c:v>0.00416066663382538</c:v>
                </c:pt>
                <c:pt idx="146">
                  <c:v>0.00419950053384998</c:v>
                </c:pt>
                <c:pt idx="147">
                  <c:v>0.00423846725472476</c:v>
                </c:pt>
                <c:pt idx="148">
                  <c:v>0.0042775667631656</c:v>
                </c:pt>
                <c:pt idx="149">
                  <c:v>0.00431679903096255</c:v>
                </c:pt>
                <c:pt idx="150">
                  <c:v>0.00435616403505157</c:v>
                </c:pt>
                <c:pt idx="151">
                  <c:v>0.00439566175758552</c:v>
                </c:pt>
                <c:pt idx="152">
                  <c:v>0.00443529218600467</c:v>
                </c:pt>
                <c:pt idx="153">
                  <c:v>0.00447505531310672</c:v>
                </c:pt>
                <c:pt idx="154">
                  <c:v>0.0045149511371162</c:v>
                </c:pt>
                <c:pt idx="155">
                  <c:v>0.00455497966175346</c:v>
                </c:pt>
                <c:pt idx="156">
                  <c:v>0.00459514089630327</c:v>
                </c:pt>
                <c:pt idx="157">
                  <c:v>0.00463543485568293</c:v>
                </c:pt>
                <c:pt idx="158">
                  <c:v>0.00467586156051001</c:v>
                </c:pt>
                <c:pt idx="159">
                  <c:v>0.00471642103716975</c:v>
                </c:pt>
                <c:pt idx="160">
                  <c:v>0.00475711331788217</c:v>
                </c:pt>
                <c:pt idx="161">
                  <c:v>0.00479793844076886</c:v>
                </c:pt>
                <c:pt idx="162">
                  <c:v>0.00483889644991938</c:v>
                </c:pt>
                <c:pt idx="163">
                  <c:v>0.00487998739545772</c:v>
                </c:pt>
                <c:pt idx="164">
                  <c:v>0.00492121133360828</c:v>
                </c:pt>
                <c:pt idx="165">
                  <c:v>0.00496256832676177</c:v>
                </c:pt>
                <c:pt idx="166">
                  <c:v>0.00500405844354099</c:v>
                </c:pt>
                <c:pt idx="167">
                  <c:v>0.00504568175886652</c:v>
                </c:pt>
                <c:pt idx="168">
                  <c:v>0.00508743835402215</c:v>
                </c:pt>
                <c:pt idx="169">
                  <c:v>0.0051293283167204</c:v>
                </c:pt>
                <c:pt idx="170">
                  <c:v>0.00517135174116809</c:v>
                </c:pt>
                <c:pt idx="171">
                  <c:v>0.00521350872813165</c:v>
                </c:pt>
                <c:pt idx="172">
                  <c:v>0.0052557993850026</c:v>
                </c:pt>
                <c:pt idx="173">
                  <c:v>0.00529822382586314</c:v>
                </c:pt>
                <c:pt idx="174">
                  <c:v>0.00534078217155186</c:v>
                </c:pt>
                <c:pt idx="175">
                  <c:v>0.00538347454972918</c:v>
                </c:pt>
                <c:pt idx="176">
                  <c:v>0.00542630109494348</c:v>
                </c:pt>
                <c:pt idx="177">
                  <c:v>0.00546926194869701</c:v>
                </c:pt>
                <c:pt idx="178">
                  <c:v>0.0055123572595122</c:v>
                </c:pt>
                <c:pt idx="179">
                  <c:v>0.005555587182998</c:v>
                </c:pt>
                <c:pt idx="180">
                  <c:v>0.00559895188191667</c:v>
                </c:pt>
                <c:pt idx="181">
                  <c:v>0.00564245152625076</c:v>
                </c:pt>
                <c:pt idx="182">
                  <c:v>0.00568608629327039</c:v>
                </c:pt>
                <c:pt idx="183">
                  <c:v>0.005729856367601</c:v>
                </c:pt>
                <c:pt idx="184">
                  <c:v>0.00577376194129129</c:v>
                </c:pt>
                <c:pt idx="185">
                  <c:v>0.00581780321388159</c:v>
                </c:pt>
                <c:pt idx="186">
                  <c:v>0.0058619803924729</c:v>
                </c:pt>
                <c:pt idx="187">
                  <c:v>0.00590629369179597</c:v>
                </c:pt>
                <c:pt idx="188">
                  <c:v>0.00595074333428128</c:v>
                </c:pt>
                <c:pt idx="189">
                  <c:v>0.00599532955012926</c:v>
                </c:pt>
                <c:pt idx="190">
                  <c:v>0.00604005257738123</c:v>
                </c:pt>
                <c:pt idx="191">
                  <c:v>0.00608491266199077</c:v>
                </c:pt>
                <c:pt idx="192">
                  <c:v>0.00612991005789585</c:v>
                </c:pt>
                <c:pt idx="193">
                  <c:v>0.00617504502709144</c:v>
                </c:pt>
                <c:pt idx="194">
                  <c:v>0.00622031783970293</c:v>
                </c:pt>
                <c:pt idx="195">
                  <c:v>0.00626572877406016</c:v>
                </c:pt>
                <c:pt idx="196">
                  <c:v>0.00631127811677226</c:v>
                </c:pt>
                <c:pt idx="197">
                  <c:v>0.0063569661628032</c:v>
                </c:pt>
                <c:pt idx="198">
                  <c:v>0.00640279321554808</c:v>
                </c:pt>
                <c:pt idx="199">
                  <c:v>0.00644875958691033</c:v>
                </c:pt>
                <c:pt idx="200">
                  <c:v>0.00649486559737979</c:v>
                </c:pt>
                <c:pt idx="201">
                  <c:v>0.00654111157611153</c:v>
                </c:pt>
                <c:pt idx="202">
                  <c:v>0.00658749786100585</c:v>
                </c:pt>
                <c:pt idx="203">
                  <c:v>0.00663402479878896</c:v>
                </c:pt>
                <c:pt idx="204">
                  <c:v>0.00668069274509482</c:v>
                </c:pt>
                <c:pt idx="205">
                  <c:v>0.0067275020645479</c:v>
                </c:pt>
                <c:pt idx="206">
                  <c:v>0.00677445313084707</c:v>
                </c:pt>
                <c:pt idx="207">
                  <c:v>0.00682154632685067</c:v>
                </c:pt>
                <c:pt idx="208">
                  <c:v>0.00686878204466244</c:v>
                </c:pt>
                <c:pt idx="209">
                  <c:v>0.00691616068571882</c:v>
                </c:pt>
                <c:pt idx="210">
                  <c:v>0.00696368266087744</c:v>
                </c:pt>
                <c:pt idx="211">
                  <c:v>0.00701134839050679</c:v>
                </c:pt>
                <c:pt idx="212">
                  <c:v>0.00705915830457708</c:v>
                </c:pt>
                <c:pt idx="213">
                  <c:v>0.0071071128427526</c:v>
                </c:pt>
                <c:pt idx="214">
                  <c:v>0.00715521245448529</c:v>
                </c:pt>
                <c:pt idx="215">
                  <c:v>0.0072034575991097</c:v>
                </c:pt>
                <c:pt idx="216">
                  <c:v>0.00725184874593941</c:v>
                </c:pt>
                <c:pt idx="217">
                  <c:v>0.0073003863743649</c:v>
                </c:pt>
                <c:pt idx="218">
                  <c:v>0.00734907097395293</c:v>
                </c:pt>
                <c:pt idx="219">
                  <c:v>0.00739790304454739</c:v>
                </c:pt>
                <c:pt idx="220">
                  <c:v>0.00744688309637189</c:v>
                </c:pt>
                <c:pt idx="221">
                  <c:v>0.00749601165013382</c:v>
                </c:pt>
                <c:pt idx="222">
                  <c:v>0.00754528923713007</c:v>
                </c:pt>
                <c:pt idx="223">
                  <c:v>0.00759471639935467</c:v>
                </c:pt>
                <c:pt idx="224">
                  <c:v>0.00764429368960792</c:v>
                </c:pt>
                <c:pt idx="225">
                  <c:v>0.00769402167160754</c:v>
                </c:pt>
                <c:pt idx="226">
                  <c:v>0.00774390092010144</c:v>
                </c:pt>
                <c:pt idx="227">
                  <c:v>0.00779393202098262</c:v>
                </c:pt>
                <c:pt idx="228">
                  <c:v>0.00784411557140589</c:v>
                </c:pt>
                <c:pt idx="229">
                  <c:v>0.0078944521799065</c:v>
                </c:pt>
                <c:pt idx="230">
                  <c:v>0.00794494246652096</c:v>
                </c:pt>
                <c:pt idx="231">
                  <c:v>0.00799558706290988</c:v>
                </c:pt>
                <c:pt idx="232">
                  <c:v>0.00804638661248292</c:v>
                </c:pt>
                <c:pt idx="233">
                  <c:v>0.00809734177052594</c:v>
                </c:pt>
                <c:pt idx="234">
                  <c:v>0.00814845320433047</c:v>
                </c:pt>
                <c:pt idx="235">
                  <c:v>0.00819972159332536</c:v>
                </c:pt>
                <c:pt idx="236">
                  <c:v>0.00825114762921091</c:v>
                </c:pt>
                <c:pt idx="237">
                  <c:v>0.00830273201609521</c:v>
                </c:pt>
                <c:pt idx="238">
                  <c:v>0.0083544754706332</c:v>
                </c:pt>
                <c:pt idx="239">
                  <c:v>0.00840637872216809</c:v>
                </c:pt>
                <c:pt idx="240">
                  <c:v>0.00845844251287532</c:v>
                </c:pt>
                <c:pt idx="241">
                  <c:v>0.00851066759790941</c:v>
                </c:pt>
                <c:pt idx="242">
                  <c:v>0.00856305474555321</c:v>
                </c:pt>
                <c:pt idx="243">
                  <c:v>0.00861560473737019</c:v>
                </c:pt>
                <c:pt idx="244">
                  <c:v>0.00866831836835933</c:v>
                </c:pt>
                <c:pt idx="245">
                  <c:v>0.00872119644711315</c:v>
                </c:pt>
                <c:pt idx="246">
                  <c:v>0.00877423979597857</c:v>
                </c:pt>
                <c:pt idx="247">
                  <c:v>0.00882744925122073</c:v>
                </c:pt>
                <c:pt idx="248">
                  <c:v>0.00888082566319028</c:v>
                </c:pt>
                <c:pt idx="249">
                  <c:v>0.00893436989649332</c:v>
                </c:pt>
                <c:pt idx="250">
                  <c:v>0.00898808283016527</c:v>
                </c:pt>
                <c:pt idx="251">
                  <c:v>0.00904196535784732</c:v>
                </c:pt>
                <c:pt idx="252">
                  <c:v>0.00909601838796704</c:v>
                </c:pt>
                <c:pt idx="253">
                  <c:v>0.00915024284392191</c:v>
                </c:pt>
                <c:pt idx="254">
                  <c:v>0.00920463966426675</c:v>
                </c:pt>
                <c:pt idx="255">
                  <c:v>0.00925920980290483</c:v>
                </c:pt>
                <c:pt idx="256">
                  <c:v>0.0093139542292825</c:v>
                </c:pt>
                <c:pt idx="257">
                  <c:v>0.00936887392858783</c:v>
                </c:pt>
                <c:pt idx="258">
                  <c:v>0.00942396990195324</c:v>
                </c:pt>
                <c:pt idx="259">
                  <c:v>0.00947924316666206</c:v>
                </c:pt>
                <c:pt idx="260">
                  <c:v>0.00953469475635912</c:v>
                </c:pt>
                <c:pt idx="261">
                  <c:v>0.0095903257212658</c:v>
                </c:pt>
                <c:pt idx="262">
                  <c:v>0.00964613712839921</c:v>
                </c:pt>
                <c:pt idx="263">
                  <c:v>0.0097021300617958</c:v>
                </c:pt>
                <c:pt idx="264">
                  <c:v>0.0097583056227397</c:v>
                </c:pt>
                <c:pt idx="265">
                  <c:v>0.00981466492999539</c:v>
                </c:pt>
                <c:pt idx="266">
                  <c:v>0.00987120912004546</c:v>
                </c:pt>
                <c:pt idx="267">
                  <c:v>0.00992793934733285</c:v>
                </c:pt>
                <c:pt idx="268">
                  <c:v>0.00998485678450849</c:v>
                </c:pt>
                <c:pt idx="269">
                  <c:v>0.0100419626226837</c:v>
                </c:pt>
                <c:pt idx="270">
                  <c:v>0.010099258071688</c:v>
                </c:pt>
                <c:pt idx="271">
                  <c:v>0.0101567443603321</c:v>
                </c:pt>
                <c:pt idx="272">
                  <c:v>0.0102144227366769</c:v>
                </c:pt>
                <c:pt idx="273">
                  <c:v>0.0102722944683071</c:v>
                </c:pt>
                <c:pt idx="274">
                  <c:v>0.0103303608426116</c:v>
                </c:pt>
                <c:pt idx="275">
                  <c:v>0.0103886231670693</c:v>
                </c:pt>
                <c:pt idx="276">
                  <c:v>0.0104470827695409</c:v>
                </c:pt>
                <c:pt idx="277">
                  <c:v>0.0105057409985671</c:v>
                </c:pt>
                <c:pt idx="278">
                  <c:v>0.0105645992236729</c:v>
                </c:pt>
                <c:pt idx="279">
                  <c:v>0.010623658835679</c:v>
                </c:pt>
                <c:pt idx="280">
                  <c:v>0.0106829212470188</c:v>
                </c:pt>
                <c:pt idx="281">
                  <c:v>0.0107423878920632</c:v>
                </c:pt>
                <c:pt idx="282">
                  <c:v>0.0108020602274522</c:v>
                </c:pt>
                <c:pt idx="283">
                  <c:v>0.0108619397324332</c:v>
                </c:pt>
                <c:pt idx="284">
                  <c:v>0.0109220279092071</c:v>
                </c:pt>
                <c:pt idx="285">
                  <c:v>0.0109823262832823</c:v>
                </c:pt>
                <c:pt idx="286">
                  <c:v>0.0110428364038354</c:v>
                </c:pt>
                <c:pt idx="287">
                  <c:v>0.0111035598440807</c:v>
                </c:pt>
                <c:pt idx="288">
                  <c:v>0.0111644982016479</c:v>
                </c:pt>
                <c:pt idx="289">
                  <c:v>0.0112256530989673</c:v>
                </c:pt>
                <c:pt idx="290">
                  <c:v>0.0112870261836646</c:v>
                </c:pt>
                <c:pt idx="291">
                  <c:v>0.011348619128964</c:v>
                </c:pt>
                <c:pt idx="292">
                  <c:v>0.0114104336341001</c:v>
                </c:pt>
                <c:pt idx="293">
                  <c:v>0.0114724714247396</c:v>
                </c:pt>
                <c:pt idx="294">
                  <c:v>0.0115347342534121</c:v>
                </c:pt>
                <c:pt idx="295">
                  <c:v>0.0115972238999511</c:v>
                </c:pt>
                <c:pt idx="296">
                  <c:v>0.0116599421719442</c:v>
                </c:pt>
                <c:pt idx="297">
                  <c:v>0.0117228909051947</c:v>
                </c:pt>
                <c:pt idx="298">
                  <c:v>0.0117860719641929</c:v>
                </c:pt>
                <c:pt idx="299">
                  <c:v>0.0118494872425986</c:v>
                </c:pt>
                <c:pt idx="300">
                  <c:v>0.0119131386637346</c:v>
                </c:pt>
                <c:pt idx="301">
                  <c:v>0.011977028181092</c:v>
                </c:pt>
                <c:pt idx="302">
                  <c:v>0.0120411577788466</c:v>
                </c:pt>
                <c:pt idx="303">
                  <c:v>0.0121055294723881</c:v>
                </c:pt>
                <c:pt idx="304">
                  <c:v>0.0121701453088612</c:v>
                </c:pt>
                <c:pt idx="305">
                  <c:v>0.0122350073677198</c:v>
                </c:pt>
                <c:pt idx="306">
                  <c:v>0.0123001177612938</c:v>
                </c:pt>
                <c:pt idx="307">
                  <c:v>0.0123654786353703</c:v>
                </c:pt>
                <c:pt idx="308">
                  <c:v>0.0124310921697874</c:v>
                </c:pt>
                <c:pt idx="309">
                  <c:v>0.0124969605790433</c:v>
                </c:pt>
                <c:pt idx="310">
                  <c:v>0.0125630861129197</c:v>
                </c:pt>
                <c:pt idx="311">
                  <c:v>0.0126294710571199</c:v>
                </c:pt>
                <c:pt idx="312">
                  <c:v>0.0126961177339229</c:v>
                </c:pt>
                <c:pt idx="313">
                  <c:v>0.0127630285028533</c:v>
                </c:pt>
                <c:pt idx="314">
                  <c:v>0.0128302057613673</c:v>
                </c:pt>
                <c:pt idx="315">
                  <c:v>0.0128976519455558</c:v>
                </c:pt>
                <c:pt idx="316">
                  <c:v>0.012965369530865</c:v>
                </c:pt>
                <c:pt idx="317">
                  <c:v>0.0130333610328346</c:v>
                </c:pt>
                <c:pt idx="318">
                  <c:v>0.0131016290078544</c:v>
                </c:pt>
                <c:pt idx="319">
                  <c:v>0.0131701760539398</c:v>
                </c:pt>
                <c:pt idx="320">
                  <c:v>0.0132390048115274</c:v>
                </c:pt>
                <c:pt idx="321">
                  <c:v>0.0133081179642894</c:v>
                </c:pt>
                <c:pt idx="322">
                  <c:v>0.0133775182399701</c:v>
                </c:pt>
                <c:pt idx="323">
                  <c:v>0.0134472084112424</c:v>
                </c:pt>
                <c:pt idx="324">
                  <c:v>0.0135171912965872</c:v>
                </c:pt>
                <c:pt idx="325">
                  <c:v>0.0135874697611953</c:v>
                </c:pt>
                <c:pt idx="326">
                  <c:v>0.0136580467178916</c:v>
                </c:pt>
                <c:pt idx="327">
                  <c:v>0.0137289251280845</c:v>
                </c:pt>
                <c:pt idx="328">
                  <c:v>0.0138001080027395</c:v>
                </c:pt>
                <c:pt idx="329">
                  <c:v>0.0138715984033783</c:v>
                </c:pt>
                <c:pt idx="330">
                  <c:v>0.0139433994431045</c:v>
                </c:pt>
                <c:pt idx="331">
                  <c:v>0.0140155142876556</c:v>
                </c:pt>
                <c:pt idx="332">
                  <c:v>0.0140879461564844</c:v>
                </c:pt>
                <c:pt idx="333">
                  <c:v>0.0141606983238677</c:v>
                </c:pt>
                <c:pt idx="334">
                  <c:v>0.0142337741200462</c:v>
                </c:pt>
                <c:pt idx="335">
                  <c:v>0.0143071769323939</c:v>
                </c:pt>
                <c:pt idx="336">
                  <c:v>0.0143809102066201</c:v>
                </c:pt>
                <c:pt idx="337">
                  <c:v>0.0144549774480036</c:v>
                </c:pt>
                <c:pt idx="338">
                  <c:v>0.0145293822226615</c:v>
                </c:pt>
                <c:pt idx="339">
                  <c:v>0.0146041281588516</c:v>
                </c:pt>
                <c:pt idx="340">
                  <c:v>0.0146792189483122</c:v>
                </c:pt>
                <c:pt idx="341">
                  <c:v>0.0147546583476386</c:v>
                </c:pt>
                <c:pt idx="342">
                  <c:v>0.0148304501796975</c:v>
                </c:pt>
                <c:pt idx="343">
                  <c:v>0.0149065983350826</c:v>
                </c:pt>
                <c:pt idx="344">
                  <c:v>0.01498310677361</c:v>
                </c:pt>
                <c:pt idx="345">
                  <c:v>0.0150599795258565</c:v>
                </c:pt>
                <c:pt idx="346">
                  <c:v>0.0151372206947425</c:v>
                </c:pt>
                <c:pt idx="347">
                  <c:v>0.015214834457159</c:v>
                </c:pt>
                <c:pt idx="348">
                  <c:v>0.015292825065643</c:v>
                </c:pt>
                <c:pt idx="349">
                  <c:v>0.015371196850101</c:v>
                </c:pt>
                <c:pt idx="350">
                  <c:v>0.0154499542195822</c:v>
                </c:pt>
                <c:pt idx="351">
                  <c:v>0.0155291016641047</c:v>
                </c:pt>
                <c:pt idx="352">
                  <c:v>0.0156086437565357</c:v>
                </c:pt>
                <c:pt idx="353">
                  <c:v>0.0156885851545259</c:v>
                </c:pt>
                <c:pt idx="354">
                  <c:v>0.0157689306025042</c:v>
                </c:pt>
                <c:pt idx="355">
                  <c:v>0.01584968493373</c:v>
                </c:pt>
                <c:pt idx="356">
                  <c:v>0.0159308530724092</c:v>
                </c:pt>
                <c:pt idx="357">
                  <c:v>0.0160124400358729</c:v>
                </c:pt>
                <c:pt idx="358">
                  <c:v>0.0160944509368246</c:v>
                </c:pt>
                <c:pt idx="359">
                  <c:v>0.0161768909856546</c:v>
                </c:pt>
                <c:pt idx="360">
                  <c:v>0.0162597654928272</c:v>
                </c:pt>
                <c:pt idx="361">
                  <c:v>0.0163430798713417</c:v>
                </c:pt>
                <c:pt idx="362">
                  <c:v>0.0164268396392708</c:v>
                </c:pt>
                <c:pt idx="363">
                  <c:v>0.0165110504223779</c:v>
                </c:pt>
                <c:pt idx="364">
                  <c:v>0.0165957179568191</c:v>
                </c:pt>
                <c:pt idx="365">
                  <c:v>0.0166808480919293</c:v>
                </c:pt>
                <c:pt idx="366">
                  <c:v>0.0167664467930992</c:v>
                </c:pt>
                <c:pt idx="367">
                  <c:v>0.0168525201447447</c:v>
                </c:pt>
                <c:pt idx="368">
                  <c:v>0.0169390743533723</c:v>
                </c:pt>
                <c:pt idx="369">
                  <c:v>0.017026115750745</c:v>
                </c:pt>
                <c:pt idx="370">
                  <c:v>0.0171136507971527</c:v>
                </c:pt>
                <c:pt idx="371">
                  <c:v>0.0172016860847903</c:v>
                </c:pt>
                <c:pt idx="372">
                  <c:v>0.0172902283412484</c:v>
                </c:pt>
                <c:pt idx="373">
                  <c:v>0.0173792844331214</c:v>
                </c:pt>
                <c:pt idx="374">
                  <c:v>0.0174688613697371</c:v>
                </c:pt>
                <c:pt idx="375">
                  <c:v>0.0175589663070131</c:v>
                </c:pt>
                <c:pt idx="376">
                  <c:v>0.0176496065514452</c:v>
                </c:pt>
                <c:pt idx="377">
                  <c:v>0.0177407895642325</c:v>
                </c:pt>
                <c:pt idx="378">
                  <c:v>0.0178325229655466</c:v>
                </c:pt>
                <c:pt idx="379">
                  <c:v>0.017924814538949</c:v>
                </c:pt>
                <c:pt idx="380">
                  <c:v>0.0180176722359637</c:v>
                </c:pt>
                <c:pt idx="381">
                  <c:v>0.0181111041808118</c:v>
                </c:pt>
                <c:pt idx="382">
                  <c:v>0.0182051186753149</c:v>
                </c:pt>
                <c:pt idx="383">
                  <c:v>0.0182997242039744</c:v>
                </c:pt>
                <c:pt idx="384">
                  <c:v>0.0183949294392335</c:v>
                </c:pt>
                <c:pt idx="385">
                  <c:v>0.0184907432469322</c:v>
                </c:pt>
                <c:pt idx="386">
                  <c:v>0.0185871746919607</c:v>
                </c:pt>
                <c:pt idx="387">
                  <c:v>0.0186842330441223</c:v>
                </c:pt>
                <c:pt idx="388">
                  <c:v>0.0187819277842143</c:v>
                </c:pt>
                <c:pt idx="389">
                  <c:v>0.0188802686103361</c:v>
                </c:pt>
                <c:pt idx="390">
                  <c:v>0.0189792654444358</c:v>
                </c:pt>
                <c:pt idx="391">
                  <c:v>0.0190789284391054</c:v>
                </c:pt>
                <c:pt idx="392">
                  <c:v>0.0191792679846364</c:v>
                </c:pt>
                <c:pt idx="393">
                  <c:v>0.0192802947163474</c:v>
                </c:pt>
                <c:pt idx="394">
                  <c:v>0.019382019522197</c:v>
                </c:pt>
                <c:pt idx="395">
                  <c:v>0.0194844535506941</c:v>
                </c:pt>
                <c:pt idx="396">
                  <c:v>0.0195876082191218</c:v>
                </c:pt>
                <c:pt idx="397">
                  <c:v>0.0196914952220873</c:v>
                </c:pt>
                <c:pt idx="398">
                  <c:v>0.0197961265404154</c:v>
                </c:pt>
                <c:pt idx="399">
                  <c:v>0.0199015144504011</c:v>
                </c:pt>
                <c:pt idx="400">
                  <c:v>0.0200076715334398</c:v>
                </c:pt>
                <c:pt idx="401">
                  <c:v>0.020114610686052</c:v>
                </c:pt>
                <c:pt idx="402">
                  <c:v>0.0202223451303244</c:v>
                </c:pt>
                <c:pt idx="403">
                  <c:v>0.0203308884247856</c:v>
                </c:pt>
                <c:pt idx="404">
                  <c:v>0.0204402544757406</c:v>
                </c:pt>
                <c:pt idx="405">
                  <c:v>0.0205504575490858</c:v>
                </c:pt>
                <c:pt idx="406">
                  <c:v>0.0206615122826301</c:v>
                </c:pt>
                <c:pt idx="407">
                  <c:v>0.0207734336989473</c:v>
                </c:pt>
                <c:pt idx="408">
                  <c:v>0.0208862372187886</c:v>
                </c:pt>
                <c:pt idx="409">
                  <c:v>0.020999938675084</c:v>
                </c:pt>
                <c:pt idx="410">
                  <c:v>0.0211145543275632</c:v>
                </c:pt>
                <c:pt idx="411">
                  <c:v>0.0212301008780308</c:v>
                </c:pt>
                <c:pt idx="412">
                  <c:v>0.0213465954863292</c:v>
                </c:pt>
                <c:pt idx="413">
                  <c:v>0.0214640557870283</c:v>
                </c:pt>
                <c:pt idx="414">
                  <c:v>0.0215824999068807</c:v>
                </c:pt>
                <c:pt idx="415">
                  <c:v>0.0217019464830855</c:v>
                </c:pt>
                <c:pt idx="416">
                  <c:v>0.0218224146824053</c:v>
                </c:pt>
                <c:pt idx="417">
                  <c:v>0.0219439242211863</c:v>
                </c:pt>
                <c:pt idx="418">
                  <c:v>0.0220664953863297</c:v>
                </c:pt>
                <c:pt idx="419">
                  <c:v>0.0221901490572733</c:v>
                </c:pt>
                <c:pt idx="420">
                  <c:v>0.022314906729038</c:v>
                </c:pt>
                <c:pt idx="421">
                  <c:v>0.0224407905364046</c:v>
                </c:pt>
                <c:pt idx="422">
                  <c:v>0.0225678232792862</c:v>
                </c:pt>
                <c:pt idx="423">
                  <c:v>0.0226960284493686</c:v>
                </c:pt>
                <c:pt idx="424">
                  <c:v>0.0228254302580945</c:v>
                </c:pt>
                <c:pt idx="425">
                  <c:v>0.0229560536660742</c:v>
                </c:pt>
                <c:pt idx="426">
                  <c:v>0.0230879244140103</c:v>
                </c:pt>
                <c:pt idx="427">
                  <c:v>0.0232210690552308</c:v>
                </c:pt>
                <c:pt idx="428">
                  <c:v>0.0233555149899318</c:v>
                </c:pt>
                <c:pt idx="429">
                  <c:v>0.0234912905012385</c:v>
                </c:pt>
                <c:pt idx="430">
                  <c:v>0.0236284247932013</c:v>
                </c:pt>
                <c:pt idx="431">
                  <c:v>0.0237669480308524</c:v>
                </c:pt>
                <c:pt idx="432">
                  <c:v>0.0239068913824585</c:v>
                </c:pt>
                <c:pt idx="433">
                  <c:v>0.0240482870641152</c:v>
                </c:pt>
                <c:pt idx="434">
                  <c:v>0.0241911683868403</c:v>
                </c:pt>
                <c:pt idx="435">
                  <c:v>0.0243355698063351</c:v>
                </c:pt>
                <c:pt idx="436">
                  <c:v>0.0244815269755969</c:v>
                </c:pt>
                <c:pt idx="437">
                  <c:v>0.0246290768005813</c:v>
                </c:pt>
                <c:pt idx="438">
                  <c:v>0.0247782574991271</c:v>
                </c:pt>
                <c:pt idx="439">
                  <c:v>0.0249291086633763</c:v>
                </c:pt>
                <c:pt idx="440">
                  <c:v>0.0250816713259402</c:v>
                </c:pt>
                <c:pt idx="441">
                  <c:v>0.025235988030084</c:v>
                </c:pt>
                <c:pt idx="442">
                  <c:v>0.0253921029042252</c:v>
                </c:pt>
                <c:pt idx="443">
                  <c:v>0.0255500617410685</c:v>
                </c:pt>
                <c:pt idx="444">
                  <c:v>0.0257099120817244</c:v>
                </c:pt>
                <c:pt idx="445">
                  <c:v>0.0258717033051958</c:v>
                </c:pt>
                <c:pt idx="446">
                  <c:v>0.0260354867236438</c:v>
                </c:pt>
                <c:pt idx="447">
                  <c:v>0.0262013156838889</c:v>
                </c:pt>
                <c:pt idx="448">
                  <c:v>0.0263692456756404</c:v>
                </c:pt>
                <c:pt idx="449">
                  <c:v>0.026539334446996</c:v>
                </c:pt>
                <c:pt idx="450">
                  <c:v>0.0267116421278038</c:v>
                </c:pt>
                <c:pt idx="451">
                  <c:v>0.0268862313615374</c:v>
                </c:pt>
                <c:pt idx="452">
                  <c:v>0.0270631674463951</c:v>
                </c:pt>
                <c:pt idx="453">
                  <c:v>0.0272425184864082</c:v>
                </c:pt>
                <c:pt idx="454">
                  <c:v>0.027424355553421</c:v>
                </c:pt>
                <c:pt idx="455">
                  <c:v>0.0276087528608905</c:v>
                </c:pt>
                <c:pt idx="456">
                  <c:v>0.0277957879505554</c:v>
                </c:pt>
                <c:pt idx="457">
                  <c:v>0.0279855418931314</c:v>
                </c:pt>
                <c:pt idx="458">
                  <c:v>0.0281780995043147</c:v>
                </c:pt>
                <c:pt idx="459">
                  <c:v>0.0283735495775118</c:v>
                </c:pt>
                <c:pt idx="460">
                  <c:v>0.0285719851348715</c:v>
                </c:pt>
                <c:pt idx="461">
                  <c:v>0.0287735036983697</c:v>
                </c:pt>
                <c:pt idx="462">
                  <c:v>0.0289782075828947</c:v>
                </c:pt>
                <c:pt idx="463">
                  <c:v>0.0291862042135073</c:v>
                </c:pt>
                <c:pt idx="464">
                  <c:v>0.0293976064693012</c:v>
                </c:pt>
                <c:pt idx="465">
                  <c:v>0.0296125330565805</c:v>
                </c:pt>
                <c:pt idx="466">
                  <c:v>0.0298311089143972</c:v>
                </c:pt>
                <c:pt idx="467">
                  <c:v>0.0300534656558683</c:v>
                </c:pt>
                <c:pt idx="468">
                  <c:v>0.0302797420491181</c:v>
                </c:pt>
                <c:pt idx="469">
                  <c:v>0.0305100845421846</c:v>
                </c:pt>
                <c:pt idx="470">
                  <c:v>0.0307446478367878</c:v>
                </c:pt>
                <c:pt idx="471">
                  <c:v>0.0309835955165115</c:v>
                </c:pt>
                <c:pt idx="472">
                  <c:v>0.0312271007356917</c:v>
                </c:pt>
                <c:pt idx="473">
                  <c:v>0.0314753469761763</c:v>
                </c:pt>
                <c:pt idx="474">
                  <c:v>0.0317285288801194</c:v>
                </c:pt>
                <c:pt idx="475">
                  <c:v>0.0319868531681436</c:v>
                </c:pt>
                <c:pt idx="476">
                  <c:v>0.0322505396535664</c:v>
                </c:pt>
                <c:pt idx="477">
                  <c:v>0.0325198223649766</c:v>
                </c:pt>
                <c:pt idx="478">
                  <c:v>0.032794950791323</c:v>
                </c:pt>
                <c:pt idx="479">
                  <c:v>0.033076191265875</c:v>
                </c:pt>
                <c:pt idx="480">
                  <c:v>0.0333638285080219</c:v>
                </c:pt>
                <c:pt idx="481">
                  <c:v>0.0336581673449618</c:v>
                </c:pt>
                <c:pt idx="482">
                  <c:v>0.0339595346390057</c:v>
                </c:pt>
                <c:pt idx="483">
                  <c:v>0.0342682814506118</c:v>
                </c:pt>
                <c:pt idx="484">
                  <c:v>0.0345847854725296</c:v>
                </c:pt>
                <c:pt idx="485">
                  <c:v>0.0349094537767764</c:v>
                </c:pt>
                <c:pt idx="486">
                  <c:v>0.0352427259238464</c:v>
                </c:pt>
                <c:pt idx="487">
                  <c:v>0.0355850774928781</c:v>
                </c:pt>
                <c:pt idx="488">
                  <c:v>0.0359370241029093</c:v>
                </c:pt>
                <c:pt idx="489">
                  <c:v>0.0362991260093369</c:v>
                </c:pt>
                <c:pt idx="490">
                  <c:v>0.0366719933769817</c:v>
                </c:pt>
                <c:pt idx="491">
                  <c:v>0.0370562923525979</c:v>
                </c:pt>
                <c:pt idx="492">
                  <c:v>0.0374527520864637</c:v>
                </c:pt>
                <c:pt idx="493">
                  <c:v>0.0378621728863514</c:v>
                </c:pt>
                <c:pt idx="494">
                  <c:v>0.0382854357297883</c:v>
                </c:pt>
                <c:pt idx="495">
                  <c:v>0.0387235134148125</c:v>
                </c:pt>
                <c:pt idx="496">
                  <c:v>0.0391774836991608</c:v>
                </c:pt>
                <c:pt idx="497">
                  <c:v>0.0396485448680852</c:v>
                </c:pt>
                <c:pt idx="498">
                  <c:v>0.0401380342888574</c:v>
                </c:pt>
                <c:pt idx="499">
                  <c:v>0.0406474506653426</c:v>
                </c:pt>
                <c:pt idx="500">
                  <c:v>0.0411784809127325</c:v>
                </c:pt>
                <c:pt idx="501">
                  <c:v>0.0417330328505811</c:v>
                </c:pt>
                <c:pt idx="502">
                  <c:v>0.0423132752905976</c:v>
                </c:pt>
                <c:pt idx="503">
                  <c:v>0.0429216876167795</c:v>
                </c:pt>
                <c:pt idx="504">
                  <c:v>0.043561121683047</c:v>
                </c:pt>
                <c:pt idx="505">
                  <c:v>0.0442348798842828</c:v>
                </c:pt>
                <c:pt idx="506">
                  <c:v>0.0449468147404492</c:v>
                </c:pt>
                <c:pt idx="507">
                  <c:v>0.045701457507096</c:v>
                </c:pt>
                <c:pt idx="508">
                  <c:v>0.046504186572037</c:v>
                </c:pt>
                <c:pt idx="509">
                  <c:v>0.0473614513517394</c:v>
                </c:pt>
                <c:pt idx="510">
                  <c:v>0.0482810751427465</c:v>
                </c:pt>
                <c:pt idx="511">
                  <c:v>0.0492726728112069</c:v>
                </c:pt>
                <c:pt idx="512">
                  <c:v>0.0503482397680228</c:v>
                </c:pt>
                <c:pt idx="513">
                  <c:v>0.0515230039032634</c:v>
                </c:pt>
                <c:pt idx="514">
                  <c:v>0.0528166949476976</c:v>
                </c:pt>
                <c:pt idx="515">
                  <c:v>0.054255502987666</c:v>
                </c:pt>
                <c:pt idx="516">
                  <c:v>0.0555154958433536</c:v>
                </c:pt>
                <c:pt idx="517">
                  <c:v>0.0568078334306547</c:v>
                </c:pt>
                <c:pt idx="518">
                  <c:v>0.0581339429208115</c:v>
                </c:pt>
                <c:pt idx="519">
                  <c:v>0.0594953382029876</c:v>
                </c:pt>
                <c:pt idx="520">
                  <c:v>0.0608936263334091</c:v>
                </c:pt>
                <c:pt idx="521">
                  <c:v>0.0623305145574755</c:v>
                </c:pt>
                <c:pt idx="522">
                  <c:v>0.0638078179650122</c:v>
                </c:pt>
                <c:pt idx="523">
                  <c:v>0.0653274678462076</c:v>
                </c:pt>
                <c:pt idx="524">
                  <c:v>0.0668915208241461</c:v>
                </c:pt>
                <c:pt idx="525">
                  <c:v>0.0685021688494337</c:v>
                </c:pt>
                <c:pt idx="526">
                  <c:v>0.070161750153369</c:v>
                </c:pt>
                <c:pt idx="527">
                  <c:v>0.0718727612686768</c:v>
                </c:pt>
                <c:pt idx="528">
                  <c:v>0.0736378702412596</c:v>
                </c:pt>
                <c:pt idx="529">
                  <c:v>0.0754599311730722</c:v>
                </c:pt>
                <c:pt idx="530">
                  <c:v>0.0773420002554098</c:v>
                </c:pt>
                <c:pt idx="531">
                  <c:v>0.0792873534741312</c:v>
                </c:pt>
                <c:pt idx="532">
                  <c:v>0.0812995061941107</c:v>
                </c:pt>
                <c:pt idx="533">
                  <c:v>0.0833822348601821</c:v>
                </c:pt>
                <c:pt idx="534">
                  <c:v>0.0855396010867837</c:v>
                </c:pt>
                <c:pt idx="535">
                  <c:v>0.0877759784493539</c:v>
                </c:pt>
                <c:pt idx="536">
                  <c:v>0.0900960823384214</c:v>
                </c:pt>
                <c:pt idx="537">
                  <c:v>0.0925050032936056</c:v>
                </c:pt>
                <c:pt idx="538">
                  <c:v>0.0950082443011394</c:v>
                </c:pt>
                <c:pt idx="539">
                  <c:v>0.0976117626170128</c:v>
                </c:pt>
                <c:pt idx="540">
                  <c:v>0.100322016770988</c:v>
                </c:pt>
                <c:pt idx="541">
                  <c:v>0.103146019517653</c:v>
                </c:pt>
                <c:pt idx="542">
                  <c:v>0.106091397633135</c:v>
                </c:pt>
                <c:pt idx="543">
                  <c:v>0.109166459614975</c:v>
                </c:pt>
                <c:pt idx="544">
                  <c:v>0.112380272533817</c:v>
                </c:pt>
                <c:pt idx="545">
                  <c:v>0.115742749516543</c:v>
                </c:pt>
                <c:pt idx="546">
                  <c:v>0.119264749620693</c:v>
                </c:pt>
                <c:pt idx="547">
                  <c:v>0.122958192201391</c:v>
                </c:pt>
                <c:pt idx="548">
                  <c:v>0.126836188289773</c:v>
                </c:pt>
                <c:pt idx="549">
                  <c:v>0.130913192015544</c:v>
                </c:pt>
                <c:pt idx="550">
                  <c:v>0.135205175740916</c:v>
                </c:pt>
                <c:pt idx="551">
                  <c:v>0.139729833361224</c:v>
                </c:pt>
                <c:pt idx="552">
                  <c:v>0.144506817211458</c:v>
                </c:pt>
                <c:pt idx="553">
                  <c:v>0.149558015253324</c:v>
                </c:pt>
                <c:pt idx="554">
                  <c:v>0.154907876777836</c:v>
                </c:pt>
                <c:pt idx="555">
                  <c:v>0.160583796841636</c:v>
                </c:pt>
                <c:pt idx="556">
                  <c:v>0.166616572192621</c:v>
                </c:pt>
                <c:pt idx="557">
                  <c:v>0.173040944709423</c:v>
                </c:pt>
                <c:pt idx="558">
                  <c:v>0.179896252622277</c:v>
                </c:pt>
                <c:pt idx="559">
                  <c:v>0.187227215332993</c:v>
                </c:pt>
                <c:pt idx="560">
                  <c:v>0.195084884972855</c:v>
                </c:pt>
                <c:pt idx="561">
                  <c:v>0.203527807579867</c:v>
                </c:pt>
                <c:pt idx="562">
                  <c:v>0.212623449865094</c:v>
                </c:pt>
              </c:numCache>
            </c:numRef>
          </c:xVal>
          <c:yVal>
            <c:numRef>
              <c:f>Exp_res!$BY$3:$BY$650</c:f>
              <c:numCache>
                <c:formatCode>0.00%</c:formatCode>
                <c:ptCount val="648"/>
                <c:pt idx="0">
                  <c:v>0</c:v>
                </c:pt>
                <c:pt idx="1">
                  <c:v>0.703125</c:v>
                </c:pt>
                <c:pt idx="2">
                  <c:v>2.10586814214463</c:v>
                </c:pt>
                <c:pt idx="3">
                  <c:v>3.50861128428926</c:v>
                </c:pt>
                <c:pt idx="4">
                  <c:v>4.91135442643389</c:v>
                </c:pt>
                <c:pt idx="5">
                  <c:v>6.31409756857852</c:v>
                </c:pt>
                <c:pt idx="6">
                  <c:v>7.71684071072315</c:v>
                </c:pt>
                <c:pt idx="7">
                  <c:v>9.11958385286778</c:v>
                </c:pt>
                <c:pt idx="8">
                  <c:v>10.5223269950124</c:v>
                </c:pt>
                <c:pt idx="9">
                  <c:v>11.925070137157</c:v>
                </c:pt>
                <c:pt idx="10">
                  <c:v>13.3278132793017</c:v>
                </c:pt>
                <c:pt idx="11">
                  <c:v>14.7305564214463</c:v>
                </c:pt>
                <c:pt idx="12">
                  <c:v>16.1332995635909</c:v>
                </c:pt>
                <c:pt idx="13">
                  <c:v>17.5360427057356</c:v>
                </c:pt>
                <c:pt idx="14">
                  <c:v>18.9387858478802</c:v>
                </c:pt>
                <c:pt idx="15">
                  <c:v>20.3415289900248</c:v>
                </c:pt>
                <c:pt idx="16">
                  <c:v>21.7442721321694</c:v>
                </c:pt>
                <c:pt idx="17">
                  <c:v>23.1470152743141</c:v>
                </c:pt>
                <c:pt idx="18">
                  <c:v>24.5497584164587</c:v>
                </c:pt>
                <c:pt idx="19">
                  <c:v>25.9525015586033</c:v>
                </c:pt>
                <c:pt idx="20">
                  <c:v>27.355244700748</c:v>
                </c:pt>
                <c:pt idx="21">
                  <c:v>28.7579878428926</c:v>
                </c:pt>
                <c:pt idx="22">
                  <c:v>30.1607309850372</c:v>
                </c:pt>
                <c:pt idx="23">
                  <c:v>31.5634741271818</c:v>
                </c:pt>
                <c:pt idx="24">
                  <c:v>32.9662172693265</c:v>
                </c:pt>
                <c:pt idx="25">
                  <c:v>34.3689604114711</c:v>
                </c:pt>
                <c:pt idx="26">
                  <c:v>35.7717035536157</c:v>
                </c:pt>
                <c:pt idx="27">
                  <c:v>37.1744466957604</c:v>
                </c:pt>
                <c:pt idx="28">
                  <c:v>38.577189837905</c:v>
                </c:pt>
                <c:pt idx="29">
                  <c:v>39.9799329800496</c:v>
                </c:pt>
                <c:pt idx="30">
                  <c:v>41.3826761221943</c:v>
                </c:pt>
                <c:pt idx="31">
                  <c:v>42.7854192643389</c:v>
                </c:pt>
                <c:pt idx="32">
                  <c:v>44.1881624064835</c:v>
                </c:pt>
                <c:pt idx="33">
                  <c:v>45.5909055486281</c:v>
                </c:pt>
                <c:pt idx="34">
                  <c:v>46.9936486907728</c:v>
                </c:pt>
                <c:pt idx="35">
                  <c:v>48.3963918329174</c:v>
                </c:pt>
                <c:pt idx="36">
                  <c:v>49.799134975062</c:v>
                </c:pt>
                <c:pt idx="37">
                  <c:v>51.2018781172067</c:v>
                </c:pt>
                <c:pt idx="38">
                  <c:v>52.6046212593513</c:v>
                </c:pt>
                <c:pt idx="39">
                  <c:v>54.0073644014959</c:v>
                </c:pt>
                <c:pt idx="40">
                  <c:v>55.4101075436406</c:v>
                </c:pt>
                <c:pt idx="41">
                  <c:v>56.8128506857852</c:v>
                </c:pt>
                <c:pt idx="42">
                  <c:v>58.2155938279298</c:v>
                </c:pt>
                <c:pt idx="43">
                  <c:v>59.6183369700744</c:v>
                </c:pt>
                <c:pt idx="44">
                  <c:v>61.0210801122191</c:v>
                </c:pt>
                <c:pt idx="45">
                  <c:v>62.4238232543637</c:v>
                </c:pt>
                <c:pt idx="46">
                  <c:v>63.8265663965083</c:v>
                </c:pt>
                <c:pt idx="47">
                  <c:v>65.229309538653</c:v>
                </c:pt>
                <c:pt idx="48">
                  <c:v>66.6320526807976</c:v>
                </c:pt>
                <c:pt idx="49">
                  <c:v>68.0347958229422</c:v>
                </c:pt>
                <c:pt idx="50">
                  <c:v>69.4375389650868</c:v>
                </c:pt>
                <c:pt idx="51">
                  <c:v>70.8402821072315</c:v>
                </c:pt>
                <c:pt idx="52">
                  <c:v>72.2430252493761</c:v>
                </c:pt>
                <c:pt idx="53">
                  <c:v>73.6457683915207</c:v>
                </c:pt>
                <c:pt idx="54">
                  <c:v>75.0485115336654</c:v>
                </c:pt>
                <c:pt idx="55">
                  <c:v>76.45125467581</c:v>
                </c:pt>
                <c:pt idx="56">
                  <c:v>77.8539978179546</c:v>
                </c:pt>
                <c:pt idx="57">
                  <c:v>79.2567409600993</c:v>
                </c:pt>
                <c:pt idx="58">
                  <c:v>80.6594841022439</c:v>
                </c:pt>
                <c:pt idx="59">
                  <c:v>82.0622272443885</c:v>
                </c:pt>
                <c:pt idx="60">
                  <c:v>83.4649703865331</c:v>
                </c:pt>
                <c:pt idx="61">
                  <c:v>84.8677135286778</c:v>
                </c:pt>
                <c:pt idx="62">
                  <c:v>86.2704566708224</c:v>
                </c:pt>
                <c:pt idx="63">
                  <c:v>87.673199812967</c:v>
                </c:pt>
                <c:pt idx="64">
                  <c:v>89.0759429551117</c:v>
                </c:pt>
                <c:pt idx="65">
                  <c:v>90.4786860972563</c:v>
                </c:pt>
                <c:pt idx="66">
                  <c:v>91.8814292394009</c:v>
                </c:pt>
                <c:pt idx="67">
                  <c:v>93.2841723815455</c:v>
                </c:pt>
                <c:pt idx="68">
                  <c:v>94.6869155236902</c:v>
                </c:pt>
                <c:pt idx="69">
                  <c:v>96.0896586658348</c:v>
                </c:pt>
                <c:pt idx="70">
                  <c:v>97.4924018079794</c:v>
                </c:pt>
                <c:pt idx="71">
                  <c:v>98.8951449501241</c:v>
                </c:pt>
                <c:pt idx="72">
                  <c:v>100.297888092269</c:v>
                </c:pt>
                <c:pt idx="73">
                  <c:v>101.700631234413</c:v>
                </c:pt>
                <c:pt idx="74">
                  <c:v>103.103374376558</c:v>
                </c:pt>
                <c:pt idx="75">
                  <c:v>104.506117518703</c:v>
                </c:pt>
                <c:pt idx="76">
                  <c:v>105.908860660847</c:v>
                </c:pt>
                <c:pt idx="77">
                  <c:v>107.311603802992</c:v>
                </c:pt>
                <c:pt idx="78">
                  <c:v>108.714346945136</c:v>
                </c:pt>
                <c:pt idx="79">
                  <c:v>110.117090087281</c:v>
                </c:pt>
                <c:pt idx="80">
                  <c:v>111.519833229426</c:v>
                </c:pt>
                <c:pt idx="81">
                  <c:v>112.92257637157</c:v>
                </c:pt>
                <c:pt idx="82">
                  <c:v>114.325319513715</c:v>
                </c:pt>
                <c:pt idx="83">
                  <c:v>115.72806265586</c:v>
                </c:pt>
                <c:pt idx="84">
                  <c:v>117.130805798004</c:v>
                </c:pt>
                <c:pt idx="85">
                  <c:v>118.533548940149</c:v>
                </c:pt>
                <c:pt idx="86">
                  <c:v>119.936292082294</c:v>
                </c:pt>
                <c:pt idx="87">
                  <c:v>121.339035224438</c:v>
                </c:pt>
                <c:pt idx="88">
                  <c:v>122.741778366583</c:v>
                </c:pt>
                <c:pt idx="89">
                  <c:v>124.144521508727</c:v>
                </c:pt>
                <c:pt idx="90">
                  <c:v>125.547264650872</c:v>
                </c:pt>
                <c:pt idx="91">
                  <c:v>126.950007793017</c:v>
                </c:pt>
                <c:pt idx="92">
                  <c:v>128.352750935161</c:v>
                </c:pt>
                <c:pt idx="93">
                  <c:v>129.755494077306</c:v>
                </c:pt>
                <c:pt idx="94">
                  <c:v>131.158237219451</c:v>
                </c:pt>
                <c:pt idx="95">
                  <c:v>132.560980361595</c:v>
                </c:pt>
                <c:pt idx="96">
                  <c:v>133.96372350374</c:v>
                </c:pt>
                <c:pt idx="97">
                  <c:v>135.366466645884</c:v>
                </c:pt>
                <c:pt idx="98">
                  <c:v>136.769209788029</c:v>
                </c:pt>
                <c:pt idx="99">
                  <c:v>138.171952930174</c:v>
                </c:pt>
                <c:pt idx="100">
                  <c:v>139.574696072318</c:v>
                </c:pt>
                <c:pt idx="101">
                  <c:v>140.977439214463</c:v>
                </c:pt>
                <c:pt idx="102">
                  <c:v>142.380182356608</c:v>
                </c:pt>
                <c:pt idx="103">
                  <c:v>143.782925498752</c:v>
                </c:pt>
                <c:pt idx="104">
                  <c:v>145.185668640897</c:v>
                </c:pt>
                <c:pt idx="105">
                  <c:v>146.588411783041</c:v>
                </c:pt>
                <c:pt idx="106">
                  <c:v>147.991154925186</c:v>
                </c:pt>
                <c:pt idx="107">
                  <c:v>149.393898067331</c:v>
                </c:pt>
                <c:pt idx="108">
                  <c:v>150.796641209475</c:v>
                </c:pt>
                <c:pt idx="109">
                  <c:v>152.19938435162</c:v>
                </c:pt>
                <c:pt idx="110">
                  <c:v>153.602127493765</c:v>
                </c:pt>
                <c:pt idx="111">
                  <c:v>155.004870635909</c:v>
                </c:pt>
                <c:pt idx="112">
                  <c:v>156.407613778054</c:v>
                </c:pt>
                <c:pt idx="113">
                  <c:v>157.810356920199</c:v>
                </c:pt>
                <c:pt idx="114">
                  <c:v>159.213100062343</c:v>
                </c:pt>
                <c:pt idx="115">
                  <c:v>160.615843204488</c:v>
                </c:pt>
                <c:pt idx="116">
                  <c:v>162.018586346632</c:v>
                </c:pt>
                <c:pt idx="117">
                  <c:v>163.421329488777</c:v>
                </c:pt>
                <c:pt idx="118">
                  <c:v>164.824072630922</c:v>
                </c:pt>
                <c:pt idx="119">
                  <c:v>166.226815773066</c:v>
                </c:pt>
                <c:pt idx="120">
                  <c:v>167.629558915211</c:v>
                </c:pt>
                <c:pt idx="121">
                  <c:v>169.032302057356</c:v>
                </c:pt>
                <c:pt idx="122">
                  <c:v>170.4350451995</c:v>
                </c:pt>
                <c:pt idx="123">
                  <c:v>171.837788341645</c:v>
                </c:pt>
                <c:pt idx="124">
                  <c:v>173.240531483789</c:v>
                </c:pt>
                <c:pt idx="125">
                  <c:v>174.643274625934</c:v>
                </c:pt>
                <c:pt idx="126">
                  <c:v>176.046017768079</c:v>
                </c:pt>
                <c:pt idx="127">
                  <c:v>177.448760910223</c:v>
                </c:pt>
                <c:pt idx="128">
                  <c:v>178.851504052368</c:v>
                </c:pt>
                <c:pt idx="129">
                  <c:v>180.254247194513</c:v>
                </c:pt>
                <c:pt idx="130">
                  <c:v>181.656990336657</c:v>
                </c:pt>
                <c:pt idx="131">
                  <c:v>183.059733478802</c:v>
                </c:pt>
                <c:pt idx="132">
                  <c:v>184.462476620946</c:v>
                </c:pt>
                <c:pt idx="133">
                  <c:v>185.865219763091</c:v>
                </c:pt>
                <c:pt idx="134">
                  <c:v>187.267962905236</c:v>
                </c:pt>
                <c:pt idx="135">
                  <c:v>188.67070604738</c:v>
                </c:pt>
                <c:pt idx="136">
                  <c:v>190.073449189525</c:v>
                </c:pt>
                <c:pt idx="137">
                  <c:v>191.47619233167</c:v>
                </c:pt>
                <c:pt idx="138">
                  <c:v>192.878935473814</c:v>
                </c:pt>
                <c:pt idx="139">
                  <c:v>194.281678615959</c:v>
                </c:pt>
                <c:pt idx="140">
                  <c:v>195.684421758104</c:v>
                </c:pt>
                <c:pt idx="141">
                  <c:v>197.087164900248</c:v>
                </c:pt>
                <c:pt idx="142">
                  <c:v>198.489908042393</c:v>
                </c:pt>
                <c:pt idx="143">
                  <c:v>199.892651184537</c:v>
                </c:pt>
                <c:pt idx="144">
                  <c:v>201.295394326682</c:v>
                </c:pt>
                <c:pt idx="145">
                  <c:v>202.698137468827</c:v>
                </c:pt>
                <c:pt idx="146">
                  <c:v>204.100880610971</c:v>
                </c:pt>
                <c:pt idx="147">
                  <c:v>205.503623753116</c:v>
                </c:pt>
                <c:pt idx="148">
                  <c:v>206.906366895261</c:v>
                </c:pt>
                <c:pt idx="149">
                  <c:v>208.309110037405</c:v>
                </c:pt>
                <c:pt idx="150">
                  <c:v>209.71185317955</c:v>
                </c:pt>
                <c:pt idx="151">
                  <c:v>211.114596321694</c:v>
                </c:pt>
                <c:pt idx="152">
                  <c:v>212.517339463839</c:v>
                </c:pt>
                <c:pt idx="153">
                  <c:v>213.920082605984</c:v>
                </c:pt>
                <c:pt idx="154">
                  <c:v>215.322825748128</c:v>
                </c:pt>
                <c:pt idx="155">
                  <c:v>216.725568890273</c:v>
                </c:pt>
                <c:pt idx="156">
                  <c:v>218.128312032418</c:v>
                </c:pt>
                <c:pt idx="157">
                  <c:v>219.531055174562</c:v>
                </c:pt>
                <c:pt idx="158">
                  <c:v>220.933798316707</c:v>
                </c:pt>
                <c:pt idx="159">
                  <c:v>222.336541458851</c:v>
                </c:pt>
                <c:pt idx="160">
                  <c:v>223.739284600996</c:v>
                </c:pt>
                <c:pt idx="161">
                  <c:v>225.142027743141</c:v>
                </c:pt>
                <c:pt idx="162">
                  <c:v>226.544770885285</c:v>
                </c:pt>
                <c:pt idx="163">
                  <c:v>227.94751402743</c:v>
                </c:pt>
                <c:pt idx="164">
                  <c:v>229.350257169575</c:v>
                </c:pt>
                <c:pt idx="165">
                  <c:v>230.753000311719</c:v>
                </c:pt>
                <c:pt idx="166">
                  <c:v>232.155743453864</c:v>
                </c:pt>
                <c:pt idx="167">
                  <c:v>233.558486596008</c:v>
                </c:pt>
                <c:pt idx="168">
                  <c:v>234.961229738153</c:v>
                </c:pt>
                <c:pt idx="169">
                  <c:v>236.363972880298</c:v>
                </c:pt>
                <c:pt idx="170">
                  <c:v>237.766716022442</c:v>
                </c:pt>
                <c:pt idx="171">
                  <c:v>239.169459164587</c:v>
                </c:pt>
                <c:pt idx="172">
                  <c:v>240.572202306732</c:v>
                </c:pt>
                <c:pt idx="173">
                  <c:v>241.974945448876</c:v>
                </c:pt>
                <c:pt idx="174">
                  <c:v>243.377688591021</c:v>
                </c:pt>
                <c:pt idx="175">
                  <c:v>244.780431733166</c:v>
                </c:pt>
                <c:pt idx="176">
                  <c:v>246.18317487531</c:v>
                </c:pt>
                <c:pt idx="177">
                  <c:v>247.585918017455</c:v>
                </c:pt>
                <c:pt idx="178">
                  <c:v>248.988661159599</c:v>
                </c:pt>
                <c:pt idx="179">
                  <c:v>250.391404301744</c:v>
                </c:pt>
                <c:pt idx="180">
                  <c:v>251.794147443889</c:v>
                </c:pt>
                <c:pt idx="181">
                  <c:v>253.196890586033</c:v>
                </c:pt>
                <c:pt idx="182">
                  <c:v>254.599633728178</c:v>
                </c:pt>
                <c:pt idx="183">
                  <c:v>256.002376870323</c:v>
                </c:pt>
                <c:pt idx="184">
                  <c:v>257.405120012467</c:v>
                </c:pt>
                <c:pt idx="185">
                  <c:v>258.807863154612</c:v>
                </c:pt>
                <c:pt idx="186">
                  <c:v>260.210606296756</c:v>
                </c:pt>
                <c:pt idx="187">
                  <c:v>261.613349438901</c:v>
                </c:pt>
                <c:pt idx="188">
                  <c:v>263.016092581046</c:v>
                </c:pt>
                <c:pt idx="189">
                  <c:v>264.41883572319</c:v>
                </c:pt>
                <c:pt idx="190">
                  <c:v>265.821578865335</c:v>
                </c:pt>
                <c:pt idx="191">
                  <c:v>267.22432200748</c:v>
                </c:pt>
                <c:pt idx="192">
                  <c:v>268.627065149624</c:v>
                </c:pt>
                <c:pt idx="193">
                  <c:v>270.029808291769</c:v>
                </c:pt>
                <c:pt idx="194">
                  <c:v>271.432551433913</c:v>
                </c:pt>
                <c:pt idx="195">
                  <c:v>272.835294576058</c:v>
                </c:pt>
                <c:pt idx="196">
                  <c:v>274.238037718203</c:v>
                </c:pt>
                <c:pt idx="197">
                  <c:v>275.640780860347</c:v>
                </c:pt>
                <c:pt idx="198">
                  <c:v>277.043524002492</c:v>
                </c:pt>
                <c:pt idx="199">
                  <c:v>278.446267144637</c:v>
                </c:pt>
                <c:pt idx="200">
                  <c:v>279.849010286781</c:v>
                </c:pt>
                <c:pt idx="201">
                  <c:v>281.251753428926</c:v>
                </c:pt>
                <c:pt idx="202">
                  <c:v>282.654496571071</c:v>
                </c:pt>
                <c:pt idx="203">
                  <c:v>284.057239713215</c:v>
                </c:pt>
                <c:pt idx="204">
                  <c:v>285.45998285536</c:v>
                </c:pt>
                <c:pt idx="205">
                  <c:v>286.862725997504</c:v>
                </c:pt>
                <c:pt idx="206">
                  <c:v>288.265469139649</c:v>
                </c:pt>
                <c:pt idx="207">
                  <c:v>289.668212281794</c:v>
                </c:pt>
                <c:pt idx="208">
                  <c:v>291.070955423938</c:v>
                </c:pt>
                <c:pt idx="209">
                  <c:v>292.473698566083</c:v>
                </c:pt>
                <c:pt idx="210">
                  <c:v>293.876441708228</c:v>
                </c:pt>
                <c:pt idx="211">
                  <c:v>295.279184850372</c:v>
                </c:pt>
                <c:pt idx="212">
                  <c:v>296.681927992517</c:v>
                </c:pt>
                <c:pt idx="213">
                  <c:v>298.084671134661</c:v>
                </c:pt>
                <c:pt idx="214">
                  <c:v>299.487414276806</c:v>
                </c:pt>
                <c:pt idx="215">
                  <c:v>300.890157418951</c:v>
                </c:pt>
                <c:pt idx="216">
                  <c:v>302.292900561095</c:v>
                </c:pt>
                <c:pt idx="217">
                  <c:v>303.69564370324</c:v>
                </c:pt>
                <c:pt idx="218">
                  <c:v>305.098386845385</c:v>
                </c:pt>
                <c:pt idx="219">
                  <c:v>306.501129987529</c:v>
                </c:pt>
                <c:pt idx="220">
                  <c:v>307.903873129674</c:v>
                </c:pt>
                <c:pt idx="221">
                  <c:v>309.306616271818</c:v>
                </c:pt>
                <c:pt idx="222">
                  <c:v>310.709359413963</c:v>
                </c:pt>
                <c:pt idx="223">
                  <c:v>312.112102556108</c:v>
                </c:pt>
                <c:pt idx="224">
                  <c:v>313.514845698252</c:v>
                </c:pt>
                <c:pt idx="225">
                  <c:v>314.917588840397</c:v>
                </c:pt>
                <c:pt idx="226">
                  <c:v>316.320331982542</c:v>
                </c:pt>
                <c:pt idx="227">
                  <c:v>317.723075124686</c:v>
                </c:pt>
                <c:pt idx="228">
                  <c:v>319.125818266831</c:v>
                </c:pt>
                <c:pt idx="229">
                  <c:v>320.528561408975</c:v>
                </c:pt>
                <c:pt idx="230">
                  <c:v>321.93130455112</c:v>
                </c:pt>
                <c:pt idx="231">
                  <c:v>323.334047693265</c:v>
                </c:pt>
                <c:pt idx="232">
                  <c:v>324.736790835409</c:v>
                </c:pt>
                <c:pt idx="233">
                  <c:v>326.139533977554</c:v>
                </c:pt>
                <c:pt idx="234">
                  <c:v>327.542277119699</c:v>
                </c:pt>
                <c:pt idx="235">
                  <c:v>328.945020261843</c:v>
                </c:pt>
                <c:pt idx="236">
                  <c:v>330.347763403988</c:v>
                </c:pt>
                <c:pt idx="237">
                  <c:v>331.750506546133</c:v>
                </c:pt>
                <c:pt idx="238">
                  <c:v>333.153249688277</c:v>
                </c:pt>
                <c:pt idx="239">
                  <c:v>334.555992830422</c:v>
                </c:pt>
                <c:pt idx="240">
                  <c:v>335.958735972566</c:v>
                </c:pt>
                <c:pt idx="241">
                  <c:v>337.361479114711</c:v>
                </c:pt>
                <c:pt idx="242">
                  <c:v>338.764222256856</c:v>
                </c:pt>
                <c:pt idx="243">
                  <c:v>340.166965399</c:v>
                </c:pt>
                <c:pt idx="244">
                  <c:v>341.569708541145</c:v>
                </c:pt>
                <c:pt idx="245">
                  <c:v>342.97245168329</c:v>
                </c:pt>
                <c:pt idx="246">
                  <c:v>344.375194825434</c:v>
                </c:pt>
                <c:pt idx="247">
                  <c:v>345.777937967579</c:v>
                </c:pt>
                <c:pt idx="248">
                  <c:v>347.180681109723</c:v>
                </c:pt>
                <c:pt idx="249">
                  <c:v>348.583424251868</c:v>
                </c:pt>
                <c:pt idx="250">
                  <c:v>349.986167394013</c:v>
                </c:pt>
                <c:pt idx="251">
                  <c:v>351.388910536157</c:v>
                </c:pt>
                <c:pt idx="252">
                  <c:v>352.791653678302</c:v>
                </c:pt>
                <c:pt idx="253">
                  <c:v>354.194396820447</c:v>
                </c:pt>
                <c:pt idx="254">
                  <c:v>355.597139962591</c:v>
                </c:pt>
                <c:pt idx="255">
                  <c:v>356.999883104736</c:v>
                </c:pt>
                <c:pt idx="256">
                  <c:v>358.40262624688</c:v>
                </c:pt>
                <c:pt idx="257">
                  <c:v>359.805369389025</c:v>
                </c:pt>
                <c:pt idx="258">
                  <c:v>361.20811253117</c:v>
                </c:pt>
                <c:pt idx="259">
                  <c:v>362.610855673314</c:v>
                </c:pt>
                <c:pt idx="260">
                  <c:v>364.013598815459</c:v>
                </c:pt>
                <c:pt idx="261">
                  <c:v>365.416341957604</c:v>
                </c:pt>
                <c:pt idx="262">
                  <c:v>366.819085099748</c:v>
                </c:pt>
                <c:pt idx="263">
                  <c:v>368.221828241893</c:v>
                </c:pt>
                <c:pt idx="264">
                  <c:v>369.624571384038</c:v>
                </c:pt>
                <c:pt idx="265">
                  <c:v>371.027314526182</c:v>
                </c:pt>
                <c:pt idx="266">
                  <c:v>372.430057668327</c:v>
                </c:pt>
                <c:pt idx="267">
                  <c:v>373.832800810471</c:v>
                </c:pt>
                <c:pt idx="268">
                  <c:v>375.235543952616</c:v>
                </c:pt>
                <c:pt idx="269">
                  <c:v>376.638287094761</c:v>
                </c:pt>
                <c:pt idx="270">
                  <c:v>378.041030236905</c:v>
                </c:pt>
                <c:pt idx="271">
                  <c:v>379.44377337905</c:v>
                </c:pt>
                <c:pt idx="272">
                  <c:v>380.846516521195</c:v>
                </c:pt>
                <c:pt idx="273">
                  <c:v>382.249259663339</c:v>
                </c:pt>
                <c:pt idx="274">
                  <c:v>383.652002805484</c:v>
                </c:pt>
                <c:pt idx="275">
                  <c:v>385.054745947628</c:v>
                </c:pt>
                <c:pt idx="276">
                  <c:v>386.457489089773</c:v>
                </c:pt>
                <c:pt idx="277">
                  <c:v>387.860232231918</c:v>
                </c:pt>
                <c:pt idx="278">
                  <c:v>389.262975374062</c:v>
                </c:pt>
                <c:pt idx="279">
                  <c:v>390.665718516207</c:v>
                </c:pt>
                <c:pt idx="280">
                  <c:v>392.068461658352</c:v>
                </c:pt>
                <c:pt idx="281">
                  <c:v>393.471204800496</c:v>
                </c:pt>
                <c:pt idx="282">
                  <c:v>394.873947942641</c:v>
                </c:pt>
                <c:pt idx="283">
                  <c:v>396.276691084785</c:v>
                </c:pt>
                <c:pt idx="284">
                  <c:v>397.67943422693</c:v>
                </c:pt>
                <c:pt idx="285">
                  <c:v>399.082177369075</c:v>
                </c:pt>
                <c:pt idx="286">
                  <c:v>400.484920511219</c:v>
                </c:pt>
                <c:pt idx="287">
                  <c:v>401.887663653364</c:v>
                </c:pt>
                <c:pt idx="288">
                  <c:v>403.290406795509</c:v>
                </c:pt>
                <c:pt idx="289">
                  <c:v>404.693149937653</c:v>
                </c:pt>
                <c:pt idx="290">
                  <c:v>406.095893079798</c:v>
                </c:pt>
                <c:pt idx="291">
                  <c:v>407.498636221943</c:v>
                </c:pt>
                <c:pt idx="292">
                  <c:v>408.901379364087</c:v>
                </c:pt>
                <c:pt idx="293">
                  <c:v>410.304122506232</c:v>
                </c:pt>
                <c:pt idx="294">
                  <c:v>411.706865648376</c:v>
                </c:pt>
                <c:pt idx="295">
                  <c:v>413.109608790521</c:v>
                </c:pt>
                <c:pt idx="296">
                  <c:v>414.512351932666</c:v>
                </c:pt>
                <c:pt idx="297">
                  <c:v>415.91509507481</c:v>
                </c:pt>
                <c:pt idx="298">
                  <c:v>417.317838216955</c:v>
                </c:pt>
                <c:pt idx="299">
                  <c:v>418.7205813591</c:v>
                </c:pt>
                <c:pt idx="300">
                  <c:v>420.123324501244</c:v>
                </c:pt>
                <c:pt idx="301">
                  <c:v>421.526067643389</c:v>
                </c:pt>
                <c:pt idx="302">
                  <c:v>422.928810785534</c:v>
                </c:pt>
                <c:pt idx="303">
                  <c:v>424.331553927678</c:v>
                </c:pt>
                <c:pt idx="304">
                  <c:v>425.734297069823</c:v>
                </c:pt>
                <c:pt idx="305">
                  <c:v>427.137040211967</c:v>
                </c:pt>
                <c:pt idx="306">
                  <c:v>428.539783354112</c:v>
                </c:pt>
                <c:pt idx="307">
                  <c:v>429.942526496257</c:v>
                </c:pt>
                <c:pt idx="308">
                  <c:v>431.345269638401</c:v>
                </c:pt>
                <c:pt idx="309">
                  <c:v>432.748012780546</c:v>
                </c:pt>
                <c:pt idx="310">
                  <c:v>434.150755922691</c:v>
                </c:pt>
                <c:pt idx="311">
                  <c:v>435.553499064835</c:v>
                </c:pt>
                <c:pt idx="312">
                  <c:v>436.95624220698</c:v>
                </c:pt>
                <c:pt idx="313">
                  <c:v>438.358985349124</c:v>
                </c:pt>
                <c:pt idx="314">
                  <c:v>439.761728491269</c:v>
                </c:pt>
                <c:pt idx="315">
                  <c:v>441.164471633414</c:v>
                </c:pt>
                <c:pt idx="316">
                  <c:v>442.567214775558</c:v>
                </c:pt>
                <c:pt idx="317">
                  <c:v>443.969957917703</c:v>
                </c:pt>
                <c:pt idx="318">
                  <c:v>445.372701059848</c:v>
                </c:pt>
                <c:pt idx="319">
                  <c:v>446.775444201992</c:v>
                </c:pt>
                <c:pt idx="320">
                  <c:v>448.178187344137</c:v>
                </c:pt>
                <c:pt idx="321">
                  <c:v>449.580930486281</c:v>
                </c:pt>
                <c:pt idx="322">
                  <c:v>450.983673628426</c:v>
                </c:pt>
                <c:pt idx="323">
                  <c:v>452.386416770571</c:v>
                </c:pt>
                <c:pt idx="324">
                  <c:v>453.789159912715</c:v>
                </c:pt>
                <c:pt idx="325">
                  <c:v>455.19190305486</c:v>
                </c:pt>
                <c:pt idx="326">
                  <c:v>456.594646197005</c:v>
                </c:pt>
                <c:pt idx="327">
                  <c:v>457.997389339149</c:v>
                </c:pt>
                <c:pt idx="328">
                  <c:v>459.400132481294</c:v>
                </c:pt>
                <c:pt idx="329">
                  <c:v>460.802875623438</c:v>
                </c:pt>
                <c:pt idx="330">
                  <c:v>462.205618765583</c:v>
                </c:pt>
                <c:pt idx="331">
                  <c:v>463.608361907728</c:v>
                </c:pt>
                <c:pt idx="332">
                  <c:v>465.011105049872</c:v>
                </c:pt>
                <c:pt idx="333">
                  <c:v>466.413848192017</c:v>
                </c:pt>
                <c:pt idx="334">
                  <c:v>467.816591334162</c:v>
                </c:pt>
                <c:pt idx="335">
                  <c:v>469.219334476306</c:v>
                </c:pt>
                <c:pt idx="336">
                  <c:v>470.622077618451</c:v>
                </c:pt>
                <c:pt idx="337">
                  <c:v>472.024820760596</c:v>
                </c:pt>
                <c:pt idx="338">
                  <c:v>473.42756390274</c:v>
                </c:pt>
                <c:pt idx="339">
                  <c:v>474.830307044885</c:v>
                </c:pt>
                <c:pt idx="340">
                  <c:v>476.233050187029</c:v>
                </c:pt>
                <c:pt idx="341">
                  <c:v>477.635793329174</c:v>
                </c:pt>
                <c:pt idx="342">
                  <c:v>479.038536471319</c:v>
                </c:pt>
                <c:pt idx="343">
                  <c:v>480.441279613463</c:v>
                </c:pt>
                <c:pt idx="344">
                  <c:v>481.844022755608</c:v>
                </c:pt>
                <c:pt idx="345">
                  <c:v>483.246765897753</c:v>
                </c:pt>
                <c:pt idx="346">
                  <c:v>484.649509039897</c:v>
                </c:pt>
                <c:pt idx="347">
                  <c:v>486.052252182042</c:v>
                </c:pt>
                <c:pt idx="348">
                  <c:v>487.454995324186</c:v>
                </c:pt>
                <c:pt idx="349">
                  <c:v>488.857738466331</c:v>
                </c:pt>
                <c:pt idx="350">
                  <c:v>490.260481608476</c:v>
                </c:pt>
                <c:pt idx="351">
                  <c:v>491.66322475062</c:v>
                </c:pt>
                <c:pt idx="352">
                  <c:v>493.065967892765</c:v>
                </c:pt>
                <c:pt idx="353">
                  <c:v>494.46871103491</c:v>
                </c:pt>
                <c:pt idx="354">
                  <c:v>495.871454177054</c:v>
                </c:pt>
                <c:pt idx="355">
                  <c:v>497.274197319199</c:v>
                </c:pt>
                <c:pt idx="356">
                  <c:v>498.676940461344</c:v>
                </c:pt>
                <c:pt idx="357">
                  <c:v>500.079683603488</c:v>
                </c:pt>
                <c:pt idx="358">
                  <c:v>501.482426745633</c:v>
                </c:pt>
                <c:pt idx="359">
                  <c:v>502.885169887777</c:v>
                </c:pt>
                <c:pt idx="360">
                  <c:v>504.287913029922</c:v>
                </c:pt>
                <c:pt idx="361">
                  <c:v>505.690656172067</c:v>
                </c:pt>
                <c:pt idx="362">
                  <c:v>507.093399314211</c:v>
                </c:pt>
                <c:pt idx="363">
                  <c:v>508.496142456356</c:v>
                </c:pt>
                <c:pt idx="364">
                  <c:v>509.898885598501</c:v>
                </c:pt>
                <c:pt idx="365">
                  <c:v>511.301628740645</c:v>
                </c:pt>
                <c:pt idx="366">
                  <c:v>512.70437188279</c:v>
                </c:pt>
                <c:pt idx="367">
                  <c:v>514.107115024934</c:v>
                </c:pt>
                <c:pt idx="368">
                  <c:v>515.509858167079</c:v>
                </c:pt>
                <c:pt idx="369">
                  <c:v>516.912601309224</c:v>
                </c:pt>
                <c:pt idx="370">
                  <c:v>518.315344451368</c:v>
                </c:pt>
                <c:pt idx="371">
                  <c:v>519.718087593513</c:v>
                </c:pt>
                <c:pt idx="372">
                  <c:v>521.120830735658</c:v>
                </c:pt>
                <c:pt idx="373">
                  <c:v>522.523573877802</c:v>
                </c:pt>
                <c:pt idx="374">
                  <c:v>523.926317019947</c:v>
                </c:pt>
                <c:pt idx="375">
                  <c:v>525.329060162091</c:v>
                </c:pt>
                <c:pt idx="376">
                  <c:v>526.731803304236</c:v>
                </c:pt>
                <c:pt idx="377">
                  <c:v>528.134546446381</c:v>
                </c:pt>
                <c:pt idx="378">
                  <c:v>529.537289588525</c:v>
                </c:pt>
                <c:pt idx="379">
                  <c:v>530.94003273067</c:v>
                </c:pt>
                <c:pt idx="380">
                  <c:v>532.342775872815</c:v>
                </c:pt>
                <c:pt idx="381">
                  <c:v>533.745519014959</c:v>
                </c:pt>
                <c:pt idx="382">
                  <c:v>535.148262157104</c:v>
                </c:pt>
                <c:pt idx="383">
                  <c:v>536.551005299248</c:v>
                </c:pt>
                <c:pt idx="384">
                  <c:v>537.953748441393</c:v>
                </c:pt>
                <c:pt idx="385">
                  <c:v>539.356491583538</c:v>
                </c:pt>
                <c:pt idx="386">
                  <c:v>540.759234725682</c:v>
                </c:pt>
                <c:pt idx="387">
                  <c:v>542.161977867827</c:v>
                </c:pt>
                <c:pt idx="388">
                  <c:v>543.564721009972</c:v>
                </c:pt>
                <c:pt idx="389">
                  <c:v>544.967464152116</c:v>
                </c:pt>
                <c:pt idx="390">
                  <c:v>546.370207294261</c:v>
                </c:pt>
                <c:pt idx="391">
                  <c:v>547.772950436405</c:v>
                </c:pt>
                <c:pt idx="392">
                  <c:v>549.17569357855</c:v>
                </c:pt>
                <c:pt idx="393">
                  <c:v>550.578436720695</c:v>
                </c:pt>
                <c:pt idx="394">
                  <c:v>551.981179862839</c:v>
                </c:pt>
                <c:pt idx="395">
                  <c:v>553.383923004984</c:v>
                </c:pt>
                <c:pt idx="396">
                  <c:v>554.786666147129</c:v>
                </c:pt>
                <c:pt idx="397">
                  <c:v>556.189409289273</c:v>
                </c:pt>
                <c:pt idx="398">
                  <c:v>557.592152431418</c:v>
                </c:pt>
                <c:pt idx="399">
                  <c:v>558.994895573563</c:v>
                </c:pt>
                <c:pt idx="400">
                  <c:v>560.397638715707</c:v>
                </c:pt>
                <c:pt idx="401">
                  <c:v>561.800381857852</c:v>
                </c:pt>
                <c:pt idx="402">
                  <c:v>563.203124999996</c:v>
                </c:pt>
                <c:pt idx="403">
                  <c:v>564.605868142141</c:v>
                </c:pt>
                <c:pt idx="404">
                  <c:v>566.008611284286</c:v>
                </c:pt>
                <c:pt idx="405">
                  <c:v>567.41135442643</c:v>
                </c:pt>
                <c:pt idx="406">
                  <c:v>568.814097568575</c:v>
                </c:pt>
                <c:pt idx="407">
                  <c:v>570.21684071072</c:v>
                </c:pt>
                <c:pt idx="408">
                  <c:v>571.619583852864</c:v>
                </c:pt>
                <c:pt idx="409">
                  <c:v>573.022326995009</c:v>
                </c:pt>
                <c:pt idx="410">
                  <c:v>574.425070137153</c:v>
                </c:pt>
                <c:pt idx="411">
                  <c:v>575.827813279298</c:v>
                </c:pt>
                <c:pt idx="412">
                  <c:v>577.230556421443</c:v>
                </c:pt>
                <c:pt idx="413">
                  <c:v>578.633299563587</c:v>
                </c:pt>
                <c:pt idx="414">
                  <c:v>580.036042705732</c:v>
                </c:pt>
                <c:pt idx="415">
                  <c:v>581.438785847877</c:v>
                </c:pt>
                <c:pt idx="416">
                  <c:v>582.841528990021</c:v>
                </c:pt>
                <c:pt idx="417">
                  <c:v>584.244272132166</c:v>
                </c:pt>
                <c:pt idx="418">
                  <c:v>585.64701527431</c:v>
                </c:pt>
                <c:pt idx="419">
                  <c:v>587.049758416455</c:v>
                </c:pt>
                <c:pt idx="420">
                  <c:v>588.4525015586</c:v>
                </c:pt>
                <c:pt idx="421">
                  <c:v>589.855244700744</c:v>
                </c:pt>
                <c:pt idx="422">
                  <c:v>591.257987842889</c:v>
                </c:pt>
                <c:pt idx="423">
                  <c:v>592.660730985034</c:v>
                </c:pt>
                <c:pt idx="424">
                  <c:v>594.063474127178</c:v>
                </c:pt>
                <c:pt idx="425">
                  <c:v>595.466217269323</c:v>
                </c:pt>
                <c:pt idx="426">
                  <c:v>596.868960411468</c:v>
                </c:pt>
                <c:pt idx="427">
                  <c:v>598.271703553612</c:v>
                </c:pt>
                <c:pt idx="428">
                  <c:v>599.674446695757</c:v>
                </c:pt>
                <c:pt idx="429">
                  <c:v>601.077189837901</c:v>
                </c:pt>
                <c:pt idx="430">
                  <c:v>602.479932980046</c:v>
                </c:pt>
                <c:pt idx="431">
                  <c:v>603.882676122191</c:v>
                </c:pt>
                <c:pt idx="432">
                  <c:v>605.285419264335</c:v>
                </c:pt>
                <c:pt idx="433">
                  <c:v>606.68816240648</c:v>
                </c:pt>
                <c:pt idx="434">
                  <c:v>608.090905548625</c:v>
                </c:pt>
                <c:pt idx="435">
                  <c:v>609.493648690769</c:v>
                </c:pt>
                <c:pt idx="436">
                  <c:v>610.896391832914</c:v>
                </c:pt>
                <c:pt idx="437">
                  <c:v>612.299134975059</c:v>
                </c:pt>
                <c:pt idx="438">
                  <c:v>613.701878117203</c:v>
                </c:pt>
                <c:pt idx="439">
                  <c:v>615.104621259348</c:v>
                </c:pt>
                <c:pt idx="440">
                  <c:v>616.507364401492</c:v>
                </c:pt>
                <c:pt idx="441">
                  <c:v>617.910107543637</c:v>
                </c:pt>
                <c:pt idx="442">
                  <c:v>619.312850685782</c:v>
                </c:pt>
                <c:pt idx="443">
                  <c:v>620.715593827926</c:v>
                </c:pt>
                <c:pt idx="444">
                  <c:v>622.118336970071</c:v>
                </c:pt>
                <c:pt idx="445">
                  <c:v>623.521080112216</c:v>
                </c:pt>
                <c:pt idx="446">
                  <c:v>624.92382325436</c:v>
                </c:pt>
                <c:pt idx="447">
                  <c:v>626.326566396505</c:v>
                </c:pt>
                <c:pt idx="448">
                  <c:v>627.729309538649</c:v>
                </c:pt>
                <c:pt idx="449">
                  <c:v>629.132052680794</c:v>
                </c:pt>
                <c:pt idx="450">
                  <c:v>630.534795822939</c:v>
                </c:pt>
                <c:pt idx="451">
                  <c:v>631.937538965083</c:v>
                </c:pt>
                <c:pt idx="452">
                  <c:v>633.340282107228</c:v>
                </c:pt>
                <c:pt idx="453">
                  <c:v>634.743025249373</c:v>
                </c:pt>
                <c:pt idx="454">
                  <c:v>636.145768391517</c:v>
                </c:pt>
                <c:pt idx="455">
                  <c:v>637.548511533662</c:v>
                </c:pt>
                <c:pt idx="456">
                  <c:v>638.951254675807</c:v>
                </c:pt>
                <c:pt idx="457">
                  <c:v>640.353997817952</c:v>
                </c:pt>
                <c:pt idx="458">
                  <c:v>641.756740960097</c:v>
                </c:pt>
                <c:pt idx="459">
                  <c:v>643.159484102241</c:v>
                </c:pt>
                <c:pt idx="460">
                  <c:v>644.562227244386</c:v>
                </c:pt>
                <c:pt idx="461">
                  <c:v>645.964970386531</c:v>
                </c:pt>
                <c:pt idx="462">
                  <c:v>647.367713528676</c:v>
                </c:pt>
                <c:pt idx="463">
                  <c:v>648.770456670821</c:v>
                </c:pt>
                <c:pt idx="464">
                  <c:v>650.173199812965</c:v>
                </c:pt>
                <c:pt idx="465">
                  <c:v>651.57594295511</c:v>
                </c:pt>
                <c:pt idx="466">
                  <c:v>652.978686097255</c:v>
                </c:pt>
                <c:pt idx="467">
                  <c:v>654.3814292394</c:v>
                </c:pt>
                <c:pt idx="468">
                  <c:v>655.784172381545</c:v>
                </c:pt>
                <c:pt idx="469">
                  <c:v>657.186915523689</c:v>
                </c:pt>
                <c:pt idx="470">
                  <c:v>658.589658665834</c:v>
                </c:pt>
                <c:pt idx="471">
                  <c:v>659.992401807979</c:v>
                </c:pt>
                <c:pt idx="472">
                  <c:v>661.395144950124</c:v>
                </c:pt>
                <c:pt idx="473">
                  <c:v>662.797888092269</c:v>
                </c:pt>
                <c:pt idx="474">
                  <c:v>664.200631234413</c:v>
                </c:pt>
                <c:pt idx="475">
                  <c:v>665.603374376558</c:v>
                </c:pt>
                <c:pt idx="476">
                  <c:v>667.006117518703</c:v>
                </c:pt>
                <c:pt idx="477">
                  <c:v>668.408860660848</c:v>
                </c:pt>
                <c:pt idx="478">
                  <c:v>669.811603802993</c:v>
                </c:pt>
                <c:pt idx="479">
                  <c:v>671.214346945137</c:v>
                </c:pt>
                <c:pt idx="480">
                  <c:v>672.617090087282</c:v>
                </c:pt>
                <c:pt idx="481">
                  <c:v>674.019833229427</c:v>
                </c:pt>
                <c:pt idx="482">
                  <c:v>675.422576371572</c:v>
                </c:pt>
                <c:pt idx="483">
                  <c:v>676.825319513717</c:v>
                </c:pt>
                <c:pt idx="484">
                  <c:v>678.228062655861</c:v>
                </c:pt>
                <c:pt idx="485">
                  <c:v>679.630805798006</c:v>
                </c:pt>
                <c:pt idx="486">
                  <c:v>681.033548940151</c:v>
                </c:pt>
                <c:pt idx="487">
                  <c:v>682.436292082296</c:v>
                </c:pt>
                <c:pt idx="488">
                  <c:v>683.839035224441</c:v>
                </c:pt>
                <c:pt idx="489">
                  <c:v>685.241778366585</c:v>
                </c:pt>
                <c:pt idx="490">
                  <c:v>686.64452150873</c:v>
                </c:pt>
                <c:pt idx="491">
                  <c:v>688.047264650875</c:v>
                </c:pt>
                <c:pt idx="492">
                  <c:v>689.45000779302</c:v>
                </c:pt>
                <c:pt idx="493">
                  <c:v>690.852750935165</c:v>
                </c:pt>
                <c:pt idx="494">
                  <c:v>692.255494077309</c:v>
                </c:pt>
                <c:pt idx="495">
                  <c:v>693.658237219454</c:v>
                </c:pt>
                <c:pt idx="496">
                  <c:v>695.060980361599</c:v>
                </c:pt>
                <c:pt idx="497">
                  <c:v>696.463723503744</c:v>
                </c:pt>
                <c:pt idx="498">
                  <c:v>697.866466645889</c:v>
                </c:pt>
                <c:pt idx="499">
                  <c:v>699.269209788033</c:v>
                </c:pt>
                <c:pt idx="500">
                  <c:v>700.671952930178</c:v>
                </c:pt>
                <c:pt idx="501">
                  <c:v>702.074696072323</c:v>
                </c:pt>
                <c:pt idx="502">
                  <c:v>703.477439214468</c:v>
                </c:pt>
                <c:pt idx="503">
                  <c:v>704.880182356613</c:v>
                </c:pt>
                <c:pt idx="504">
                  <c:v>706.282925498757</c:v>
                </c:pt>
                <c:pt idx="505">
                  <c:v>707.685668640902</c:v>
                </c:pt>
                <c:pt idx="506">
                  <c:v>709.088411783047</c:v>
                </c:pt>
                <c:pt idx="507">
                  <c:v>710.491154925192</c:v>
                </c:pt>
                <c:pt idx="508">
                  <c:v>711.893898067337</c:v>
                </c:pt>
                <c:pt idx="509">
                  <c:v>713.296641209481</c:v>
                </c:pt>
                <c:pt idx="510">
                  <c:v>714.699384351626</c:v>
                </c:pt>
                <c:pt idx="511">
                  <c:v>716.102127493771</c:v>
                </c:pt>
                <c:pt idx="512">
                  <c:v>717.504870635916</c:v>
                </c:pt>
                <c:pt idx="513">
                  <c:v>718.907613778061</c:v>
                </c:pt>
                <c:pt idx="514">
                  <c:v>720.310356920205</c:v>
                </c:pt>
                <c:pt idx="515">
                  <c:v>721.71310006235</c:v>
                </c:pt>
                <c:pt idx="516">
                  <c:v>720.310356920205</c:v>
                </c:pt>
                <c:pt idx="517">
                  <c:v>718.907613778061</c:v>
                </c:pt>
                <c:pt idx="518">
                  <c:v>717.504870635916</c:v>
                </c:pt>
                <c:pt idx="519">
                  <c:v>716.102127493771</c:v>
                </c:pt>
                <c:pt idx="520">
                  <c:v>714.699384351626</c:v>
                </c:pt>
                <c:pt idx="521">
                  <c:v>713.296641209481</c:v>
                </c:pt>
                <c:pt idx="522">
                  <c:v>711.893898067337</c:v>
                </c:pt>
                <c:pt idx="523">
                  <c:v>710.491154925192</c:v>
                </c:pt>
                <c:pt idx="524">
                  <c:v>709.088411783047</c:v>
                </c:pt>
                <c:pt idx="525">
                  <c:v>707.685668640902</c:v>
                </c:pt>
                <c:pt idx="526">
                  <c:v>706.282925498757</c:v>
                </c:pt>
                <c:pt idx="527">
                  <c:v>704.880182356613</c:v>
                </c:pt>
                <c:pt idx="528">
                  <c:v>703.477439214468</c:v>
                </c:pt>
                <c:pt idx="529">
                  <c:v>702.074696072323</c:v>
                </c:pt>
                <c:pt idx="530">
                  <c:v>700.671952930178</c:v>
                </c:pt>
                <c:pt idx="531">
                  <c:v>699.269209788033</c:v>
                </c:pt>
                <c:pt idx="532">
                  <c:v>697.866466645889</c:v>
                </c:pt>
                <c:pt idx="533">
                  <c:v>696.463723503744</c:v>
                </c:pt>
                <c:pt idx="534">
                  <c:v>695.060980361599</c:v>
                </c:pt>
                <c:pt idx="535">
                  <c:v>693.658237219454</c:v>
                </c:pt>
                <c:pt idx="536">
                  <c:v>692.255494077309</c:v>
                </c:pt>
                <c:pt idx="537">
                  <c:v>690.852750935165</c:v>
                </c:pt>
                <c:pt idx="538">
                  <c:v>689.45000779302</c:v>
                </c:pt>
                <c:pt idx="539">
                  <c:v>688.047264650875</c:v>
                </c:pt>
                <c:pt idx="540">
                  <c:v>686.64452150873</c:v>
                </c:pt>
                <c:pt idx="541">
                  <c:v>685.241778366585</c:v>
                </c:pt>
                <c:pt idx="542">
                  <c:v>683.839035224441</c:v>
                </c:pt>
                <c:pt idx="543">
                  <c:v>682.436292082296</c:v>
                </c:pt>
                <c:pt idx="544">
                  <c:v>681.033548940151</c:v>
                </c:pt>
                <c:pt idx="545">
                  <c:v>679.630805798006</c:v>
                </c:pt>
                <c:pt idx="546">
                  <c:v>678.228062655861</c:v>
                </c:pt>
                <c:pt idx="547">
                  <c:v>676.825319513717</c:v>
                </c:pt>
                <c:pt idx="548">
                  <c:v>675.422576371572</c:v>
                </c:pt>
                <c:pt idx="549">
                  <c:v>674.019833229427</c:v>
                </c:pt>
                <c:pt idx="550">
                  <c:v>672.617090087282</c:v>
                </c:pt>
                <c:pt idx="551">
                  <c:v>671.214346945137</c:v>
                </c:pt>
                <c:pt idx="552">
                  <c:v>669.811603802993</c:v>
                </c:pt>
                <c:pt idx="553">
                  <c:v>668.408860660848</c:v>
                </c:pt>
                <c:pt idx="554">
                  <c:v>667.006117518703</c:v>
                </c:pt>
                <c:pt idx="555">
                  <c:v>665.603374376558</c:v>
                </c:pt>
                <c:pt idx="556">
                  <c:v>664.200631234413</c:v>
                </c:pt>
                <c:pt idx="557">
                  <c:v>662.797888092269</c:v>
                </c:pt>
                <c:pt idx="558">
                  <c:v>661.395144950124</c:v>
                </c:pt>
                <c:pt idx="559">
                  <c:v>659.992401807979</c:v>
                </c:pt>
                <c:pt idx="560">
                  <c:v>658.589658665834</c:v>
                </c:pt>
                <c:pt idx="561">
                  <c:v>657.186915523689</c:v>
                </c:pt>
                <c:pt idx="562">
                  <c:v>655.784172381545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"0.5% 300kPa"</c:f>
              <c:strCache>
                <c:ptCount val="1"/>
                <c:pt idx="0">
                  <c:v>0.5% 300kPa</c:v>
                </c:pt>
              </c:strCache>
            </c:strRef>
          </c:tx>
          <c:spPr>
            <a:solidFill>
              <a:srgbClr val="000000"/>
            </a:solidFill>
            <a:ln w="21600">
              <a:solidFill>
                <a:srgbClr val="000000"/>
              </a:solidFill>
              <a:custDash>
                <a:ds d="197000" sp="197000"/>
              </a:custDash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Exp_res!$CA$3:$CA$650</c:f>
              <c:numCache>
                <c:formatCode>General</c:formatCode>
                <c:ptCount val="648"/>
                <c:pt idx="0">
                  <c:v>0</c:v>
                </c:pt>
                <c:pt idx="1">
                  <c:v>1.11854963104359E-005</c:v>
                </c:pt>
                <c:pt idx="2">
                  <c:v>3.45558339379472E-005</c:v>
                </c:pt>
                <c:pt idx="3">
                  <c:v>5.81181647406666E-005</c:v>
                </c:pt>
                <c:pt idx="4">
                  <c:v>8.18739130228112E-005</c:v>
                </c:pt>
                <c:pt idx="5">
                  <c:v>0.000105824606074498</c:v>
                </c:pt>
                <c:pt idx="6">
                  <c:v>0.000129971717000825</c:v>
                </c:pt>
                <c:pt idx="7">
                  <c:v>0.000154316651632692</c:v>
                </c:pt>
                <c:pt idx="8">
                  <c:v>0.000178860746499824</c:v>
                </c:pt>
                <c:pt idx="9">
                  <c:v>0.000203605269016038</c:v>
                </c:pt>
                <c:pt idx="10">
                  <c:v>0.000228551418315742</c:v>
                </c:pt>
                <c:pt idx="11">
                  <c:v>0.000253700326330215</c:v>
                </c:pt>
                <c:pt idx="12">
                  <c:v>0.000279053058966567</c:v>
                </c:pt>
                <c:pt idx="13">
                  <c:v>0.000304610617334829</c:v>
                </c:pt>
                <c:pt idx="14">
                  <c:v>0.000330373938998866</c:v>
                </c:pt>
                <c:pt idx="15">
                  <c:v>0.000356343899239839</c:v>
                </c:pt>
                <c:pt idx="16">
                  <c:v>0.000382521312324956</c:v>
                </c:pt>
                <c:pt idx="17">
                  <c:v>0.000408906932778224</c:v>
                </c:pt>
                <c:pt idx="18">
                  <c:v>0.000435501456650275</c:v>
                </c:pt>
                <c:pt idx="19">
                  <c:v>0.000462305522786179</c:v>
                </c:pt>
                <c:pt idx="20">
                  <c:v>0.000489319714089336</c:v>
                </c:pt>
                <c:pt idx="21">
                  <c:v>0.000516544558781047</c:v>
                </c:pt>
                <c:pt idx="22">
                  <c:v>0.0005439805316543</c:v>
                </c:pt>
                <c:pt idx="23">
                  <c:v>0.000571628055321848</c:v>
                </c:pt>
                <c:pt idx="24">
                  <c:v>0.000599487501456793</c:v>
                </c:pt>
                <c:pt idx="25">
                  <c:v>0.000627559192026524</c:v>
                </c:pt>
                <c:pt idx="26">
                  <c:v>0.000655843400518208</c:v>
                </c:pt>
                <c:pt idx="27">
                  <c:v>0.000684340353155982</c:v>
                </c:pt>
                <c:pt idx="28">
                  <c:v>0.000713050230109294</c:v>
                </c:pt>
                <c:pt idx="29">
                  <c:v>0.000741973166691599</c:v>
                </c:pt>
                <c:pt idx="30">
                  <c:v>0.000771109254549559</c:v>
                </c:pt>
                <c:pt idx="31">
                  <c:v>0.000800458542841725</c:v>
                </c:pt>
                <c:pt idx="32">
                  <c:v>0.000830021039406875</c:v>
                </c:pt>
                <c:pt idx="33">
                  <c:v>0.000859796711921281</c:v>
                </c:pt>
                <c:pt idx="34">
                  <c:v>0.000889785489044529</c:v>
                </c:pt>
                <c:pt idx="35">
                  <c:v>0.000919987261553755</c:v>
                </c:pt>
                <c:pt idx="36">
                  <c:v>0.0009504018834663</c:v>
                </c:pt>
                <c:pt idx="37">
                  <c:v>0.000981029173149412</c:v>
                </c:pt>
                <c:pt idx="38">
                  <c:v>0.0010118689144181</c:v>
                </c:pt>
                <c:pt idx="39">
                  <c:v>0.00104292085761995</c:v>
                </c:pt>
                <c:pt idx="40">
                  <c:v>0.00107418472070686</c:v>
                </c:pt>
                <c:pt idx="41">
                  <c:v>0.00110566019029373</c:v>
                </c:pt>
                <c:pt idx="42">
                  <c:v>0.0011373469227037</c:v>
                </c:pt>
                <c:pt idx="43">
                  <c:v>0.00116924454499962</c:v>
                </c:pt>
                <c:pt idx="44">
                  <c:v>0.00120135265600191</c:v>
                </c:pt>
                <c:pt idx="45">
                  <c:v>0.00123367082729259</c:v>
                </c:pt>
                <c:pt idx="46">
                  <c:v>0.00126619860420476</c:v>
                </c:pt>
                <c:pt idx="47">
                  <c:v>0.00129893550679841</c:v>
                </c:pt>
                <c:pt idx="48">
                  <c:v>0.00133188103082179</c:v>
                </c:pt>
                <c:pt idx="49">
                  <c:v>0.00136503464865793</c:v>
                </c:pt>
                <c:pt idx="50">
                  <c:v>0.00139839581025745</c:v>
                </c:pt>
                <c:pt idx="51">
                  <c:v>0.00143196394405587</c:v>
                </c:pt>
                <c:pt idx="52">
                  <c:v>0.00146573845787724</c:v>
                </c:pt>
                <c:pt idx="53">
                  <c:v>0.00149971873982229</c:v>
                </c:pt>
                <c:pt idx="54">
                  <c:v>0.00153390415914235</c:v>
                </c:pt>
                <c:pt idx="55">
                  <c:v>0.00156829406709861</c:v>
                </c:pt>
                <c:pt idx="56">
                  <c:v>0.00160288779780602</c:v>
                </c:pt>
                <c:pt idx="57">
                  <c:v>0.00163768466906311</c:v>
                </c:pt>
                <c:pt idx="58">
                  <c:v>0.00167268398316685</c:v>
                </c:pt>
                <c:pt idx="59">
                  <c:v>0.00170788502771272</c:v>
                </c:pt>
                <c:pt idx="60">
                  <c:v>0.00174328707638012</c:v>
                </c:pt>
                <c:pt idx="61">
                  <c:v>0.00177888938970333</c:v>
                </c:pt>
                <c:pt idx="62">
                  <c:v>0.00181469121582741</c:v>
                </c:pt>
                <c:pt idx="63">
                  <c:v>0.00185069179125022</c:v>
                </c:pt>
                <c:pt idx="64">
                  <c:v>0.00188689034154942</c:v>
                </c:pt>
                <c:pt idx="65">
                  <c:v>0.00192328608209532</c:v>
                </c:pt>
                <c:pt idx="66">
                  <c:v>0.00195987821874934</c:v>
                </c:pt>
                <c:pt idx="67">
                  <c:v>0.00199666594854819</c:v>
                </c:pt>
                <c:pt idx="68">
                  <c:v>0.00203364846037399</c:v>
                </c:pt>
                <c:pt idx="69">
                  <c:v>0.00207082493561053</c:v>
                </c:pt>
                <c:pt idx="70">
                  <c:v>0.00210819454878503</c:v>
                </c:pt>
                <c:pt idx="71">
                  <c:v>0.00214575646819682</c:v>
                </c:pt>
                <c:pt idx="72">
                  <c:v>0.00218350985653151</c:v>
                </c:pt>
                <c:pt idx="73">
                  <c:v>0.00222145387146238</c:v>
                </c:pt>
                <c:pt idx="74">
                  <c:v>0.00225958766623766</c:v>
                </c:pt>
                <c:pt idx="75">
                  <c:v>0.00229791039025515</c:v>
                </c:pt>
                <c:pt idx="76">
                  <c:v>0.00233642118962275</c:v>
                </c:pt>
                <c:pt idx="77">
                  <c:v>0.00237511920770684</c:v>
                </c:pt>
                <c:pt idx="78">
                  <c:v>0.00241400358566723</c:v>
                </c:pt>
                <c:pt idx="79">
                  <c:v>0.00245307346297945</c:v>
                </c:pt>
                <c:pt idx="80">
                  <c:v>0.00249232797794483</c:v>
                </c:pt>
                <c:pt idx="81">
                  <c:v>0.00253176626818718</c:v>
                </c:pt>
                <c:pt idx="82">
                  <c:v>0.00257138747113852</c:v>
                </c:pt>
                <c:pt idx="83">
                  <c:v>0.00261119072451112</c:v>
                </c:pt>
                <c:pt idx="84">
                  <c:v>0.00265117516675919</c:v>
                </c:pt>
                <c:pt idx="85">
                  <c:v>0.00269133993752738</c:v>
                </c:pt>
                <c:pt idx="86">
                  <c:v>0.00273168417808856</c:v>
                </c:pt>
                <c:pt idx="87">
                  <c:v>0.00277220703176958</c:v>
                </c:pt>
                <c:pt idx="88">
                  <c:v>0.00281290764436589</c:v>
                </c:pt>
                <c:pt idx="89">
                  <c:v>0.0028537851645452</c:v>
                </c:pt>
                <c:pt idx="90">
                  <c:v>0.0028948387442399</c:v>
                </c:pt>
                <c:pt idx="91">
                  <c:v>0.00293606753902898</c:v>
                </c:pt>
                <c:pt idx="92">
                  <c:v>0.00297747070850891</c:v>
                </c:pt>
                <c:pt idx="93">
                  <c:v>0.00301904741665422</c:v>
                </c:pt>
                <c:pt idx="94">
                  <c:v>0.00306079683216842</c:v>
                </c:pt>
                <c:pt idx="95">
                  <c:v>0.00310271812882367</c:v>
                </c:pt>
                <c:pt idx="96">
                  <c:v>0.00314481048579153</c:v>
                </c:pt>
                <c:pt idx="97">
                  <c:v>0.00318707308796348</c:v>
                </c:pt>
                <c:pt idx="98">
                  <c:v>0.0032295051262618</c:v>
                </c:pt>
                <c:pt idx="99">
                  <c:v>0.00327210579794149</c:v>
                </c:pt>
                <c:pt idx="100">
                  <c:v>0.00331487430688248</c:v>
                </c:pt>
                <c:pt idx="101">
                  <c:v>0.00335780986387292</c:v>
                </c:pt>
                <c:pt idx="102">
                  <c:v>0.00340091168688396</c:v>
                </c:pt>
                <c:pt idx="103">
                  <c:v>0.00344417900133511</c:v>
                </c:pt>
                <c:pt idx="104">
                  <c:v>0.00348761104035195</c:v>
                </c:pt>
                <c:pt idx="105">
                  <c:v>0.0035312070450145</c:v>
                </c:pt>
                <c:pt idx="106">
                  <c:v>0.00357496626459837</c:v>
                </c:pt>
                <c:pt idx="107">
                  <c:v>0.00361888795680728</c:v>
                </c:pt>
                <c:pt idx="108">
                  <c:v>0.00366297138799783</c:v>
                </c:pt>
                <c:pt idx="109">
                  <c:v>0.00370721583339661</c:v>
                </c:pt>
                <c:pt idx="110">
                  <c:v>0.00375162057731001</c:v>
                </c:pt>
                <c:pt idx="111">
                  <c:v>0.00379618491332671</c:v>
                </c:pt>
                <c:pt idx="112">
                  <c:v>0.00384090814451226</c:v>
                </c:pt>
                <c:pt idx="113">
                  <c:v>0.0038857895835977</c:v>
                </c:pt>
                <c:pt idx="114">
                  <c:v>0.00393082855316066</c:v>
                </c:pt>
                <c:pt idx="115">
                  <c:v>0.00397602438580003</c:v>
                </c:pt>
                <c:pt idx="116">
                  <c:v>0.00402137642430399</c:v>
                </c:pt>
                <c:pt idx="117">
                  <c:v>0.00406688402181164</c:v>
                </c:pt>
                <c:pt idx="118">
                  <c:v>0.00411254654196874</c:v>
                </c:pt>
                <c:pt idx="119">
                  <c:v>0.00415836335907697</c:v>
                </c:pt>
                <c:pt idx="120">
                  <c:v>0.00420433385823771</c:v>
                </c:pt>
                <c:pt idx="121">
                  <c:v>0.00425045743548958</c:v>
                </c:pt>
                <c:pt idx="122">
                  <c:v>0.00429673349794104</c:v>
                </c:pt>
                <c:pt idx="123">
                  <c:v>0.00434316146389704</c:v>
                </c:pt>
                <c:pt idx="124">
                  <c:v>0.00438974076298046</c:v>
                </c:pt>
                <c:pt idx="125">
                  <c:v>0.00443647083624883</c:v>
                </c:pt>
                <c:pt idx="126">
                  <c:v>0.00448335113630547</c:v>
                </c:pt>
                <c:pt idx="127">
                  <c:v>0.00453038112740618</c:v>
                </c:pt>
                <c:pt idx="128">
                  <c:v>0.0045775602855612</c:v>
                </c:pt>
                <c:pt idx="129">
                  <c:v>0.0046248880986323</c:v>
                </c:pt>
                <c:pt idx="130">
                  <c:v>0.00467236406642606</c:v>
                </c:pt>
                <c:pt idx="131">
                  <c:v>0.00471998770078208</c:v>
                </c:pt>
                <c:pt idx="132">
                  <c:v>0.00476775852565786</c:v>
                </c:pt>
                <c:pt idx="133">
                  <c:v>0.00481567607720895</c:v>
                </c:pt>
                <c:pt idx="134">
                  <c:v>0.00486373990386581</c:v>
                </c:pt>
                <c:pt idx="135">
                  <c:v>0.00491194956640655</c:v>
                </c:pt>
                <c:pt idx="136">
                  <c:v>0.00496030463802629</c:v>
                </c:pt>
                <c:pt idx="137">
                  <c:v>0.00500880470440273</c:v>
                </c:pt>
                <c:pt idx="138">
                  <c:v>0.00505744936375881</c:v>
                </c:pt>
                <c:pt idx="139">
                  <c:v>0.00510623822692178</c:v>
                </c:pt>
                <c:pt idx="140">
                  <c:v>0.00515517091737941</c:v>
                </c:pt>
                <c:pt idx="141">
                  <c:v>0.00520424707133279</c:v>
                </c:pt>
                <c:pt idx="142">
                  <c:v>0.00525346633774702</c:v>
                </c:pt>
                <c:pt idx="143">
                  <c:v>0.00530282837839816</c:v>
                </c:pt>
                <c:pt idx="144">
                  <c:v>0.00535233286791866</c:v>
                </c:pt>
                <c:pt idx="145">
                  <c:v>0.00540197949383926</c:v>
                </c:pt>
                <c:pt idx="146">
                  <c:v>0.00545176795662903</c:v>
                </c:pt>
                <c:pt idx="147">
                  <c:v>0.00550169796973337</c:v>
                </c:pt>
                <c:pt idx="148">
                  <c:v>0.00555176925960896</c:v>
                </c:pt>
                <c:pt idx="149">
                  <c:v>0.00560198156575744</c:v>
                </c:pt>
                <c:pt idx="150">
                  <c:v>0.00565233464075699</c:v>
                </c:pt>
                <c:pt idx="151">
                  <c:v>0.00570282825029152</c:v>
                </c:pt>
                <c:pt idx="152">
                  <c:v>0.00575346217317886</c:v>
                </c:pt>
                <c:pt idx="153">
                  <c:v>0.00580423620139676</c:v>
                </c:pt>
                <c:pt idx="154">
                  <c:v>0.00585515014010761</c:v>
                </c:pt>
                <c:pt idx="155">
                  <c:v>0.00590620380768135</c:v>
                </c:pt>
                <c:pt idx="156">
                  <c:v>0.00595739703571776</c:v>
                </c:pt>
                <c:pt idx="157">
                  <c:v>0.00600872966906645</c:v>
                </c:pt>
                <c:pt idx="158">
                  <c:v>0.00606020156584669</c:v>
                </c:pt>
                <c:pt idx="159">
                  <c:v>0.00611181259746543</c:v>
                </c:pt>
                <c:pt idx="160">
                  <c:v>0.00616356264863478</c:v>
                </c:pt>
                <c:pt idx="161">
                  <c:v>0.0062154516173885</c:v>
                </c:pt>
                <c:pt idx="162">
                  <c:v>0.00626747941509741</c:v>
                </c:pt>
                <c:pt idx="163">
                  <c:v>0.0063196459664844</c:v>
                </c:pt>
                <c:pt idx="164">
                  <c:v>0.00637195120963895</c:v>
                </c:pt>
                <c:pt idx="165">
                  <c:v>0.00642439509603044</c:v>
                </c:pt>
                <c:pt idx="166">
                  <c:v>0.00647697759052171</c:v>
                </c:pt>
                <c:pt idx="167">
                  <c:v>0.0065296986713819</c:v>
                </c:pt>
                <c:pt idx="168">
                  <c:v>0.00658255833029892</c:v>
                </c:pt>
                <c:pt idx="169">
                  <c:v>0.00663555657239188</c:v>
                </c:pt>
                <c:pt idx="170">
                  <c:v>0.00668869341622346</c:v>
                </c:pt>
                <c:pt idx="171">
                  <c:v>0.00674196889381178</c:v>
                </c:pt>
                <c:pt idx="172">
                  <c:v>0.00679538305064258</c:v>
                </c:pt>
                <c:pt idx="173">
                  <c:v>0.00684893594568178</c:v>
                </c:pt>
                <c:pt idx="174">
                  <c:v>0.00690262765138731</c:v>
                </c:pt>
                <c:pt idx="175">
                  <c:v>0.00695645825372222</c:v>
                </c:pt>
                <c:pt idx="176">
                  <c:v>0.00701042785216724</c:v>
                </c:pt>
                <c:pt idx="177">
                  <c:v>0.00706453655973413</c:v>
                </c:pt>
                <c:pt idx="178">
                  <c:v>0.00711878450297947</c:v>
                </c:pt>
                <c:pt idx="179">
                  <c:v>0.00717317182201868</c:v>
                </c:pt>
                <c:pt idx="180">
                  <c:v>0.00722769867054085</c:v>
                </c:pt>
                <c:pt idx="181">
                  <c:v>0.00728236521582407</c:v>
                </c:pt>
                <c:pt idx="182">
                  <c:v>0.00733717163875161</c:v>
                </c:pt>
                <c:pt idx="183">
                  <c:v>0.00739211813382865</c:v>
                </c:pt>
                <c:pt idx="184">
                  <c:v>0.00744720490919995</c:v>
                </c:pt>
                <c:pt idx="185">
                  <c:v>0.00750243218666835</c:v>
                </c:pt>
                <c:pt idx="186">
                  <c:v>0.00755780020171435</c:v>
                </c:pt>
                <c:pt idx="187">
                  <c:v>0.00761330920351651</c:v>
                </c:pt>
                <c:pt idx="188">
                  <c:v>0.00766895945497292</c:v>
                </c:pt>
                <c:pt idx="189">
                  <c:v>0.00772475123272411</c:v>
                </c:pt>
                <c:pt idx="190">
                  <c:v>0.00778068482717659</c:v>
                </c:pt>
                <c:pt idx="191">
                  <c:v>0.00783676054252808</c:v>
                </c:pt>
                <c:pt idx="192">
                  <c:v>0.00789297869679398</c:v>
                </c:pt>
                <c:pt idx="193">
                  <c:v>0.00794933962183494</c:v>
                </c:pt>
                <c:pt idx="194">
                  <c:v>0.008005843663386</c:v>
                </c:pt>
                <c:pt idx="195">
                  <c:v>0.00806249118108724</c:v>
                </c:pt>
                <c:pt idx="196">
                  <c:v>0.00811928254851597</c:v>
                </c:pt>
                <c:pt idx="197">
                  <c:v>0.00817621815322015</c:v>
                </c:pt>
                <c:pt idx="198">
                  <c:v>0.00823329839675394</c:v>
                </c:pt>
                <c:pt idx="199">
                  <c:v>0.00829052369471455</c:v>
                </c:pt>
                <c:pt idx="200">
                  <c:v>0.00834789447678103</c:v>
                </c:pt>
                <c:pt idx="201">
                  <c:v>0.00840541118675474</c:v>
                </c:pt>
                <c:pt idx="202">
                  <c:v>0.00846307428260155</c:v>
                </c:pt>
                <c:pt idx="203">
                  <c:v>0.00852088423649628</c:v>
                </c:pt>
                <c:pt idx="204">
                  <c:v>0.00857884153486856</c:v>
                </c:pt>
                <c:pt idx="205">
                  <c:v>0.00863694667845147</c:v>
                </c:pt>
                <c:pt idx="206">
                  <c:v>0.00869520018233114</c:v>
                </c:pt>
                <c:pt idx="207">
                  <c:v>0.00875360257599952</c:v>
                </c:pt>
                <c:pt idx="208">
                  <c:v>0.00881215440340853</c:v>
                </c:pt>
                <c:pt idx="209">
                  <c:v>0.00887085622302692</c:v>
                </c:pt>
                <c:pt idx="210">
                  <c:v>0.0089297086078989</c:v>
                </c:pt>
                <c:pt idx="211">
                  <c:v>0.00898871214570582</c:v>
                </c:pt>
                <c:pt idx="212">
                  <c:v>0.00904786743882906</c:v>
                </c:pt>
                <c:pt idx="213">
                  <c:v>0.00910717510441657</c:v>
                </c:pt>
                <c:pt idx="214">
                  <c:v>0.00916663577445116</c:v>
                </c:pt>
                <c:pt idx="215">
                  <c:v>0.00922625009582122</c:v>
                </c:pt>
                <c:pt idx="216">
                  <c:v>0.00928601873039454</c:v>
                </c:pt>
                <c:pt idx="217">
                  <c:v>0.00934594235509434</c:v>
                </c:pt>
                <c:pt idx="218">
                  <c:v>0.00940602166197817</c:v>
                </c:pt>
                <c:pt idx="219">
                  <c:v>0.00946625735831919</c:v>
                </c:pt>
                <c:pt idx="220">
                  <c:v>0.00952665016669101</c:v>
                </c:pt>
                <c:pt idx="221">
                  <c:v>0.00958720082505442</c:v>
                </c:pt>
                <c:pt idx="222">
                  <c:v>0.00964791008684771</c:v>
                </c:pt>
                <c:pt idx="223">
                  <c:v>0.00970877872107968</c:v>
                </c:pt>
                <c:pt idx="224">
                  <c:v>0.00976980751242573</c:v>
                </c:pt>
                <c:pt idx="225">
                  <c:v>0.009830997261327</c:v>
                </c:pt>
                <c:pt idx="226">
                  <c:v>0.0098923487840926</c:v>
                </c:pt>
                <c:pt idx="227">
                  <c:v>0.00995386291300503</c:v>
                </c:pt>
                <c:pt idx="228">
                  <c:v>0.010015540496429</c:v>
                </c:pt>
                <c:pt idx="229">
                  <c:v>0.0100773823989236</c:v>
                </c:pt>
                <c:pt idx="230">
                  <c:v>0.0101393895013571</c:v>
                </c:pt>
                <c:pt idx="231">
                  <c:v>0.0102015627010267</c:v>
                </c:pt>
                <c:pt idx="232">
                  <c:v>0.0102639029117802</c:v>
                </c:pt>
                <c:pt idx="233">
                  <c:v>0.0103264110641422</c:v>
                </c:pt>
                <c:pt idx="234">
                  <c:v>0.0103890881054438</c:v>
                </c:pt>
                <c:pt idx="235">
                  <c:v>0.0104519349999553</c:v>
                </c:pt>
                <c:pt idx="236">
                  <c:v>0.0105149527290243</c:v>
                </c:pt>
                <c:pt idx="237">
                  <c:v>0.0105781422912154</c:v>
                </c:pt>
                <c:pt idx="238">
                  <c:v>0.0106415047024564</c:v>
                </c:pt>
                <c:pt idx="239">
                  <c:v>0.0107050409961856</c:v>
                </c:pt>
                <c:pt idx="240">
                  <c:v>0.010768752223506</c:v>
                </c:pt>
                <c:pt idx="241">
                  <c:v>0.0108326394533418</c:v>
                </c:pt>
                <c:pt idx="242">
                  <c:v>0.0108967037725997</c:v>
                </c:pt>
                <c:pt idx="243">
                  <c:v>0.0109609462863344</c:v>
                </c:pt>
                <c:pt idx="244">
                  <c:v>0.0110253681179194</c:v>
                </c:pt>
                <c:pt idx="245">
                  <c:v>0.0110899704092201</c:v>
                </c:pt>
                <c:pt idx="246">
                  <c:v>0.0111547543207742</c:v>
                </c:pt>
                <c:pt idx="247">
                  <c:v>0.0112197210319747</c:v>
                </c:pt>
                <c:pt idx="248">
                  <c:v>0.0112848717412581</c:v>
                </c:pt>
                <c:pt idx="249">
                  <c:v>0.0113502076662986</c:v>
                </c:pt>
                <c:pt idx="250">
                  <c:v>0.0114157300442056</c:v>
                </c:pt>
                <c:pt idx="251">
                  <c:v>0.0114814401317272</c:v>
                </c:pt>
                <c:pt idx="252">
                  <c:v>0.0115473392054582</c:v>
                </c:pt>
                <c:pt idx="253">
                  <c:v>0.0116134285620548</c:v>
                </c:pt>
                <c:pt idx="254">
                  <c:v>0.0116797095184523</c:v>
                </c:pt>
                <c:pt idx="255">
                  <c:v>0.0117461834120902</c:v>
                </c:pt>
                <c:pt idx="256">
                  <c:v>0.0118128516011423</c:v>
                </c:pt>
                <c:pt idx="257">
                  <c:v>0.0118797154647521</c:v>
                </c:pt>
                <c:pt idx="258">
                  <c:v>0.011946776403274</c:v>
                </c:pt>
                <c:pt idx="259">
                  <c:v>0.0120140358385214</c:v>
                </c:pt>
                <c:pt idx="260">
                  <c:v>0.0120814952140192</c:v>
                </c:pt>
                <c:pt idx="261">
                  <c:v>0.0121491559952644</c:v>
                </c:pt>
                <c:pt idx="262">
                  <c:v>0.0122170196699911</c:v>
                </c:pt>
                <c:pt idx="263">
                  <c:v>0.012285087748443</c:v>
                </c:pt>
                <c:pt idx="264">
                  <c:v>0.0123533617636526</c:v>
                </c:pt>
                <c:pt idx="265">
                  <c:v>0.0124218432717264</c:v>
                </c:pt>
                <c:pt idx="266">
                  <c:v>0.0124905338521374</c:v>
                </c:pt>
                <c:pt idx="267">
                  <c:v>0.0125594351080247</c:v>
                </c:pt>
                <c:pt idx="268">
                  <c:v>0.0126285486664999</c:v>
                </c:pt>
                <c:pt idx="269">
                  <c:v>0.0126978761789609</c:v>
                </c:pt>
                <c:pt idx="270">
                  <c:v>0.0127674193214135</c:v>
                </c:pt>
                <c:pt idx="271">
                  <c:v>0.0128371797948002</c:v>
                </c:pt>
                <c:pt idx="272">
                  <c:v>0.0129071593253371</c:v>
                </c:pt>
                <c:pt idx="273">
                  <c:v>0.0129773596648588</c:v>
                </c:pt>
                <c:pt idx="274">
                  <c:v>0.0130477825911713</c:v>
                </c:pt>
                <c:pt idx="275">
                  <c:v>0.0131184299084132</c:v>
                </c:pt>
                <c:pt idx="276">
                  <c:v>0.013189303447426</c:v>
                </c:pt>
                <c:pt idx="277">
                  <c:v>0.0132604050661323</c:v>
                </c:pt>
                <c:pt idx="278">
                  <c:v>0.0133317366499238</c:v>
                </c:pt>
                <c:pt idx="279">
                  <c:v>0.0134033001120577</c:v>
                </c:pt>
                <c:pt idx="280">
                  <c:v>0.0134750973940634</c:v>
                </c:pt>
                <c:pt idx="281">
                  <c:v>0.0135471304661578</c:v>
                </c:pt>
                <c:pt idx="282">
                  <c:v>0.013619401327671</c:v>
                </c:pt>
                <c:pt idx="283">
                  <c:v>0.0136919120074824</c:v>
                </c:pt>
                <c:pt idx="284">
                  <c:v>0.0137646645644661</c:v>
                </c:pt>
                <c:pt idx="285">
                  <c:v>0.0138376610879481</c:v>
                </c:pt>
                <c:pt idx="286">
                  <c:v>0.0139109036981734</c:v>
                </c:pt>
                <c:pt idx="287">
                  <c:v>0.0139843945467843</c:v>
                </c:pt>
                <c:pt idx="288">
                  <c:v>0.0140581358173111</c:v>
                </c:pt>
                <c:pt idx="289">
                  <c:v>0.0141321297256729</c:v>
                </c:pt>
                <c:pt idx="290">
                  <c:v>0.0142063785206912</c:v>
                </c:pt>
                <c:pt idx="291">
                  <c:v>0.0142808844846164</c:v>
                </c:pt>
                <c:pt idx="292">
                  <c:v>0.0143556499336654</c:v>
                </c:pt>
                <c:pt idx="293">
                  <c:v>0.0144306772185729</c:v>
                </c:pt>
                <c:pt idx="294">
                  <c:v>0.0145059687251565</c:v>
                </c:pt>
                <c:pt idx="295">
                  <c:v>0.0145815268748941</c:v>
                </c:pt>
                <c:pt idx="296">
                  <c:v>0.0146573541255159</c:v>
                </c:pt>
                <c:pt idx="297">
                  <c:v>0.0147334529716112</c:v>
                </c:pt>
                <c:pt idx="298">
                  <c:v>0.0148098259452486</c:v>
                </c:pt>
                <c:pt idx="299">
                  <c:v>0.0148864756166127</c:v>
                </c:pt>
                <c:pt idx="300">
                  <c:v>0.0149634045946549</c:v>
                </c:pt>
                <c:pt idx="301">
                  <c:v>0.0150406155277607</c:v>
                </c:pt>
                <c:pt idx="302">
                  <c:v>0.0151181111044337</c:v>
                </c:pt>
                <c:pt idx="303">
                  <c:v>0.0151958940539958</c:v>
                </c:pt>
                <c:pt idx="304">
                  <c:v>0.0152739671473045</c:v>
                </c:pt>
                <c:pt idx="305">
                  <c:v>0.015352333197488</c:v>
                </c:pt>
                <c:pt idx="306">
                  <c:v>0.0154309950606989</c:v>
                </c:pt>
                <c:pt idx="307">
                  <c:v>0.015509955636886</c:v>
                </c:pt>
                <c:pt idx="308">
                  <c:v>0.0155892178705852</c:v>
                </c:pt>
                <c:pt idx="309">
                  <c:v>0.0156687847517309</c:v>
                </c:pt>
                <c:pt idx="310">
                  <c:v>0.0157486593164869</c:v>
                </c:pt>
                <c:pt idx="311">
                  <c:v>0.0158288446480983</c:v>
                </c:pt>
                <c:pt idx="312">
                  <c:v>0.0159093438777649</c:v>
                </c:pt>
                <c:pt idx="313">
                  <c:v>0.0159901601855373</c:v>
                </c:pt>
                <c:pt idx="314">
                  <c:v>0.0160712968012341</c:v>
                </c:pt>
                <c:pt idx="315">
                  <c:v>0.0161527570053844</c:v>
                </c:pt>
                <c:pt idx="316">
                  <c:v>0.016234544130193</c:v>
                </c:pt>
                <c:pt idx="317">
                  <c:v>0.0163166615605307</c:v>
                </c:pt>
                <c:pt idx="318">
                  <c:v>0.0163991127349502</c:v>
                </c:pt>
                <c:pt idx="319">
                  <c:v>0.0164819011467283</c:v>
                </c:pt>
                <c:pt idx="320">
                  <c:v>0.0165650303449346</c:v>
                </c:pt>
                <c:pt idx="321">
                  <c:v>0.0166485039355288</c:v>
                </c:pt>
                <c:pt idx="322">
                  <c:v>0.016732325582486</c:v>
                </c:pt>
                <c:pt idx="323">
                  <c:v>0.0168164990089519</c:v>
                </c:pt>
                <c:pt idx="324">
                  <c:v>0.0169010279984282</c:v>
                </c:pt>
                <c:pt idx="325">
                  <c:v>0.0169859163959899</c:v>
                </c:pt>
                <c:pt idx="326">
                  <c:v>0.017071168109534</c:v>
                </c:pt>
                <c:pt idx="327">
                  <c:v>0.0171567871110623</c:v>
                </c:pt>
                <c:pt idx="328">
                  <c:v>0.0172427774379987</c:v>
                </c:pt>
                <c:pt idx="329">
                  <c:v>0.0173291431945412</c:v>
                </c:pt>
                <c:pt idx="330">
                  <c:v>0.0174158885530511</c:v>
                </c:pt>
                <c:pt idx="331">
                  <c:v>0.01750301775548</c:v>
                </c:pt>
                <c:pt idx="332">
                  <c:v>0.017590535114835</c:v>
                </c:pt>
                <c:pt idx="333">
                  <c:v>0.0176784450166853</c:v>
                </c:pt>
                <c:pt idx="334">
                  <c:v>0.0177667519207092</c:v>
                </c:pt>
                <c:pt idx="335">
                  <c:v>0.0178554603622844</c:v>
                </c:pt>
                <c:pt idx="336">
                  <c:v>0.0179445749541228</c:v>
                </c:pt>
                <c:pt idx="337">
                  <c:v>0.0180341003879508</c:v>
                </c:pt>
                <c:pt idx="338">
                  <c:v>0.0181240414362364</c:v>
                </c:pt>
                <c:pt idx="339">
                  <c:v>0.0182144029539658</c:v>
                </c:pt>
                <c:pt idx="340">
                  <c:v>0.0183051898804699</c:v>
                </c:pt>
                <c:pt idx="341">
                  <c:v>0.0183964072413035</c:v>
                </c:pt>
                <c:pt idx="342">
                  <c:v>0.0184880601501774</c:v>
                </c:pt>
                <c:pt idx="343">
                  <c:v>0.0185801538109472</c:v>
                </c:pt>
                <c:pt idx="344">
                  <c:v>0.0186726935196594</c:v>
                </c:pt>
                <c:pt idx="345">
                  <c:v>0.0187656846666566</c:v>
                </c:pt>
                <c:pt idx="346">
                  <c:v>0.0188591327387454</c:v>
                </c:pt>
                <c:pt idx="347">
                  <c:v>0.018953043321427</c:v>
                </c:pt>
                <c:pt idx="348">
                  <c:v>0.0190474221011946</c:v>
                </c:pt>
                <c:pt idx="349">
                  <c:v>0.019142274867899</c:v>
                </c:pt>
                <c:pt idx="350">
                  <c:v>0.019237607517185</c:v>
                </c:pt>
                <c:pt idx="351">
                  <c:v>0.019333426053001</c:v>
                </c:pt>
                <c:pt idx="352">
                  <c:v>0.0194297365901847</c:v>
                </c:pt>
                <c:pt idx="353">
                  <c:v>0.0195265453571277</c:v>
                </c:pt>
                <c:pt idx="354">
                  <c:v>0.0196238586985213</c:v>
                </c:pt>
                <c:pt idx="355">
                  <c:v>0.0197216830781871</c:v>
                </c:pt>
                <c:pt idx="356">
                  <c:v>0.0198200250819953</c:v>
                </c:pt>
                <c:pt idx="357">
                  <c:v>0.0199188914208738</c:v>
                </c:pt>
                <c:pt idx="358">
                  <c:v>0.0200182889339117</c:v>
                </c:pt>
                <c:pt idx="359">
                  <c:v>0.0201182245915608</c:v>
                </c:pt>
                <c:pt idx="360">
                  <c:v>0.0202187054989383</c:v>
                </c:pt>
                <c:pt idx="361">
                  <c:v>0.0203197388992347</c:v>
                </c:pt>
                <c:pt idx="362">
                  <c:v>0.0204213321772325</c:v>
                </c:pt>
                <c:pt idx="363">
                  <c:v>0.0205234928629363</c:v>
                </c:pt>
                <c:pt idx="364">
                  <c:v>0.0206262286353235</c:v>
                </c:pt>
                <c:pt idx="365">
                  <c:v>0.0207295473262152</c:v>
                </c:pt>
                <c:pt idx="366">
                  <c:v>0.0208334569242762</c:v>
                </c:pt>
                <c:pt idx="367">
                  <c:v>0.0209379655791471</c:v>
                </c:pt>
                <c:pt idx="368">
                  <c:v>0.0210430816057136</c:v>
                </c:pt>
                <c:pt idx="369">
                  <c:v>0.0211488134885199</c:v>
                </c:pt>
                <c:pt idx="370">
                  <c:v>0.0212551698863305</c:v>
                </c:pt>
                <c:pt idx="371">
                  <c:v>0.0213621596368472</c:v>
                </c:pt>
                <c:pt idx="372">
                  <c:v>0.021469791761588</c:v>
                </c:pt>
                <c:pt idx="373">
                  <c:v>0.0215780754709331</c:v>
                </c:pt>
                <c:pt idx="374">
                  <c:v>0.0216870201693471</c:v>
                </c:pt>
                <c:pt idx="375">
                  <c:v>0.0217966354607823</c:v>
                </c:pt>
                <c:pt idx="376">
                  <c:v>0.0219069311542728</c:v>
                </c:pt>
                <c:pt idx="377">
                  <c:v>0.0220179172697266</c:v>
                </c:pt>
                <c:pt idx="378">
                  <c:v>0.0221296040439231</c:v>
                </c:pt>
                <c:pt idx="379">
                  <c:v>0.0222420019367271</c:v>
                </c:pt>
                <c:pt idx="380">
                  <c:v>0.0223551216375268</c:v>
                </c:pt>
                <c:pt idx="381">
                  <c:v>0.022468974071906</c:v>
                </c:pt>
                <c:pt idx="382">
                  <c:v>0.0225835704085608</c:v>
                </c:pt>
                <c:pt idx="383">
                  <c:v>0.0226989220664724</c:v>
                </c:pt>
                <c:pt idx="384">
                  <c:v>0.0228150407223459</c:v>
                </c:pt>
                <c:pt idx="385">
                  <c:v>0.0229319383183277</c:v>
                </c:pt>
                <c:pt idx="386">
                  <c:v>0.0230496270700149</c:v>
                </c:pt>
                <c:pt idx="387">
                  <c:v>0.0231681194747684</c:v>
                </c:pt>
                <c:pt idx="388">
                  <c:v>0.0232874283203448</c:v>
                </c:pt>
                <c:pt idx="389">
                  <c:v>0.0234075666938613</c:v>
                </c:pt>
                <c:pt idx="390">
                  <c:v>0.0235285479911096</c:v>
                </c:pt>
                <c:pt idx="391">
                  <c:v>0.0236503859262339</c:v>
                </c:pt>
                <c:pt idx="392">
                  <c:v>0.0237730945417917</c:v>
                </c:pt>
                <c:pt idx="393">
                  <c:v>0.0238966882192152</c:v>
                </c:pt>
                <c:pt idx="394">
                  <c:v>0.0240211816896916</c:v>
                </c:pt>
                <c:pt idx="395">
                  <c:v>0.0241465900454838</c:v>
                </c:pt>
                <c:pt idx="396">
                  <c:v>0.0242729287517122</c:v>
                </c:pt>
                <c:pt idx="397">
                  <c:v>0.0244002136586203</c:v>
                </c:pt>
                <c:pt idx="398">
                  <c:v>0.024528461014349</c:v>
                </c:pt>
                <c:pt idx="399">
                  <c:v>0.0246576874782435</c:v>
                </c:pt>
                <c:pt idx="400">
                  <c:v>0.0247879101347206</c:v>
                </c:pt>
                <c:pt idx="401">
                  <c:v>0.024919146507725</c:v>
                </c:pt>
                <c:pt idx="402">
                  <c:v>0.0250514145758041</c:v>
                </c:pt>
                <c:pt idx="403">
                  <c:v>0.0251847327878338</c:v>
                </c:pt>
                <c:pt idx="404">
                  <c:v>0.0253191200794291</c:v>
                </c:pt>
                <c:pt idx="405">
                  <c:v>0.0254545958900749</c:v>
                </c:pt>
                <c:pt idx="406">
                  <c:v>0.0255911801810168</c:v>
                </c:pt>
                <c:pt idx="407">
                  <c:v>0.02572889345395</c:v>
                </c:pt>
                <c:pt idx="408">
                  <c:v>0.0258677567705525</c:v>
                </c:pt>
                <c:pt idx="409">
                  <c:v>0.0260077917729052</c:v>
                </c:pt>
                <c:pt idx="410">
                  <c:v>0.0261490207048508</c:v>
                </c:pt>
                <c:pt idx="411">
                  <c:v>0.0262914664343415</c:v>
                </c:pt>
                <c:pt idx="412">
                  <c:v>0.0264351524768311</c:v>
                </c:pt>
                <c:pt idx="413">
                  <c:v>0.0265801030197716</c:v>
                </c:pt>
                <c:pt idx="414">
                  <c:v>0.0267263429482757</c:v>
                </c:pt>
                <c:pt idx="415">
                  <c:v>0.0268738978720141</c:v>
                </c:pt>
                <c:pt idx="416">
                  <c:v>0.0270227941534174</c:v>
                </c:pt>
                <c:pt idx="417">
                  <c:v>0.0271730589372605</c:v>
                </c:pt>
                <c:pt idx="418">
                  <c:v>0.0273247201817116</c:v>
                </c:pt>
                <c:pt idx="419">
                  <c:v>0.0274778066909318</c:v>
                </c:pt>
                <c:pt idx="420">
                  <c:v>0.0276323481493208</c:v>
                </c:pt>
                <c:pt idx="421">
                  <c:v>0.0277883751575081</c:v>
                </c:pt>
                <c:pt idx="422">
                  <c:v>0.0279459192701982</c:v>
                </c:pt>
                <c:pt idx="423">
                  <c:v>0.0281050130359839</c:v>
                </c:pt>
                <c:pt idx="424">
                  <c:v>0.0282656900392532</c:v>
                </c:pt>
                <c:pt idx="425">
                  <c:v>0.0284279849443216</c:v>
                </c:pt>
                <c:pt idx="426">
                  <c:v>0.0285919335419339</c:v>
                </c:pt>
                <c:pt idx="427">
                  <c:v>0.0287575727982889</c:v>
                </c:pt>
                <c:pt idx="428">
                  <c:v>0.0289249409067517</c:v>
                </c:pt>
                <c:pt idx="429">
                  <c:v>0.0290940773424352</c:v>
                </c:pt>
                <c:pt idx="430">
                  <c:v>0.0292650229198388</c:v>
                </c:pt>
                <c:pt idx="431">
                  <c:v>0.029437819853756</c:v>
                </c:pt>
                <c:pt idx="432">
                  <c:v>0.0296125118236727</c:v>
                </c:pt>
                <c:pt idx="433">
                  <c:v>0.0297891440418998</c:v>
                </c:pt>
                <c:pt idx="434">
                  <c:v>0.0299677633257016</c:v>
                </c:pt>
                <c:pt idx="435">
                  <c:v>0.0301484181737046</c:v>
                </c:pt>
                <c:pt idx="436">
                  <c:v>0.0303311588468939</c:v>
                </c:pt>
                <c:pt idx="437">
                  <c:v>0.0305160374545318</c:v>
                </c:pt>
                <c:pt idx="438">
                  <c:v>0.03070310804536</c:v>
                </c:pt>
                <c:pt idx="439">
                  <c:v>0.0308924267044803</c:v>
                </c:pt>
                <c:pt idx="440">
                  <c:v>0.0310840516563422</c:v>
                </c:pt>
                <c:pt idx="441">
                  <c:v>0.0312780433743035</c:v>
                </c:pt>
                <c:pt idx="442">
                  <c:v>0.0314744646972742</c:v>
                </c:pt>
                <c:pt idx="443">
                  <c:v>0.0316733809539972</c:v>
                </c:pt>
                <c:pt idx="444">
                  <c:v>0.0318748600955744</c:v>
                </c:pt>
                <c:pt idx="445">
                  <c:v>0.0320789728369006</c:v>
                </c:pt>
                <c:pt idx="446">
                  <c:v>0.0322857928077328</c:v>
                </c:pt>
                <c:pt idx="447">
                  <c:v>0.0324953967141911</c:v>
                </c:pt>
                <c:pt idx="448">
                  <c:v>0.0327078645115656</c:v>
                </c:pt>
                <c:pt idx="449">
                  <c:v>0.032923279589392</c:v>
                </c:pt>
                <c:pt idx="450">
                  <c:v>0.0331417289698516</c:v>
                </c:pt>
                <c:pt idx="451">
                  <c:v>0.0333633035206629</c:v>
                </c:pt>
                <c:pt idx="452">
                  <c:v>0.0335880981837505</c:v>
                </c:pt>
                <c:pt idx="453">
                  <c:v>0.0338162122211121</c:v>
                </c:pt>
                <c:pt idx="454">
                  <c:v>0.0340477494794565</c:v>
                </c:pt>
                <c:pt idx="455">
                  <c:v>0.0342828186753545</c:v>
                </c:pt>
                <c:pt idx="456">
                  <c:v>0.0345215337028381</c:v>
                </c:pt>
                <c:pt idx="457">
                  <c:v>0.0347640139655959</c:v>
                </c:pt>
                <c:pt idx="458">
                  <c:v>0.0350103847361597</c:v>
                </c:pt>
                <c:pt idx="459">
                  <c:v>0.0352607775447509</c:v>
                </c:pt>
                <c:pt idx="460">
                  <c:v>0.0355153306007691</c:v>
                </c:pt>
                <c:pt idx="461">
                  <c:v>0.035774189250259</c:v>
                </c:pt>
                <c:pt idx="462">
                  <c:v>0.0360375064730992</c:v>
                </c:pt>
                <c:pt idx="463">
                  <c:v>0.036305443424113</c:v>
                </c:pt>
                <c:pt idx="464">
                  <c:v>0.0365781700228337</c:v>
                </c:pt>
                <c:pt idx="465">
                  <c:v>0.0368558655972575</c:v>
                </c:pt>
                <c:pt idx="466">
                  <c:v>0.0371387195876122</c:v>
                </c:pt>
                <c:pt idx="467">
                  <c:v>0.0374269323169703</c:v>
                </c:pt>
                <c:pt idx="468">
                  <c:v>0.0377207158364547</c:v>
                </c:pt>
                <c:pt idx="469">
                  <c:v>0.038020294853855</c:v>
                </c:pt>
                <c:pt idx="470">
                  <c:v>0.0383259077557104</c:v>
                </c:pt>
                <c:pt idx="471">
                  <c:v>0.0386378077343542</c:v>
                </c:pt>
                <c:pt idx="472">
                  <c:v>0.0389562640331006</c:v>
                </c:pt>
                <c:pt idx="473">
                  <c:v>0.0392815633247205</c:v>
                </c:pt>
                <c:pt idx="474">
                  <c:v>0.0396140112406658</c:v>
                </c:pt>
                <c:pt idx="475">
                  <c:v>0.0399539340712266</c:v>
                </c:pt>
                <c:pt idx="476">
                  <c:v>0.0403016806600245</c:v>
                </c:pt>
                <c:pt idx="477">
                  <c:v>0.0406576245200668</c:v>
                </c:pt>
                <c:pt idx="478">
                  <c:v>0.0410221662031348</c:v>
                </c:pt>
                <c:pt idx="479">
                  <c:v>0.0413957359597203</c:v>
                </c:pt>
                <c:pt idx="480">
                  <c:v>0.041778796733249</c:v>
                </c:pt>
                <c:pt idx="481">
                  <c:v>0.0421718475402046</c:v>
                </c:pt>
                <c:pt idx="482">
                  <c:v>0.0425754272972905</c:v>
                </c:pt>
                <c:pt idx="483">
                  <c:v>0.0429901191683631</c:v>
                </c:pt>
                <c:pt idx="484">
                  <c:v>0.0434165555180395</c:v>
                </c:pt>
                <c:pt idx="485">
                  <c:v>0.0438554235762991</c:v>
                </c:pt>
                <c:pt idx="486">
                  <c:v>0.0443074719399141</c:v>
                </c:pt>
                <c:pt idx="487">
                  <c:v>0.0447735180632858</c:v>
                </c:pt>
                <c:pt idx="488">
                  <c:v>0.0452544569246914</c:v>
                </c:pt>
                <c:pt idx="489">
                  <c:v>0.0457512710960113</c:v>
                </c:pt>
                <c:pt idx="490">
                  <c:v>0.0462650424973016</c:v>
                </c:pt>
                <c:pt idx="491">
                  <c:v>0.0467969661855689</c:v>
                </c:pt>
                <c:pt idx="492">
                  <c:v>0.047348366614556</c:v>
                </c:pt>
                <c:pt idx="493">
                  <c:v>0.0479207169156996</c:v>
                </c:pt>
                <c:pt idx="494">
                  <c:v>0.0485156618986734</c:v>
                </c:pt>
                <c:pt idx="495">
                  <c:v>0.0491350456656395</c:v>
                </c:pt>
                <c:pt idx="496">
                  <c:v>0.0497809449942639</c:v>
                </c:pt>
                <c:pt idx="497">
                  <c:v>0.050455709996265</c:v>
                </c:pt>
                <c:pt idx="498">
                  <c:v>0.0511620140378401</c:v>
                </c:pt>
                <c:pt idx="499">
                  <c:v>0.0519029155705444</c:v>
                </c:pt>
                <c:pt idx="500">
                  <c:v>0.0526819354482131</c:v>
                </c:pt>
                <c:pt idx="501">
                  <c:v>0.0535031546226631</c:v>
                </c:pt>
                <c:pt idx="502">
                  <c:v>0.0543713390130562</c:v>
                </c:pt>
                <c:pt idx="503">
                  <c:v>0.055292101140384</c:v>
                </c:pt>
                <c:pt idx="504">
                  <c:v>0.0562721123120814</c:v>
                </c:pt>
                <c:pt idx="505">
                  <c:v>0.057319385569424</c:v>
                </c:pt>
                <c:pt idx="506">
                  <c:v>0.0584436597063462</c:v>
                </c:pt>
                <c:pt idx="507">
                  <c:v>0.0596569309682501</c:v>
                </c:pt>
                <c:pt idx="508">
                  <c:v>0.0609742061882267</c:v>
                </c:pt>
                <c:pt idx="509">
                  <c:v>0.0624145979750958</c:v>
                </c:pt>
                <c:pt idx="510">
                  <c:v>0.0635632565541536</c:v>
                </c:pt>
                <c:pt idx="511">
                  <c:v>0.0647355389898147</c:v>
                </c:pt>
                <c:pt idx="512">
                  <c:v>0.0659323129844853</c:v>
                </c:pt>
                <c:pt idx="513">
                  <c:v>0.0671544509006175</c:v>
                </c:pt>
                <c:pt idx="514">
                  <c:v>0.0684028680272629</c:v>
                </c:pt>
                <c:pt idx="515">
                  <c:v>0.0696785251674345</c:v>
                </c:pt>
                <c:pt idx="516">
                  <c:v>0.0709824314110362</c:v>
                </c:pt>
                <c:pt idx="517">
                  <c:v>0.0723156471090536</c:v>
                </c:pt>
                <c:pt idx="518">
                  <c:v>0.0736792870662221</c:v>
                </c:pt>
                <c:pt idx="519">
                  <c:v>0.0750745239711135</c:v>
                </c:pt>
                <c:pt idx="520">
                  <c:v>0.0765025920844787</c:v>
                </c:pt>
                <c:pt idx="521">
                  <c:v>0.0779647912088143</c:v>
                </c:pt>
                <c:pt idx="522">
                  <c:v>0.0794624909644952</c:v>
                </c:pt>
                <c:pt idx="523">
                  <c:v>0.0809971354004636</c:v>
                </c:pt>
                <c:pt idx="524">
                  <c:v>0.0825702479704444</c:v>
                </c:pt>
                <c:pt idx="525">
                  <c:v>0.0841834369089766</c:v>
                </c:pt>
                <c:pt idx="526">
                  <c:v>0.0858384010453019</c:v>
                </c:pt>
                <c:pt idx="527">
                  <c:v>0.0875369360973546</c:v>
                </c:pt>
                <c:pt idx="528">
                  <c:v>0.0892809414928353</c:v>
                </c:pt>
                <c:pt idx="529">
                  <c:v>0.0910724277697007</c:v>
                </c:pt>
                <c:pt idx="530">
                  <c:v>0.0929135246144467</c:v>
                </c:pt>
                <c:pt idx="531">
                  <c:v>0.0948064896033939</c:v>
                </c:pt>
                <c:pt idx="532">
                  <c:v>0.0967537177199618</c:v>
                </c:pt>
                <c:pt idx="533">
                  <c:v>0.09875775172971</c:v>
                </c:pt>
                <c:pt idx="534">
                  <c:v>0.100821293504978</c:v>
                </c:pt>
                <c:pt idx="535">
                  <c:v>0.102947216402382</c:v>
                </c:pt>
                <c:pt idx="536">
                  <c:v>0.1051385788095</c:v>
                </c:pt>
                <c:pt idx="537">
                  <c:v>0.107398638992063</c:v>
                </c:pt>
                <c:pt idx="538">
                  <c:v>0.109730871390099</c:v>
                </c:pt>
                <c:pt idx="539">
                  <c:v>0.112138984531277</c:v>
                </c:pt>
                <c:pt idx="540">
                  <c:v>0.114626940752384</c:v>
                </c:pt>
                <c:pt idx="541">
                  <c:v>0.117198977946191</c:v>
                </c:pt>
                <c:pt idx="542">
                  <c:v>0.119859633581356</c:v>
                </c:pt>
                <c:pt idx="543">
                  <c:v>0.122613771278307</c:v>
                </c:pt>
                <c:pt idx="544">
                  <c:v>0.125466610265125</c:v>
                </c:pt>
                <c:pt idx="545">
                  <c:v>0.128423758085322</c:v>
                </c:pt>
                <c:pt idx="546">
                  <c:v>0.131491246985452</c:v>
                </c:pt>
                <c:pt idx="547">
                  <c:v>0.134675574476181</c:v>
                </c:pt>
                <c:pt idx="548">
                  <c:v>0.137983748637707</c:v>
                </c:pt>
                <c:pt idx="549">
                  <c:v>0.141423338831626</c:v>
                </c:pt>
                <c:pt idx="550">
                  <c:v>0.145002532589193</c:v>
                </c:pt>
                <c:pt idx="551">
                  <c:v>0.148730199574057</c:v>
                </c:pt>
                <c:pt idx="552">
                  <c:v>0.152615963670106</c:v>
                </c:pt>
                <c:pt idx="553">
                  <c:v>0.156670284427492</c:v>
                </c:pt>
                <c:pt idx="554">
                  <c:v>0.160904549318736</c:v>
                </c:pt>
                <c:pt idx="555">
                  <c:v>0.165331178520348</c:v>
                </c:pt>
                <c:pt idx="556">
                  <c:v>0.169963744254031</c:v>
                </c:pt>
                <c:pt idx="557">
                  <c:v>0.174817107108371</c:v>
                </c:pt>
                <c:pt idx="558">
                  <c:v>0.179907572233491</c:v>
                </c:pt>
                <c:pt idx="559">
                  <c:v>0.18525306887878</c:v>
                </c:pt>
                <c:pt idx="560">
                  <c:v>0.190873357454467</c:v>
                </c:pt>
                <c:pt idx="561">
                  <c:v>0.196790269176617</c:v>
                </c:pt>
                <c:pt idx="562">
                  <c:v>0.203027984447355</c:v>
                </c:pt>
              </c:numCache>
            </c:numRef>
          </c:xVal>
          <c:yVal>
            <c:numRef>
              <c:f>Exp_res!$CB$3:$CB$650</c:f>
              <c:numCache>
                <c:formatCode>General</c:formatCode>
                <c:ptCount val="648"/>
                <c:pt idx="0">
                  <c:v>0</c:v>
                </c:pt>
                <c:pt idx="1">
                  <c:v>0.870000000000061</c:v>
                </c:pt>
                <c:pt idx="2">
                  <c:v>2.60566084788041</c:v>
                </c:pt>
                <c:pt idx="3">
                  <c:v>4.34132169576077</c:v>
                </c:pt>
                <c:pt idx="4">
                  <c:v>6.07698254364112</c:v>
                </c:pt>
                <c:pt idx="5">
                  <c:v>7.81264339152148</c:v>
                </c:pt>
                <c:pt idx="6">
                  <c:v>9.54830423940183</c:v>
                </c:pt>
                <c:pt idx="7">
                  <c:v>11.2839650872822</c:v>
                </c:pt>
                <c:pt idx="8">
                  <c:v>13.0196259351625</c:v>
                </c:pt>
                <c:pt idx="9">
                  <c:v>14.7552867830429</c:v>
                </c:pt>
                <c:pt idx="10">
                  <c:v>16.4909476309232</c:v>
                </c:pt>
                <c:pt idx="11">
                  <c:v>18.2266084788036</c:v>
                </c:pt>
                <c:pt idx="12">
                  <c:v>19.962269326684</c:v>
                </c:pt>
                <c:pt idx="13">
                  <c:v>21.6979301745643</c:v>
                </c:pt>
                <c:pt idx="14">
                  <c:v>23.4335910224447</c:v>
                </c:pt>
                <c:pt idx="15">
                  <c:v>25.169251870325</c:v>
                </c:pt>
                <c:pt idx="16">
                  <c:v>26.9049127182054</c:v>
                </c:pt>
                <c:pt idx="17">
                  <c:v>28.6405735660857</c:v>
                </c:pt>
                <c:pt idx="18">
                  <c:v>30.3762344139661</c:v>
                </c:pt>
                <c:pt idx="19">
                  <c:v>32.1118952618464</c:v>
                </c:pt>
                <c:pt idx="20">
                  <c:v>33.8475561097268</c:v>
                </c:pt>
                <c:pt idx="21">
                  <c:v>35.5832169576071</c:v>
                </c:pt>
                <c:pt idx="22">
                  <c:v>37.3188778054875</c:v>
                </c:pt>
                <c:pt idx="23">
                  <c:v>39.0545386533678</c:v>
                </c:pt>
                <c:pt idx="24">
                  <c:v>40.7901995012482</c:v>
                </c:pt>
                <c:pt idx="25">
                  <c:v>42.5258603491286</c:v>
                </c:pt>
                <c:pt idx="26">
                  <c:v>44.2615211970089</c:v>
                </c:pt>
                <c:pt idx="27">
                  <c:v>45.9971820448893</c:v>
                </c:pt>
                <c:pt idx="28">
                  <c:v>47.7328428927696</c:v>
                </c:pt>
                <c:pt idx="29">
                  <c:v>49.46850374065</c:v>
                </c:pt>
                <c:pt idx="30">
                  <c:v>51.2041645885303</c:v>
                </c:pt>
                <c:pt idx="31">
                  <c:v>52.9398254364107</c:v>
                </c:pt>
                <c:pt idx="32">
                  <c:v>54.675486284291</c:v>
                </c:pt>
                <c:pt idx="33">
                  <c:v>56.4111471321714</c:v>
                </c:pt>
                <c:pt idx="34">
                  <c:v>58.1468079800517</c:v>
                </c:pt>
                <c:pt idx="35">
                  <c:v>59.8824688279321</c:v>
                </c:pt>
                <c:pt idx="36">
                  <c:v>61.6181296758124</c:v>
                </c:pt>
                <c:pt idx="37">
                  <c:v>63.3537905236928</c:v>
                </c:pt>
                <c:pt idx="38">
                  <c:v>65.0894513715731</c:v>
                </c:pt>
                <c:pt idx="39">
                  <c:v>66.8251122194535</c:v>
                </c:pt>
                <c:pt idx="40">
                  <c:v>68.5607730673339</c:v>
                </c:pt>
                <c:pt idx="41">
                  <c:v>70.2964339152142</c:v>
                </c:pt>
                <c:pt idx="42">
                  <c:v>72.0320947630946</c:v>
                </c:pt>
                <c:pt idx="43">
                  <c:v>73.7677556109749</c:v>
                </c:pt>
                <c:pt idx="44">
                  <c:v>75.5034164588553</c:v>
                </c:pt>
                <c:pt idx="45">
                  <c:v>77.2390773067356</c:v>
                </c:pt>
                <c:pt idx="46">
                  <c:v>78.974738154616</c:v>
                </c:pt>
                <c:pt idx="47">
                  <c:v>80.7103990024963</c:v>
                </c:pt>
                <c:pt idx="48">
                  <c:v>82.4460598503767</c:v>
                </c:pt>
                <c:pt idx="49">
                  <c:v>84.181720698257</c:v>
                </c:pt>
                <c:pt idx="50">
                  <c:v>85.9173815461374</c:v>
                </c:pt>
                <c:pt idx="51">
                  <c:v>87.6530423940178</c:v>
                </c:pt>
                <c:pt idx="52">
                  <c:v>89.3887032418981</c:v>
                </c:pt>
                <c:pt idx="53">
                  <c:v>91.1243640897785</c:v>
                </c:pt>
                <c:pt idx="54">
                  <c:v>92.8600249376588</c:v>
                </c:pt>
                <c:pt idx="55">
                  <c:v>94.5956857855392</c:v>
                </c:pt>
                <c:pt idx="56">
                  <c:v>96.3313466334195</c:v>
                </c:pt>
                <c:pt idx="57">
                  <c:v>98.0670074812999</c:v>
                </c:pt>
                <c:pt idx="58">
                  <c:v>99.8026683291802</c:v>
                </c:pt>
                <c:pt idx="59">
                  <c:v>101.538329177061</c:v>
                </c:pt>
                <c:pt idx="60">
                  <c:v>103.273990024941</c:v>
                </c:pt>
                <c:pt idx="61">
                  <c:v>105.009650872821</c:v>
                </c:pt>
                <c:pt idx="62">
                  <c:v>106.745311720702</c:v>
                </c:pt>
                <c:pt idx="63">
                  <c:v>108.480972568582</c:v>
                </c:pt>
                <c:pt idx="64">
                  <c:v>110.216633416462</c:v>
                </c:pt>
                <c:pt idx="65">
                  <c:v>111.952294264343</c:v>
                </c:pt>
                <c:pt idx="66">
                  <c:v>113.687955112223</c:v>
                </c:pt>
                <c:pt idx="67">
                  <c:v>115.423615960103</c:v>
                </c:pt>
                <c:pt idx="68">
                  <c:v>117.159276807984</c:v>
                </c:pt>
                <c:pt idx="69">
                  <c:v>118.894937655864</c:v>
                </c:pt>
                <c:pt idx="70">
                  <c:v>120.630598503744</c:v>
                </c:pt>
                <c:pt idx="71">
                  <c:v>122.366259351625</c:v>
                </c:pt>
                <c:pt idx="72">
                  <c:v>124.101920199505</c:v>
                </c:pt>
                <c:pt idx="73">
                  <c:v>125.837581047386</c:v>
                </c:pt>
                <c:pt idx="74">
                  <c:v>127.573241895266</c:v>
                </c:pt>
                <c:pt idx="75">
                  <c:v>129.308902743146</c:v>
                </c:pt>
                <c:pt idx="76">
                  <c:v>131.044563591027</c:v>
                </c:pt>
                <c:pt idx="77">
                  <c:v>132.780224438907</c:v>
                </c:pt>
                <c:pt idx="78">
                  <c:v>134.515885286787</c:v>
                </c:pt>
                <c:pt idx="79">
                  <c:v>136.251546134668</c:v>
                </c:pt>
                <c:pt idx="80">
                  <c:v>137.987206982548</c:v>
                </c:pt>
                <c:pt idx="81">
                  <c:v>139.722867830428</c:v>
                </c:pt>
                <c:pt idx="82">
                  <c:v>141.458528678309</c:v>
                </c:pt>
                <c:pt idx="83">
                  <c:v>143.194189526189</c:v>
                </c:pt>
                <c:pt idx="84">
                  <c:v>144.929850374069</c:v>
                </c:pt>
                <c:pt idx="85">
                  <c:v>146.66551122195</c:v>
                </c:pt>
                <c:pt idx="86">
                  <c:v>148.40117206983</c:v>
                </c:pt>
                <c:pt idx="87">
                  <c:v>150.13683291771</c:v>
                </c:pt>
                <c:pt idx="88">
                  <c:v>151.872493765591</c:v>
                </c:pt>
                <c:pt idx="89">
                  <c:v>153.608154613471</c:v>
                </c:pt>
                <c:pt idx="90">
                  <c:v>155.343815461352</c:v>
                </c:pt>
                <c:pt idx="91">
                  <c:v>157.079476309232</c:v>
                </c:pt>
                <c:pt idx="92">
                  <c:v>158.815137157112</c:v>
                </c:pt>
                <c:pt idx="93">
                  <c:v>160.550798004993</c:v>
                </c:pt>
                <c:pt idx="94">
                  <c:v>162.286458852873</c:v>
                </c:pt>
                <c:pt idx="95">
                  <c:v>164.022119700753</c:v>
                </c:pt>
                <c:pt idx="96">
                  <c:v>165.757780548634</c:v>
                </c:pt>
                <c:pt idx="97">
                  <c:v>167.493441396514</c:v>
                </c:pt>
                <c:pt idx="98">
                  <c:v>169.229102244394</c:v>
                </c:pt>
                <c:pt idx="99">
                  <c:v>170.964763092275</c:v>
                </c:pt>
                <c:pt idx="100">
                  <c:v>172.700423940155</c:v>
                </c:pt>
                <c:pt idx="101">
                  <c:v>174.436084788035</c:v>
                </c:pt>
                <c:pt idx="102">
                  <c:v>176.171745635916</c:v>
                </c:pt>
                <c:pt idx="103">
                  <c:v>177.907406483796</c:v>
                </c:pt>
                <c:pt idx="104">
                  <c:v>179.643067331677</c:v>
                </c:pt>
                <c:pt idx="105">
                  <c:v>181.378728179557</c:v>
                </c:pt>
                <c:pt idx="106">
                  <c:v>183.114389027437</c:v>
                </c:pt>
                <c:pt idx="107">
                  <c:v>184.850049875318</c:v>
                </c:pt>
                <c:pt idx="108">
                  <c:v>186.585710723198</c:v>
                </c:pt>
                <c:pt idx="109">
                  <c:v>188.321371571078</c:v>
                </c:pt>
                <c:pt idx="110">
                  <c:v>190.057032418959</c:v>
                </c:pt>
                <c:pt idx="111">
                  <c:v>191.792693266839</c:v>
                </c:pt>
                <c:pt idx="112">
                  <c:v>193.528354114719</c:v>
                </c:pt>
                <c:pt idx="113">
                  <c:v>195.2640149626</c:v>
                </c:pt>
                <c:pt idx="114">
                  <c:v>196.99967581048</c:v>
                </c:pt>
                <c:pt idx="115">
                  <c:v>198.73533665836</c:v>
                </c:pt>
                <c:pt idx="116">
                  <c:v>200.470997506241</c:v>
                </c:pt>
                <c:pt idx="117">
                  <c:v>202.206658354121</c:v>
                </c:pt>
                <c:pt idx="118">
                  <c:v>203.942319202001</c:v>
                </c:pt>
                <c:pt idx="119">
                  <c:v>205.677980049882</c:v>
                </c:pt>
                <c:pt idx="120">
                  <c:v>207.413640897762</c:v>
                </c:pt>
                <c:pt idx="121">
                  <c:v>209.149301745642</c:v>
                </c:pt>
                <c:pt idx="122">
                  <c:v>210.884962593523</c:v>
                </c:pt>
                <c:pt idx="123">
                  <c:v>212.620623441403</c:v>
                </c:pt>
                <c:pt idx="124">
                  <c:v>214.356284289284</c:v>
                </c:pt>
                <c:pt idx="125">
                  <c:v>216.091945137164</c:v>
                </c:pt>
                <c:pt idx="126">
                  <c:v>217.827605985044</c:v>
                </c:pt>
                <c:pt idx="127">
                  <c:v>219.563266832925</c:v>
                </c:pt>
                <c:pt idx="128">
                  <c:v>221.298927680805</c:v>
                </c:pt>
                <c:pt idx="129">
                  <c:v>223.034588528685</c:v>
                </c:pt>
                <c:pt idx="130">
                  <c:v>224.770249376566</c:v>
                </c:pt>
                <c:pt idx="131">
                  <c:v>226.505910224446</c:v>
                </c:pt>
                <c:pt idx="132">
                  <c:v>228.241571072326</c:v>
                </c:pt>
                <c:pt idx="133">
                  <c:v>229.977231920207</c:v>
                </c:pt>
                <c:pt idx="134">
                  <c:v>231.712892768087</c:v>
                </c:pt>
                <c:pt idx="135">
                  <c:v>233.448553615967</c:v>
                </c:pt>
                <c:pt idx="136">
                  <c:v>235.184214463848</c:v>
                </c:pt>
                <c:pt idx="137">
                  <c:v>236.919875311728</c:v>
                </c:pt>
                <c:pt idx="138">
                  <c:v>238.655536159608</c:v>
                </c:pt>
                <c:pt idx="139">
                  <c:v>240.391197007489</c:v>
                </c:pt>
                <c:pt idx="140">
                  <c:v>242.126857855369</c:v>
                </c:pt>
                <c:pt idx="141">
                  <c:v>243.86251870325</c:v>
                </c:pt>
                <c:pt idx="142">
                  <c:v>245.59817955113</c:v>
                </c:pt>
                <c:pt idx="143">
                  <c:v>247.33384039901</c:v>
                </c:pt>
                <c:pt idx="144">
                  <c:v>249.069501246891</c:v>
                </c:pt>
                <c:pt idx="145">
                  <c:v>250.805162094771</c:v>
                </c:pt>
                <c:pt idx="146">
                  <c:v>252.540822942651</c:v>
                </c:pt>
                <c:pt idx="147">
                  <c:v>254.276483790532</c:v>
                </c:pt>
                <c:pt idx="148">
                  <c:v>256.012144638412</c:v>
                </c:pt>
                <c:pt idx="149">
                  <c:v>257.747805486292</c:v>
                </c:pt>
                <c:pt idx="150">
                  <c:v>259.483466334173</c:v>
                </c:pt>
                <c:pt idx="151">
                  <c:v>261.219127182053</c:v>
                </c:pt>
                <c:pt idx="152">
                  <c:v>262.954788029933</c:v>
                </c:pt>
                <c:pt idx="153">
                  <c:v>264.690448877814</c:v>
                </c:pt>
                <c:pt idx="154">
                  <c:v>266.426109725694</c:v>
                </c:pt>
                <c:pt idx="155">
                  <c:v>268.161770573574</c:v>
                </c:pt>
                <c:pt idx="156">
                  <c:v>269.897431421455</c:v>
                </c:pt>
                <c:pt idx="157">
                  <c:v>271.633092269335</c:v>
                </c:pt>
                <c:pt idx="158">
                  <c:v>273.368753117216</c:v>
                </c:pt>
                <c:pt idx="159">
                  <c:v>275.104413965096</c:v>
                </c:pt>
                <c:pt idx="160">
                  <c:v>276.840074812976</c:v>
                </c:pt>
                <c:pt idx="161">
                  <c:v>278.575735660857</c:v>
                </c:pt>
                <c:pt idx="162">
                  <c:v>280.311396508737</c:v>
                </c:pt>
                <c:pt idx="163">
                  <c:v>282.047057356617</c:v>
                </c:pt>
                <c:pt idx="164">
                  <c:v>283.782718204498</c:v>
                </c:pt>
                <c:pt idx="165">
                  <c:v>285.518379052378</c:v>
                </c:pt>
                <c:pt idx="166">
                  <c:v>287.254039900258</c:v>
                </c:pt>
                <c:pt idx="167">
                  <c:v>288.989700748139</c:v>
                </c:pt>
                <c:pt idx="168">
                  <c:v>290.725361596019</c:v>
                </c:pt>
                <c:pt idx="169">
                  <c:v>292.461022443899</c:v>
                </c:pt>
                <c:pt idx="170">
                  <c:v>294.19668329178</c:v>
                </c:pt>
                <c:pt idx="171">
                  <c:v>295.93234413966</c:v>
                </c:pt>
                <c:pt idx="172">
                  <c:v>297.668004987541</c:v>
                </c:pt>
                <c:pt idx="173">
                  <c:v>299.403665835421</c:v>
                </c:pt>
                <c:pt idx="174">
                  <c:v>301.139326683301</c:v>
                </c:pt>
                <c:pt idx="175">
                  <c:v>302.874987531182</c:v>
                </c:pt>
                <c:pt idx="176">
                  <c:v>304.610648379062</c:v>
                </c:pt>
                <c:pt idx="177">
                  <c:v>306.346309226942</c:v>
                </c:pt>
                <c:pt idx="178">
                  <c:v>308.081970074823</c:v>
                </c:pt>
                <c:pt idx="179">
                  <c:v>309.817630922703</c:v>
                </c:pt>
                <c:pt idx="180">
                  <c:v>311.553291770583</c:v>
                </c:pt>
                <c:pt idx="181">
                  <c:v>313.288952618464</c:v>
                </c:pt>
                <c:pt idx="182">
                  <c:v>315.024613466344</c:v>
                </c:pt>
                <c:pt idx="183">
                  <c:v>316.760274314224</c:v>
                </c:pt>
                <c:pt idx="184">
                  <c:v>318.495935162105</c:v>
                </c:pt>
                <c:pt idx="185">
                  <c:v>320.231596009985</c:v>
                </c:pt>
                <c:pt idx="186">
                  <c:v>321.967256857865</c:v>
                </c:pt>
                <c:pt idx="187">
                  <c:v>323.702917705746</c:v>
                </c:pt>
                <c:pt idx="188">
                  <c:v>325.438578553626</c:v>
                </c:pt>
                <c:pt idx="189">
                  <c:v>327.174239401507</c:v>
                </c:pt>
                <c:pt idx="190">
                  <c:v>328.909900249387</c:v>
                </c:pt>
                <c:pt idx="191">
                  <c:v>330.645561097267</c:v>
                </c:pt>
                <c:pt idx="192">
                  <c:v>332.381221945148</c:v>
                </c:pt>
                <c:pt idx="193">
                  <c:v>334.116882793028</c:v>
                </c:pt>
                <c:pt idx="194">
                  <c:v>335.852543640908</c:v>
                </c:pt>
                <c:pt idx="195">
                  <c:v>337.588204488789</c:v>
                </c:pt>
                <c:pt idx="196">
                  <c:v>339.323865336669</c:v>
                </c:pt>
                <c:pt idx="197">
                  <c:v>341.059526184549</c:v>
                </c:pt>
                <c:pt idx="198">
                  <c:v>342.79518703243</c:v>
                </c:pt>
                <c:pt idx="199">
                  <c:v>344.53084788031</c:v>
                </c:pt>
                <c:pt idx="200">
                  <c:v>346.26650872819</c:v>
                </c:pt>
                <c:pt idx="201">
                  <c:v>348.002169576071</c:v>
                </c:pt>
                <c:pt idx="202">
                  <c:v>349.737830423951</c:v>
                </c:pt>
                <c:pt idx="203">
                  <c:v>351.473491271831</c:v>
                </c:pt>
                <c:pt idx="204">
                  <c:v>353.209152119712</c:v>
                </c:pt>
                <c:pt idx="205">
                  <c:v>354.944812967592</c:v>
                </c:pt>
                <c:pt idx="206">
                  <c:v>356.680473815473</c:v>
                </c:pt>
                <c:pt idx="207">
                  <c:v>358.416134663353</c:v>
                </c:pt>
                <c:pt idx="208">
                  <c:v>360.151795511233</c:v>
                </c:pt>
                <c:pt idx="209">
                  <c:v>361.887456359114</c:v>
                </c:pt>
                <c:pt idx="210">
                  <c:v>363.623117206994</c:v>
                </c:pt>
                <c:pt idx="211">
                  <c:v>365.358778054874</c:v>
                </c:pt>
                <c:pt idx="212">
                  <c:v>367.094438902755</c:v>
                </c:pt>
                <c:pt idx="213">
                  <c:v>368.830099750635</c:v>
                </c:pt>
                <c:pt idx="214">
                  <c:v>370.565760598515</c:v>
                </c:pt>
                <c:pt idx="215">
                  <c:v>372.301421446396</c:v>
                </c:pt>
                <c:pt idx="216">
                  <c:v>374.037082294276</c:v>
                </c:pt>
                <c:pt idx="217">
                  <c:v>375.772743142156</c:v>
                </c:pt>
                <c:pt idx="218">
                  <c:v>377.508403990037</c:v>
                </c:pt>
                <c:pt idx="219">
                  <c:v>379.244064837917</c:v>
                </c:pt>
                <c:pt idx="220">
                  <c:v>380.979725685797</c:v>
                </c:pt>
                <c:pt idx="221">
                  <c:v>382.715386533678</c:v>
                </c:pt>
                <c:pt idx="222">
                  <c:v>384.451047381558</c:v>
                </c:pt>
                <c:pt idx="223">
                  <c:v>386.186708229439</c:v>
                </c:pt>
                <c:pt idx="224">
                  <c:v>387.922369077319</c:v>
                </c:pt>
                <c:pt idx="225">
                  <c:v>389.658029925199</c:v>
                </c:pt>
                <c:pt idx="226">
                  <c:v>391.39369077308</c:v>
                </c:pt>
                <c:pt idx="227">
                  <c:v>393.12935162096</c:v>
                </c:pt>
                <c:pt idx="228">
                  <c:v>394.86501246884</c:v>
                </c:pt>
                <c:pt idx="229">
                  <c:v>396.600673316721</c:v>
                </c:pt>
                <c:pt idx="230">
                  <c:v>398.336334164601</c:v>
                </c:pt>
                <c:pt idx="231">
                  <c:v>400.071995012481</c:v>
                </c:pt>
                <c:pt idx="232">
                  <c:v>401.807655860362</c:v>
                </c:pt>
                <c:pt idx="233">
                  <c:v>403.543316708242</c:v>
                </c:pt>
                <c:pt idx="234">
                  <c:v>405.278977556123</c:v>
                </c:pt>
                <c:pt idx="235">
                  <c:v>407.014638404003</c:v>
                </c:pt>
                <c:pt idx="236">
                  <c:v>408.750299251883</c:v>
                </c:pt>
                <c:pt idx="237">
                  <c:v>410.485960099764</c:v>
                </c:pt>
                <c:pt idx="238">
                  <c:v>412.221620947644</c:v>
                </c:pt>
                <c:pt idx="239">
                  <c:v>413.957281795524</c:v>
                </c:pt>
                <c:pt idx="240">
                  <c:v>415.692942643405</c:v>
                </c:pt>
                <c:pt idx="241">
                  <c:v>417.428603491285</c:v>
                </c:pt>
                <c:pt idx="242">
                  <c:v>419.164264339165</c:v>
                </c:pt>
                <c:pt idx="243">
                  <c:v>420.899925187046</c:v>
                </c:pt>
                <c:pt idx="244">
                  <c:v>422.635586034926</c:v>
                </c:pt>
                <c:pt idx="245">
                  <c:v>424.371246882806</c:v>
                </c:pt>
                <c:pt idx="246">
                  <c:v>426.106907730687</c:v>
                </c:pt>
                <c:pt idx="247">
                  <c:v>427.842568578567</c:v>
                </c:pt>
                <c:pt idx="248">
                  <c:v>429.578229426447</c:v>
                </c:pt>
                <c:pt idx="249">
                  <c:v>431.313890274328</c:v>
                </c:pt>
                <c:pt idx="250">
                  <c:v>433.049551122208</c:v>
                </c:pt>
                <c:pt idx="251">
                  <c:v>434.785211970089</c:v>
                </c:pt>
                <c:pt idx="252">
                  <c:v>436.520872817969</c:v>
                </c:pt>
                <c:pt idx="253">
                  <c:v>438.256533665849</c:v>
                </c:pt>
                <c:pt idx="254">
                  <c:v>439.99219451373</c:v>
                </c:pt>
                <c:pt idx="255">
                  <c:v>441.72785536161</c:v>
                </c:pt>
                <c:pt idx="256">
                  <c:v>443.46351620949</c:v>
                </c:pt>
                <c:pt idx="257">
                  <c:v>445.199177057371</c:v>
                </c:pt>
                <c:pt idx="258">
                  <c:v>446.934837905251</c:v>
                </c:pt>
                <c:pt idx="259">
                  <c:v>448.670498753131</c:v>
                </c:pt>
                <c:pt idx="260">
                  <c:v>450.406159601012</c:v>
                </c:pt>
                <c:pt idx="261">
                  <c:v>452.141820448892</c:v>
                </c:pt>
                <c:pt idx="262">
                  <c:v>453.877481296772</c:v>
                </c:pt>
                <c:pt idx="263">
                  <c:v>455.613142144653</c:v>
                </c:pt>
                <c:pt idx="264">
                  <c:v>457.348802992533</c:v>
                </c:pt>
                <c:pt idx="265">
                  <c:v>459.084463840413</c:v>
                </c:pt>
                <c:pt idx="266">
                  <c:v>460.820124688294</c:v>
                </c:pt>
                <c:pt idx="267">
                  <c:v>462.555785536174</c:v>
                </c:pt>
                <c:pt idx="268">
                  <c:v>464.291446384055</c:v>
                </c:pt>
                <c:pt idx="269">
                  <c:v>466.027107231935</c:v>
                </c:pt>
                <c:pt idx="270">
                  <c:v>467.762768079815</c:v>
                </c:pt>
                <c:pt idx="271">
                  <c:v>469.498428927696</c:v>
                </c:pt>
                <c:pt idx="272">
                  <c:v>471.234089775576</c:v>
                </c:pt>
                <c:pt idx="273">
                  <c:v>472.969750623456</c:v>
                </c:pt>
                <c:pt idx="274">
                  <c:v>474.705411471337</c:v>
                </c:pt>
                <c:pt idx="275">
                  <c:v>476.441072319217</c:v>
                </c:pt>
                <c:pt idx="276">
                  <c:v>478.176733167097</c:v>
                </c:pt>
                <c:pt idx="277">
                  <c:v>479.912394014978</c:v>
                </c:pt>
                <c:pt idx="278">
                  <c:v>481.648054862858</c:v>
                </c:pt>
                <c:pt idx="279">
                  <c:v>483.383715710738</c:v>
                </c:pt>
                <c:pt idx="280">
                  <c:v>485.119376558619</c:v>
                </c:pt>
                <c:pt idx="281">
                  <c:v>486.855037406499</c:v>
                </c:pt>
                <c:pt idx="282">
                  <c:v>488.590698254379</c:v>
                </c:pt>
                <c:pt idx="283">
                  <c:v>490.32635910226</c:v>
                </c:pt>
                <c:pt idx="284">
                  <c:v>492.06201995014</c:v>
                </c:pt>
                <c:pt idx="285">
                  <c:v>493.797680798021</c:v>
                </c:pt>
                <c:pt idx="286">
                  <c:v>495.533341645901</c:v>
                </c:pt>
                <c:pt idx="287">
                  <c:v>497.269002493781</c:v>
                </c:pt>
                <c:pt idx="288">
                  <c:v>499.004663341662</c:v>
                </c:pt>
                <c:pt idx="289">
                  <c:v>500.740324189542</c:v>
                </c:pt>
                <c:pt idx="290">
                  <c:v>502.475985037422</c:v>
                </c:pt>
                <c:pt idx="291">
                  <c:v>504.211645885303</c:v>
                </c:pt>
                <c:pt idx="292">
                  <c:v>505.947306733183</c:v>
                </c:pt>
                <c:pt idx="293">
                  <c:v>507.682967581063</c:v>
                </c:pt>
                <c:pt idx="294">
                  <c:v>509.418628428944</c:v>
                </c:pt>
                <c:pt idx="295">
                  <c:v>511.154289276824</c:v>
                </c:pt>
                <c:pt idx="296">
                  <c:v>512.889950124704</c:v>
                </c:pt>
                <c:pt idx="297">
                  <c:v>514.625610972585</c:v>
                </c:pt>
                <c:pt idx="298">
                  <c:v>516.361271820465</c:v>
                </c:pt>
                <c:pt idx="299">
                  <c:v>518.096932668346</c:v>
                </c:pt>
                <c:pt idx="300">
                  <c:v>519.832593516226</c:v>
                </c:pt>
                <c:pt idx="301">
                  <c:v>521.568254364106</c:v>
                </c:pt>
                <c:pt idx="302">
                  <c:v>523.303915211987</c:v>
                </c:pt>
                <c:pt idx="303">
                  <c:v>525.039576059867</c:v>
                </c:pt>
                <c:pt idx="304">
                  <c:v>526.775236907747</c:v>
                </c:pt>
                <c:pt idx="305">
                  <c:v>528.510897755628</c:v>
                </c:pt>
                <c:pt idx="306">
                  <c:v>530.246558603508</c:v>
                </c:pt>
                <c:pt idx="307">
                  <c:v>531.982219451388</c:v>
                </c:pt>
                <c:pt idx="308">
                  <c:v>533.717880299269</c:v>
                </c:pt>
                <c:pt idx="309">
                  <c:v>535.453541147149</c:v>
                </c:pt>
                <c:pt idx="310">
                  <c:v>537.189201995029</c:v>
                </c:pt>
                <c:pt idx="311">
                  <c:v>538.92486284291</c:v>
                </c:pt>
                <c:pt idx="312">
                  <c:v>540.66052369079</c:v>
                </c:pt>
                <c:pt idx="313">
                  <c:v>542.396184538671</c:v>
                </c:pt>
                <c:pt idx="314">
                  <c:v>544.131845386551</c:v>
                </c:pt>
                <c:pt idx="315">
                  <c:v>545.867506234431</c:v>
                </c:pt>
                <c:pt idx="316">
                  <c:v>547.603167082312</c:v>
                </c:pt>
                <c:pt idx="317">
                  <c:v>549.338827930192</c:v>
                </c:pt>
                <c:pt idx="318">
                  <c:v>551.074488778072</c:v>
                </c:pt>
                <c:pt idx="319">
                  <c:v>552.810149625953</c:v>
                </c:pt>
                <c:pt idx="320">
                  <c:v>554.545810473833</c:v>
                </c:pt>
                <c:pt idx="321">
                  <c:v>556.281471321713</c:v>
                </c:pt>
                <c:pt idx="322">
                  <c:v>558.017132169594</c:v>
                </c:pt>
                <c:pt idx="323">
                  <c:v>559.752793017474</c:v>
                </c:pt>
                <c:pt idx="324">
                  <c:v>561.488453865354</c:v>
                </c:pt>
                <c:pt idx="325">
                  <c:v>563.224114713235</c:v>
                </c:pt>
                <c:pt idx="326">
                  <c:v>564.959775561115</c:v>
                </c:pt>
                <c:pt idx="327">
                  <c:v>566.695436408995</c:v>
                </c:pt>
                <c:pt idx="328">
                  <c:v>568.431097256876</c:v>
                </c:pt>
                <c:pt idx="329">
                  <c:v>570.166758104756</c:v>
                </c:pt>
                <c:pt idx="330">
                  <c:v>571.902418952636</c:v>
                </c:pt>
                <c:pt idx="331">
                  <c:v>573.638079800517</c:v>
                </c:pt>
                <c:pt idx="332">
                  <c:v>575.373740648397</c:v>
                </c:pt>
                <c:pt idx="333">
                  <c:v>577.109401496278</c:v>
                </c:pt>
                <c:pt idx="334">
                  <c:v>578.845062344158</c:v>
                </c:pt>
                <c:pt idx="335">
                  <c:v>580.580723192038</c:v>
                </c:pt>
                <c:pt idx="336">
                  <c:v>582.316384039919</c:v>
                </c:pt>
                <c:pt idx="337">
                  <c:v>584.052044887799</c:v>
                </c:pt>
                <c:pt idx="338">
                  <c:v>585.787705735679</c:v>
                </c:pt>
                <c:pt idx="339">
                  <c:v>587.52336658356</c:v>
                </c:pt>
                <c:pt idx="340">
                  <c:v>589.25902743144</c:v>
                </c:pt>
                <c:pt idx="341">
                  <c:v>590.99468827932</c:v>
                </c:pt>
                <c:pt idx="342">
                  <c:v>592.730349127201</c:v>
                </c:pt>
                <c:pt idx="343">
                  <c:v>594.466009975081</c:v>
                </c:pt>
                <c:pt idx="344">
                  <c:v>596.201670822962</c:v>
                </c:pt>
                <c:pt idx="345">
                  <c:v>597.937331670842</c:v>
                </c:pt>
                <c:pt idx="346">
                  <c:v>599.672992518722</c:v>
                </c:pt>
                <c:pt idx="347">
                  <c:v>601.408653366603</c:v>
                </c:pt>
                <c:pt idx="348">
                  <c:v>603.144314214483</c:v>
                </c:pt>
                <c:pt idx="349">
                  <c:v>604.879975062363</c:v>
                </c:pt>
                <c:pt idx="350">
                  <c:v>606.615635910244</c:v>
                </c:pt>
                <c:pt idx="351">
                  <c:v>608.351296758124</c:v>
                </c:pt>
                <c:pt idx="352">
                  <c:v>610.086957606004</c:v>
                </c:pt>
                <c:pt idx="353">
                  <c:v>611.822618453885</c:v>
                </c:pt>
                <c:pt idx="354">
                  <c:v>613.558279301765</c:v>
                </c:pt>
                <c:pt idx="355">
                  <c:v>615.293940149645</c:v>
                </c:pt>
                <c:pt idx="356">
                  <c:v>617.029600997526</c:v>
                </c:pt>
                <c:pt idx="357">
                  <c:v>618.765261845406</c:v>
                </c:pt>
                <c:pt idx="358">
                  <c:v>620.500922693286</c:v>
                </c:pt>
                <c:pt idx="359">
                  <c:v>622.236583541167</c:v>
                </c:pt>
                <c:pt idx="360">
                  <c:v>623.972244389047</c:v>
                </c:pt>
                <c:pt idx="361">
                  <c:v>625.707905236927</c:v>
                </c:pt>
                <c:pt idx="362">
                  <c:v>627.443566084808</c:v>
                </c:pt>
                <c:pt idx="363">
                  <c:v>629.179226932688</c:v>
                </c:pt>
                <c:pt idx="364">
                  <c:v>630.914887780569</c:v>
                </c:pt>
                <c:pt idx="365">
                  <c:v>632.650548628449</c:v>
                </c:pt>
                <c:pt idx="366">
                  <c:v>634.386209476329</c:v>
                </c:pt>
                <c:pt idx="367">
                  <c:v>636.121870324209</c:v>
                </c:pt>
                <c:pt idx="368">
                  <c:v>637.85753117209</c:v>
                </c:pt>
                <c:pt idx="369">
                  <c:v>639.59319201997</c:v>
                </c:pt>
                <c:pt idx="370">
                  <c:v>641.32885286785</c:v>
                </c:pt>
                <c:pt idx="371">
                  <c:v>643.064513715731</c:v>
                </c:pt>
                <c:pt idx="372">
                  <c:v>644.800174563611</c:v>
                </c:pt>
                <c:pt idx="373">
                  <c:v>646.535835411491</c:v>
                </c:pt>
                <c:pt idx="374">
                  <c:v>648.271496259372</c:v>
                </c:pt>
                <c:pt idx="375">
                  <c:v>650.007157107252</c:v>
                </c:pt>
                <c:pt idx="376">
                  <c:v>651.742817955133</c:v>
                </c:pt>
                <c:pt idx="377">
                  <c:v>653.478478803013</c:v>
                </c:pt>
                <c:pt idx="378">
                  <c:v>655.214139650893</c:v>
                </c:pt>
                <c:pt idx="379">
                  <c:v>656.949800498774</c:v>
                </c:pt>
                <c:pt idx="380">
                  <c:v>658.685461346654</c:v>
                </c:pt>
                <c:pt idx="381">
                  <c:v>660.421122194534</c:v>
                </c:pt>
                <c:pt idx="382">
                  <c:v>662.156783042415</c:v>
                </c:pt>
                <c:pt idx="383">
                  <c:v>663.892443890295</c:v>
                </c:pt>
                <c:pt idx="384">
                  <c:v>665.628104738175</c:v>
                </c:pt>
                <c:pt idx="385">
                  <c:v>667.363765586056</c:v>
                </c:pt>
                <c:pt idx="386">
                  <c:v>669.099426433936</c:v>
                </c:pt>
                <c:pt idx="387">
                  <c:v>670.835087281816</c:v>
                </c:pt>
                <c:pt idx="388">
                  <c:v>672.570748129697</c:v>
                </c:pt>
                <c:pt idx="389">
                  <c:v>674.306408977577</c:v>
                </c:pt>
                <c:pt idx="390">
                  <c:v>676.042069825458</c:v>
                </c:pt>
                <c:pt idx="391">
                  <c:v>677.777730673338</c:v>
                </c:pt>
                <c:pt idx="392">
                  <c:v>679.513391521218</c:v>
                </c:pt>
                <c:pt idx="393">
                  <c:v>681.249052369099</c:v>
                </c:pt>
                <c:pt idx="394">
                  <c:v>682.984713216979</c:v>
                </c:pt>
                <c:pt idx="395">
                  <c:v>684.720374064859</c:v>
                </c:pt>
                <c:pt idx="396">
                  <c:v>686.45603491274</c:v>
                </c:pt>
                <c:pt idx="397">
                  <c:v>688.19169576062</c:v>
                </c:pt>
                <c:pt idx="398">
                  <c:v>689.9273566085</c:v>
                </c:pt>
                <c:pt idx="399">
                  <c:v>691.663017456381</c:v>
                </c:pt>
                <c:pt idx="400">
                  <c:v>693.398678304261</c:v>
                </c:pt>
                <c:pt idx="401">
                  <c:v>695.134339152141</c:v>
                </c:pt>
                <c:pt idx="402">
                  <c:v>696.870000000022</c:v>
                </c:pt>
                <c:pt idx="403">
                  <c:v>698.605660847902</c:v>
                </c:pt>
                <c:pt idx="404">
                  <c:v>700.341321695782</c:v>
                </c:pt>
                <c:pt idx="405">
                  <c:v>702.076982543663</c:v>
                </c:pt>
                <c:pt idx="406">
                  <c:v>703.812643391543</c:v>
                </c:pt>
                <c:pt idx="407">
                  <c:v>705.548304239423</c:v>
                </c:pt>
                <c:pt idx="408">
                  <c:v>707.283965087304</c:v>
                </c:pt>
                <c:pt idx="409">
                  <c:v>709.019625935184</c:v>
                </c:pt>
                <c:pt idx="410">
                  <c:v>710.755286783065</c:v>
                </c:pt>
                <c:pt idx="411">
                  <c:v>712.490947630945</c:v>
                </c:pt>
                <c:pt idx="412">
                  <c:v>714.226608478825</c:v>
                </c:pt>
                <c:pt idx="413">
                  <c:v>715.962269326706</c:v>
                </c:pt>
                <c:pt idx="414">
                  <c:v>717.697930174586</c:v>
                </c:pt>
                <c:pt idx="415">
                  <c:v>719.433591022466</c:v>
                </c:pt>
                <c:pt idx="416">
                  <c:v>721.169251870347</c:v>
                </c:pt>
                <c:pt idx="417">
                  <c:v>722.904912718227</c:v>
                </c:pt>
                <c:pt idx="418">
                  <c:v>724.640573566107</c:v>
                </c:pt>
                <c:pt idx="419">
                  <c:v>726.376234413988</c:v>
                </c:pt>
                <c:pt idx="420">
                  <c:v>728.111895261868</c:v>
                </c:pt>
                <c:pt idx="421">
                  <c:v>729.847556109749</c:v>
                </c:pt>
                <c:pt idx="422">
                  <c:v>731.583216957629</c:v>
                </c:pt>
                <c:pt idx="423">
                  <c:v>733.318877805509</c:v>
                </c:pt>
                <c:pt idx="424">
                  <c:v>735.05453865339</c:v>
                </c:pt>
                <c:pt idx="425">
                  <c:v>736.79019950127</c:v>
                </c:pt>
                <c:pt idx="426">
                  <c:v>738.52586034915</c:v>
                </c:pt>
                <c:pt idx="427">
                  <c:v>740.261521197031</c:v>
                </c:pt>
                <c:pt idx="428">
                  <c:v>741.997182044911</c:v>
                </c:pt>
                <c:pt idx="429">
                  <c:v>743.732842892791</c:v>
                </c:pt>
                <c:pt idx="430">
                  <c:v>745.468503740672</c:v>
                </c:pt>
                <c:pt idx="431">
                  <c:v>747.204164588552</c:v>
                </c:pt>
                <c:pt idx="432">
                  <c:v>748.939825436432</c:v>
                </c:pt>
                <c:pt idx="433">
                  <c:v>750.675486284313</c:v>
                </c:pt>
                <c:pt idx="434">
                  <c:v>752.411147132193</c:v>
                </c:pt>
                <c:pt idx="435">
                  <c:v>754.146807980073</c:v>
                </c:pt>
                <c:pt idx="436">
                  <c:v>755.882468827954</c:v>
                </c:pt>
                <c:pt idx="437">
                  <c:v>757.618129675834</c:v>
                </c:pt>
                <c:pt idx="438">
                  <c:v>759.353790523714</c:v>
                </c:pt>
                <c:pt idx="439">
                  <c:v>761.089451371595</c:v>
                </c:pt>
                <c:pt idx="440">
                  <c:v>762.825112219475</c:v>
                </c:pt>
                <c:pt idx="441">
                  <c:v>764.560773067356</c:v>
                </c:pt>
                <c:pt idx="442">
                  <c:v>766.296433915236</c:v>
                </c:pt>
                <c:pt idx="443">
                  <c:v>768.032094763116</c:v>
                </c:pt>
                <c:pt idx="444">
                  <c:v>769.767755610997</c:v>
                </c:pt>
                <c:pt idx="445">
                  <c:v>771.503416458877</c:v>
                </c:pt>
                <c:pt idx="446">
                  <c:v>773.239077306757</c:v>
                </c:pt>
                <c:pt idx="447">
                  <c:v>774.974738154638</c:v>
                </c:pt>
                <c:pt idx="448">
                  <c:v>776.710399002518</c:v>
                </c:pt>
                <c:pt idx="449">
                  <c:v>778.446059850398</c:v>
                </c:pt>
                <c:pt idx="450">
                  <c:v>780.181720698279</c:v>
                </c:pt>
                <c:pt idx="451">
                  <c:v>781.917381546159</c:v>
                </c:pt>
                <c:pt idx="452">
                  <c:v>783.653042394039</c:v>
                </c:pt>
                <c:pt idx="453">
                  <c:v>785.38870324192</c:v>
                </c:pt>
                <c:pt idx="454">
                  <c:v>787.1243640898</c:v>
                </c:pt>
                <c:pt idx="455">
                  <c:v>788.860024937681</c:v>
                </c:pt>
                <c:pt idx="456">
                  <c:v>790.595685785561</c:v>
                </c:pt>
                <c:pt idx="457">
                  <c:v>792.331346633441</c:v>
                </c:pt>
                <c:pt idx="458">
                  <c:v>794.067007481322</c:v>
                </c:pt>
                <c:pt idx="459">
                  <c:v>795.802668329202</c:v>
                </c:pt>
                <c:pt idx="460">
                  <c:v>797.538329177082</c:v>
                </c:pt>
                <c:pt idx="461">
                  <c:v>799.273990024963</c:v>
                </c:pt>
                <c:pt idx="462">
                  <c:v>801.009650872843</c:v>
                </c:pt>
                <c:pt idx="463">
                  <c:v>802.745311720723</c:v>
                </c:pt>
                <c:pt idx="464">
                  <c:v>804.480972568604</c:v>
                </c:pt>
                <c:pt idx="465">
                  <c:v>806.216633416484</c:v>
                </c:pt>
                <c:pt idx="466">
                  <c:v>807.952294264364</c:v>
                </c:pt>
                <c:pt idx="467">
                  <c:v>809.687955112245</c:v>
                </c:pt>
                <c:pt idx="468">
                  <c:v>811.423615960125</c:v>
                </c:pt>
                <c:pt idx="469">
                  <c:v>813.159276808005</c:v>
                </c:pt>
                <c:pt idx="470">
                  <c:v>814.894937655886</c:v>
                </c:pt>
                <c:pt idx="471">
                  <c:v>816.630598503766</c:v>
                </c:pt>
                <c:pt idx="472">
                  <c:v>818.366259351646</c:v>
                </c:pt>
                <c:pt idx="473">
                  <c:v>820.101920199527</c:v>
                </c:pt>
                <c:pt idx="474">
                  <c:v>821.837581047407</c:v>
                </c:pt>
                <c:pt idx="475">
                  <c:v>823.573241895287</c:v>
                </c:pt>
                <c:pt idx="476">
                  <c:v>825.308902743168</c:v>
                </c:pt>
                <c:pt idx="477">
                  <c:v>827.044563591048</c:v>
                </c:pt>
                <c:pt idx="478">
                  <c:v>828.780224438929</c:v>
                </c:pt>
                <c:pt idx="479">
                  <c:v>830.515885286809</c:v>
                </c:pt>
                <c:pt idx="480">
                  <c:v>832.251546134689</c:v>
                </c:pt>
                <c:pt idx="481">
                  <c:v>833.98720698257</c:v>
                </c:pt>
                <c:pt idx="482">
                  <c:v>835.72286783045</c:v>
                </c:pt>
                <c:pt idx="483">
                  <c:v>837.45852867833</c:v>
                </c:pt>
                <c:pt idx="484">
                  <c:v>839.194189526211</c:v>
                </c:pt>
                <c:pt idx="485">
                  <c:v>840.929850374091</c:v>
                </c:pt>
                <c:pt idx="486">
                  <c:v>842.665511221971</c:v>
                </c:pt>
                <c:pt idx="487">
                  <c:v>844.401172069852</c:v>
                </c:pt>
                <c:pt idx="488">
                  <c:v>846.136832917732</c:v>
                </c:pt>
                <c:pt idx="489">
                  <c:v>847.872493765613</c:v>
                </c:pt>
                <c:pt idx="490">
                  <c:v>849.608154613493</c:v>
                </c:pt>
                <c:pt idx="491">
                  <c:v>851.343815461373</c:v>
                </c:pt>
                <c:pt idx="492">
                  <c:v>853.079476309254</c:v>
                </c:pt>
                <c:pt idx="493">
                  <c:v>854.815137157134</c:v>
                </c:pt>
                <c:pt idx="494">
                  <c:v>856.550798005014</c:v>
                </c:pt>
                <c:pt idx="495">
                  <c:v>858.286458852895</c:v>
                </c:pt>
                <c:pt idx="496">
                  <c:v>860.022119700775</c:v>
                </c:pt>
                <c:pt idx="497">
                  <c:v>861.757780548655</c:v>
                </c:pt>
                <c:pt idx="498">
                  <c:v>863.493441396536</c:v>
                </c:pt>
                <c:pt idx="499">
                  <c:v>865.229102244416</c:v>
                </c:pt>
                <c:pt idx="500">
                  <c:v>866.964763092296</c:v>
                </c:pt>
                <c:pt idx="501">
                  <c:v>868.700423940177</c:v>
                </c:pt>
                <c:pt idx="502">
                  <c:v>870.436084788057</c:v>
                </c:pt>
                <c:pt idx="503">
                  <c:v>872.171745635938</c:v>
                </c:pt>
                <c:pt idx="504">
                  <c:v>873.907406483818</c:v>
                </c:pt>
                <c:pt idx="505">
                  <c:v>875.643067331698</c:v>
                </c:pt>
                <c:pt idx="506">
                  <c:v>877.378728179579</c:v>
                </c:pt>
                <c:pt idx="507">
                  <c:v>879.114389027459</c:v>
                </c:pt>
                <c:pt idx="508">
                  <c:v>880.850049875339</c:v>
                </c:pt>
                <c:pt idx="509">
                  <c:v>882.58571072322</c:v>
                </c:pt>
                <c:pt idx="510">
                  <c:v>880.850049875339</c:v>
                </c:pt>
                <c:pt idx="511">
                  <c:v>879.114389027459</c:v>
                </c:pt>
                <c:pt idx="512">
                  <c:v>877.378728179579</c:v>
                </c:pt>
                <c:pt idx="513">
                  <c:v>875.643067331698</c:v>
                </c:pt>
                <c:pt idx="514">
                  <c:v>873.907406483818</c:v>
                </c:pt>
                <c:pt idx="515">
                  <c:v>872.171745635938</c:v>
                </c:pt>
                <c:pt idx="516">
                  <c:v>870.436084788057</c:v>
                </c:pt>
                <c:pt idx="517">
                  <c:v>868.700423940177</c:v>
                </c:pt>
                <c:pt idx="518">
                  <c:v>866.964763092296</c:v>
                </c:pt>
                <c:pt idx="519">
                  <c:v>865.229102244416</c:v>
                </c:pt>
                <c:pt idx="520">
                  <c:v>863.493441396536</c:v>
                </c:pt>
                <c:pt idx="521">
                  <c:v>861.757780548655</c:v>
                </c:pt>
                <c:pt idx="522">
                  <c:v>860.022119700775</c:v>
                </c:pt>
                <c:pt idx="523">
                  <c:v>858.286458852895</c:v>
                </c:pt>
                <c:pt idx="524">
                  <c:v>856.550798005014</c:v>
                </c:pt>
                <c:pt idx="525">
                  <c:v>854.815137157134</c:v>
                </c:pt>
                <c:pt idx="526">
                  <c:v>853.079476309254</c:v>
                </c:pt>
                <c:pt idx="527">
                  <c:v>851.343815461373</c:v>
                </c:pt>
                <c:pt idx="528">
                  <c:v>849.608154613493</c:v>
                </c:pt>
                <c:pt idx="529">
                  <c:v>847.872493765613</c:v>
                </c:pt>
                <c:pt idx="530">
                  <c:v>846.136832917732</c:v>
                </c:pt>
                <c:pt idx="531">
                  <c:v>844.401172069852</c:v>
                </c:pt>
                <c:pt idx="532">
                  <c:v>842.665511221971</c:v>
                </c:pt>
                <c:pt idx="533">
                  <c:v>840.929850374091</c:v>
                </c:pt>
                <c:pt idx="534">
                  <c:v>839.194189526211</c:v>
                </c:pt>
                <c:pt idx="535">
                  <c:v>837.45852867833</c:v>
                </c:pt>
                <c:pt idx="536">
                  <c:v>835.72286783045</c:v>
                </c:pt>
                <c:pt idx="537">
                  <c:v>833.98720698257</c:v>
                </c:pt>
                <c:pt idx="538">
                  <c:v>832.251546134689</c:v>
                </c:pt>
                <c:pt idx="539">
                  <c:v>830.515885286809</c:v>
                </c:pt>
                <c:pt idx="540">
                  <c:v>828.780224438929</c:v>
                </c:pt>
                <c:pt idx="541">
                  <c:v>827.044563591048</c:v>
                </c:pt>
                <c:pt idx="542">
                  <c:v>825.308902743168</c:v>
                </c:pt>
                <c:pt idx="543">
                  <c:v>823.573241895287</c:v>
                </c:pt>
                <c:pt idx="544">
                  <c:v>821.837581047407</c:v>
                </c:pt>
                <c:pt idx="545">
                  <c:v>820.101920199527</c:v>
                </c:pt>
                <c:pt idx="546">
                  <c:v>818.366259351646</c:v>
                </c:pt>
                <c:pt idx="547">
                  <c:v>816.630598503766</c:v>
                </c:pt>
                <c:pt idx="548">
                  <c:v>814.894937655886</c:v>
                </c:pt>
                <c:pt idx="549">
                  <c:v>813.159276808005</c:v>
                </c:pt>
                <c:pt idx="550">
                  <c:v>811.423615960125</c:v>
                </c:pt>
                <c:pt idx="551">
                  <c:v>809.687955112245</c:v>
                </c:pt>
                <c:pt idx="552">
                  <c:v>807.952294264364</c:v>
                </c:pt>
                <c:pt idx="553">
                  <c:v>806.216633416484</c:v>
                </c:pt>
                <c:pt idx="554">
                  <c:v>804.480972568604</c:v>
                </c:pt>
                <c:pt idx="555">
                  <c:v>802.745311720723</c:v>
                </c:pt>
                <c:pt idx="556">
                  <c:v>801.009650872843</c:v>
                </c:pt>
                <c:pt idx="557">
                  <c:v>799.273990024963</c:v>
                </c:pt>
                <c:pt idx="558">
                  <c:v>797.538329177082</c:v>
                </c:pt>
                <c:pt idx="559">
                  <c:v>795.802668329202</c:v>
                </c:pt>
                <c:pt idx="560">
                  <c:v>794.067007481322</c:v>
                </c:pt>
                <c:pt idx="561">
                  <c:v>792.331346633441</c:v>
                </c:pt>
                <c:pt idx="562">
                  <c:v>790.595685785561</c:v>
                </c:pt>
              </c:numCache>
            </c:numRef>
          </c:yVal>
          <c:smooth val="0"/>
        </c:ser>
        <c:ser>
          <c:idx val="12"/>
          <c:order val="12"/>
          <c:tx>
            <c:strRef>
              <c:f>"0.5% 300kPa L51"</c:f>
              <c:strCache>
                <c:ptCount val="1"/>
                <c:pt idx="0">
                  <c:v>0.5% 300kPa L51</c:v>
                </c:pt>
              </c:strCache>
            </c:strRef>
          </c:tx>
          <c:spPr>
            <a:solidFill>
              <a:srgbClr val="ff0000"/>
            </a:solidFill>
            <a:ln w="28800">
              <a:solidFill>
                <a:srgbClr val="ff0000"/>
              </a:solidFill>
              <a:custDash>
                <a:ds d="197000" sp="197000"/>
              </a:custDash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Exp_res!$CD$3:$CD$650</c:f>
              <c:numCache>
                <c:formatCode>General</c:formatCode>
                <c:ptCount val="648"/>
                <c:pt idx="0">
                  <c:v>0</c:v>
                </c:pt>
                <c:pt idx="1">
                  <c:v>1.37330175646796E-005</c:v>
                </c:pt>
                <c:pt idx="2">
                  <c:v>4.29922061199229E-005</c:v>
                </c:pt>
                <c:pt idx="3">
                  <c:v>7.25298073637644E-005</c:v>
                </c:pt>
                <c:pt idx="4">
                  <c:v>0.000102347803804252</c:v>
                </c:pt>
                <c:pt idx="5">
                  <c:v>0.000132448276181521</c:v>
                </c:pt>
                <c:pt idx="6">
                  <c:v>0.000162833172633629</c:v>
                </c:pt>
                <c:pt idx="7">
                  <c:v>0.000193504290704826</c:v>
                </c:pt>
                <c:pt idx="8">
                  <c:v>0.000224463275745062</c:v>
                </c:pt>
                <c:pt idx="9">
                  <c:v>0.000255711622614634</c:v>
                </c:pt>
                <c:pt idx="10">
                  <c:v>0.000287250678384247</c:v>
                </c:pt>
                <c:pt idx="11">
                  <c:v>0.000319081645417221</c:v>
                </c:pt>
                <c:pt idx="12">
                  <c:v>0.000351205584627489</c:v>
                </c:pt>
                <c:pt idx="13">
                  <c:v>0.000383623418830928</c:v>
                </c:pt>
                <c:pt idx="14">
                  <c:v>0.00041633593614911</c:v>
                </c:pt>
                <c:pt idx="15">
                  <c:v>0.000449343793446104</c:v>
                </c:pt>
                <c:pt idx="16">
                  <c:v>0.00048264751978496</c:v>
                </c:pt>
                <c:pt idx="17">
                  <c:v>0.000516247519895185</c:v>
                </c:pt>
                <c:pt idx="18">
                  <c:v>0.000550144077644776</c:v>
                </c:pt>
                <c:pt idx="19">
                  <c:v>0.00058433735951145</c:v>
                </c:pt>
                <c:pt idx="20">
                  <c:v>0.000618827418048438</c:v>
                </c:pt>
                <c:pt idx="21">
                  <c:v>0.000653614195341182</c:v>
                </c:pt>
                <c:pt idx="22">
                  <c:v>0.000688697526450049</c:v>
                </c:pt>
                <c:pt idx="23">
                  <c:v>0.000724077142837294</c:v>
                </c:pt>
                <c:pt idx="24">
                  <c:v>0.000759752675773512</c:v>
                </c:pt>
                <c:pt idx="25">
                  <c:v>0.00079572365972157</c:v>
                </c:pt>
                <c:pt idx="26">
                  <c:v>0.000831989535694564</c:v>
                </c:pt>
                <c:pt idx="27">
                  <c:v>0.000868549654585518</c:v>
                </c:pt>
                <c:pt idx="28">
                  <c:v>0.000905403280466</c:v>
                </c:pt>
                <c:pt idx="29">
                  <c:v>0.0009425495938513</c:v>
                </c:pt>
                <c:pt idx="30">
                  <c:v>0.000979987694930445</c:v>
                </c:pt>
                <c:pt idx="31">
                  <c:v>0.00101771660675805</c:v>
                </c:pt>
                <c:pt idx="32">
                  <c:v>0.00105573527840693</c:v>
                </c:pt>
                <c:pt idx="33">
                  <c:v>0.00109404258807904</c:v>
                </c:pt>
                <c:pt idx="34">
                  <c:v>0.00113263734617345</c:v>
                </c:pt>
                <c:pt idx="35">
                  <c:v>0.00117151829830941</c:v>
                </c:pt>
                <c:pt idx="36">
                  <c:v>0.00121068412830351</c:v>
                </c:pt>
                <c:pt idx="37">
                  <c:v>0.00125013346109931</c:v>
                </c:pt>
                <c:pt idx="38">
                  <c:v>0.00128986486564812</c:v>
                </c:pt>
                <c:pt idx="39">
                  <c:v>0.00132987685774034</c:v>
                </c:pt>
                <c:pt idx="40">
                  <c:v>0.00137016790278571</c:v>
                </c:pt>
                <c:pt idx="41">
                  <c:v>0.00141073641854249</c:v>
                </c:pt>
                <c:pt idx="42">
                  <c:v>0.00145158077779344</c:v>
                </c:pt>
                <c:pt idx="43">
                  <c:v>0.00149269931096964</c:v>
                </c:pt>
                <c:pt idx="44">
                  <c:v>0.00153409030871996</c:v>
                </c:pt>
                <c:pt idx="45">
                  <c:v>0.00157575202442691</c:v>
                </c:pt>
                <c:pt idx="46">
                  <c:v>0.00161768267666776</c:v>
                </c:pt>
                <c:pt idx="47">
                  <c:v>0.00165988045162061</c:v>
                </c:pt>
                <c:pt idx="48">
                  <c:v>0.0017023435054161</c:v>
                </c:pt>
                <c:pt idx="49">
                  <c:v>0.00174506996643292</c:v>
                </c:pt>
                <c:pt idx="50">
                  <c:v>0.00178805793753905</c:v>
                </c:pt>
                <c:pt idx="51">
                  <c:v>0.00183130549827709</c:v>
                </c:pt>
                <c:pt idx="52">
                  <c:v>0.00187481070699426</c:v>
                </c:pt>
                <c:pt idx="53">
                  <c:v>0.00191857160291775</c:v>
                </c:pt>
                <c:pt idx="54">
                  <c:v>0.00196258620817488</c:v>
                </c:pt>
                <c:pt idx="55">
                  <c:v>0.00200685252975833</c:v>
                </c:pt>
                <c:pt idx="56">
                  <c:v>0.00205136856143764</c:v>
                </c:pt>
                <c:pt idx="57">
                  <c:v>0.0020961322856157</c:v>
                </c:pt>
                <c:pt idx="58">
                  <c:v>0.00214114167513249</c:v>
                </c:pt>
                <c:pt idx="59">
                  <c:v>0.00218639469501488</c:v>
                </c:pt>
                <c:pt idx="60">
                  <c:v>0.00223188930417414</c:v>
                </c:pt>
                <c:pt idx="61">
                  <c:v>0.00227762345705089</c:v>
                </c:pt>
                <c:pt idx="62">
                  <c:v>0.00232359510520861</c:v>
                </c:pt>
                <c:pt idx="63">
                  <c:v>0.00236980219887569</c:v>
                </c:pt>
                <c:pt idx="64">
                  <c:v>0.0024162426884375</c:v>
                </c:pt>
                <c:pt idx="65">
                  <c:v>0.0024629145258781</c:v>
                </c:pt>
                <c:pt idx="66">
                  <c:v>0.00250981566617332</c:v>
                </c:pt>
                <c:pt idx="67">
                  <c:v>0.00255694406863465</c:v>
                </c:pt>
                <c:pt idx="68">
                  <c:v>0.00260429769820626</c:v>
                </c:pt>
                <c:pt idx="69">
                  <c:v>0.00265187452671419</c:v>
                </c:pt>
                <c:pt idx="70">
                  <c:v>0.00269967253406998</c:v>
                </c:pt>
                <c:pt idx="71">
                  <c:v>0.00274768970942824</c:v>
                </c:pt>
                <c:pt idx="72">
                  <c:v>0.00279592405230022</c:v>
                </c:pt>
                <c:pt idx="73">
                  <c:v>0.00284437357362255</c:v>
                </c:pt>
                <c:pt idx="74">
                  <c:v>0.0028930362967841</c:v>
                </c:pt>
                <c:pt idx="75">
                  <c:v>0.00294191025860965</c:v>
                </c:pt>
                <c:pt idx="76">
                  <c:v>0.0029909935103026</c:v>
                </c:pt>
                <c:pt idx="77">
                  <c:v>0.00304028411834706</c:v>
                </c:pt>
                <c:pt idx="78">
                  <c:v>0.0030897801653704</c:v>
                </c:pt>
                <c:pt idx="79">
                  <c:v>0.00313947975096644</c:v>
                </c:pt>
                <c:pt idx="80">
                  <c:v>0.00318938099248146</c:v>
                </c:pt>
                <c:pt idx="81">
                  <c:v>0.00323948202576224</c:v>
                </c:pt>
                <c:pt idx="82">
                  <c:v>0.00328978100586819</c:v>
                </c:pt>
                <c:pt idx="83">
                  <c:v>0.00334027610774858</c:v>
                </c:pt>
                <c:pt idx="84">
                  <c:v>0.00339096552688417</c:v>
                </c:pt>
                <c:pt idx="85">
                  <c:v>0.00344184747989592</c:v>
                </c:pt>
                <c:pt idx="86">
                  <c:v>0.00349292020512064</c:v>
                </c:pt>
                <c:pt idx="87">
                  <c:v>0.00354418196315457</c:v>
                </c:pt>
                <c:pt idx="88">
                  <c:v>0.00359563103736613</c:v>
                </c:pt>
                <c:pt idx="89">
                  <c:v>0.00364726573437781</c:v>
                </c:pt>
                <c:pt idx="90">
                  <c:v>0.00369908438451924</c:v>
                </c:pt>
                <c:pt idx="91">
                  <c:v>0.00375108534225112</c:v>
                </c:pt>
                <c:pt idx="92">
                  <c:v>0.00380326698656167</c:v>
                </c:pt>
                <c:pt idx="93">
                  <c:v>0.00385562772133609</c:v>
                </c:pt>
                <c:pt idx="94">
                  <c:v>0.00390816597569945</c:v>
                </c:pt>
                <c:pt idx="95">
                  <c:v>0.00396088020433506</c:v>
                </c:pt>
                <c:pt idx="96">
                  <c:v>0.00401376888777698</c:v>
                </c:pt>
                <c:pt idx="97">
                  <c:v>0.00406683053268026</c:v>
                </c:pt>
                <c:pt idx="98">
                  <c:v>0.00412006367206686</c:v>
                </c:pt>
                <c:pt idx="99">
                  <c:v>0.00417346686555014</c:v>
                </c:pt>
                <c:pt idx="100">
                  <c:v>0.00422703869953754</c:v>
                </c:pt>
                <c:pt idx="101">
                  <c:v>0.00428077778741253</c:v>
                </c:pt>
                <c:pt idx="102">
                  <c:v>0.00433468276969665</c:v>
                </c:pt>
                <c:pt idx="103">
                  <c:v>0.00438875231419216</c:v>
                </c:pt>
                <c:pt idx="104">
                  <c:v>0.00444298511610606</c:v>
                </c:pt>
                <c:pt idx="105">
                  <c:v>0.00449737989815674</c:v>
                </c:pt>
                <c:pt idx="106">
                  <c:v>0.00455193541066258</c:v>
                </c:pt>
                <c:pt idx="107">
                  <c:v>0.0046066504316149</c:v>
                </c:pt>
                <c:pt idx="108">
                  <c:v>0.00466152376673447</c:v>
                </c:pt>
                <c:pt idx="109">
                  <c:v>0.00471655424951331</c:v>
                </c:pt>
                <c:pt idx="110">
                  <c:v>0.00477174074124153</c:v>
                </c:pt>
                <c:pt idx="111">
                  <c:v>0.00482708213102049</c:v>
                </c:pt>
                <c:pt idx="112">
                  <c:v>0.00488257733576284</c:v>
                </c:pt>
                <c:pt idx="113">
                  <c:v>0.00493822530017937</c:v>
                </c:pt>
                <c:pt idx="114">
                  <c:v>0.0049940249967543</c:v>
                </c:pt>
                <c:pt idx="115">
                  <c:v>0.00504997542570876</c:v>
                </c:pt>
                <c:pt idx="116">
                  <c:v>0.00510607561495337</c:v>
                </c:pt>
                <c:pt idx="117">
                  <c:v>0.00516232462003056</c:v>
                </c:pt>
                <c:pt idx="118">
                  <c:v>0.00521872152404664</c:v>
                </c:pt>
                <c:pt idx="119">
                  <c:v>0.00527526543759537</c:v>
                </c:pt>
                <c:pt idx="120">
                  <c:v>0.00533195549867165</c:v>
                </c:pt>
                <c:pt idx="121">
                  <c:v>0.00538879087257786</c:v>
                </c:pt>
                <c:pt idx="122">
                  <c:v>0.00544577075182165</c:v>
                </c:pt>
                <c:pt idx="123">
                  <c:v>0.00550289435600718</c:v>
                </c:pt>
                <c:pt idx="124">
                  <c:v>0.00556016093171863</c:v>
                </c:pt>
                <c:pt idx="125">
                  <c:v>0.00561756975239813</c:v>
                </c:pt>
                <c:pt idx="126">
                  <c:v>0.00567512011821687</c:v>
                </c:pt>
                <c:pt idx="127">
                  <c:v>0.00573281135594176</c:v>
                </c:pt>
                <c:pt idx="128">
                  <c:v>0.0057906428187957</c:v>
                </c:pt>
                <c:pt idx="129">
                  <c:v>0.00584861388631407</c:v>
                </c:pt>
                <c:pt idx="130">
                  <c:v>0.00590672396419685</c:v>
                </c:pt>
                <c:pt idx="131">
                  <c:v>0.00596497248415604</c:v>
                </c:pt>
                <c:pt idx="132">
                  <c:v>0.0060233589037605</c:v>
                </c:pt>
                <c:pt idx="133">
                  <c:v>0.00608188270627689</c:v>
                </c:pt>
                <c:pt idx="134">
                  <c:v>0.00614054340050801</c:v>
                </c:pt>
                <c:pt idx="135">
                  <c:v>0.00619934052062863</c:v>
                </c:pt>
                <c:pt idx="136">
                  <c:v>0.00625827362601899</c:v>
                </c:pt>
                <c:pt idx="137">
                  <c:v>0.00631734230109668</c:v>
                </c:pt>
                <c:pt idx="138">
                  <c:v>0.00637654615514653</c:v>
                </c:pt>
                <c:pt idx="139">
                  <c:v>0.00643588482214965</c:v>
                </c:pt>
                <c:pt idx="140">
                  <c:v>0.00649535796061112</c:v>
                </c:pt>
                <c:pt idx="141">
                  <c:v>0.00655496525338722</c:v>
                </c:pt>
                <c:pt idx="142">
                  <c:v>0.00661470640751201</c:v>
                </c:pt>
                <c:pt idx="143">
                  <c:v>0.00667458115402383</c:v>
                </c:pt>
                <c:pt idx="144">
                  <c:v>0.00673458924779149</c:v>
                </c:pt>
                <c:pt idx="145">
                  <c:v>0.00679473046734159</c:v>
                </c:pt>
                <c:pt idx="146">
                  <c:v>0.00685500461468506</c:v>
                </c:pt>
                <c:pt idx="147">
                  <c:v>0.00691541151514572</c:v>
                </c:pt>
                <c:pt idx="148">
                  <c:v>0.00697595101718867</c:v>
                </c:pt>
                <c:pt idx="149">
                  <c:v>0.00703662299225067</c:v>
                </c:pt>
                <c:pt idx="150">
                  <c:v>0.00709742733457113</c:v>
                </c:pt>
                <c:pt idx="151">
                  <c:v>0.00715836396102507</c:v>
                </c:pt>
                <c:pt idx="152">
                  <c:v>0.00721943281095772</c:v>
                </c:pt>
                <c:pt idx="153">
                  <c:v>0.00728063384602066</c:v>
                </c:pt>
                <c:pt idx="154">
                  <c:v>0.00734196705001003</c:v>
                </c:pt>
                <c:pt idx="155">
                  <c:v>0.00740343242870748</c:v>
                </c:pt>
                <c:pt idx="156">
                  <c:v>0.00746503000972249</c:v>
                </c:pt>
                <c:pt idx="157">
                  <c:v>0.00752675984233804</c:v>
                </c:pt>
                <c:pt idx="158">
                  <c:v>0.00758862199735803</c:v>
                </c:pt>
                <c:pt idx="159">
                  <c:v>0.00765061656695819</c:v>
                </c:pt>
                <c:pt idx="160">
                  <c:v>0.0077127436645392</c:v>
                </c:pt>
                <c:pt idx="161">
                  <c:v>0.00777500342458324</c:v>
                </c:pt>
                <c:pt idx="162">
                  <c:v>0.00783739600251323</c:v>
                </c:pt>
                <c:pt idx="163">
                  <c:v>0.00789992157455553</c:v>
                </c:pt>
                <c:pt idx="164">
                  <c:v>0.00796258033760568</c:v>
                </c:pt>
                <c:pt idx="165">
                  <c:v>0.00802537250909749</c:v>
                </c:pt>
                <c:pt idx="166">
                  <c:v>0.00808829832687616</c:v>
                </c:pt>
                <c:pt idx="167">
                  <c:v>0.00815135804907383</c:v>
                </c:pt>
                <c:pt idx="168">
                  <c:v>0.00821455195399002</c:v>
                </c:pt>
                <c:pt idx="169">
                  <c:v>0.00827788033997461</c:v>
                </c:pt>
                <c:pt idx="170">
                  <c:v>0.00834134352531551</c:v>
                </c:pt>
                <c:pt idx="171">
                  <c:v>0.00840494184812977</c:v>
                </c:pt>
                <c:pt idx="172">
                  <c:v>0.00846867566625832</c:v>
                </c:pt>
                <c:pt idx="173">
                  <c:v>0.00853254535716549</c:v>
                </c:pt>
                <c:pt idx="174">
                  <c:v>0.00859655131784163</c:v>
                </c:pt>
                <c:pt idx="175">
                  <c:v>0.00866069396471048</c:v>
                </c:pt>
                <c:pt idx="176">
                  <c:v>0.00872497373354048</c:v>
                </c:pt>
                <c:pt idx="177">
                  <c:v>0.00878939107936006</c:v>
                </c:pt>
                <c:pt idx="178">
                  <c:v>0.00885394647637765</c:v>
                </c:pt>
                <c:pt idx="179">
                  <c:v>0.00891864041790556</c:v>
                </c:pt>
                <c:pt idx="180">
                  <c:v>0.00898347341628823</c:v>
                </c:pt>
                <c:pt idx="181">
                  <c:v>0.00904844600283514</c:v>
                </c:pt>
                <c:pt idx="182">
                  <c:v>0.00911355872775787</c:v>
                </c:pt>
                <c:pt idx="183">
                  <c:v>0.00917881216011171</c:v>
                </c:pt>
                <c:pt idx="184">
                  <c:v>0.00924420688774168</c:v>
                </c:pt>
                <c:pt idx="185">
                  <c:v>0.0093097435172332</c:v>
                </c:pt>
                <c:pt idx="186">
                  <c:v>0.00937542267386736</c:v>
                </c:pt>
                <c:pt idx="187">
                  <c:v>0.00944124500158053</c:v>
                </c:pt>
                <c:pt idx="188">
                  <c:v>0.00950721116292864</c:v>
                </c:pt>
                <c:pt idx="189">
                  <c:v>0.00957332183905654</c:v>
                </c:pt>
                <c:pt idx="190">
                  <c:v>0.0096395777296713</c:v>
                </c:pt>
                <c:pt idx="191">
                  <c:v>0.00970597955302103</c:v>
                </c:pt>
                <c:pt idx="192">
                  <c:v>0.00977252804587775</c:v>
                </c:pt>
                <c:pt idx="193">
                  <c:v>0.00983922396352544</c:v>
                </c:pt>
                <c:pt idx="194">
                  <c:v>0.00990606807975272</c:v>
                </c:pt>
                <c:pt idx="195">
                  <c:v>0.00997306118685044</c:v>
                </c:pt>
                <c:pt idx="196">
                  <c:v>0.0100402040956138</c:v>
                </c:pt>
                <c:pt idx="197">
                  <c:v>0.0101074976353502</c:v>
                </c:pt>
                <c:pt idx="198">
                  <c:v>0.0101749426538908</c:v>
                </c:pt>
                <c:pt idx="199">
                  <c:v>0.0102425400176078</c:v>
                </c:pt>
                <c:pt idx="200">
                  <c:v>0.0103102906114367</c:v>
                </c:pt>
                <c:pt idx="201">
                  <c:v>0.0103781953389032</c:v>
                </c:pt>
                <c:pt idx="202">
                  <c:v>0.010446255122155</c:v>
                </c:pt>
                <c:pt idx="203">
                  <c:v>0.0105144709019995</c:v>
                </c:pt>
                <c:pt idx="204">
                  <c:v>0.0105828436379452</c:v>
                </c:pt>
                <c:pt idx="205">
                  <c:v>0.0106513743082496</c:v>
                </c:pt>
                <c:pt idx="206">
                  <c:v>0.0107200639099715</c:v>
                </c:pt>
                <c:pt idx="207">
                  <c:v>0.0107889134590283</c:v>
                </c:pt>
                <c:pt idx="208">
                  <c:v>0.010857923990259</c:v>
                </c:pt>
                <c:pt idx="209">
                  <c:v>0.0109270965574922</c:v>
                </c:pt>
                <c:pt idx="210">
                  <c:v>0.0109964322336195</c:v>
                </c:pt>
                <c:pt idx="211">
                  <c:v>0.0110659321106738</c:v>
                </c:pt>
                <c:pt idx="212">
                  <c:v>0.0111355972999137</c:v>
                </c:pt>
                <c:pt idx="213">
                  <c:v>0.0112054289319124</c:v>
                </c:pt>
                <c:pt idx="214">
                  <c:v>0.0112754281566529</c:v>
                </c:pt>
                <c:pt idx="215">
                  <c:v>0.011345596143628</c:v>
                </c:pt>
                <c:pt idx="216">
                  <c:v>0.0114159340819461</c:v>
                </c:pt>
                <c:pt idx="217">
                  <c:v>0.0114864431804427</c:v>
                </c:pt>
                <c:pt idx="218">
                  <c:v>0.0115571246677973</c:v>
                </c:pt>
                <c:pt idx="219">
                  <c:v>0.0116279797926559</c:v>
                </c:pt>
                <c:pt idx="220">
                  <c:v>0.0116990098237598</c:v>
                </c:pt>
                <c:pt idx="221">
                  <c:v>0.011770216050079</c:v>
                </c:pt>
                <c:pt idx="222">
                  <c:v>0.0118415997809531</c:v>
                </c:pt>
                <c:pt idx="223">
                  <c:v>0.0119131623462364</c:v>
                </c:pt>
                <c:pt idx="224">
                  <c:v>0.01198490509645</c:v>
                </c:pt>
                <c:pt idx="225">
                  <c:v>0.0120568294029399</c:v>
                </c:pt>
                <c:pt idx="226">
                  <c:v>0.0121289366580406</c:v>
                </c:pt>
                <c:pt idx="227">
                  <c:v>0.0122012282752451</c:v>
                </c:pt>
                <c:pt idx="228">
                  <c:v>0.012273705689382</c:v>
                </c:pt>
                <c:pt idx="229">
                  <c:v>0.0123463703567969</c:v>
                </c:pt>
                <c:pt idx="230">
                  <c:v>0.0124192237555427</c:v>
                </c:pt>
                <c:pt idx="231">
                  <c:v>0.0124922673855742</c:v>
                </c:pt>
                <c:pt idx="232">
                  <c:v>0.0125655027689503</c:v>
                </c:pt>
                <c:pt idx="233">
                  <c:v>0.0126389314500431</c:v>
                </c:pt>
                <c:pt idx="234">
                  <c:v>0.0127125549957529</c:v>
                </c:pt>
                <c:pt idx="235">
                  <c:v>0.0127863749957305</c:v>
                </c:pt>
                <c:pt idx="236">
                  <c:v>0.0128603930626063</c:v>
                </c:pt>
                <c:pt idx="237">
                  <c:v>0.0129346108322269</c:v>
                </c:pt>
                <c:pt idx="238">
                  <c:v>0.0130090299638976</c:v>
                </c:pt>
                <c:pt idx="239">
                  <c:v>0.0130836521406336</c:v>
                </c:pt>
                <c:pt idx="240">
                  <c:v>0.0131584790694178</c:v>
                </c:pt>
                <c:pt idx="241">
                  <c:v>0.0132335124814657</c:v>
                </c:pt>
                <c:pt idx="242">
                  <c:v>0.013308754132499</c:v>
                </c:pt>
                <c:pt idx="243">
                  <c:v>0.0133842058030254</c:v>
                </c:pt>
                <c:pt idx="244">
                  <c:v>0.013459869298628</c:v>
                </c:pt>
                <c:pt idx="245">
                  <c:v>0.0135357464502612</c:v>
                </c:pt>
                <c:pt idx="246">
                  <c:v>0.0136118391145553</c:v>
                </c:pt>
                <c:pt idx="247">
                  <c:v>0.0136881491741295</c:v>
                </c:pt>
                <c:pt idx="248">
                  <c:v>0.0137646785379131</c:v>
                </c:pt>
                <c:pt idx="249">
                  <c:v>0.0138414291414752</c:v>
                </c:pt>
                <c:pt idx="250">
                  <c:v>0.0139184029473631</c:v>
                </c:pt>
                <c:pt idx="251">
                  <c:v>0.0139956019454502</c:v>
                </c:pt>
                <c:pt idx="252">
                  <c:v>0.0140730281532918</c:v>
                </c:pt>
                <c:pt idx="253">
                  <c:v>0.0141506836164912</c:v>
                </c:pt>
                <c:pt idx="254">
                  <c:v>0.0142285704090746</c:v>
                </c:pt>
                <c:pt idx="255">
                  <c:v>0.0143066906338757</c:v>
                </c:pt>
                <c:pt idx="256">
                  <c:v>0.0143850464229304</c:v>
                </c:pt>
                <c:pt idx="257">
                  <c:v>0.0144636399378813</c:v>
                </c:pt>
                <c:pt idx="258">
                  <c:v>0.0145424733703918</c:v>
                </c:pt>
                <c:pt idx="259">
                  <c:v>0.0146215489425717</c:v>
                </c:pt>
                <c:pt idx="260">
                  <c:v>0.0147008689074128</c:v>
                </c:pt>
                <c:pt idx="261">
                  <c:v>0.0147804355492352</c:v>
                </c:pt>
                <c:pt idx="262">
                  <c:v>0.0148602511841452</c:v>
                </c:pt>
                <c:pt idx="263">
                  <c:v>0.0149403181605041</c:v>
                </c:pt>
                <c:pt idx="264">
                  <c:v>0.0150206388594087</c:v>
                </c:pt>
                <c:pt idx="265">
                  <c:v>0.0151012156951842</c:v>
                </c:pt>
                <c:pt idx="266">
                  <c:v>0.015182051115888</c:v>
                </c:pt>
                <c:pt idx="267">
                  <c:v>0.0152631476038269</c:v>
                </c:pt>
                <c:pt idx="268">
                  <c:v>0.0153445076760872</c:v>
                </c:pt>
                <c:pt idx="269">
                  <c:v>0.0154261338850764</c:v>
                </c:pt>
                <c:pt idx="270">
                  <c:v>0.0155080288190795</c:v>
                </c:pt>
                <c:pt idx="271">
                  <c:v>0.0155901951028286</c:v>
                </c:pt>
                <c:pt idx="272">
                  <c:v>0.0156726353980858</c:v>
                </c:pt>
                <c:pt idx="273">
                  <c:v>0.0157553524042412</c:v>
                </c:pt>
                <c:pt idx="274">
                  <c:v>0.0158383488589249</c:v>
                </c:pt>
                <c:pt idx="275">
                  <c:v>0.0159216275386341</c:v>
                </c:pt>
                <c:pt idx="276">
                  <c:v>0.016005191259376</c:v>
                </c:pt>
                <c:pt idx="277">
                  <c:v>0.0160890428773254</c:v>
                </c:pt>
                <c:pt idx="278">
                  <c:v>0.0161731852894995</c:v>
                </c:pt>
                <c:pt idx="279">
                  <c:v>0.0162576214344487</c:v>
                </c:pt>
                <c:pt idx="280">
                  <c:v>0.016342354292964</c:v>
                </c:pt>
                <c:pt idx="281">
                  <c:v>0.0164273868888026</c:v>
                </c:pt>
                <c:pt idx="282">
                  <c:v>0.0165127222894307</c:v>
                </c:pt>
                <c:pt idx="283">
                  <c:v>0.0165983636067847</c:v>
                </c:pt>
                <c:pt idx="284">
                  <c:v>0.0166843139980512</c:v>
                </c:pt>
                <c:pt idx="285">
                  <c:v>0.0167705766664667</c:v>
                </c:pt>
                <c:pt idx="286">
                  <c:v>0.0168571548621363</c:v>
                </c:pt>
                <c:pt idx="287">
                  <c:v>0.0169440518828733</c:v>
                </c:pt>
                <c:pt idx="288">
                  <c:v>0.0170312710750594</c:v>
                </c:pt>
                <c:pt idx="289">
                  <c:v>0.0171188158345266</c:v>
                </c:pt>
                <c:pt idx="290">
                  <c:v>0.0172066896074609</c:v>
                </c:pt>
                <c:pt idx="291">
                  <c:v>0.0172948958913286</c:v>
                </c:pt>
                <c:pt idx="292">
                  <c:v>0.0173834382358262</c:v>
                </c:pt>
                <c:pt idx="293">
                  <c:v>0.0174723202438536</c:v>
                </c:pt>
                <c:pt idx="294">
                  <c:v>0.0175615455725127</c:v>
                </c:pt>
                <c:pt idx="295">
                  <c:v>0.0176511179341304</c:v>
                </c:pt>
                <c:pt idx="296">
                  <c:v>0.0177410410973087</c:v>
                </c:pt>
                <c:pt idx="297">
                  <c:v>0.0178313188880003</c:v>
                </c:pt>
                <c:pt idx="298">
                  <c:v>0.0179219551906128</c:v>
                </c:pt>
                <c:pt idx="299">
                  <c:v>0.0180129539491405</c:v>
                </c:pt>
                <c:pt idx="300">
                  <c:v>0.0181043191683256</c:v>
                </c:pt>
                <c:pt idx="301">
                  <c:v>0.01819605491485</c:v>
                </c:pt>
                <c:pt idx="302">
                  <c:v>0.0182881653185566</c:v>
                </c:pt>
                <c:pt idx="303">
                  <c:v>0.0183806545737043</c:v>
                </c:pt>
                <c:pt idx="304">
                  <c:v>0.0184735269402539</c:v>
                </c:pt>
                <c:pt idx="305">
                  <c:v>0.0185667867451891</c:v>
                </c:pt>
                <c:pt idx="306">
                  <c:v>0.0186604383838719</c:v>
                </c:pt>
                <c:pt idx="307">
                  <c:v>0.0187544863214332</c:v>
                </c:pt>
                <c:pt idx="308">
                  <c:v>0.0188489350942018</c:v>
                </c:pt>
                <c:pt idx="309">
                  <c:v>0.01894378931117</c:v>
                </c:pt>
                <c:pt idx="310">
                  <c:v>0.0190390536554996</c:v>
                </c:pt>
                <c:pt idx="311">
                  <c:v>0.0191347328860673</c:v>
                </c:pt>
                <c:pt idx="312">
                  <c:v>0.0192308318390532</c:v>
                </c:pt>
                <c:pt idx="313">
                  <c:v>0.0193273554295712</c:v>
                </c:pt>
                <c:pt idx="314">
                  <c:v>0.019424308653345</c:v>
                </c:pt>
                <c:pt idx="315">
                  <c:v>0.0195216965884285</c:v>
                </c:pt>
                <c:pt idx="316">
                  <c:v>0.0196195243969754</c:v>
                </c:pt>
                <c:pt idx="317">
                  <c:v>0.019717797327056</c:v>
                </c:pt>
                <c:pt idx="318">
                  <c:v>0.0198165207145256</c:v>
                </c:pt>
                <c:pt idx="319">
                  <c:v>0.0199156999849451</c:v>
                </c:pt>
                <c:pt idx="320">
                  <c:v>0.0200153406555543</c:v>
                </c:pt>
                <c:pt idx="321">
                  <c:v>0.0201154483373022</c:v>
                </c:pt>
                <c:pt idx="322">
                  <c:v>0.0202160287369343</c:v>
                </c:pt>
                <c:pt idx="323">
                  <c:v>0.0203170876591388</c:v>
                </c:pt>
                <c:pt idx="324">
                  <c:v>0.0204186310087554</c:v>
                </c:pt>
                <c:pt idx="325">
                  <c:v>0.0205206647930464</c:v>
                </c:pt>
                <c:pt idx="326">
                  <c:v>0.0206231951240349</c:v>
                </c:pt>
                <c:pt idx="327">
                  <c:v>0.0207262282209091</c:v>
                </c:pt>
                <c:pt idx="328">
                  <c:v>0.0208297704124988</c:v>
                </c:pt>
                <c:pt idx="329">
                  <c:v>0.0209338281398235</c:v>
                </c:pt>
                <c:pt idx="330">
                  <c:v>0.0210384079587162</c:v>
                </c:pt>
                <c:pt idx="331">
                  <c:v>0.0211435165425247</c:v>
                </c:pt>
                <c:pt idx="332">
                  <c:v>0.0212491606848949</c:v>
                </c:pt>
                <c:pt idx="333">
                  <c:v>0.0213553473026357</c:v>
                </c:pt>
                <c:pt idx="334">
                  <c:v>0.0214620834386719</c:v>
                </c:pt>
                <c:pt idx="335">
                  <c:v>0.021569376265087</c:v>
                </c:pt>
                <c:pt idx="336">
                  <c:v>0.0216772330862576</c:v>
                </c:pt>
                <c:pt idx="337">
                  <c:v>0.0217856613420851</c:v>
                </c:pt>
                <c:pt idx="338">
                  <c:v>0.0218946686113276</c:v>
                </c:pt>
                <c:pt idx="339">
                  <c:v>0.0220042626150343</c:v>
                </c:pt>
                <c:pt idx="340">
                  <c:v>0.0221144512200883</c:v>
                </c:pt>
                <c:pt idx="341">
                  <c:v>0.0222252424428602</c:v>
                </c:pt>
                <c:pt idx="342">
                  <c:v>0.0223366444529781</c:v>
                </c:pt>
                <c:pt idx="343">
                  <c:v>0.0224486655772164</c:v>
                </c:pt>
                <c:pt idx="344">
                  <c:v>0.0225613143035109</c:v>
                </c:pt>
                <c:pt idx="345">
                  <c:v>0.0226745992851015</c:v>
                </c:pt>
                <c:pt idx="346">
                  <c:v>0.0227885293448107</c:v>
                </c:pt>
                <c:pt idx="347">
                  <c:v>0.0229031134794612</c:v>
                </c:pt>
                <c:pt idx="348">
                  <c:v>0.0230183608644384</c:v>
                </c:pt>
                <c:pt idx="349">
                  <c:v>0.0231342808584037</c:v>
                </c:pt>
                <c:pt idx="350">
                  <c:v>0.0232508830081656</c:v>
                </c:pt>
                <c:pt idx="351">
                  <c:v>0.0233681770537121</c:v>
                </c:pt>
                <c:pt idx="352">
                  <c:v>0.0234861729334144</c:v>
                </c:pt>
                <c:pt idx="353">
                  <c:v>0.0236048807894059</c:v>
                </c:pt>
                <c:pt idx="354">
                  <c:v>0.0237243109731457</c:v>
                </c:pt>
                <c:pt idx="355">
                  <c:v>0.0238444740511727</c:v>
                </c:pt>
                <c:pt idx="356">
                  <c:v>0.0239653808110592</c:v>
                </c:pt>
                <c:pt idx="357">
                  <c:v>0.0240870422675716</c:v>
                </c:pt>
                <c:pt idx="358">
                  <c:v>0.0242094696690474</c:v>
                </c:pt>
                <c:pt idx="359">
                  <c:v>0.0243326745039974</c:v>
                </c:pt>
                <c:pt idx="360">
                  <c:v>0.0244566685079423</c:v>
                </c:pt>
                <c:pt idx="361">
                  <c:v>0.0245814636704949</c:v>
                </c:pt>
                <c:pt idx="362">
                  <c:v>0.0247070722426966</c:v>
                </c:pt>
                <c:pt idx="363">
                  <c:v>0.024833506744621</c:v>
                </c:pt>
                <c:pt idx="364">
                  <c:v>0.0249607799732559</c:v>
                </c:pt>
                <c:pt idx="365">
                  <c:v>0.0250889050106743</c:v>
                </c:pt>
                <c:pt idx="366">
                  <c:v>0.0252178952325101</c:v>
                </c:pt>
                <c:pt idx="367">
                  <c:v>0.0253477643167498</c:v>
                </c:pt>
                <c:pt idx="368">
                  <c:v>0.0254785262528554</c:v>
                </c:pt>
                <c:pt idx="369">
                  <c:v>0.0256101953512325</c:v>
                </c:pt>
                <c:pt idx="370">
                  <c:v>0.0257427862530622</c:v>
                </c:pt>
                <c:pt idx="371">
                  <c:v>0.0258763139405091</c:v>
                </c:pt>
                <c:pt idx="372">
                  <c:v>0.026010793747327</c:v>
                </c:pt>
                <c:pt idx="373">
                  <c:v>0.0261462413698785</c:v>
                </c:pt>
                <c:pt idx="374">
                  <c:v>0.0262826728785891</c:v>
                </c:pt>
                <c:pt idx="375">
                  <c:v>0.0264201047298551</c:v>
                </c:pt>
                <c:pt idx="376">
                  <c:v>0.0265585537784293</c:v>
                </c:pt>
                <c:pt idx="377">
                  <c:v>0.0266980372903051</c:v>
                </c:pt>
                <c:pt idx="378">
                  <c:v>0.0268385729561246</c:v>
                </c:pt>
                <c:pt idx="379">
                  <c:v>0.0269801789051369</c:v>
                </c:pt>
                <c:pt idx="380">
                  <c:v>0.0271228737197312</c:v>
                </c:pt>
                <c:pt idx="381">
                  <c:v>0.0272666764505774</c:v>
                </c:pt>
                <c:pt idx="382">
                  <c:v>0.0274116066324008</c:v>
                </c:pt>
                <c:pt idx="383">
                  <c:v>0.0275576843004253</c:v>
                </c:pt>
                <c:pt idx="384">
                  <c:v>0.0277049300075189</c:v>
                </c:pt>
                <c:pt idx="385">
                  <c:v>0.0278533648420771</c:v>
                </c:pt>
                <c:pt idx="386">
                  <c:v>0.0280030104466828</c:v>
                </c:pt>
                <c:pt idx="387">
                  <c:v>0.028153889037584</c:v>
                </c:pt>
                <c:pt idx="388">
                  <c:v>0.0283060234250317</c:v>
                </c:pt>
                <c:pt idx="389">
                  <c:v>0.0284594370345239</c:v>
                </c:pt>
                <c:pt idx="390">
                  <c:v>0.028614153929006</c:v>
                </c:pt>
                <c:pt idx="391">
                  <c:v>0.0287701988320764</c:v>
                </c:pt>
                <c:pt idx="392">
                  <c:v>0.0289275971522564</c:v>
                </c:pt>
                <c:pt idx="393">
                  <c:v>0.0290863750083796</c:v>
                </c:pt>
                <c:pt idx="394">
                  <c:v>0.0292465592561651</c:v>
                </c:pt>
                <c:pt idx="395">
                  <c:v>0.029408177516042</c:v>
                </c:pt>
                <c:pt idx="396">
                  <c:v>0.0295712582022932</c:v>
                </c:pt>
                <c:pt idx="397">
                  <c:v>0.029735830553598</c:v>
                </c:pt>
                <c:pt idx="398">
                  <c:v>0.0299019246650517</c:v>
                </c:pt>
                <c:pt idx="399">
                  <c:v>0.03006957152175</c:v>
                </c:pt>
                <c:pt idx="400">
                  <c:v>0.0302388030340301</c:v>
                </c:pt>
                <c:pt idx="401">
                  <c:v>0.0304096520744678</c:v>
                </c:pt>
                <c:pt idx="402">
                  <c:v>0.0305821525167349</c:v>
                </c:pt>
                <c:pt idx="403">
                  <c:v>0.0307563392764327</c:v>
                </c:pt>
                <c:pt idx="404">
                  <c:v>0.0309322483540204</c:v>
                </c:pt>
                <c:pt idx="405">
                  <c:v>0.0311099168799699</c:v>
                </c:pt>
                <c:pt idx="406">
                  <c:v>0.0312893831622861</c:v>
                </c:pt>
                <c:pt idx="407">
                  <c:v>0.0314706867365434</c:v>
                </c:pt>
                <c:pt idx="408">
                  <c:v>0.0316538684185981</c:v>
                </c:pt>
                <c:pt idx="409">
                  <c:v>0.0318389703601518</c:v>
                </c:pt>
                <c:pt idx="410">
                  <c:v>0.0320260361073503</c:v>
                </c:pt>
                <c:pt idx="411">
                  <c:v>0.0322151106626205</c:v>
                </c:pt>
                <c:pt idx="412">
                  <c:v>0.032406240549961</c:v>
                </c:pt>
                <c:pt idx="413">
                  <c:v>0.0325994738839201</c:v>
                </c:pt>
                <c:pt idx="414">
                  <c:v>0.0327948604425133</c:v>
                </c:pt>
                <c:pt idx="415">
                  <c:v>0.0329924517443526</c:v>
                </c:pt>
                <c:pt idx="416">
                  <c:v>0.0331923011302831</c:v>
                </c:pt>
                <c:pt idx="417">
                  <c:v>0.0333944638498445</c:v>
                </c:pt>
                <c:pt idx="418">
                  <c:v>0.0335989971529042</c:v>
                </c:pt>
                <c:pt idx="419">
                  <c:v>0.0338059603868369</c:v>
                </c:pt>
                <c:pt idx="420">
                  <c:v>0.0340154150996557</c:v>
                </c:pt>
                <c:pt idx="421">
                  <c:v>0.0342274251495395</c:v>
                </c:pt>
                <c:pt idx="422">
                  <c:v>0.0344420568212343</c:v>
                </c:pt>
                <c:pt idx="423">
                  <c:v>0.0346593789498548</c:v>
                </c:pt>
                <c:pt idx="424">
                  <c:v>0.0348794630526529</c:v>
                </c:pt>
                <c:pt idx="425">
                  <c:v>0.0351023834693799</c:v>
                </c:pt>
                <c:pt idx="426">
                  <c:v>0.0353282175119165</c:v>
                </c:pt>
                <c:pt idx="427">
                  <c:v>0.0355570456239186</c:v>
                </c:pt>
                <c:pt idx="428">
                  <c:v>0.0357889515512881</c:v>
                </c:pt>
                <c:pt idx="429">
                  <c:v>0.0360240225243625</c:v>
                </c:pt>
                <c:pt idx="430">
                  <c:v>0.0362623494527995</c:v>
                </c:pt>
                <c:pt idx="431">
                  <c:v>0.0365040271342317</c:v>
                </c:pt>
                <c:pt idx="432">
                  <c:v>0.0367491544778725</c:v>
                </c:pt>
                <c:pt idx="433">
                  <c:v>0.0369978347443742</c:v>
                </c:pt>
                <c:pt idx="434">
                  <c:v>0.0372501758033751</c:v>
                </c:pt>
                <c:pt idx="435">
                  <c:v>0.037506290410319</c:v>
                </c:pt>
                <c:pt idx="436">
                  <c:v>0.037766296504301</c:v>
                </c:pt>
                <c:pt idx="437">
                  <c:v>0.0380303175288809</c:v>
                </c:pt>
                <c:pt idx="438">
                  <c:v>0.0382984827780193</c:v>
                </c:pt>
                <c:pt idx="439">
                  <c:v>0.0385709277695274</c:v>
                </c:pt>
                <c:pt idx="440">
                  <c:v>0.0388477946486955</c:v>
                </c:pt>
                <c:pt idx="441">
                  <c:v>0.0391292326250652</c:v>
                </c:pt>
                <c:pt idx="442">
                  <c:v>0.0394153984456622</c:v>
                </c:pt>
                <c:pt idx="443">
                  <c:v>0.039706456908392</c:v>
                </c:pt>
                <c:pt idx="444">
                  <c:v>0.0400025814197548</c:v>
                </c:pt>
                <c:pt idx="445">
                  <c:v>0.0403039546015371</c:v>
                </c:pt>
                <c:pt idx="446">
                  <c:v>0.0406107689517243</c:v>
                </c:pt>
                <c:pt idx="447">
                  <c:v>0.0409232275655443</c:v>
                </c:pt>
                <c:pt idx="448">
                  <c:v>0.0412415449233092</c:v>
                </c:pt>
                <c:pt idx="449">
                  <c:v>0.041565947752612</c:v>
                </c:pt>
                <c:pt idx="450">
                  <c:v>0.041896675973437</c:v>
                </c:pt>
                <c:pt idx="451">
                  <c:v>0.042233983735925</c:v>
                </c:pt>
                <c:pt idx="452">
                  <c:v>0.0425781405618827</c:v>
                </c:pt>
                <c:pt idx="453">
                  <c:v>0.0429294326027146</c:v>
                </c:pt>
                <c:pt idx="454">
                  <c:v>0.0432881640282906</c:v>
                </c:pt>
                <c:pt idx="455">
                  <c:v>0.0436546585634163</c:v>
                </c:pt>
                <c:pt idx="456">
                  <c:v>0.0440292611911037</c:v>
                </c:pt>
                <c:pt idx="457">
                  <c:v>0.0444123400448056</c:v>
                </c:pt>
                <c:pt idx="458">
                  <c:v>0.0448042885152925</c:v>
                </c:pt>
                <c:pt idx="459">
                  <c:v>0.0452055276020081</c:v>
                </c:pt>
                <c:pt idx="460">
                  <c:v>0.045616508543686</c:v>
                </c:pt>
                <c:pt idx="461">
                  <c:v>0.0460377157689175</c:v>
                </c:pt>
                <c:pt idx="462">
                  <c:v>0.0464696702144411</c:v>
                </c:pt>
                <c:pt idx="463">
                  <c:v>0.0469129330674439</c:v>
                </c:pt>
                <c:pt idx="464">
                  <c:v>0.0473681099984748</c:v>
                </c:pt>
                <c:pt idx="465">
                  <c:v>0.0478358559640786</c:v>
                </c:pt>
                <c:pt idx="466">
                  <c:v>0.0483168806735441</c:v>
                </c:pt>
                <c:pt idx="467">
                  <c:v>0.0488119548328949</c:v>
                </c:pt>
                <c:pt idx="468">
                  <c:v>0.049321917302366</c:v>
                </c:pt>
                <c:pt idx="469">
                  <c:v>0.0498476833322839</c:v>
                </c:pt>
                <c:pt idx="470">
                  <c:v>0.0503902540780328</c:v>
                </c:pt>
                <c:pt idx="471">
                  <c:v>0.0509507276397155</c:v>
                </c:pt>
                <c:pt idx="472">
                  <c:v>0.0515303119288927</c:v>
                </c:pt>
                <c:pt idx="473">
                  <c:v>0.0521303397370694</c:v>
                </c:pt>
                <c:pt idx="474">
                  <c:v>0.0527522864733177</c:v>
                </c:pt>
                <c:pt idx="475">
                  <c:v>0.0533977911583008</c:v>
                </c:pt>
                <c:pt idx="476">
                  <c:v>0.054068681418315</c:v>
                </c:pt>
                <c:pt idx="477">
                  <c:v>0.0547670034287159</c:v>
                </c:pt>
                <c:pt idx="478">
                  <c:v>0.0554950580295741</c:v>
                </c:pt>
                <c:pt idx="479">
                  <c:v>0.0562554446037161</c:v>
                </c:pt>
                <c:pt idx="480">
                  <c:v>0.0570511148063044</c:v>
                </c:pt>
                <c:pt idx="481">
                  <c:v>0.0578854389213826</c:v>
                </c:pt>
                <c:pt idx="482">
                  <c:v>0.0587622885772883</c:v>
                </c:pt>
                <c:pt idx="483">
                  <c:v>0.0596861409053728</c:v>
                </c:pt>
                <c:pt idx="484">
                  <c:v>0.0606622111696064</c:v>
                </c:pt>
                <c:pt idx="485">
                  <c:v>0.0616966237351656</c:v>
                </c:pt>
                <c:pt idx="486">
                  <c:v>0.0627966354767645</c:v>
                </c:pt>
                <c:pt idx="487">
                  <c:v>0.0639709321697698</c:v>
                </c:pt>
                <c:pt idx="488">
                  <c:v>0.0652300284471692</c:v>
                </c:pt>
                <c:pt idx="489">
                  <c:v>0.0665868179728668</c:v>
                </c:pt>
                <c:pt idx="490">
                  <c:v>0.0673665770250989</c:v>
                </c:pt>
                <c:pt idx="491">
                  <c:v>0.0681582059848947</c:v>
                </c:pt>
                <c:pt idx="492">
                  <c:v>0.0689620642793603</c:v>
                </c:pt>
                <c:pt idx="493">
                  <c:v>0.0697784852956817</c:v>
                </c:pt>
                <c:pt idx="494">
                  <c:v>0.0706078151284935</c:v>
                </c:pt>
                <c:pt idx="495">
                  <c:v>0.0714504131669985</c:v>
                </c:pt>
                <c:pt idx="496">
                  <c:v>0.0723066527139727</c:v>
                </c:pt>
                <c:pt idx="497">
                  <c:v>0.0731769216386842</c:v>
                </c:pt>
                <c:pt idx="498">
                  <c:v>0.074061623065906</c:v>
                </c:pt>
                <c:pt idx="499">
                  <c:v>0.0749611761033622</c:v>
                </c:pt>
                <c:pt idx="500">
                  <c:v>0.0758760166101257</c:v>
                </c:pt>
                <c:pt idx="501">
                  <c:v>0.076806598008674</c:v>
                </c:pt>
                <c:pt idx="502">
                  <c:v>0.0777533921435212</c:v>
                </c:pt>
                <c:pt idx="503">
                  <c:v>0.0787168901895668</c:v>
                </c:pt>
                <c:pt idx="504">
                  <c:v>0.07969760361355</c:v>
                </c:pt>
                <c:pt idx="505">
                  <c:v>0.0806960651922659</c:v>
                </c:pt>
                <c:pt idx="506">
                  <c:v>0.0817128300914923</c:v>
                </c:pt>
                <c:pt idx="507">
                  <c:v>0.0827484770098937</c:v>
                </c:pt>
                <c:pt idx="508">
                  <c:v>0.083803609392519</c:v>
                </c:pt>
                <c:pt idx="509">
                  <c:v>0.0848788567188895</c:v>
                </c:pt>
                <c:pt idx="510">
                  <c:v>0.0859748758710897</c:v>
                </c:pt>
                <c:pt idx="511">
                  <c:v>0.0870923525877309</c:v>
                </c:pt>
                <c:pt idx="512">
                  <c:v>0.0882320030101579</c:v>
                </c:pt>
                <c:pt idx="513">
                  <c:v>0.0893945753278151</c:v>
                </c:pt>
                <c:pt idx="514">
                  <c:v>0.0905808515302959</c:v>
                </c:pt>
                <c:pt idx="515">
                  <c:v>0.091791649274258</c:v>
                </c:pt>
                <c:pt idx="516">
                  <c:v>0.0930278238741185</c:v>
                </c:pt>
                <c:pt idx="517">
                  <c:v>0.0942902704262445</c:v>
                </c:pt>
                <c:pt idx="518">
                  <c:v>0.0955799260772457</c:v>
                </c:pt>
                <c:pt idx="519">
                  <c:v>0.0968977724479463</c:v>
                </c:pt>
                <c:pt idx="520">
                  <c:v>0.0982448382257047</c:v>
                </c:pt>
                <c:pt idx="521">
                  <c:v>0.0996222019389358</c:v>
                </c:pt>
                <c:pt idx="522">
                  <c:v>0.101030994929029</c:v>
                </c:pt>
                <c:pt idx="523">
                  <c:v>0.10247240453631</c:v>
                </c:pt>
                <c:pt idx="524">
                  <c:v>0.103947677518348</c:v>
                </c:pt>
                <c:pt idx="525">
                  <c:v>0.105458123720707</c:v>
                </c:pt>
                <c:pt idx="526">
                  <c:v>0.107005120022272</c:v>
                </c:pt>
                <c:pt idx="527">
                  <c:v>0.108590114579532</c:v>
                </c:pt>
                <c:pt idx="528">
                  <c:v>0.110214631396733</c:v>
                </c:pt>
                <c:pt idx="529">
                  <c:v>0.111880275251588</c:v>
                </c:pt>
                <c:pt idx="530">
                  <c:v>0.113588737009432</c:v>
                </c:pt>
                <c:pt idx="531">
                  <c:v>0.115341799362204</c:v>
                </c:pt>
                <c:pt idx="532">
                  <c:v>0.117141343032607</c:v>
                </c:pt>
                <c:pt idx="533">
                  <c:v>0.11898935348827</c:v>
                </c:pt>
                <c:pt idx="534">
                  <c:v>0.12088792821573</c:v>
                </c:pt>
                <c:pt idx="535">
                  <c:v>0.122839284609736</c:v>
                </c:pt>
                <c:pt idx="536">
                  <c:v>0.124845768539763</c:v>
                </c:pt>
                <c:pt idx="537">
                  <c:v>0.126909863662848</c:v>
                </c:pt>
                <c:pt idx="538">
                  <c:v>0.129034201560097</c:v>
                </c:pt>
                <c:pt idx="539">
                  <c:v>0.131221572783496</c:v>
                </c:pt>
                <c:pt idx="540">
                  <c:v>0.13347493891029</c:v>
                </c:pt>
                <c:pt idx="541">
                  <c:v>0.135797445714266</c:v>
                </c:pt>
                <c:pt idx="542">
                  <c:v>0.138192437577078</c:v>
                </c:pt>
                <c:pt idx="543">
                  <c:v>0.140663473278563</c:v>
                </c:pt>
                <c:pt idx="544">
                  <c:v>0.143214343323109</c:v>
                </c:pt>
                <c:pt idx="545">
                  <c:v>0.145849088979937</c:v>
                </c:pt>
                <c:pt idx="546">
                  <c:v>0.148572023239193</c:v>
                </c:pt>
                <c:pt idx="547">
                  <c:v>0.151387753913352</c:v>
                </c:pt>
                <c:pt idx="548">
                  <c:v>0.154301209145547</c:v>
                </c:pt>
                <c:pt idx="549">
                  <c:v>0.157317665623521</c:v>
                </c:pt>
                <c:pt idx="550">
                  <c:v>0.160442779841136</c:v>
                </c:pt>
                <c:pt idx="551">
                  <c:v>0.163682622799719</c:v>
                </c:pt>
                <c:pt idx="552">
                  <c:v>0.167043718600379</c:v>
                </c:pt>
                <c:pt idx="553">
                  <c:v>0.170533087447431</c:v>
                </c:pt>
                <c:pt idx="554">
                  <c:v>0.174158293664145</c:v>
                </c:pt>
                <c:pt idx="555">
                  <c:v>0.17792749941767</c:v>
                </c:pt>
                <c:pt idx="556">
                  <c:v>0.181849524963015</c:v>
                </c:pt>
                <c:pt idx="557">
                  <c:v>0.185933916350134</c:v>
                </c:pt>
                <c:pt idx="558">
                  <c:v>0.190191021697813</c:v>
                </c:pt>
                <c:pt idx="559">
                  <c:v>0.194632077328776</c:v>
                </c:pt>
                <c:pt idx="560">
                  <c:v>0.199269305289034</c:v>
                </c:pt>
                <c:pt idx="561">
                  <c:v>0.204116024049561</c:v>
                </c:pt>
                <c:pt idx="562">
                  <c:v>0.209186774520658</c:v>
                </c:pt>
              </c:numCache>
            </c:numRef>
          </c:xVal>
          <c:yVal>
            <c:numRef>
              <c:f>Exp_res!$CE$3:$CE$650</c:f>
              <c:numCache>
                <c:formatCode>General</c:formatCode>
                <c:ptCount val="648"/>
                <c:pt idx="0">
                  <c:v>0</c:v>
                </c:pt>
                <c:pt idx="1">
                  <c:v>1.08750000000003</c:v>
                </c:pt>
                <c:pt idx="2">
                  <c:v>3.25707605985048</c:v>
                </c:pt>
                <c:pt idx="3">
                  <c:v>5.42665211970092</c:v>
                </c:pt>
                <c:pt idx="4">
                  <c:v>7.59622817955136</c:v>
                </c:pt>
                <c:pt idx="5">
                  <c:v>9.7658042394018</c:v>
                </c:pt>
                <c:pt idx="6">
                  <c:v>11.9353802992522</c:v>
                </c:pt>
                <c:pt idx="7">
                  <c:v>14.1049563591027</c:v>
                </c:pt>
                <c:pt idx="8">
                  <c:v>16.2745324189531</c:v>
                </c:pt>
                <c:pt idx="9">
                  <c:v>18.4441084788036</c:v>
                </c:pt>
                <c:pt idx="10">
                  <c:v>20.613684538654</c:v>
                </c:pt>
                <c:pt idx="11">
                  <c:v>22.7832605985045</c:v>
                </c:pt>
                <c:pt idx="12">
                  <c:v>24.9528366583549</c:v>
                </c:pt>
                <c:pt idx="13">
                  <c:v>27.1224127182053</c:v>
                </c:pt>
                <c:pt idx="14">
                  <c:v>29.2919887780558</c:v>
                </c:pt>
                <c:pt idx="15">
                  <c:v>31.4615648379062</c:v>
                </c:pt>
                <c:pt idx="16">
                  <c:v>33.6311408977567</c:v>
                </c:pt>
                <c:pt idx="17">
                  <c:v>35.8007169576071</c:v>
                </c:pt>
                <c:pt idx="18">
                  <c:v>37.9702930174575</c:v>
                </c:pt>
                <c:pt idx="19">
                  <c:v>40.139869077308</c:v>
                </c:pt>
                <c:pt idx="20">
                  <c:v>42.3094451371584</c:v>
                </c:pt>
                <c:pt idx="21">
                  <c:v>44.4790211970089</c:v>
                </c:pt>
                <c:pt idx="22">
                  <c:v>46.6485972568593</c:v>
                </c:pt>
                <c:pt idx="23">
                  <c:v>48.8181733167098</c:v>
                </c:pt>
                <c:pt idx="24">
                  <c:v>50.9877493765602</c:v>
                </c:pt>
                <c:pt idx="25">
                  <c:v>53.1573254364106</c:v>
                </c:pt>
                <c:pt idx="26">
                  <c:v>55.3269014962611</c:v>
                </c:pt>
                <c:pt idx="27">
                  <c:v>57.4964775561115</c:v>
                </c:pt>
                <c:pt idx="28">
                  <c:v>59.666053615962</c:v>
                </c:pt>
                <c:pt idx="29">
                  <c:v>61.8356296758124</c:v>
                </c:pt>
                <c:pt idx="30">
                  <c:v>64.0052057356629</c:v>
                </c:pt>
                <c:pt idx="31">
                  <c:v>66.1747817955133</c:v>
                </c:pt>
                <c:pt idx="32">
                  <c:v>68.3443578553637</c:v>
                </c:pt>
                <c:pt idx="33">
                  <c:v>70.5139339152142</c:v>
                </c:pt>
                <c:pt idx="34">
                  <c:v>72.6835099750646</c:v>
                </c:pt>
                <c:pt idx="35">
                  <c:v>74.8530860349151</c:v>
                </c:pt>
                <c:pt idx="36">
                  <c:v>77.0226620947655</c:v>
                </c:pt>
                <c:pt idx="37">
                  <c:v>79.192238154616</c:v>
                </c:pt>
                <c:pt idx="38">
                  <c:v>81.3618142144664</c:v>
                </c:pt>
                <c:pt idx="39">
                  <c:v>83.5313902743168</c:v>
                </c:pt>
                <c:pt idx="40">
                  <c:v>85.7009663341673</c:v>
                </c:pt>
                <c:pt idx="41">
                  <c:v>87.8705423940177</c:v>
                </c:pt>
                <c:pt idx="42">
                  <c:v>90.0401184538682</c:v>
                </c:pt>
                <c:pt idx="43">
                  <c:v>92.2096945137186</c:v>
                </c:pt>
                <c:pt idx="44">
                  <c:v>94.3792705735691</c:v>
                </c:pt>
                <c:pt idx="45">
                  <c:v>96.5488466334195</c:v>
                </c:pt>
                <c:pt idx="46">
                  <c:v>98.7184226932699</c:v>
                </c:pt>
                <c:pt idx="47">
                  <c:v>100.88799875312</c:v>
                </c:pt>
                <c:pt idx="48">
                  <c:v>103.057574812971</c:v>
                </c:pt>
                <c:pt idx="49">
                  <c:v>105.227150872821</c:v>
                </c:pt>
                <c:pt idx="50">
                  <c:v>107.396726932672</c:v>
                </c:pt>
                <c:pt idx="51">
                  <c:v>109.566302992522</c:v>
                </c:pt>
                <c:pt idx="52">
                  <c:v>111.735879052373</c:v>
                </c:pt>
                <c:pt idx="53">
                  <c:v>113.905455112223</c:v>
                </c:pt>
                <c:pt idx="54">
                  <c:v>116.075031172073</c:v>
                </c:pt>
                <c:pt idx="55">
                  <c:v>118.244607231924</c:v>
                </c:pt>
                <c:pt idx="56">
                  <c:v>120.414183291774</c:v>
                </c:pt>
                <c:pt idx="57">
                  <c:v>122.583759351625</c:v>
                </c:pt>
                <c:pt idx="58">
                  <c:v>124.753335411475</c:v>
                </c:pt>
                <c:pt idx="59">
                  <c:v>126.922911471326</c:v>
                </c:pt>
                <c:pt idx="60">
                  <c:v>129.092487531176</c:v>
                </c:pt>
                <c:pt idx="61">
                  <c:v>131.262063591027</c:v>
                </c:pt>
                <c:pt idx="62">
                  <c:v>133.431639650877</c:v>
                </c:pt>
                <c:pt idx="63">
                  <c:v>135.601215710727</c:v>
                </c:pt>
                <c:pt idx="64">
                  <c:v>137.770791770578</c:v>
                </c:pt>
                <c:pt idx="65">
                  <c:v>139.940367830428</c:v>
                </c:pt>
                <c:pt idx="66">
                  <c:v>142.109943890279</c:v>
                </c:pt>
                <c:pt idx="67">
                  <c:v>144.279519950129</c:v>
                </c:pt>
                <c:pt idx="68">
                  <c:v>146.44909600998</c:v>
                </c:pt>
                <c:pt idx="69">
                  <c:v>148.61867206983</c:v>
                </c:pt>
                <c:pt idx="70">
                  <c:v>150.788248129681</c:v>
                </c:pt>
                <c:pt idx="71">
                  <c:v>152.957824189531</c:v>
                </c:pt>
                <c:pt idx="72">
                  <c:v>155.127400249381</c:v>
                </c:pt>
                <c:pt idx="73">
                  <c:v>157.296976309232</c:v>
                </c:pt>
                <c:pt idx="74">
                  <c:v>159.466552369082</c:v>
                </c:pt>
                <c:pt idx="75">
                  <c:v>161.636128428933</c:v>
                </c:pt>
                <c:pt idx="76">
                  <c:v>163.805704488783</c:v>
                </c:pt>
                <c:pt idx="77">
                  <c:v>165.975280548634</c:v>
                </c:pt>
                <c:pt idx="78">
                  <c:v>168.144856608484</c:v>
                </c:pt>
                <c:pt idx="79">
                  <c:v>170.314432668335</c:v>
                </c:pt>
                <c:pt idx="80">
                  <c:v>172.484008728185</c:v>
                </c:pt>
                <c:pt idx="81">
                  <c:v>174.653584788035</c:v>
                </c:pt>
                <c:pt idx="82">
                  <c:v>176.823160847886</c:v>
                </c:pt>
                <c:pt idx="83">
                  <c:v>178.992736907736</c:v>
                </c:pt>
                <c:pt idx="84">
                  <c:v>181.162312967587</c:v>
                </c:pt>
                <c:pt idx="85">
                  <c:v>183.331889027437</c:v>
                </c:pt>
                <c:pt idx="86">
                  <c:v>185.501465087288</c:v>
                </c:pt>
                <c:pt idx="87">
                  <c:v>187.671041147138</c:v>
                </c:pt>
                <c:pt idx="88">
                  <c:v>189.840617206989</c:v>
                </c:pt>
                <c:pt idx="89">
                  <c:v>192.010193266839</c:v>
                </c:pt>
                <c:pt idx="90">
                  <c:v>194.179769326689</c:v>
                </c:pt>
                <c:pt idx="91">
                  <c:v>196.34934538654</c:v>
                </c:pt>
                <c:pt idx="92">
                  <c:v>198.51892144639</c:v>
                </c:pt>
                <c:pt idx="93">
                  <c:v>200.688497506241</c:v>
                </c:pt>
                <c:pt idx="94">
                  <c:v>202.858073566091</c:v>
                </c:pt>
                <c:pt idx="95">
                  <c:v>205.027649625942</c:v>
                </c:pt>
                <c:pt idx="96">
                  <c:v>207.197225685792</c:v>
                </c:pt>
                <c:pt idx="97">
                  <c:v>209.366801745642</c:v>
                </c:pt>
                <c:pt idx="98">
                  <c:v>211.536377805493</c:v>
                </c:pt>
                <c:pt idx="99">
                  <c:v>213.705953865343</c:v>
                </c:pt>
                <c:pt idx="100">
                  <c:v>215.875529925194</c:v>
                </c:pt>
                <c:pt idx="101">
                  <c:v>218.045105985044</c:v>
                </c:pt>
                <c:pt idx="102">
                  <c:v>220.214682044895</c:v>
                </c:pt>
                <c:pt idx="103">
                  <c:v>222.384258104745</c:v>
                </c:pt>
                <c:pt idx="104">
                  <c:v>224.553834164596</c:v>
                </c:pt>
                <c:pt idx="105">
                  <c:v>226.723410224446</c:v>
                </c:pt>
                <c:pt idx="106">
                  <c:v>228.892986284296</c:v>
                </c:pt>
                <c:pt idx="107">
                  <c:v>231.062562344147</c:v>
                </c:pt>
                <c:pt idx="108">
                  <c:v>233.232138403997</c:v>
                </c:pt>
                <c:pt idx="109">
                  <c:v>235.401714463848</c:v>
                </c:pt>
                <c:pt idx="110">
                  <c:v>237.571290523698</c:v>
                </c:pt>
                <c:pt idx="111">
                  <c:v>239.740866583549</c:v>
                </c:pt>
                <c:pt idx="112">
                  <c:v>241.910442643399</c:v>
                </c:pt>
                <c:pt idx="113">
                  <c:v>244.08001870325</c:v>
                </c:pt>
                <c:pt idx="114">
                  <c:v>246.2495947631</c:v>
                </c:pt>
                <c:pt idx="115">
                  <c:v>248.41917082295</c:v>
                </c:pt>
                <c:pt idx="116">
                  <c:v>250.588746882801</c:v>
                </c:pt>
                <c:pt idx="117">
                  <c:v>252.758322942651</c:v>
                </c:pt>
                <c:pt idx="118">
                  <c:v>254.927899002502</c:v>
                </c:pt>
                <c:pt idx="119">
                  <c:v>257.097475062352</c:v>
                </c:pt>
                <c:pt idx="120">
                  <c:v>259.267051122203</c:v>
                </c:pt>
                <c:pt idx="121">
                  <c:v>261.436627182053</c:v>
                </c:pt>
                <c:pt idx="122">
                  <c:v>263.606203241904</c:v>
                </c:pt>
                <c:pt idx="123">
                  <c:v>265.775779301754</c:v>
                </c:pt>
                <c:pt idx="124">
                  <c:v>267.945355361604</c:v>
                </c:pt>
                <c:pt idx="125">
                  <c:v>270.114931421455</c:v>
                </c:pt>
                <c:pt idx="126">
                  <c:v>272.284507481305</c:v>
                </c:pt>
                <c:pt idx="127">
                  <c:v>274.454083541156</c:v>
                </c:pt>
                <c:pt idx="128">
                  <c:v>276.623659601006</c:v>
                </c:pt>
                <c:pt idx="129">
                  <c:v>278.793235660857</c:v>
                </c:pt>
                <c:pt idx="130">
                  <c:v>280.962811720707</c:v>
                </c:pt>
                <c:pt idx="131">
                  <c:v>283.132387780558</c:v>
                </c:pt>
                <c:pt idx="132">
                  <c:v>285.301963840408</c:v>
                </c:pt>
                <c:pt idx="133">
                  <c:v>287.471539900258</c:v>
                </c:pt>
                <c:pt idx="134">
                  <c:v>289.641115960109</c:v>
                </c:pt>
                <c:pt idx="135">
                  <c:v>291.810692019959</c:v>
                </c:pt>
                <c:pt idx="136">
                  <c:v>293.98026807981</c:v>
                </c:pt>
                <c:pt idx="137">
                  <c:v>296.14984413966</c:v>
                </c:pt>
                <c:pt idx="138">
                  <c:v>298.319420199511</c:v>
                </c:pt>
                <c:pt idx="139">
                  <c:v>300.488996259361</c:v>
                </c:pt>
                <c:pt idx="140">
                  <c:v>302.658572319211</c:v>
                </c:pt>
                <c:pt idx="141">
                  <c:v>304.828148379062</c:v>
                </c:pt>
                <c:pt idx="142">
                  <c:v>306.997724438912</c:v>
                </c:pt>
                <c:pt idx="143">
                  <c:v>309.167300498763</c:v>
                </c:pt>
                <c:pt idx="144">
                  <c:v>311.336876558613</c:v>
                </c:pt>
                <c:pt idx="145">
                  <c:v>313.506452618464</c:v>
                </c:pt>
                <c:pt idx="146">
                  <c:v>315.676028678314</c:v>
                </c:pt>
                <c:pt idx="147">
                  <c:v>317.845604738165</c:v>
                </c:pt>
                <c:pt idx="148">
                  <c:v>320.015180798015</c:v>
                </c:pt>
                <c:pt idx="149">
                  <c:v>322.184756857865</c:v>
                </c:pt>
                <c:pt idx="150">
                  <c:v>324.354332917716</c:v>
                </c:pt>
                <c:pt idx="151">
                  <c:v>326.523908977566</c:v>
                </c:pt>
                <c:pt idx="152">
                  <c:v>328.693485037417</c:v>
                </c:pt>
                <c:pt idx="153">
                  <c:v>330.863061097267</c:v>
                </c:pt>
                <c:pt idx="154">
                  <c:v>333.032637157118</c:v>
                </c:pt>
                <c:pt idx="155">
                  <c:v>335.202213216968</c:v>
                </c:pt>
                <c:pt idx="156">
                  <c:v>337.371789276819</c:v>
                </c:pt>
                <c:pt idx="157">
                  <c:v>339.541365336669</c:v>
                </c:pt>
                <c:pt idx="158">
                  <c:v>341.710941396519</c:v>
                </c:pt>
                <c:pt idx="159">
                  <c:v>343.88051745637</c:v>
                </c:pt>
                <c:pt idx="160">
                  <c:v>346.05009351622</c:v>
                </c:pt>
                <c:pt idx="161">
                  <c:v>348.219669576071</c:v>
                </c:pt>
                <c:pt idx="162">
                  <c:v>350.389245635921</c:v>
                </c:pt>
                <c:pt idx="163">
                  <c:v>352.558821695772</c:v>
                </c:pt>
                <c:pt idx="164">
                  <c:v>354.728397755622</c:v>
                </c:pt>
                <c:pt idx="165">
                  <c:v>356.897973815473</c:v>
                </c:pt>
                <c:pt idx="166">
                  <c:v>359.067549875323</c:v>
                </c:pt>
                <c:pt idx="167">
                  <c:v>361.237125935173</c:v>
                </c:pt>
                <c:pt idx="168">
                  <c:v>363.406701995024</c:v>
                </c:pt>
                <c:pt idx="169">
                  <c:v>365.576278054874</c:v>
                </c:pt>
                <c:pt idx="170">
                  <c:v>367.745854114725</c:v>
                </c:pt>
                <c:pt idx="171">
                  <c:v>369.915430174575</c:v>
                </c:pt>
                <c:pt idx="172">
                  <c:v>372.085006234426</c:v>
                </c:pt>
                <c:pt idx="173">
                  <c:v>374.254582294276</c:v>
                </c:pt>
                <c:pt idx="174">
                  <c:v>376.424158354127</c:v>
                </c:pt>
                <c:pt idx="175">
                  <c:v>378.593734413977</c:v>
                </c:pt>
                <c:pt idx="176">
                  <c:v>380.763310473827</c:v>
                </c:pt>
                <c:pt idx="177">
                  <c:v>382.932886533678</c:v>
                </c:pt>
                <c:pt idx="178">
                  <c:v>385.102462593528</c:v>
                </c:pt>
                <c:pt idx="179">
                  <c:v>387.272038653379</c:v>
                </c:pt>
                <c:pt idx="180">
                  <c:v>389.441614713229</c:v>
                </c:pt>
                <c:pt idx="181">
                  <c:v>391.61119077308</c:v>
                </c:pt>
                <c:pt idx="182">
                  <c:v>393.78076683293</c:v>
                </c:pt>
                <c:pt idx="183">
                  <c:v>395.950342892781</c:v>
                </c:pt>
                <c:pt idx="184">
                  <c:v>398.119918952631</c:v>
                </c:pt>
                <c:pt idx="185">
                  <c:v>400.289495012481</c:v>
                </c:pt>
                <c:pt idx="186">
                  <c:v>402.459071072332</c:v>
                </c:pt>
                <c:pt idx="187">
                  <c:v>404.628647132182</c:v>
                </c:pt>
                <c:pt idx="188">
                  <c:v>406.798223192033</c:v>
                </c:pt>
                <c:pt idx="189">
                  <c:v>408.967799251883</c:v>
                </c:pt>
                <c:pt idx="190">
                  <c:v>411.137375311734</c:v>
                </c:pt>
                <c:pt idx="191">
                  <c:v>413.306951371584</c:v>
                </c:pt>
                <c:pt idx="192">
                  <c:v>415.476527431435</c:v>
                </c:pt>
                <c:pt idx="193">
                  <c:v>417.646103491285</c:v>
                </c:pt>
                <c:pt idx="194">
                  <c:v>419.815679551135</c:v>
                </c:pt>
                <c:pt idx="195">
                  <c:v>421.985255610986</c:v>
                </c:pt>
                <c:pt idx="196">
                  <c:v>424.154831670836</c:v>
                </c:pt>
                <c:pt idx="197">
                  <c:v>426.324407730687</c:v>
                </c:pt>
                <c:pt idx="198">
                  <c:v>428.493983790537</c:v>
                </c:pt>
                <c:pt idx="199">
                  <c:v>430.663559850388</c:v>
                </c:pt>
                <c:pt idx="200">
                  <c:v>432.833135910238</c:v>
                </c:pt>
                <c:pt idx="201">
                  <c:v>435.002711970088</c:v>
                </c:pt>
                <c:pt idx="202">
                  <c:v>437.172288029939</c:v>
                </c:pt>
                <c:pt idx="203">
                  <c:v>439.341864089789</c:v>
                </c:pt>
                <c:pt idx="204">
                  <c:v>441.51144014964</c:v>
                </c:pt>
                <c:pt idx="205">
                  <c:v>443.68101620949</c:v>
                </c:pt>
                <c:pt idx="206">
                  <c:v>445.850592269341</c:v>
                </c:pt>
                <c:pt idx="207">
                  <c:v>448.020168329191</c:v>
                </c:pt>
                <c:pt idx="208">
                  <c:v>450.189744389042</c:v>
                </c:pt>
                <c:pt idx="209">
                  <c:v>452.359320448892</c:v>
                </c:pt>
                <c:pt idx="210">
                  <c:v>454.528896508742</c:v>
                </c:pt>
                <c:pt idx="211">
                  <c:v>456.698472568593</c:v>
                </c:pt>
                <c:pt idx="212">
                  <c:v>458.868048628443</c:v>
                </c:pt>
                <c:pt idx="213">
                  <c:v>461.037624688294</c:v>
                </c:pt>
                <c:pt idx="214">
                  <c:v>463.207200748144</c:v>
                </c:pt>
                <c:pt idx="215">
                  <c:v>465.376776807995</c:v>
                </c:pt>
                <c:pt idx="216">
                  <c:v>467.546352867845</c:v>
                </c:pt>
                <c:pt idx="217">
                  <c:v>469.715928927696</c:v>
                </c:pt>
                <c:pt idx="218">
                  <c:v>471.885504987546</c:v>
                </c:pt>
                <c:pt idx="219">
                  <c:v>474.055081047396</c:v>
                </c:pt>
                <c:pt idx="220">
                  <c:v>476.224657107247</c:v>
                </c:pt>
                <c:pt idx="221">
                  <c:v>478.394233167097</c:v>
                </c:pt>
                <c:pt idx="222">
                  <c:v>480.563809226948</c:v>
                </c:pt>
                <c:pt idx="223">
                  <c:v>482.733385286798</c:v>
                </c:pt>
                <c:pt idx="224">
                  <c:v>484.902961346649</c:v>
                </c:pt>
                <c:pt idx="225">
                  <c:v>487.072537406499</c:v>
                </c:pt>
                <c:pt idx="226">
                  <c:v>489.24211346635</c:v>
                </c:pt>
                <c:pt idx="227">
                  <c:v>491.4116895262</c:v>
                </c:pt>
                <c:pt idx="228">
                  <c:v>493.58126558605</c:v>
                </c:pt>
                <c:pt idx="229">
                  <c:v>495.750841645901</c:v>
                </c:pt>
                <c:pt idx="230">
                  <c:v>497.920417705751</c:v>
                </c:pt>
                <c:pt idx="231">
                  <c:v>500.089993765602</c:v>
                </c:pt>
                <c:pt idx="232">
                  <c:v>502.259569825452</c:v>
                </c:pt>
                <c:pt idx="233">
                  <c:v>504.429145885303</c:v>
                </c:pt>
                <c:pt idx="234">
                  <c:v>506.598721945153</c:v>
                </c:pt>
                <c:pt idx="235">
                  <c:v>508.768298005004</c:v>
                </c:pt>
                <c:pt idx="236">
                  <c:v>510.937874064854</c:v>
                </c:pt>
                <c:pt idx="237">
                  <c:v>513.107450124705</c:v>
                </c:pt>
                <c:pt idx="238">
                  <c:v>515.277026184555</c:v>
                </c:pt>
                <c:pt idx="239">
                  <c:v>517.446602244405</c:v>
                </c:pt>
                <c:pt idx="240">
                  <c:v>519.616178304256</c:v>
                </c:pt>
                <c:pt idx="241">
                  <c:v>521.785754364106</c:v>
                </c:pt>
                <c:pt idx="242">
                  <c:v>523.955330423957</c:v>
                </c:pt>
                <c:pt idx="243">
                  <c:v>526.124906483807</c:v>
                </c:pt>
                <c:pt idx="244">
                  <c:v>528.294482543658</c:v>
                </c:pt>
                <c:pt idx="245">
                  <c:v>530.464058603508</c:v>
                </c:pt>
                <c:pt idx="246">
                  <c:v>532.633634663358</c:v>
                </c:pt>
                <c:pt idx="247">
                  <c:v>534.803210723209</c:v>
                </c:pt>
                <c:pt idx="248">
                  <c:v>536.972786783059</c:v>
                </c:pt>
                <c:pt idx="249">
                  <c:v>539.14236284291</c:v>
                </c:pt>
                <c:pt idx="250">
                  <c:v>541.31193890276</c:v>
                </c:pt>
                <c:pt idx="251">
                  <c:v>543.481514962611</c:v>
                </c:pt>
                <c:pt idx="252">
                  <c:v>545.651091022461</c:v>
                </c:pt>
                <c:pt idx="253">
                  <c:v>547.820667082312</c:v>
                </c:pt>
                <c:pt idx="254">
                  <c:v>549.990243142162</c:v>
                </c:pt>
                <c:pt idx="255">
                  <c:v>552.159819202012</c:v>
                </c:pt>
                <c:pt idx="256">
                  <c:v>554.329395261863</c:v>
                </c:pt>
                <c:pt idx="257">
                  <c:v>556.498971321713</c:v>
                </c:pt>
                <c:pt idx="258">
                  <c:v>558.668547381564</c:v>
                </c:pt>
                <c:pt idx="259">
                  <c:v>560.838123441414</c:v>
                </c:pt>
                <c:pt idx="260">
                  <c:v>563.007699501265</c:v>
                </c:pt>
                <c:pt idx="261">
                  <c:v>565.177275561115</c:v>
                </c:pt>
                <c:pt idx="262">
                  <c:v>567.346851620966</c:v>
                </c:pt>
                <c:pt idx="263">
                  <c:v>569.516427680816</c:v>
                </c:pt>
                <c:pt idx="264">
                  <c:v>571.686003740666</c:v>
                </c:pt>
                <c:pt idx="265">
                  <c:v>573.855579800517</c:v>
                </c:pt>
                <c:pt idx="266">
                  <c:v>576.025155860367</c:v>
                </c:pt>
                <c:pt idx="267">
                  <c:v>578.194731920218</c:v>
                </c:pt>
                <c:pt idx="268">
                  <c:v>580.364307980068</c:v>
                </c:pt>
                <c:pt idx="269">
                  <c:v>582.533884039919</c:v>
                </c:pt>
                <c:pt idx="270">
                  <c:v>584.703460099769</c:v>
                </c:pt>
                <c:pt idx="271">
                  <c:v>586.87303615962</c:v>
                </c:pt>
                <c:pt idx="272">
                  <c:v>589.04261221947</c:v>
                </c:pt>
                <c:pt idx="273">
                  <c:v>591.21218827932</c:v>
                </c:pt>
                <c:pt idx="274">
                  <c:v>593.381764339171</c:v>
                </c:pt>
                <c:pt idx="275">
                  <c:v>595.551340399021</c:v>
                </c:pt>
                <c:pt idx="276">
                  <c:v>597.720916458872</c:v>
                </c:pt>
                <c:pt idx="277">
                  <c:v>599.890492518722</c:v>
                </c:pt>
                <c:pt idx="278">
                  <c:v>602.060068578573</c:v>
                </c:pt>
                <c:pt idx="279">
                  <c:v>604.229644638423</c:v>
                </c:pt>
                <c:pt idx="280">
                  <c:v>606.399220698274</c:v>
                </c:pt>
                <c:pt idx="281">
                  <c:v>608.568796758124</c:v>
                </c:pt>
                <c:pt idx="282">
                  <c:v>610.738372817974</c:v>
                </c:pt>
                <c:pt idx="283">
                  <c:v>612.907948877825</c:v>
                </c:pt>
                <c:pt idx="284">
                  <c:v>615.077524937675</c:v>
                </c:pt>
                <c:pt idx="285">
                  <c:v>617.247100997526</c:v>
                </c:pt>
                <c:pt idx="286">
                  <c:v>619.416677057376</c:v>
                </c:pt>
                <c:pt idx="287">
                  <c:v>621.586253117227</c:v>
                </c:pt>
                <c:pt idx="288">
                  <c:v>623.755829177077</c:v>
                </c:pt>
                <c:pt idx="289">
                  <c:v>625.925405236927</c:v>
                </c:pt>
                <c:pt idx="290">
                  <c:v>628.094981296778</c:v>
                </c:pt>
                <c:pt idx="291">
                  <c:v>630.264557356628</c:v>
                </c:pt>
                <c:pt idx="292">
                  <c:v>632.434133416479</c:v>
                </c:pt>
                <c:pt idx="293">
                  <c:v>634.603709476329</c:v>
                </c:pt>
                <c:pt idx="294">
                  <c:v>636.773285536179</c:v>
                </c:pt>
                <c:pt idx="295">
                  <c:v>638.94286159603</c:v>
                </c:pt>
                <c:pt idx="296">
                  <c:v>641.11243765588</c:v>
                </c:pt>
                <c:pt idx="297">
                  <c:v>643.282013715731</c:v>
                </c:pt>
                <c:pt idx="298">
                  <c:v>645.451589775581</c:v>
                </c:pt>
                <c:pt idx="299">
                  <c:v>647.621165835432</c:v>
                </c:pt>
                <c:pt idx="300">
                  <c:v>649.790741895282</c:v>
                </c:pt>
                <c:pt idx="301">
                  <c:v>651.960317955133</c:v>
                </c:pt>
                <c:pt idx="302">
                  <c:v>654.129894014983</c:v>
                </c:pt>
                <c:pt idx="303">
                  <c:v>656.299470074833</c:v>
                </c:pt>
                <c:pt idx="304">
                  <c:v>658.469046134684</c:v>
                </c:pt>
                <c:pt idx="305">
                  <c:v>660.638622194534</c:v>
                </c:pt>
                <c:pt idx="306">
                  <c:v>662.808198254385</c:v>
                </c:pt>
                <c:pt idx="307">
                  <c:v>664.977774314235</c:v>
                </c:pt>
                <c:pt idx="308">
                  <c:v>667.147350374086</c:v>
                </c:pt>
                <c:pt idx="309">
                  <c:v>669.316926433936</c:v>
                </c:pt>
                <c:pt idx="310">
                  <c:v>671.486502493787</c:v>
                </c:pt>
                <c:pt idx="311">
                  <c:v>673.656078553637</c:v>
                </c:pt>
                <c:pt idx="312">
                  <c:v>675.825654613487</c:v>
                </c:pt>
                <c:pt idx="313">
                  <c:v>677.995230673338</c:v>
                </c:pt>
                <c:pt idx="314">
                  <c:v>680.164806733188</c:v>
                </c:pt>
                <c:pt idx="315">
                  <c:v>682.334382793039</c:v>
                </c:pt>
                <c:pt idx="316">
                  <c:v>684.503958852889</c:v>
                </c:pt>
                <c:pt idx="317">
                  <c:v>686.67353491274</c:v>
                </c:pt>
                <c:pt idx="318">
                  <c:v>688.84311097259</c:v>
                </c:pt>
                <c:pt idx="319">
                  <c:v>691.01268703244</c:v>
                </c:pt>
                <c:pt idx="320">
                  <c:v>693.182263092291</c:v>
                </c:pt>
                <c:pt idx="321">
                  <c:v>695.351839152141</c:v>
                </c:pt>
                <c:pt idx="322">
                  <c:v>697.521415211992</c:v>
                </c:pt>
                <c:pt idx="323">
                  <c:v>699.690991271842</c:v>
                </c:pt>
                <c:pt idx="324">
                  <c:v>701.860567331693</c:v>
                </c:pt>
                <c:pt idx="325">
                  <c:v>704.030143391543</c:v>
                </c:pt>
                <c:pt idx="326">
                  <c:v>706.199719451394</c:v>
                </c:pt>
                <c:pt idx="327">
                  <c:v>708.369295511244</c:v>
                </c:pt>
                <c:pt idx="328">
                  <c:v>710.538871571094</c:v>
                </c:pt>
                <c:pt idx="329">
                  <c:v>712.708447630945</c:v>
                </c:pt>
                <c:pt idx="330">
                  <c:v>714.878023690795</c:v>
                </c:pt>
                <c:pt idx="331">
                  <c:v>717.047599750646</c:v>
                </c:pt>
                <c:pt idx="332">
                  <c:v>719.217175810496</c:v>
                </c:pt>
                <c:pt idx="333">
                  <c:v>721.386751870347</c:v>
                </c:pt>
                <c:pt idx="334">
                  <c:v>723.556327930197</c:v>
                </c:pt>
                <c:pt idx="335">
                  <c:v>725.725903990048</c:v>
                </c:pt>
                <c:pt idx="336">
                  <c:v>727.895480049898</c:v>
                </c:pt>
                <c:pt idx="337">
                  <c:v>730.065056109748</c:v>
                </c:pt>
                <c:pt idx="338">
                  <c:v>732.234632169599</c:v>
                </c:pt>
                <c:pt idx="339">
                  <c:v>734.404208229449</c:v>
                </c:pt>
                <c:pt idx="340">
                  <c:v>736.5737842893</c:v>
                </c:pt>
                <c:pt idx="341">
                  <c:v>738.74336034915</c:v>
                </c:pt>
                <c:pt idx="342">
                  <c:v>740.912936409001</c:v>
                </c:pt>
                <c:pt idx="343">
                  <c:v>743.082512468851</c:v>
                </c:pt>
                <c:pt idx="344">
                  <c:v>745.252088528702</c:v>
                </c:pt>
                <c:pt idx="345">
                  <c:v>747.421664588552</c:v>
                </c:pt>
                <c:pt idx="346">
                  <c:v>749.591240648402</c:v>
                </c:pt>
                <c:pt idx="347">
                  <c:v>751.760816708253</c:v>
                </c:pt>
                <c:pt idx="348">
                  <c:v>753.930392768103</c:v>
                </c:pt>
                <c:pt idx="349">
                  <c:v>756.099968827954</c:v>
                </c:pt>
                <c:pt idx="350">
                  <c:v>758.269544887804</c:v>
                </c:pt>
                <c:pt idx="351">
                  <c:v>760.439120947655</c:v>
                </c:pt>
                <c:pt idx="352">
                  <c:v>762.608697007505</c:v>
                </c:pt>
                <c:pt idx="353">
                  <c:v>764.778273067356</c:v>
                </c:pt>
                <c:pt idx="354">
                  <c:v>766.947849127206</c:v>
                </c:pt>
                <c:pt idx="355">
                  <c:v>769.117425187056</c:v>
                </c:pt>
                <c:pt idx="356">
                  <c:v>771.287001246907</c:v>
                </c:pt>
                <c:pt idx="357">
                  <c:v>773.456577306757</c:v>
                </c:pt>
                <c:pt idx="358">
                  <c:v>775.626153366608</c:v>
                </c:pt>
                <c:pt idx="359">
                  <c:v>777.795729426458</c:v>
                </c:pt>
                <c:pt idx="360">
                  <c:v>779.965305486309</c:v>
                </c:pt>
                <c:pt idx="361">
                  <c:v>782.134881546159</c:v>
                </c:pt>
                <c:pt idx="362">
                  <c:v>784.304457606009</c:v>
                </c:pt>
                <c:pt idx="363">
                  <c:v>786.47403366586</c:v>
                </c:pt>
                <c:pt idx="364">
                  <c:v>788.64360972571</c:v>
                </c:pt>
                <c:pt idx="365">
                  <c:v>790.813185785561</c:v>
                </c:pt>
                <c:pt idx="366">
                  <c:v>792.982761845411</c:v>
                </c:pt>
                <c:pt idx="367">
                  <c:v>795.152337905262</c:v>
                </c:pt>
                <c:pt idx="368">
                  <c:v>797.321913965112</c:v>
                </c:pt>
                <c:pt idx="369">
                  <c:v>799.491490024963</c:v>
                </c:pt>
                <c:pt idx="370">
                  <c:v>801.661066084813</c:v>
                </c:pt>
                <c:pt idx="371">
                  <c:v>803.830642144663</c:v>
                </c:pt>
                <c:pt idx="372">
                  <c:v>806.000218204514</c:v>
                </c:pt>
                <c:pt idx="373">
                  <c:v>808.169794264364</c:v>
                </c:pt>
                <c:pt idx="374">
                  <c:v>810.339370324215</c:v>
                </c:pt>
                <c:pt idx="375">
                  <c:v>812.508946384065</c:v>
                </c:pt>
                <c:pt idx="376">
                  <c:v>814.678522443916</c:v>
                </c:pt>
                <c:pt idx="377">
                  <c:v>816.848098503766</c:v>
                </c:pt>
                <c:pt idx="378">
                  <c:v>819.017674563617</c:v>
                </c:pt>
                <c:pt idx="379">
                  <c:v>821.187250623467</c:v>
                </c:pt>
                <c:pt idx="380">
                  <c:v>823.356826683317</c:v>
                </c:pt>
                <c:pt idx="381">
                  <c:v>825.526402743168</c:v>
                </c:pt>
                <c:pt idx="382">
                  <c:v>827.695978803018</c:v>
                </c:pt>
                <c:pt idx="383">
                  <c:v>829.865554862869</c:v>
                </c:pt>
                <c:pt idx="384">
                  <c:v>832.035130922719</c:v>
                </c:pt>
                <c:pt idx="385">
                  <c:v>834.20470698257</c:v>
                </c:pt>
                <c:pt idx="386">
                  <c:v>836.37428304242</c:v>
                </c:pt>
                <c:pt idx="387">
                  <c:v>838.543859102271</c:v>
                </c:pt>
                <c:pt idx="388">
                  <c:v>840.713435162121</c:v>
                </c:pt>
                <c:pt idx="389">
                  <c:v>842.883011221971</c:v>
                </c:pt>
                <c:pt idx="390">
                  <c:v>845.052587281822</c:v>
                </c:pt>
                <c:pt idx="391">
                  <c:v>847.222163341672</c:v>
                </c:pt>
                <c:pt idx="392">
                  <c:v>849.391739401523</c:v>
                </c:pt>
                <c:pt idx="393">
                  <c:v>851.561315461373</c:v>
                </c:pt>
                <c:pt idx="394">
                  <c:v>853.730891521224</c:v>
                </c:pt>
                <c:pt idx="395">
                  <c:v>855.900467581074</c:v>
                </c:pt>
                <c:pt idx="396">
                  <c:v>858.070043640925</c:v>
                </c:pt>
                <c:pt idx="397">
                  <c:v>860.239619700775</c:v>
                </c:pt>
                <c:pt idx="398">
                  <c:v>862.409195760625</c:v>
                </c:pt>
                <c:pt idx="399">
                  <c:v>864.578771820476</c:v>
                </c:pt>
                <c:pt idx="400">
                  <c:v>866.748347880326</c:v>
                </c:pt>
                <c:pt idx="401">
                  <c:v>868.917923940177</c:v>
                </c:pt>
                <c:pt idx="402">
                  <c:v>871.087500000027</c:v>
                </c:pt>
                <c:pt idx="403">
                  <c:v>873.257076059878</c:v>
                </c:pt>
                <c:pt idx="404">
                  <c:v>875.426652119728</c:v>
                </c:pt>
                <c:pt idx="405">
                  <c:v>877.596228179579</c:v>
                </c:pt>
                <c:pt idx="406">
                  <c:v>879.765804239429</c:v>
                </c:pt>
                <c:pt idx="407">
                  <c:v>881.935380299279</c:v>
                </c:pt>
                <c:pt idx="408">
                  <c:v>884.10495635913</c:v>
                </c:pt>
                <c:pt idx="409">
                  <c:v>886.27453241898</c:v>
                </c:pt>
                <c:pt idx="410">
                  <c:v>888.444108478831</c:v>
                </c:pt>
                <c:pt idx="411">
                  <c:v>890.613684538681</c:v>
                </c:pt>
                <c:pt idx="412">
                  <c:v>892.783260598532</c:v>
                </c:pt>
                <c:pt idx="413">
                  <c:v>894.952836658382</c:v>
                </c:pt>
                <c:pt idx="414">
                  <c:v>897.122412718232</c:v>
                </c:pt>
                <c:pt idx="415">
                  <c:v>899.291988778083</c:v>
                </c:pt>
                <c:pt idx="416">
                  <c:v>901.461564837933</c:v>
                </c:pt>
                <c:pt idx="417">
                  <c:v>903.631140897784</c:v>
                </c:pt>
                <c:pt idx="418">
                  <c:v>905.800716957634</c:v>
                </c:pt>
                <c:pt idx="419">
                  <c:v>907.970293017485</c:v>
                </c:pt>
                <c:pt idx="420">
                  <c:v>910.139869077335</c:v>
                </c:pt>
                <c:pt idx="421">
                  <c:v>912.309445137186</c:v>
                </c:pt>
                <c:pt idx="422">
                  <c:v>914.479021197036</c:v>
                </c:pt>
                <c:pt idx="423">
                  <c:v>916.648597256886</c:v>
                </c:pt>
                <c:pt idx="424">
                  <c:v>918.818173316737</c:v>
                </c:pt>
                <c:pt idx="425">
                  <c:v>920.987749376587</c:v>
                </c:pt>
                <c:pt idx="426">
                  <c:v>923.157325436438</c:v>
                </c:pt>
                <c:pt idx="427">
                  <c:v>925.326901496288</c:v>
                </c:pt>
                <c:pt idx="428">
                  <c:v>927.496477556139</c:v>
                </c:pt>
                <c:pt idx="429">
                  <c:v>929.666053615989</c:v>
                </c:pt>
                <c:pt idx="430">
                  <c:v>931.83562967584</c:v>
                </c:pt>
                <c:pt idx="431">
                  <c:v>934.00520573569</c:v>
                </c:pt>
                <c:pt idx="432">
                  <c:v>936.17478179554</c:v>
                </c:pt>
                <c:pt idx="433">
                  <c:v>938.344357855391</c:v>
                </c:pt>
                <c:pt idx="434">
                  <c:v>940.513933915241</c:v>
                </c:pt>
                <c:pt idx="435">
                  <c:v>942.683509975092</c:v>
                </c:pt>
                <c:pt idx="436">
                  <c:v>944.853086034942</c:v>
                </c:pt>
                <c:pt idx="437">
                  <c:v>947.022662094793</c:v>
                </c:pt>
                <c:pt idx="438">
                  <c:v>949.192238154643</c:v>
                </c:pt>
                <c:pt idx="439">
                  <c:v>951.361814214494</c:v>
                </c:pt>
                <c:pt idx="440">
                  <c:v>953.531390274344</c:v>
                </c:pt>
                <c:pt idx="441">
                  <c:v>955.700966334194</c:v>
                </c:pt>
                <c:pt idx="442">
                  <c:v>957.870542394045</c:v>
                </c:pt>
                <c:pt idx="443">
                  <c:v>960.040118453895</c:v>
                </c:pt>
                <c:pt idx="444">
                  <c:v>962.209694513746</c:v>
                </c:pt>
                <c:pt idx="445">
                  <c:v>964.379270573596</c:v>
                </c:pt>
                <c:pt idx="446">
                  <c:v>966.548846633447</c:v>
                </c:pt>
                <c:pt idx="447">
                  <c:v>968.718422693297</c:v>
                </c:pt>
                <c:pt idx="448">
                  <c:v>970.887998753148</c:v>
                </c:pt>
                <c:pt idx="449">
                  <c:v>973.057574812998</c:v>
                </c:pt>
                <c:pt idx="450">
                  <c:v>975.227150872848</c:v>
                </c:pt>
                <c:pt idx="451">
                  <c:v>977.396726932699</c:v>
                </c:pt>
                <c:pt idx="452">
                  <c:v>979.566302992549</c:v>
                </c:pt>
                <c:pt idx="453">
                  <c:v>981.7358790524</c:v>
                </c:pt>
                <c:pt idx="454">
                  <c:v>983.90545511225</c:v>
                </c:pt>
                <c:pt idx="455">
                  <c:v>986.075031172101</c:v>
                </c:pt>
                <c:pt idx="456">
                  <c:v>988.244607231951</c:v>
                </c:pt>
                <c:pt idx="457">
                  <c:v>990.414183291801</c:v>
                </c:pt>
                <c:pt idx="458">
                  <c:v>992.583759351652</c:v>
                </c:pt>
                <c:pt idx="459">
                  <c:v>994.753335411502</c:v>
                </c:pt>
                <c:pt idx="460">
                  <c:v>996.922911471353</c:v>
                </c:pt>
                <c:pt idx="461">
                  <c:v>999.092487531203</c:v>
                </c:pt>
                <c:pt idx="462">
                  <c:v>1001.26206359105</c:v>
                </c:pt>
                <c:pt idx="463">
                  <c:v>1003.4316396509</c:v>
                </c:pt>
                <c:pt idx="464">
                  <c:v>1005.60121571075</c:v>
                </c:pt>
                <c:pt idx="465">
                  <c:v>1007.77079177061</c:v>
                </c:pt>
                <c:pt idx="466">
                  <c:v>1009.94036783046</c:v>
                </c:pt>
                <c:pt idx="467">
                  <c:v>1012.10994389031</c:v>
                </c:pt>
                <c:pt idx="468">
                  <c:v>1014.27951995016</c:v>
                </c:pt>
                <c:pt idx="469">
                  <c:v>1016.44909601001</c:v>
                </c:pt>
                <c:pt idx="470">
                  <c:v>1018.61867206986</c:v>
                </c:pt>
                <c:pt idx="471">
                  <c:v>1020.78824812971</c:v>
                </c:pt>
                <c:pt idx="472">
                  <c:v>1022.95782418956</c:v>
                </c:pt>
                <c:pt idx="473">
                  <c:v>1025.12740024941</c:v>
                </c:pt>
                <c:pt idx="474">
                  <c:v>1027.29697630926</c:v>
                </c:pt>
                <c:pt idx="475">
                  <c:v>1029.46655236911</c:v>
                </c:pt>
                <c:pt idx="476">
                  <c:v>1031.63612842896</c:v>
                </c:pt>
                <c:pt idx="477">
                  <c:v>1033.80570448881</c:v>
                </c:pt>
                <c:pt idx="478">
                  <c:v>1035.97528054866</c:v>
                </c:pt>
                <c:pt idx="479">
                  <c:v>1038.14485660851</c:v>
                </c:pt>
                <c:pt idx="480">
                  <c:v>1040.31443266836</c:v>
                </c:pt>
                <c:pt idx="481">
                  <c:v>1042.48400872821</c:v>
                </c:pt>
                <c:pt idx="482">
                  <c:v>1044.65358478806</c:v>
                </c:pt>
                <c:pt idx="483">
                  <c:v>1046.82316084791</c:v>
                </c:pt>
                <c:pt idx="484">
                  <c:v>1048.99273690776</c:v>
                </c:pt>
                <c:pt idx="485">
                  <c:v>1051.16231296761</c:v>
                </c:pt>
                <c:pt idx="486">
                  <c:v>1053.33188902746</c:v>
                </c:pt>
                <c:pt idx="487">
                  <c:v>1055.50146508731</c:v>
                </c:pt>
                <c:pt idx="488">
                  <c:v>1057.67104114717</c:v>
                </c:pt>
                <c:pt idx="489">
                  <c:v>1059.84061720702</c:v>
                </c:pt>
                <c:pt idx="490">
                  <c:v>1057.67104114717</c:v>
                </c:pt>
                <c:pt idx="491">
                  <c:v>1055.50146508731</c:v>
                </c:pt>
                <c:pt idx="492">
                  <c:v>1053.33188902746</c:v>
                </c:pt>
                <c:pt idx="493">
                  <c:v>1051.16231296761</c:v>
                </c:pt>
                <c:pt idx="494">
                  <c:v>1048.99273690776</c:v>
                </c:pt>
                <c:pt idx="495">
                  <c:v>1046.82316084791</c:v>
                </c:pt>
                <c:pt idx="496">
                  <c:v>1044.65358478806</c:v>
                </c:pt>
                <c:pt idx="497">
                  <c:v>1042.48400872821</c:v>
                </c:pt>
                <c:pt idx="498">
                  <c:v>1040.31443266836</c:v>
                </c:pt>
                <c:pt idx="499">
                  <c:v>1038.14485660851</c:v>
                </c:pt>
                <c:pt idx="500">
                  <c:v>1035.97528054866</c:v>
                </c:pt>
                <c:pt idx="501">
                  <c:v>1033.80570448881</c:v>
                </c:pt>
                <c:pt idx="502">
                  <c:v>1031.63612842896</c:v>
                </c:pt>
                <c:pt idx="503">
                  <c:v>1029.46655236911</c:v>
                </c:pt>
                <c:pt idx="504">
                  <c:v>1027.29697630926</c:v>
                </c:pt>
                <c:pt idx="505">
                  <c:v>1025.12740024941</c:v>
                </c:pt>
                <c:pt idx="506">
                  <c:v>1022.95782418956</c:v>
                </c:pt>
                <c:pt idx="507">
                  <c:v>1020.78824812971</c:v>
                </c:pt>
                <c:pt idx="508">
                  <c:v>1018.61867206986</c:v>
                </c:pt>
                <c:pt idx="509">
                  <c:v>1016.44909601001</c:v>
                </c:pt>
                <c:pt idx="510">
                  <c:v>1014.27951995016</c:v>
                </c:pt>
                <c:pt idx="511">
                  <c:v>1012.10994389031</c:v>
                </c:pt>
                <c:pt idx="512">
                  <c:v>1009.94036783046</c:v>
                </c:pt>
                <c:pt idx="513">
                  <c:v>1007.77079177061</c:v>
                </c:pt>
                <c:pt idx="514">
                  <c:v>1005.60121571075</c:v>
                </c:pt>
                <c:pt idx="515">
                  <c:v>1003.4316396509</c:v>
                </c:pt>
                <c:pt idx="516">
                  <c:v>1001.26206359105</c:v>
                </c:pt>
                <c:pt idx="517">
                  <c:v>999.092487531203</c:v>
                </c:pt>
                <c:pt idx="518">
                  <c:v>996.922911471353</c:v>
                </c:pt>
                <c:pt idx="519">
                  <c:v>994.753335411502</c:v>
                </c:pt>
                <c:pt idx="520">
                  <c:v>992.583759351652</c:v>
                </c:pt>
                <c:pt idx="521">
                  <c:v>990.414183291801</c:v>
                </c:pt>
                <c:pt idx="522">
                  <c:v>988.244607231951</c:v>
                </c:pt>
                <c:pt idx="523">
                  <c:v>986.075031172101</c:v>
                </c:pt>
                <c:pt idx="524">
                  <c:v>983.90545511225</c:v>
                </c:pt>
                <c:pt idx="525">
                  <c:v>981.7358790524</c:v>
                </c:pt>
                <c:pt idx="526">
                  <c:v>979.566302992549</c:v>
                </c:pt>
                <c:pt idx="527">
                  <c:v>977.396726932699</c:v>
                </c:pt>
                <c:pt idx="528">
                  <c:v>975.227150872848</c:v>
                </c:pt>
                <c:pt idx="529">
                  <c:v>973.057574812998</c:v>
                </c:pt>
                <c:pt idx="530">
                  <c:v>970.887998753148</c:v>
                </c:pt>
                <c:pt idx="531">
                  <c:v>968.718422693297</c:v>
                </c:pt>
                <c:pt idx="532">
                  <c:v>966.548846633447</c:v>
                </c:pt>
                <c:pt idx="533">
                  <c:v>964.379270573596</c:v>
                </c:pt>
                <c:pt idx="534">
                  <c:v>962.209694513746</c:v>
                </c:pt>
                <c:pt idx="535">
                  <c:v>960.040118453895</c:v>
                </c:pt>
                <c:pt idx="536">
                  <c:v>957.870542394045</c:v>
                </c:pt>
                <c:pt idx="537">
                  <c:v>955.700966334194</c:v>
                </c:pt>
                <c:pt idx="538">
                  <c:v>953.531390274344</c:v>
                </c:pt>
                <c:pt idx="539">
                  <c:v>951.361814214494</c:v>
                </c:pt>
                <c:pt idx="540">
                  <c:v>949.192238154643</c:v>
                </c:pt>
                <c:pt idx="541">
                  <c:v>947.022662094793</c:v>
                </c:pt>
                <c:pt idx="542">
                  <c:v>944.853086034942</c:v>
                </c:pt>
                <c:pt idx="543">
                  <c:v>942.683509975092</c:v>
                </c:pt>
                <c:pt idx="544">
                  <c:v>940.513933915241</c:v>
                </c:pt>
                <c:pt idx="545">
                  <c:v>938.344357855391</c:v>
                </c:pt>
                <c:pt idx="546">
                  <c:v>936.17478179554</c:v>
                </c:pt>
                <c:pt idx="547">
                  <c:v>934.00520573569</c:v>
                </c:pt>
                <c:pt idx="548">
                  <c:v>931.83562967584</c:v>
                </c:pt>
                <c:pt idx="549">
                  <c:v>929.666053615989</c:v>
                </c:pt>
                <c:pt idx="550">
                  <c:v>927.496477556139</c:v>
                </c:pt>
                <c:pt idx="551">
                  <c:v>925.326901496288</c:v>
                </c:pt>
                <c:pt idx="552">
                  <c:v>923.157325436438</c:v>
                </c:pt>
                <c:pt idx="553">
                  <c:v>920.987749376587</c:v>
                </c:pt>
                <c:pt idx="554">
                  <c:v>918.818173316737</c:v>
                </c:pt>
                <c:pt idx="555">
                  <c:v>916.648597256886</c:v>
                </c:pt>
                <c:pt idx="556">
                  <c:v>914.479021197036</c:v>
                </c:pt>
                <c:pt idx="557">
                  <c:v>912.309445137186</c:v>
                </c:pt>
                <c:pt idx="558">
                  <c:v>910.139869077335</c:v>
                </c:pt>
                <c:pt idx="559">
                  <c:v>907.970293017485</c:v>
                </c:pt>
                <c:pt idx="560">
                  <c:v>905.800716957634</c:v>
                </c:pt>
                <c:pt idx="561">
                  <c:v>903.631140897784</c:v>
                </c:pt>
                <c:pt idx="562">
                  <c:v>901.461564837933</c:v>
                </c:pt>
              </c:numCache>
            </c:numRef>
          </c:yVal>
          <c:smooth val="0"/>
        </c:ser>
        <c:axId val="79043412"/>
        <c:axId val="30589222"/>
      </c:scatterChart>
      <c:valAx>
        <c:axId val="79043412"/>
        <c:scaling>
          <c:orientation val="minMax"/>
          <c:max val="0.2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500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r>
                  <a:rPr b="0" sz="1500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rPr>
                  <a:t>Axial strain</a:t>
                </a:r>
              </a:p>
            </c:rich>
          </c:tx>
          <c:layout>
            <c:manualLayout>
              <c:xMode val="edge"/>
              <c:yMode val="edge"/>
              <c:x val="0.427778852977227"/>
              <c:y val="0.923176977481506"/>
            </c:manualLayout>
          </c:layout>
          <c:overlay val="0"/>
          <c:spPr>
            <a:noFill/>
            <a:ln w="0">
              <a:noFill/>
            </a:ln>
          </c:spPr>
        </c:title>
        <c:numFmt formatCode="[$-409]General" sourceLinked="0"/>
        <c:majorTickMark val="out"/>
        <c:minorTickMark val="none"/>
        <c:tickLblPos val="low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200" strike="noStrike" u="none">
                <a:solidFill>
                  <a:srgbClr val="000000"/>
                </a:solidFill>
                <a:uFillTx/>
                <a:latin typeface="Arial"/>
                <a:ea typeface="Arial Unicode MS"/>
              </a:defRPr>
            </a:pPr>
          </a:p>
        </c:txPr>
        <c:crossAx val="30589222"/>
        <c:crosses val="autoZero"/>
        <c:crossBetween val="midCat"/>
        <c:majorUnit val="0.05"/>
      </c:valAx>
      <c:valAx>
        <c:axId val="30589222"/>
        <c:scaling>
          <c:orientation val="minMax"/>
          <c:max val="1500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sz="1500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r>
                  <a:rPr b="0" sz="1500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rPr>
                  <a:t>q (kPa)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10800">
            <a:solidFill>
              <a:srgbClr val="666666"/>
            </a:solidFill>
            <a:round/>
          </a:ln>
        </c:spPr>
        <c:txPr>
          <a:bodyPr/>
          <a:lstStyle/>
          <a:p>
            <a:pPr>
              <a:defRPr b="0" sz="1220" strike="noStrike" u="none">
                <a:solidFill>
                  <a:srgbClr val="000000"/>
                </a:solidFill>
                <a:uFillTx/>
                <a:latin typeface="Arial"/>
                <a:ea typeface="Arial Unicode MS"/>
              </a:defRPr>
            </a:pPr>
          </a:p>
        </c:txPr>
        <c:crossAx val="79043412"/>
        <c:crosses val="autoZero"/>
        <c:crossBetween val="midCat"/>
        <c:majorUnit val="375"/>
      </c:valAx>
      <c:spPr>
        <a:solidFill>
          <a:srgbClr val="ffffff"/>
        </a:solidFill>
        <a:ln w="0">
          <a:solidFill>
            <a:srgbClr val="000000"/>
          </a:solidFill>
        </a:ln>
      </c:spPr>
    </c:plotArea>
    <c:plotVisOnly val="0"/>
    <c:dispBlanksAs val="span"/>
  </c:chart>
  <c:spPr>
    <a:solidFill>
      <a:srgbClr val="ffffff"/>
    </a:solidFill>
    <a:ln w="0">
      <a:noFill/>
    </a:ln>
  </c:spPr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48313012063738"/>
          <c:y val="0.0250386147467686"/>
          <c:w val="0.838591058641378"/>
          <c:h val="0.812860743029022"/>
        </c:manualLayout>
      </c:layout>
      <c:scatterChart>
        <c:scatterStyle val="lineMarker"/>
        <c:varyColors val="0"/>
        <c:ser>
          <c:idx val="0"/>
          <c:order val="0"/>
          <c:tx>
            <c:strRef>
              <c:f>"0% 100kPa"</c:f>
              <c:strCache>
                <c:ptCount val="1"/>
                <c:pt idx="0">
                  <c:v>0% 100kPa</c:v>
                </c:pt>
              </c:strCache>
            </c:strRef>
          </c:tx>
          <c:spPr>
            <a:solidFill>
              <a:srgbClr val="666666"/>
            </a:solidFill>
            <a:ln w="28800">
              <a:noFill/>
            </a:ln>
          </c:spPr>
          <c:marker>
            <c:symbol val="square"/>
            <c:size val="5"/>
            <c:spPr>
              <a:solidFill>
                <a:srgbClr val="66666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Exp_res!$M$3:$M$150</c:f>
              <c:numCache>
                <c:formatCode>0.0000</c:formatCode>
                <c:ptCount val="1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0.00251750043025937</c:v>
                </c:pt>
                <c:pt idx="4">
                  <c:v>0.00453150077446686</c:v>
                </c:pt>
                <c:pt idx="5">
                  <c:v>0.00704900120472624</c:v>
                </c:pt>
                <c:pt idx="6">
                  <c:v>0.0110770018931412</c:v>
                </c:pt>
                <c:pt idx="7">
                  <c:v>0.0140980024094525</c:v>
                </c:pt>
                <c:pt idx="8">
                  <c:v>0.0251750043025937</c:v>
                </c:pt>
                <c:pt idx="9">
                  <c:v>0.0342380058515274</c:v>
                </c:pt>
                <c:pt idx="10">
                  <c:v>0.0433010074004612</c:v>
                </c:pt>
                <c:pt idx="11">
                  <c:v>0.0543780092936024</c:v>
                </c:pt>
                <c:pt idx="12">
                  <c:v>0.0674690115309511</c:v>
                </c:pt>
                <c:pt idx="13">
                  <c:v>0.0800565136822479</c:v>
                </c:pt>
                <c:pt idx="14">
                  <c:v>0.0931475159195967</c:v>
                </c:pt>
                <c:pt idx="15">
                  <c:v>0.107245518329049</c:v>
                </c:pt>
                <c:pt idx="16">
                  <c:v>0.127385521771124</c:v>
                </c:pt>
                <c:pt idx="17">
                  <c:v>0.138462523664265</c:v>
                </c:pt>
                <c:pt idx="18">
                  <c:v>0.159609527278444</c:v>
                </c:pt>
                <c:pt idx="19">
                  <c:v>0.176728530204208</c:v>
                </c:pt>
                <c:pt idx="20">
                  <c:v>0.187302032011297</c:v>
                </c:pt>
                <c:pt idx="21">
                  <c:v>0.20140003442075</c:v>
                </c:pt>
                <c:pt idx="23">
                  <c:v>0</c:v>
                </c:pt>
                <c:pt idx="24">
                  <c:v>0.00251951408167472</c:v>
                </c:pt>
                <c:pt idx="25">
                  <c:v>0.00302341689800966</c:v>
                </c:pt>
                <c:pt idx="26">
                  <c:v>0.00604683379601932</c:v>
                </c:pt>
                <c:pt idx="27">
                  <c:v>0.00705463942868921</c:v>
                </c:pt>
                <c:pt idx="28">
                  <c:v>0.00856634787769404</c:v>
                </c:pt>
                <c:pt idx="29">
                  <c:v>0.0100780563266989</c:v>
                </c:pt>
                <c:pt idx="30">
                  <c:v>0.0131014732247085</c:v>
                </c:pt>
                <c:pt idx="31">
                  <c:v>0.0161248901227182</c:v>
                </c:pt>
                <c:pt idx="32">
                  <c:v>0.0226756267350725</c:v>
                </c:pt>
                <c:pt idx="33">
                  <c:v>0.0347692943271111</c:v>
                </c:pt>
                <c:pt idx="34">
                  <c:v>0.0433356422048051</c:v>
                </c:pt>
                <c:pt idx="35">
                  <c:v>0.0604683379601932</c:v>
                </c:pt>
                <c:pt idx="36">
                  <c:v>0.0781049365319162</c:v>
                </c:pt>
                <c:pt idx="37">
                  <c:v>0.089190798491285</c:v>
                </c:pt>
                <c:pt idx="38">
                  <c:v>0.100276660450654</c:v>
                </c:pt>
                <c:pt idx="39">
                  <c:v>0.105819591430338</c:v>
                </c:pt>
                <c:pt idx="40">
                  <c:v>0.111362522410023</c:v>
                </c:pt>
                <c:pt idx="41">
                  <c:v>0.123456190002061</c:v>
                </c:pt>
                <c:pt idx="42">
                  <c:v>0.1355498575941</c:v>
                </c:pt>
                <c:pt idx="43">
                  <c:v>0.142604497022789</c:v>
                </c:pt>
                <c:pt idx="44">
                  <c:v>0.155202067431163</c:v>
                </c:pt>
                <c:pt idx="45">
                  <c:v>0.162256706859852</c:v>
                </c:pt>
                <c:pt idx="46">
                  <c:v>0.175862082900895</c:v>
                </c:pt>
                <c:pt idx="47">
                  <c:v>0.182916722329585</c:v>
                </c:pt>
                <c:pt idx="48">
                  <c:v>0.189971361758274</c:v>
                </c:pt>
              </c:numCache>
            </c:numRef>
          </c:xVal>
          <c:yVal>
            <c:numRef>
              <c:f>Exp_res!$O$3:$O$150</c:f>
              <c:numCache>
                <c:formatCode>0.0000</c:formatCode>
                <c:ptCount val="148"/>
                <c:pt idx="0">
                  <c:v>0</c:v>
                </c:pt>
                <c:pt idx="1">
                  <c:v>-0.000168548566466883</c:v>
                </c:pt>
                <c:pt idx="2">
                  <c:v>0.000107871082538805</c:v>
                </c:pt>
                <c:pt idx="3">
                  <c:v>0.00164503400871677</c:v>
                </c:pt>
                <c:pt idx="4">
                  <c:v>0.00164503400871677</c:v>
                </c:pt>
                <c:pt idx="5">
                  <c:v>0.001038259169436</c:v>
                </c:pt>
                <c:pt idx="6">
                  <c:v>-0.000168548566466883</c:v>
                </c:pt>
                <c:pt idx="7">
                  <c:v>-0.000768581463088985</c:v>
                </c:pt>
                <c:pt idx="8">
                  <c:v>-0.00548794132416169</c:v>
                </c:pt>
                <c:pt idx="9">
                  <c:v>-0.00839371861005075</c:v>
                </c:pt>
                <c:pt idx="10">
                  <c:v>-0.0133827561774705</c:v>
                </c:pt>
                <c:pt idx="11">
                  <c:v>-0.018479664827429</c:v>
                </c:pt>
                <c:pt idx="12">
                  <c:v>-0.0212236354895098</c:v>
                </c:pt>
                <c:pt idx="13">
                  <c:v>-0.0238529931263932</c:v>
                </c:pt>
                <c:pt idx="14">
                  <c:v>-0.0264823507632766</c:v>
                </c:pt>
                <c:pt idx="15">
                  <c:v>-0.0296106121569019</c:v>
                </c:pt>
                <c:pt idx="16">
                  <c:v>-0.0321388406539052</c:v>
                </c:pt>
                <c:pt idx="17">
                  <c:v>-0.0332917128485386</c:v>
                </c:pt>
                <c:pt idx="18">
                  <c:v>-0.0348760693733273</c:v>
                </c:pt>
                <c:pt idx="19">
                  <c:v>-0.0356446508364163</c:v>
                </c:pt>
                <c:pt idx="20">
                  <c:v>-0.0364671678407747</c:v>
                </c:pt>
                <c:pt idx="21">
                  <c:v>-0.0369660715975167</c:v>
                </c:pt>
                <c:pt idx="23">
                  <c:v>0</c:v>
                </c:pt>
                <c:pt idx="24">
                  <c:v>0.00132671976129649</c:v>
                </c:pt>
                <c:pt idx="25">
                  <c:v>0.00199007964194472</c:v>
                </c:pt>
                <c:pt idx="26">
                  <c:v>0.00332356838161517</c:v>
                </c:pt>
                <c:pt idx="27">
                  <c:v>0.0039869282622634</c:v>
                </c:pt>
                <c:pt idx="28">
                  <c:v>0.00332356838161517</c:v>
                </c:pt>
                <c:pt idx="29">
                  <c:v>0.00332356838161517</c:v>
                </c:pt>
                <c:pt idx="30">
                  <c:v>0.00132671976129649</c:v>
                </c:pt>
                <c:pt idx="31">
                  <c:v>0.000663359880648234</c:v>
                </c:pt>
                <c:pt idx="32">
                  <c:v>-0.00133348873967044</c:v>
                </c:pt>
                <c:pt idx="33">
                  <c:v>-0.00465705712128561</c:v>
                </c:pt>
                <c:pt idx="34">
                  <c:v>-0.00731049664387859</c:v>
                </c:pt>
                <c:pt idx="35">
                  <c:v>-0.0119675537651642</c:v>
                </c:pt>
                <c:pt idx="36">
                  <c:v>-0.0172812017887241</c:v>
                </c:pt>
                <c:pt idx="37">
                  <c:v>-0.019941410289691</c:v>
                </c:pt>
                <c:pt idx="38">
                  <c:v>-0.0212681300509875</c:v>
                </c:pt>
                <c:pt idx="39">
                  <c:v>-0.022594849812284</c:v>
                </c:pt>
                <c:pt idx="40">
                  <c:v>-0.0239283385519544</c:v>
                </c:pt>
                <c:pt idx="41">
                  <c:v>-0.0265885470529213</c:v>
                </c:pt>
                <c:pt idx="42">
                  <c:v>-0.0265885470529213</c:v>
                </c:pt>
                <c:pt idx="43">
                  <c:v>-0.0259184181938991</c:v>
                </c:pt>
                <c:pt idx="44">
                  <c:v>-0.0265885470529213</c:v>
                </c:pt>
                <c:pt idx="45">
                  <c:v>-0.0265885470529213</c:v>
                </c:pt>
                <c:pt idx="46">
                  <c:v>-0.0299053464561626</c:v>
                </c:pt>
                <c:pt idx="47">
                  <c:v>-0.0305754753151848</c:v>
                </c:pt>
                <c:pt idx="48">
                  <c:v>-0.0325655549571295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"0% 100kPa"</c:f>
              <c:strCache>
                <c:ptCount val="1"/>
                <c:pt idx="0">
                  <c:v>0% 100kPa</c:v>
                </c:pt>
              </c:strCache>
            </c:strRef>
          </c:tx>
          <c:spPr>
            <a:solidFill>
              <a:srgbClr val="808080"/>
            </a:solidFill>
            <a:ln w="14400">
              <a:solidFill>
                <a:srgbClr val="808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44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Exp_res!$BF$3:$BF$650</c:f>
              <c:numCache>
                <c:formatCode>0.00%</c:formatCode>
                <c:ptCount val="648"/>
                <c:pt idx="0">
                  <c:v>0</c:v>
                </c:pt>
                <c:pt idx="1">
                  <c:v>7.81786167203548E-006</c:v>
                </c:pt>
                <c:pt idx="2">
                  <c:v>2.33933194285683E-005</c:v>
                </c:pt>
                <c:pt idx="3">
                  <c:v>3.89405257852572E-005</c:v>
                </c:pt>
                <c:pt idx="4">
                  <c:v>5.44595830436173E-005</c:v>
                </c:pt>
                <c:pt idx="5">
                  <c:v>6.99505929504993E-005</c:v>
                </c:pt>
                <c:pt idx="6">
                  <c:v>8.54136567021134E-005</c:v>
                </c:pt>
                <c:pt idx="7">
                  <c:v>0.000100848874947981</c:v>
                </c:pt>
                <c:pt idx="8">
                  <c:v>0.000116256347794809</c:v>
                </c:pt>
                <c:pt idx="9">
                  <c:v>0.000131636174810486</c:v>
                </c:pt>
                <c:pt idx="10">
                  <c:v>0.000146988455027851</c:v>
                </c:pt>
                <c:pt idx="11">
                  <c:v>0.000162313286948589</c:v>
                </c:pt>
                <c:pt idx="12">
                  <c:v>0.000177610768547003</c:v>
                </c:pt>
                <c:pt idx="13">
                  <c:v>0.000192880997273709</c:v>
                </c:pt>
                <c:pt idx="14">
                  <c:v>0.000208124070059499</c:v>
                </c:pt>
                <c:pt idx="15">
                  <c:v>0.000223340083318896</c:v>
                </c:pt>
                <c:pt idx="16">
                  <c:v>0.000238529132953872</c:v>
                </c:pt>
                <c:pt idx="17">
                  <c:v>0.000253691314357487</c:v>
                </c:pt>
                <c:pt idx="18">
                  <c:v>0.000268826722417474</c:v>
                </c:pt>
                <c:pt idx="19">
                  <c:v>0.000283935451519781</c:v>
                </c:pt>
                <c:pt idx="20">
                  <c:v>0.000299017595552101</c:v>
                </c:pt>
                <c:pt idx="21">
                  <c:v>0.000314073247907376</c:v>
                </c:pt>
                <c:pt idx="22">
                  <c:v>0.000329102501487366</c:v>
                </c:pt>
                <c:pt idx="23">
                  <c:v>0.000344105448705879</c:v>
                </c:pt>
                <c:pt idx="24">
                  <c:v>0.000359082181492384</c:v>
                </c:pt>
                <c:pt idx="25">
                  <c:v>0.000374032791295288</c:v>
                </c:pt>
                <c:pt idx="26">
                  <c:v>0.00038895736908532</c:v>
                </c:pt>
                <c:pt idx="27">
                  <c:v>0.00040385600535881</c:v>
                </c:pt>
                <c:pt idx="28">
                  <c:v>0.000418728790141027</c:v>
                </c:pt>
                <c:pt idx="29">
                  <c:v>0.000433575812989461</c:v>
                </c:pt>
                <c:pt idx="30">
                  <c:v>0.000448397162996936</c:v>
                </c:pt>
                <c:pt idx="31">
                  <c:v>0.000463192928795028</c:v>
                </c:pt>
                <c:pt idx="32">
                  <c:v>0.000477963198557002</c:v>
                </c:pt>
                <c:pt idx="33">
                  <c:v>0.000492708060001187</c:v>
                </c:pt>
                <c:pt idx="34">
                  <c:v>0.000507427600393963</c:v>
                </c:pt>
                <c:pt idx="35">
                  <c:v>0.000522121906552863</c:v>
                </c:pt>
                <c:pt idx="36">
                  <c:v>0.000536791064849751</c:v>
                </c:pt>
                <c:pt idx="37">
                  <c:v>0.000551435161213748</c:v>
                </c:pt>
                <c:pt idx="38">
                  <c:v>0.000566054281134322</c:v>
                </c:pt>
                <c:pt idx="39">
                  <c:v>0.000580648509664218</c:v>
                </c:pt>
                <c:pt idx="40">
                  <c:v>0.000595217931422559</c:v>
                </c:pt>
                <c:pt idx="41">
                  <c:v>0.000609762630597596</c:v>
                </c:pt>
                <c:pt idx="42">
                  <c:v>0.000624282690949818</c:v>
                </c:pt>
                <c:pt idx="43">
                  <c:v>0.000638778195814761</c:v>
                </c:pt>
                <c:pt idx="44">
                  <c:v>0.000653249228105795</c:v>
                </c:pt>
                <c:pt idx="45">
                  <c:v>0.000667695870317132</c:v>
                </c:pt>
                <c:pt idx="46">
                  <c:v>0.000682118204526576</c:v>
                </c:pt>
                <c:pt idx="47">
                  <c:v>0.000696516312398263</c:v>
                </c:pt>
                <c:pt idx="48">
                  <c:v>0.000710890275185467</c:v>
                </c:pt>
                <c:pt idx="49">
                  <c:v>0.000725240173733443</c:v>
                </c:pt>
                <c:pt idx="50">
                  <c:v>0.000739566088482062</c:v>
                </c:pt>
                <c:pt idx="51">
                  <c:v>0.000753868099468474</c:v>
                </c:pt>
                <c:pt idx="52">
                  <c:v>0.000768146286329947</c:v>
                </c:pt>
                <c:pt idx="53">
                  <c:v>0.000782400728306354</c:v>
                </c:pt>
                <c:pt idx="54">
                  <c:v>0.000796631504242928</c:v>
                </c:pt>
                <c:pt idx="55">
                  <c:v>0.00081083869259286</c:v>
                </c:pt>
                <c:pt idx="56">
                  <c:v>0.00082502237141988</c:v>
                </c:pt>
                <c:pt idx="57">
                  <c:v>0.000839182618400777</c:v>
                </c:pt>
                <c:pt idx="58">
                  <c:v>0.000853319510828036</c:v>
                </c:pt>
                <c:pt idx="59">
                  <c:v>0.000867433125612329</c:v>
                </c:pt>
                <c:pt idx="60">
                  <c:v>0.00088152353928503</c:v>
                </c:pt>
                <c:pt idx="61">
                  <c:v>0.000895590828000714</c:v>
                </c:pt>
                <c:pt idx="62">
                  <c:v>0.000909635067539647</c:v>
                </c:pt>
                <c:pt idx="63">
                  <c:v>0.000923656333310112</c:v>
                </c:pt>
                <c:pt idx="64">
                  <c:v>0.000937654700351053</c:v>
                </c:pt>
                <c:pt idx="65">
                  <c:v>0.000951630243334281</c:v>
                </c:pt>
                <c:pt idx="66">
                  <c:v>0.000965583036566993</c:v>
                </c:pt>
                <c:pt idx="67">
                  <c:v>0.000979513153994089</c:v>
                </c:pt>
                <c:pt idx="68">
                  <c:v>0.000993420669200519</c:v>
                </c:pt>
                <c:pt idx="69">
                  <c:v>0.00100730565541367</c:v>
                </c:pt>
                <c:pt idx="70">
                  <c:v>0.00102116818550558</c:v>
                </c:pt>
                <c:pt idx="71">
                  <c:v>0.0010350083319953</c:v>
                </c:pt>
                <c:pt idx="72">
                  <c:v>0.0010488261670512</c:v>
                </c:pt>
                <c:pt idx="73">
                  <c:v>0.00106262176249318</c:v>
                </c:pt>
                <c:pt idx="74">
                  <c:v>0.00107639518979487</c:v>
                </c:pt>
                <c:pt idx="75">
                  <c:v>0.00109014652008597</c:v>
                </c:pt>
                <c:pt idx="76">
                  <c:v>0.00110387582415434</c:v>
                </c:pt>
                <c:pt idx="77">
                  <c:v>0.00111758317244823</c:v>
                </c:pt>
                <c:pt idx="78">
                  <c:v>0.00113126863507844</c:v>
                </c:pt>
                <c:pt idx="79">
                  <c:v>0.00114493228182049</c:v>
                </c:pt>
                <c:pt idx="80">
                  <c:v>0.00115857418211679</c:v>
                </c:pt>
                <c:pt idx="81">
                  <c:v>0.00117219440507867</c:v>
                </c:pt>
                <c:pt idx="82">
                  <c:v>0.00118579301948855</c:v>
                </c:pt>
                <c:pt idx="83">
                  <c:v>0.00119937009380192</c:v>
                </c:pt>
                <c:pt idx="84">
                  <c:v>0.0012129256961496</c:v>
                </c:pt>
                <c:pt idx="85">
                  <c:v>0.00122645989433956</c:v>
                </c:pt>
                <c:pt idx="86">
                  <c:v>0.00123997275585917</c:v>
                </c:pt>
                <c:pt idx="87">
                  <c:v>0.00125346434787708</c:v>
                </c:pt>
                <c:pt idx="88">
                  <c:v>0.00126693473724526</c:v>
                </c:pt>
                <c:pt idx="89">
                  <c:v>0.00128038399050101</c:v>
                </c:pt>
                <c:pt idx="90">
                  <c:v>0.00129381217386889</c:v>
                </c:pt>
                <c:pt idx="91">
                  <c:v>0.00130721935326268</c:v>
                </c:pt>
                <c:pt idx="92">
                  <c:v>0.00132060559428744</c:v>
                </c:pt>
                <c:pt idx="93">
                  <c:v>0.00133397096224124</c:v>
                </c:pt>
                <c:pt idx="94">
                  <c:v>0.00134731552211716</c:v>
                </c:pt>
                <c:pt idx="95">
                  <c:v>0.00136063933860529</c:v>
                </c:pt>
                <c:pt idx="96">
                  <c:v>0.00137394247609444</c:v>
                </c:pt>
                <c:pt idx="97">
                  <c:v>0.00138722499867415</c:v>
                </c:pt>
                <c:pt idx="98">
                  <c:v>0.00140048697013637</c:v>
                </c:pt>
                <c:pt idx="99">
                  <c:v>0.00141372845397751</c:v>
                </c:pt>
                <c:pt idx="100">
                  <c:v>0.00142694951340011</c:v>
                </c:pt>
                <c:pt idx="101">
                  <c:v>0.00144015021131469</c:v>
                </c:pt>
                <c:pt idx="102">
                  <c:v>0.00145333061034159</c:v>
                </c:pt>
                <c:pt idx="103">
                  <c:v>0.00146649077281265</c:v>
                </c:pt>
                <c:pt idx="104">
                  <c:v>0.00147963076077316</c:v>
                </c:pt>
                <c:pt idx="105">
                  <c:v>0.00149275063598338</c:v>
                </c:pt>
                <c:pt idx="106">
                  <c:v>0.00150585045992049</c:v>
                </c:pt>
                <c:pt idx="107">
                  <c:v>0.00151893029378014</c:v>
                </c:pt>
                <c:pt idx="108">
                  <c:v>0.00153199019847838</c:v>
                </c:pt>
                <c:pt idx="109">
                  <c:v>0.00154503023465316</c:v>
                </c:pt>
                <c:pt idx="110">
                  <c:v>0.00155805046266613</c:v>
                </c:pt>
                <c:pt idx="111">
                  <c:v>0.00157105094260421</c:v>
                </c:pt>
                <c:pt idx="112">
                  <c:v>0.00158403173428141</c:v>
                </c:pt>
                <c:pt idx="113">
                  <c:v>0.00159699289724039</c:v>
                </c:pt>
                <c:pt idx="114">
                  <c:v>0.00160993449075411</c:v>
                </c:pt>
                <c:pt idx="115">
                  <c:v>0.00162285657382739</c:v>
                </c:pt>
                <c:pt idx="116">
                  <c:v>0.00163575920519864</c:v>
                </c:pt>
                <c:pt idx="117">
                  <c:v>0.00164864244334144</c:v>
                </c:pt>
                <c:pt idx="118">
                  <c:v>0.00166150634646603</c:v>
                </c:pt>
                <c:pt idx="119">
                  <c:v>0.001674350972521</c:v>
                </c:pt>
                <c:pt idx="120">
                  <c:v>0.00168717637919484</c:v>
                </c:pt>
                <c:pt idx="121">
                  <c:v>0.00169998262391742</c:v>
                </c:pt>
                <c:pt idx="122">
                  <c:v>0.00171276976386157</c:v>
                </c:pt>
                <c:pt idx="123">
                  <c:v>0.00172553785594471</c:v>
                </c:pt>
                <c:pt idx="124">
                  <c:v>0.00173828695683018</c:v>
                </c:pt>
                <c:pt idx="125">
                  <c:v>0.00175101712292894</c:v>
                </c:pt>
                <c:pt idx="126">
                  <c:v>0.00176372841040093</c:v>
                </c:pt>
                <c:pt idx="127">
                  <c:v>0.00177642087515663</c:v>
                </c:pt>
                <c:pt idx="128">
                  <c:v>0.00178909457285849</c:v>
                </c:pt>
                <c:pt idx="129">
                  <c:v>0.00180174955892246</c:v>
                </c:pt>
                <c:pt idx="130">
                  <c:v>0.00181438588851935</c:v>
                </c:pt>
                <c:pt idx="131">
                  <c:v>0.00182700361657635</c:v>
                </c:pt>
                <c:pt idx="132">
                  <c:v>0.00183960279777844</c:v>
                </c:pt>
                <c:pt idx="133">
                  <c:v>0.0018521834865698</c:v>
                </c:pt>
                <c:pt idx="134">
                  <c:v>0.00186474573715523</c:v>
                </c:pt>
                <c:pt idx="135">
                  <c:v>0.00187728960350154</c:v>
                </c:pt>
                <c:pt idx="136">
                  <c:v>0.00188981513933896</c:v>
                </c:pt>
                <c:pt idx="137">
                  <c:v>0.00190232239816257</c:v>
                </c:pt>
                <c:pt idx="138">
                  <c:v>0.00191481143323354</c:v>
                </c:pt>
                <c:pt idx="139">
                  <c:v>0.00192728229758057</c:v>
                </c:pt>
                <c:pt idx="140">
                  <c:v>0.00193973504400126</c:v>
                </c:pt>
                <c:pt idx="141">
                  <c:v>0.00195216972506344</c:v>
                </c:pt>
                <c:pt idx="142">
                  <c:v>0.00196458639310648</c:v>
                </c:pt>
                <c:pt idx="143">
                  <c:v>0.00197698510024262</c:v>
                </c:pt>
                <c:pt idx="144">
                  <c:v>0.00198936589835827</c:v>
                </c:pt>
                <c:pt idx="145">
                  <c:v>0.00200172883911533</c:v>
                </c:pt>
                <c:pt idx="146">
                  <c:v>0.0020140739739525</c:v>
                </c:pt>
                <c:pt idx="147">
                  <c:v>0.00202640135408646</c:v>
                </c:pt>
                <c:pt idx="148">
                  <c:v>0.00203871103051338</c:v>
                </c:pt>
                <c:pt idx="149">
                  <c:v>0.00205100305400988</c:v>
                </c:pt>
                <c:pt idx="150">
                  <c:v>0.00206327747513456</c:v>
                </c:pt>
                <c:pt idx="151">
                  <c:v>0.00207553434422907</c:v>
                </c:pt>
                <c:pt idx="152">
                  <c:v>0.00208777371141942</c:v>
                </c:pt>
                <c:pt idx="153">
                  <c:v>0.00209999562661718</c:v>
                </c:pt>
                <c:pt idx="154">
                  <c:v>0.00211220013952072</c:v>
                </c:pt>
                <c:pt idx="155">
                  <c:v>0.00212438729961646</c:v>
                </c:pt>
                <c:pt idx="156">
                  <c:v>0.00213655715618001</c:v>
                </c:pt>
                <c:pt idx="157">
                  <c:v>0.00214870975827739</c:v>
                </c:pt>
                <c:pt idx="158">
                  <c:v>0.00216084515476619</c:v>
                </c:pt>
                <c:pt idx="159">
                  <c:v>0.00217296339429681</c:v>
                </c:pt>
                <c:pt idx="160">
                  <c:v>0.00218506452531362</c:v>
                </c:pt>
                <c:pt idx="161">
                  <c:v>0.00219714859605606</c:v>
                </c:pt>
                <c:pt idx="162">
                  <c:v>0.00220921565455983</c:v>
                </c:pt>
                <c:pt idx="163">
                  <c:v>0.00222126574865803</c:v>
                </c:pt>
                <c:pt idx="164">
                  <c:v>0.00223329892598235</c:v>
                </c:pt>
                <c:pt idx="165">
                  <c:v>0.00224531523396413</c:v>
                </c:pt>
                <c:pt idx="166">
                  <c:v>0.00225731471983545</c:v>
                </c:pt>
                <c:pt idx="167">
                  <c:v>0.00226929743063041</c:v>
                </c:pt>
                <c:pt idx="168">
                  <c:v>0.00228126341318605</c:v>
                </c:pt>
                <c:pt idx="169">
                  <c:v>0.00229321271414357</c:v>
                </c:pt>
                <c:pt idx="170">
                  <c:v>0.00230514537994936</c:v>
                </c:pt>
                <c:pt idx="171">
                  <c:v>0.0023170614568561</c:v>
                </c:pt>
                <c:pt idx="172">
                  <c:v>0.00232896099092379</c:v>
                </c:pt>
                <c:pt idx="173">
                  <c:v>0.00234084402802092</c:v>
                </c:pt>
                <c:pt idx="174">
                  <c:v>0.00235271061382547</c:v>
                </c:pt>
                <c:pt idx="175">
                  <c:v>0.00236456079382594</c:v>
                </c:pt>
                <c:pt idx="176">
                  <c:v>0.00237639461332246</c:v>
                </c:pt>
                <c:pt idx="177">
                  <c:v>0.00238821211742778</c:v>
                </c:pt>
                <c:pt idx="178">
                  <c:v>0.00240001335106824</c:v>
                </c:pt>
                <c:pt idx="179">
                  <c:v>0.00241179835898501</c:v>
                </c:pt>
                <c:pt idx="180">
                  <c:v>0.00242356718573486</c:v>
                </c:pt>
                <c:pt idx="181">
                  <c:v>0.00243531987569133</c:v>
                </c:pt>
                <c:pt idx="182">
                  <c:v>0.00244705647304562</c:v>
                </c:pt>
                <c:pt idx="183">
                  <c:v>0.00245673932556935</c:v>
                </c:pt>
                <c:pt idx="184">
                  <c:v>0.00250385632658281</c:v>
                </c:pt>
                <c:pt idx="185">
                  <c:v>0.0025511042158635</c:v>
                </c:pt>
                <c:pt idx="186">
                  <c:v>0.00259848332246966</c:v>
                </c:pt>
                <c:pt idx="187">
                  <c:v>0.00264599398636087</c:v>
                </c:pt>
                <c:pt idx="188">
                  <c:v>0.00269363655848738</c:v>
                </c:pt>
                <c:pt idx="189">
                  <c:v>0.00274141140088075</c:v>
                </c:pt>
                <c:pt idx="190">
                  <c:v>0.00278931888674593</c:v>
                </c:pt>
                <c:pt idx="191">
                  <c:v>0.00283735940055483</c:v>
                </c:pt>
                <c:pt idx="192">
                  <c:v>0.00288553333814147</c:v>
                </c:pt>
                <c:pt idx="193">
                  <c:v>0.00293384110679849</c:v>
                </c:pt>
                <c:pt idx="194">
                  <c:v>0.0029822831253755</c:v>
                </c:pt>
                <c:pt idx="195">
                  <c:v>0.00303085982437905</c:v>
                </c:pt>
                <c:pt idx="196">
                  <c:v>0.00307957164607416</c:v>
                </c:pt>
                <c:pt idx="197">
                  <c:v>0.00312841904458783</c:v>
                </c:pt>
                <c:pt idx="198">
                  <c:v>0.00317740248601434</c:v>
                </c:pt>
                <c:pt idx="199">
                  <c:v>0.00322652244852223</c:v>
                </c:pt>
                <c:pt idx="200">
                  <c:v>0.00327577942246353</c:v>
                </c:pt>
                <c:pt idx="201">
                  <c:v>0.00332517391048467</c:v>
                </c:pt>
                <c:pt idx="202">
                  <c:v>0.00337470642763971</c:v>
                </c:pt>
                <c:pt idx="203">
                  <c:v>0.00342437750150539</c:v>
                </c:pt>
                <c:pt idx="204">
                  <c:v>0.00347418767229867</c:v>
                </c:pt>
                <c:pt idx="205">
                  <c:v>0.00352413749299613</c:v>
                </c:pt>
                <c:pt idx="206">
                  <c:v>0.00357422752945598</c:v>
                </c:pt>
                <c:pt idx="207">
                  <c:v>0.00362445836054215</c:v>
                </c:pt>
                <c:pt idx="208">
                  <c:v>0.00367483057825087</c:v>
                </c:pt>
                <c:pt idx="209">
                  <c:v>0.00372534478783985</c:v>
                </c:pt>
                <c:pt idx="210">
                  <c:v>0.00377600160795973</c:v>
                </c:pt>
                <c:pt idx="211">
                  <c:v>0.00382680167078834</c:v>
                </c:pt>
                <c:pt idx="212">
                  <c:v>0.00387774562216753</c:v>
                </c:pt>
                <c:pt idx="213">
                  <c:v>0.00392883412174269</c:v>
                </c:pt>
                <c:pt idx="214">
                  <c:v>0.00398006784310513</c:v>
                </c:pt>
                <c:pt idx="215">
                  <c:v>0.0040314474739373</c:v>
                </c:pt>
                <c:pt idx="216">
                  <c:v>0.00408297371616099</c:v>
                </c:pt>
                <c:pt idx="217">
                  <c:v>0.00413464728608845</c:v>
                </c:pt>
                <c:pt idx="218">
                  <c:v>0.00418646891457671</c:v>
                </c:pt>
                <c:pt idx="219">
                  <c:v>0.00423843934718495</c:v>
                </c:pt>
                <c:pt idx="220">
                  <c:v>0.00429055934433518</c:v>
                </c:pt>
                <c:pt idx="221">
                  <c:v>0.00434282968147625</c:v>
                </c:pt>
                <c:pt idx="222">
                  <c:v>0.00439525114925124</c:v>
                </c:pt>
                <c:pt idx="223">
                  <c:v>0.00444782455366834</c:v>
                </c:pt>
                <c:pt idx="224">
                  <c:v>0.00450055071627519</c:v>
                </c:pt>
                <c:pt idx="225">
                  <c:v>0.00455343047433718</c:v>
                </c:pt>
                <c:pt idx="226">
                  <c:v>0.00460646468101913</c:v>
                </c:pt>
                <c:pt idx="227">
                  <c:v>0.00465965420557113</c:v>
                </c:pt>
                <c:pt idx="228">
                  <c:v>0.00471299993351799</c:v>
                </c:pt>
                <c:pt idx="229">
                  <c:v>0.0047665027668531</c:v>
                </c:pt>
                <c:pt idx="230">
                  <c:v>0.0048201636242361</c:v>
                </c:pt>
                <c:pt idx="231">
                  <c:v>0.00487398344119491</c:v>
                </c:pt>
                <c:pt idx="232">
                  <c:v>0.00492796317033207</c:v>
                </c:pt>
                <c:pt idx="233">
                  <c:v>0.00498210378153562</c:v>
                </c:pt>
                <c:pt idx="234">
                  <c:v>0.00503640626219426</c:v>
                </c:pt>
                <c:pt idx="235">
                  <c:v>0.00509087161741743</c:v>
                </c:pt>
                <c:pt idx="236">
                  <c:v>0.00514550087026019</c:v>
                </c:pt>
                <c:pt idx="237">
                  <c:v>0.00520029506195261</c:v>
                </c:pt>
                <c:pt idx="238">
                  <c:v>0.00525525525213469</c:v>
                </c:pt>
                <c:pt idx="239">
                  <c:v>0.00531038251909596</c:v>
                </c:pt>
                <c:pt idx="240">
                  <c:v>0.00536567796002057</c:v>
                </c:pt>
                <c:pt idx="241">
                  <c:v>0.0054211426912378</c:v>
                </c:pt>
                <c:pt idx="242">
                  <c:v>0.00547677784847793</c:v>
                </c:pt>
                <c:pt idx="243">
                  <c:v>0.00553258458713393</c:v>
                </c:pt>
                <c:pt idx="244">
                  <c:v>0.0055885640825288</c:v>
                </c:pt>
                <c:pt idx="245">
                  <c:v>0.00564471753018897</c:v>
                </c:pt>
                <c:pt idx="246">
                  <c:v>0.00570104614612372</c:v>
                </c:pt>
                <c:pt idx="247">
                  <c:v>0.00575755116711089</c:v>
                </c:pt>
                <c:pt idx="248">
                  <c:v>0.00581423385098899</c:v>
                </c:pt>
                <c:pt idx="249">
                  <c:v>0.00587109547695584</c:v>
                </c:pt>
                <c:pt idx="250">
                  <c:v>0.00592813734587393</c:v>
                </c:pt>
                <c:pt idx="251">
                  <c:v>0.0059853607805828</c:v>
                </c:pt>
                <c:pt idx="252">
                  <c:v>0.00604276712621823</c:v>
                </c:pt>
                <c:pt idx="253">
                  <c:v>0.00610035775053906</c:v>
                </c:pt>
                <c:pt idx="254">
                  <c:v>0.00615813404426111</c:v>
                </c:pt>
                <c:pt idx="255">
                  <c:v>0.00621609742139897</c:v>
                </c:pt>
                <c:pt idx="256">
                  <c:v>0.00627424931961537</c:v>
                </c:pt>
                <c:pt idx="257">
                  <c:v>0.00633259120057889</c:v>
                </c:pt>
                <c:pt idx="258">
                  <c:v>0.00639112455032966</c:v>
                </c:pt>
                <c:pt idx="259">
                  <c:v>0.0064498508796537</c:v>
                </c:pt>
                <c:pt idx="260">
                  <c:v>0.0065087717244658</c:v>
                </c:pt>
                <c:pt idx="261">
                  <c:v>0.00656788864620136</c:v>
                </c:pt>
                <c:pt idx="262">
                  <c:v>0.00662720323221733</c:v>
                </c:pt>
                <c:pt idx="263">
                  <c:v>0.00668671709620266</c:v>
                </c:pt>
                <c:pt idx="264">
                  <c:v>0.00674643187859825</c:v>
                </c:pt>
                <c:pt idx="265">
                  <c:v>0.00680634924702679</c:v>
                </c:pt>
                <c:pt idx="266">
                  <c:v>0.00686647089673288</c:v>
                </c:pt>
                <c:pt idx="267">
                  <c:v>0.00692679855103351</c:v>
                </c:pt>
                <c:pt idx="268">
                  <c:v>0.00698733396177915</c:v>
                </c:pt>
                <c:pt idx="269">
                  <c:v>0.00704807890982607</c:v>
                </c:pt>
                <c:pt idx="270">
                  <c:v>0.00710903520551971</c:v>
                </c:pt>
                <c:pt idx="271">
                  <c:v>0.00717020468918986</c:v>
                </c:pt>
                <c:pt idx="272">
                  <c:v>0.00723158923165766</c:v>
                </c:pt>
                <c:pt idx="273">
                  <c:v>0.00729319073475499</c:v>
                </c:pt>
                <c:pt idx="274">
                  <c:v>0.00735501113185632</c:v>
                </c:pt>
                <c:pt idx="275">
                  <c:v>0.00741705238842348</c:v>
                </c:pt>
                <c:pt idx="276">
                  <c:v>0.00747931650256404</c:v>
                </c:pt>
                <c:pt idx="277">
                  <c:v>0.00754180550560306</c:v>
                </c:pt>
                <c:pt idx="278">
                  <c:v>0.0076045214626691</c:v>
                </c:pt>
                <c:pt idx="279">
                  <c:v>0.00766746647329467</c:v>
                </c:pt>
                <c:pt idx="280">
                  <c:v>0.00773064267203154</c:v>
                </c:pt>
                <c:pt idx="281">
                  <c:v>0.00779405222908143</c:v>
                </c:pt>
                <c:pt idx="282">
                  <c:v>0.00785769735094248</c:v>
                </c:pt>
                <c:pt idx="283">
                  <c:v>0.00792158028107192</c:v>
                </c:pt>
                <c:pt idx="284">
                  <c:v>0.00798570330056535</c:v>
                </c:pt>
                <c:pt idx="285">
                  <c:v>0.0080500687288534</c:v>
                </c:pt>
                <c:pt idx="286">
                  <c:v>0.00811467892441578</c:v>
                </c:pt>
                <c:pt idx="287">
                  <c:v>0.00817953628551404</c:v>
                </c:pt>
                <c:pt idx="288">
                  <c:v>0.00824464325094242</c:v>
                </c:pt>
                <c:pt idx="289">
                  <c:v>0.00831000230079868</c:v>
                </c:pt>
                <c:pt idx="290">
                  <c:v>0.00837561595727431</c:v>
                </c:pt>
                <c:pt idx="291">
                  <c:v>0.00844148678546557</c:v>
                </c:pt>
                <c:pt idx="292">
                  <c:v>0.00850761739420549</c:v>
                </c:pt>
                <c:pt idx="293">
                  <c:v>0.00857401043691757</c:v>
                </c:pt>
                <c:pt idx="294">
                  <c:v>0.00864066861249215</c:v>
                </c:pt>
                <c:pt idx="295">
                  <c:v>0.00870759466618566</c:v>
                </c:pt>
                <c:pt idx="296">
                  <c:v>0.00877479139054376</c:v>
                </c:pt>
                <c:pt idx="297">
                  <c:v>0.00884226162634914</c:v>
                </c:pt>
                <c:pt idx="298">
                  <c:v>0.00891000826359455</c:v>
                </c:pt>
                <c:pt idx="299">
                  <c:v>0.00897803424248209</c:v>
                </c:pt>
                <c:pt idx="300">
                  <c:v>0.0090463425544493</c:v>
                </c:pt>
                <c:pt idx="301">
                  <c:v>0.00911493624322328</c:v>
                </c:pt>
                <c:pt idx="302">
                  <c:v>0.0091838184059033</c:v>
                </c:pt>
                <c:pt idx="303">
                  <c:v>0.0092529921940732</c:v>
                </c:pt>
                <c:pt idx="304">
                  <c:v>0.00932246081494432</c:v>
                </c:pt>
                <c:pt idx="305">
                  <c:v>0.00939222753253004</c:v>
                </c:pt>
                <c:pt idx="306">
                  <c:v>0.00946229566885281</c:v>
                </c:pt>
                <c:pt idx="307">
                  <c:v>0.00953266860518509</c:v>
                </c:pt>
                <c:pt idx="308">
                  <c:v>0.00960334978332487</c:v>
                </c:pt>
                <c:pt idx="309">
                  <c:v>0.00967434270690724</c:v>
                </c:pt>
                <c:pt idx="310">
                  <c:v>0.0097456509427531</c:v>
                </c:pt>
                <c:pt idx="311">
                  <c:v>0.00981727812225628</c:v>
                </c:pt>
                <c:pt idx="312">
                  <c:v>0.0098892279428102</c:v>
                </c:pt>
                <c:pt idx="313">
                  <c:v>0.00996150416927586</c:v>
                </c:pt>
                <c:pt idx="314">
                  <c:v>0.010034110635492</c:v>
                </c:pt>
                <c:pt idx="315">
                  <c:v>0.0101070512458292</c:v>
                </c:pt>
                <c:pt idx="316">
                  <c:v>0.0101803299767897</c:v>
                </c:pt>
                <c:pt idx="317">
                  <c:v>0.0102539508786534</c:v>
                </c:pt>
                <c:pt idx="318">
                  <c:v>0.0103279180771736</c:v>
                </c:pt>
                <c:pt idx="319">
                  <c:v>0.0104022357753224</c:v>
                </c:pt>
                <c:pt idx="320">
                  <c:v>0.0104769082550878</c:v>
                </c:pt>
                <c:pt idx="321">
                  <c:v>0.010551939879326</c:v>
                </c:pt>
                <c:pt idx="322">
                  <c:v>0.0106273350936683</c:v>
                </c:pt>
                <c:pt idx="323">
                  <c:v>0.010703098428487</c:v>
                </c:pt>
                <c:pt idx="324">
                  <c:v>0.0107792345009202</c:v>
                </c:pt>
                <c:pt idx="325">
                  <c:v>0.0108557480169599</c:v>
                </c:pt>
                <c:pt idx="326">
                  <c:v>0.0109326437736035</c:v>
                </c:pt>
                <c:pt idx="327">
                  <c:v>0.0110099266610733</c:v>
                </c:pt>
                <c:pt idx="328">
                  <c:v>0.0110876016651041</c:v>
                </c:pt>
                <c:pt idx="329">
                  <c:v>0.0111656738693034</c:v>
                </c:pt>
                <c:pt idx="330">
                  <c:v>0.0112441484575863</c:v>
                </c:pt>
                <c:pt idx="331">
                  <c:v>0.0113230307166873</c:v>
                </c:pt>
                <c:pt idx="332">
                  <c:v>0.0114023260387532</c:v>
                </c:pt>
                <c:pt idx="333">
                  <c:v>0.0114820399240183</c:v>
                </c:pt>
                <c:pt idx="334">
                  <c:v>0.0115621779835674</c:v>
                </c:pt>
                <c:pt idx="335">
                  <c:v>0.0116427459421884</c:v>
                </c:pt>
                <c:pt idx="336">
                  <c:v>0.011723749641318</c:v>
                </c:pt>
                <c:pt idx="337">
                  <c:v>0.011805195042085</c:v>
                </c:pt>
                <c:pt idx="338">
                  <c:v>0.0118870882284546</c:v>
                </c:pt>
                <c:pt idx="339">
                  <c:v>0.0119694354104777</c:v>
                </c:pt>
                <c:pt idx="340">
                  <c:v>0.0120522429276495</c:v>
                </c:pt>
                <c:pt idx="341">
                  <c:v>0.0121355172523811</c:v>
                </c:pt>
                <c:pt idx="342">
                  <c:v>0.0122192649935905</c:v>
                </c:pt>
                <c:pt idx="343">
                  <c:v>0.0123034929004158</c:v>
                </c:pt>
                <c:pt idx="344">
                  <c:v>0.0123882078660566</c:v>
                </c:pt>
                <c:pt idx="345">
                  <c:v>0.0124734169317496</c:v>
                </c:pt>
                <c:pt idx="346">
                  <c:v>0.0125591272908818</c:v>
                </c:pt>
                <c:pt idx="347">
                  <c:v>0.0126453462932501</c:v>
                </c:pt>
                <c:pt idx="348">
                  <c:v>0.0127320814494704</c:v>
                </c:pt>
                <c:pt idx="349">
                  <c:v>0.0128193404355456</c:v>
                </c:pt>
                <c:pt idx="350">
                  <c:v>0.012907131097596</c:v>
                </c:pt>
                <c:pt idx="351">
                  <c:v>0.0129954614567623</c:v>
                </c:pt>
                <c:pt idx="352">
                  <c:v>0.0130843397142865</c:v>
                </c:pt>
                <c:pt idx="353">
                  <c:v>0.0131737742567797</c:v>
                </c:pt>
                <c:pt idx="354">
                  <c:v>0.0132637736616839</c:v>
                </c:pt>
                <c:pt idx="355">
                  <c:v>0.0133543467029379</c:v>
                </c:pt>
                <c:pt idx="356">
                  <c:v>0.0134455023568552</c:v>
                </c:pt>
                <c:pt idx="357">
                  <c:v>0.0135372498082238</c:v>
                </c:pt>
                <c:pt idx="358">
                  <c:v>0.0136295984566383</c:v>
                </c:pt>
                <c:pt idx="359">
                  <c:v>0.0137225579230749</c:v>
                </c:pt>
                <c:pt idx="360">
                  <c:v>0.0138161380567194</c:v>
                </c:pt>
                <c:pt idx="361">
                  <c:v>0.0139103489420622</c:v>
                </c:pt>
                <c:pt idx="362">
                  <c:v>0.0140052009062699</c:v>
                </c:pt>
                <c:pt idx="363">
                  <c:v>0.0141007045268495</c:v>
                </c:pt>
                <c:pt idx="364">
                  <c:v>0.0141968706396167</c:v>
                </c:pt>
                <c:pt idx="365">
                  <c:v>0.0142937103469845</c:v>
                </c:pt>
                <c:pt idx="366">
                  <c:v>0.0143912350265864</c:v>
                </c:pt>
                <c:pt idx="367">
                  <c:v>0.0144894563402514</c:v>
                </c:pt>
                <c:pt idx="368">
                  <c:v>0.0145883862433478</c:v>
                </c:pt>
                <c:pt idx="369">
                  <c:v>0.0146880369945133</c:v>
                </c:pt>
                <c:pt idx="370">
                  <c:v>0.0147884211657921</c:v>
                </c:pt>
                <c:pt idx="371">
                  <c:v>0.0148895516531977</c:v>
                </c:pt>
                <c:pt idx="372">
                  <c:v>0.0149914416877255</c:v>
                </c:pt>
                <c:pt idx="373">
                  <c:v>0.0150941048468345</c:v>
                </c:pt>
                <c:pt idx="374">
                  <c:v>0.0151975550664266</c:v>
                </c:pt>
                <c:pt idx="375">
                  <c:v>0.0153018066533457</c:v>
                </c:pt>
                <c:pt idx="376">
                  <c:v>0.0154068742984259</c:v>
                </c:pt>
                <c:pt idx="377">
                  <c:v>0.0155127730901177</c:v>
                </c:pt>
                <c:pt idx="378">
                  <c:v>0.015619518528722</c:v>
                </c:pt>
                <c:pt idx="379">
                  <c:v>0.0157271265412658</c:v>
                </c:pt>
                <c:pt idx="380">
                  <c:v>0.0158356134970537</c:v>
                </c:pt>
                <c:pt idx="381">
                  <c:v>0.0159449962239329</c:v>
                </c:pt>
                <c:pt idx="382">
                  <c:v>0.0160552920253103</c:v>
                </c:pt>
                <c:pt idx="383">
                  <c:v>0.0161665186979643</c:v>
                </c:pt>
                <c:pt idx="384">
                  <c:v>0.0162786945506962</c:v>
                </c:pt>
                <c:pt idx="385">
                  <c:v>0.0163918384238683</c:v>
                </c:pt>
                <c:pt idx="386">
                  <c:v>0.0165059697098804</c:v>
                </c:pt>
                <c:pt idx="387">
                  <c:v>0.0166211083746381</c:v>
                </c:pt>
                <c:pt idx="388">
                  <c:v>0.0167372749800718</c:v>
                </c:pt>
                <c:pt idx="389">
                  <c:v>0.016854490707768</c:v>
                </c:pt>
                <c:pt idx="390">
                  <c:v>0.0169727773837797</c:v>
                </c:pt>
                <c:pt idx="391">
                  <c:v>0.0170921575046856</c:v>
                </c:pt>
                <c:pt idx="392">
                  <c:v>0.0172126542649763</c:v>
                </c:pt>
                <c:pt idx="393">
                  <c:v>0.0173342915858471</c:v>
                </c:pt>
                <c:pt idx="394">
                  <c:v>0.0174570941454849</c:v>
                </c:pt>
                <c:pt idx="395">
                  <c:v>0.0175810874109446</c:v>
                </c:pt>
                <c:pt idx="396">
                  <c:v>0.0177062976717134</c:v>
                </c:pt>
                <c:pt idx="397">
                  <c:v>0.0178327520750731</c:v>
                </c:pt>
                <c:pt idx="398">
                  <c:v>0.0179604786633746</c:v>
                </c:pt>
                <c:pt idx="399">
                  <c:v>0.0180895064133524</c:v>
                </c:pt>
                <c:pt idx="400">
                  <c:v>0.0182198652776111</c:v>
                </c:pt>
                <c:pt idx="401">
                  <c:v>0.0183515862284313</c:v>
                </c:pt>
                <c:pt idx="402">
                  <c:v>0.0184847013040502</c:v>
                </c:pt>
                <c:pt idx="403">
                  <c:v>0.0186192436575871</c:v>
                </c:pt>
                <c:pt idx="404">
                  <c:v>0.0187552476087956</c:v>
                </c:pt>
                <c:pt idx="405">
                  <c:v>0.0188927486988408</c:v>
                </c:pt>
                <c:pt idx="406">
                  <c:v>0.0190317837483151</c:v>
                </c:pt>
                <c:pt idx="407">
                  <c:v>0.0191723909187244</c:v>
                </c:pt>
                <c:pt idx="408">
                  <c:v>0.0193146097776957</c:v>
                </c:pt>
                <c:pt idx="409">
                  <c:v>0.0194584813681794</c:v>
                </c:pt>
                <c:pt idx="410">
                  <c:v>0.0196040482819418</c:v>
                </c:pt>
                <c:pt idx="411">
                  <c:v>0.0197513547376699</c:v>
                </c:pt>
                <c:pt idx="412">
                  <c:v>0.0199004466640397</c:v>
                </c:pt>
                <c:pt idx="413">
                  <c:v>0.0200513717881295</c:v>
                </c:pt>
                <c:pt idx="414">
                  <c:v>0.0202041797295945</c:v>
                </c:pt>
                <c:pt idx="415">
                  <c:v>0.0203589221010589</c:v>
                </c:pt>
                <c:pt idx="416">
                  <c:v>0.0205156526152214</c:v>
                </c:pt>
                <c:pt idx="417">
                  <c:v>0.0206744271992187</c:v>
                </c:pt>
                <c:pt idx="418">
                  <c:v>0.0208353041168438</c:v>
                </c:pt>
                <c:pt idx="419">
                  <c:v>0.0209983440992729</c:v>
                </c:pt>
                <c:pt idx="420">
                  <c:v>0.0211636104850189</c:v>
                </c:pt>
                <c:pt idx="421">
                  <c:v>0.0213311693699019</c:v>
                </c:pt>
                <c:pt idx="422">
                  <c:v>0.0215010897679058</c:v>
                </c:pt>
                <c:pt idx="423">
                  <c:v>0.021673443783881</c:v>
                </c:pt>
                <c:pt idx="424">
                  <c:v>0.0218483067991511</c:v>
                </c:pt>
                <c:pt idx="425">
                  <c:v>0.0220257576711943</c:v>
                </c:pt>
                <c:pt idx="426">
                  <c:v>0.0222058789486956</c:v>
                </c:pt>
                <c:pt idx="427">
                  <c:v>0.022388757103407</c:v>
                </c:pt>
                <c:pt idx="428">
                  <c:v>0.0225744827804113</c:v>
                </c:pt>
                <c:pt idx="429">
                  <c:v>0.0227631510685644</c:v>
                </c:pt>
                <c:pt idx="430">
                  <c:v>0.022954861793094</c:v>
                </c:pt>
                <c:pt idx="431">
                  <c:v>0.0231497198325618</c:v>
                </c:pt>
                <c:pt idx="432">
                  <c:v>0.0233478354626552</c:v>
                </c:pt>
                <c:pt idx="433">
                  <c:v>0.0235493247295722</c:v>
                </c:pt>
                <c:pt idx="434">
                  <c:v>0.0237543098560979</c:v>
                </c:pt>
                <c:pt idx="435">
                  <c:v>0.0239629196838589</c:v>
                </c:pt>
                <c:pt idx="436">
                  <c:v>0.0241752901556755</c:v>
                </c:pt>
                <c:pt idx="437">
                  <c:v>0.0243915648424455</c:v>
                </c:pt>
                <c:pt idx="438">
                  <c:v>0.0246118955195625</c:v>
                </c:pt>
                <c:pt idx="439">
                  <c:v>0.0248364427985491</c:v>
                </c:pt>
                <c:pt idx="440">
                  <c:v>0.0250653768203506</c:v>
                </c:pt>
                <c:pt idx="441">
                  <c:v>0.0252988780176325</c:v>
                </c:pt>
                <c:pt idx="442">
                  <c:v>0.0255371379544601</c:v>
                </c:pt>
                <c:pt idx="443">
                  <c:v>0.02578036025295</c:v>
                </c:pt>
                <c:pt idx="444">
                  <c:v>0.0260287616178932</c:v>
                </c:pt>
                <c:pt idx="445">
                  <c:v>0.0262825729720046</c:v>
                </c:pt>
                <c:pt idx="446">
                  <c:v>0.0265420407163974</c:v>
                </c:pt>
                <c:pt idx="447">
                  <c:v>0.0268074281331733</c:v>
                </c:pt>
                <c:pt idx="448">
                  <c:v>0.0270790169497329</c:v>
                </c:pt>
                <c:pt idx="449">
                  <c:v>0.0273571090876305</c:v>
                </c:pt>
                <c:pt idx="450">
                  <c:v>0.0276420286226383</c:v>
                </c:pt>
                <c:pt idx="451">
                  <c:v>0.0279341239872784</c:v>
                </c:pt>
                <c:pt idx="452">
                  <c:v>0.0282337704526027</c:v>
                </c:pt>
                <c:pt idx="453">
                  <c:v>0.028541372932661</c:v>
                </c:pt>
                <c:pt idx="454">
                  <c:v>0.0288573691631735</c:v>
                </c:pt>
                <c:pt idx="455">
                  <c:v>0.0291822333157557</c:v>
                </c:pt>
                <c:pt idx="456">
                  <c:v>0.0295164801210801</c:v>
                </c:pt>
                <c:pt idx="457">
                  <c:v>0.0298606695891647</c:v>
                </c:pt>
                <c:pt idx="458">
                  <c:v>0.0302154124332933</c:v>
                </c:pt>
                <c:pt idx="459">
                  <c:v>0.030581376326862</c:v>
                </c:pt>
                <c:pt idx="460">
                  <c:v>0.0309592931509707</c:v>
                </c:pt>
                <c:pt idx="461">
                  <c:v>0.0313499674265211</c:v>
                </c:pt>
                <c:pt idx="462">
                  <c:v>0.0317542861701775</c:v>
                </c:pt>
                <c:pt idx="463">
                  <c:v>0.0321732304718043</c:v>
                </c:pt>
                <c:pt idx="464">
                  <c:v>0.0326078891660258</c:v>
                </c:pt>
                <c:pt idx="465">
                  <c:v>0.0330594750679615</c:v>
                </c:pt>
                <c:pt idx="466">
                  <c:v>0.0335293443707923</c:v>
                </c:pt>
                <c:pt idx="467">
                  <c:v>0.0340190199715292</c:v>
                </c:pt>
                <c:pt idx="468">
                  <c:v>0.0345302197167104</c:v>
                </c:pt>
                <c:pt idx="469">
                  <c:v>0.0350648908640478</c:v>
                </c:pt>
                <c:pt idx="470">
                  <c:v>0.0356252524717736</c:v>
                </c:pt>
                <c:pt idx="471">
                  <c:v>0.0362138480026841</c:v>
                </c:pt>
                <c:pt idx="472">
                  <c:v>0.0368336112368734</c:v>
                </c:pt>
                <c:pt idx="473">
                  <c:v>0.0374879497364399</c:v>
                </c:pt>
                <c:pt idx="474">
                  <c:v>0.0381808517693257</c:v>
                </c:pt>
                <c:pt idx="475">
                  <c:v>0.0389170250523053</c:v>
                </c:pt>
                <c:pt idx="476">
                  <c:v>0.0397020793620163</c:v>
                </c:pt>
                <c:pt idx="477">
                  <c:v>0.0405427707350973</c:v>
                </c:pt>
                <c:pt idx="478">
                  <c:v>0.0414473339191788</c:v>
                </c:pt>
                <c:pt idx="479">
                  <c:v>0.0424259442275643</c:v>
                </c:pt>
                <c:pt idx="480">
                  <c:v>0.0434913741922753</c:v>
                </c:pt>
                <c:pt idx="481">
                  <c:v>0.0446599524577373</c:v>
                </c:pt>
                <c:pt idx="482">
                  <c:v>0.0459530084044872</c:v>
                </c:pt>
                <c:pt idx="483">
                  <c:v>0.0473991304317343</c:v>
                </c:pt>
                <c:pt idx="484">
                  <c:v>0.0479116946851619</c:v>
                </c:pt>
                <c:pt idx="485">
                  <c:v>0.0484325573464046</c:v>
                </c:pt>
                <c:pt idx="486">
                  <c:v>0.0489619820230493</c:v>
                </c:pt>
                <c:pt idx="487">
                  <c:v>0.0495002439893108</c:v>
                </c:pt>
                <c:pt idx="488">
                  <c:v>0.0500476307911452</c:v>
                </c:pt>
                <c:pt idx="489">
                  <c:v>0.0506044428878501</c:v>
                </c:pt>
                <c:pt idx="490">
                  <c:v>0.0511709943327244</c:v>
                </c:pt>
                <c:pt idx="491">
                  <c:v>0.0517476134955799</c:v>
                </c:pt>
                <c:pt idx="492">
                  <c:v>0.0523346438301212</c:v>
                </c:pt>
                <c:pt idx="493">
                  <c:v>0.0529324446894678</c:v>
                </c:pt>
                <c:pt idx="494">
                  <c:v>0.0535413921933663</c:v>
                </c:pt>
                <c:pt idx="495">
                  <c:v>0.0541618801509486</c:v>
                </c:pt>
                <c:pt idx="496">
                  <c:v>0.0547943210432189</c:v>
                </c:pt>
                <c:pt idx="497">
                  <c:v>0.0554391470698287</c:v>
                </c:pt>
                <c:pt idx="498">
                  <c:v>0.0560968112650918</c:v>
                </c:pt>
                <c:pt idx="499">
                  <c:v>0.0567677886886447</c:v>
                </c:pt>
                <c:pt idx="500">
                  <c:v>0.0574525776966408</c:v>
                </c:pt>
                <c:pt idx="501">
                  <c:v>0.0581517012999107</c:v>
                </c:pt>
                <c:pt idx="502">
                  <c:v>0.0588657086161186</c:v>
                </c:pt>
                <c:pt idx="503">
                  <c:v>0.0595951764236001</c:v>
                </c:pt>
                <c:pt idx="504">
                  <c:v>0.0603407108253045</c:v>
                </c:pt>
                <c:pt idx="505">
                  <c:v>0.0611029490320708</c:v>
                </c:pt>
                <c:pt idx="506">
                  <c:v>0.0618825612753667</c:v>
                </c:pt>
                <c:pt idx="507">
                  <c:v>0.0626802528606225</c:v>
                </c:pt>
                <c:pt idx="508">
                  <c:v>0.0634967663734006</c:v>
                </c:pt>
                <c:pt idx="509">
                  <c:v>0.0643328840518845</c:v>
                </c:pt>
                <c:pt idx="510">
                  <c:v>0.0651894303405514</c:v>
                </c:pt>
                <c:pt idx="511">
                  <c:v>0.0660672746414398</c:v>
                </c:pt>
                <c:pt idx="512">
                  <c:v>0.0669673342811518</c:v>
                </c:pt>
                <c:pt idx="513">
                  <c:v>0.0678905777136645</c:v>
                </c:pt>
                <c:pt idx="514">
                  <c:v>0.0688380279812025</c:v>
                </c:pt>
                <c:pt idx="515">
                  <c:v>0.0698107664578603</c:v>
                </c:pt>
                <c:pt idx="516">
                  <c:v>0.0708099369034153</c:v>
                </c:pt>
                <c:pt idx="517">
                  <c:v>0.0718367498578705</c:v>
                </c:pt>
                <c:pt idx="518">
                  <c:v>0.0728924874107595</c:v>
                </c:pt>
                <c:pt idx="519">
                  <c:v>0.0739785083832083</c:v>
                </c:pt>
                <c:pt idx="520">
                  <c:v>0.0750962539652265</c:v>
                </c:pt>
                <c:pt idx="521">
                  <c:v>0.0762472538557879</c:v>
                </c:pt>
                <c:pt idx="522">
                  <c:v>0.0774331329590443</c:v>
                </c:pt>
                <c:pt idx="523">
                  <c:v>0.0786556186966038</c:v>
                </c:pt>
                <c:pt idx="524">
                  <c:v>0.0799165490033245</c:v>
                </c:pt>
                <c:pt idx="525">
                  <c:v>0.0812178810826705</c:v>
                </c:pt>
                <c:pt idx="526">
                  <c:v>0.0825617010075349</c:v>
                </c:pt>
                <c:pt idx="527">
                  <c:v>0.0839502342637434</c:v>
                </c:pt>
                <c:pt idx="528">
                  <c:v>0.0853858573464752</c:v>
                </c:pt>
                <c:pt idx="529">
                  <c:v>0.0868711105348616</c:v>
                </c:pt>
                <c:pt idx="530">
                  <c:v>0.0884087119873733</c:v>
                </c:pt>
                <c:pt idx="531">
                  <c:v>0.090001573320744</c:v>
                </c:pt>
                <c:pt idx="532">
                  <c:v>0.0916528168585354</c:v>
                </c:pt>
                <c:pt idx="533">
                  <c:v>0.0933657947626856</c:v>
                </c:pt>
                <c:pt idx="534">
                  <c:v>0.0951441102931675</c:v>
                </c:pt>
                <c:pt idx="535">
                  <c:v>0.0969916414781038</c:v>
                </c:pt>
                <c:pt idx="536">
                  <c:v>0.0989125675204072</c:v>
                </c:pt>
                <c:pt idx="537">
                  <c:v>0.100911398318488</c:v>
                </c:pt>
                <c:pt idx="538">
                  <c:v>0.102993007539382</c:v>
                </c:pt>
                <c:pt idx="539">
                  <c:v>0.105162669754729</c:v>
                </c:pt>
                <c:pt idx="540">
                  <c:v>0.1074261022357</c:v>
                </c:pt>
                <c:pt idx="541">
                  <c:v>0.109789512105208</c:v>
                </c:pt>
                <c:pt idx="542">
                  <c:v>0.112259649668101</c:v>
                </c:pt>
                <c:pt idx="543">
                  <c:v>0.114843868887098</c:v>
                </c:pt>
                <c:pt idx="544">
                  <c:v>0.117550196149635</c:v>
                </c:pt>
                <c:pt idx="545">
                  <c:v>0.120387408685619</c:v>
                </c:pt>
                <c:pt idx="546">
                  <c:v>0.1233651242574</c:v>
                </c:pt>
                <c:pt idx="547">
                  <c:v>0.126493904062467</c:v>
                </c:pt>
                <c:pt idx="548">
                  <c:v>0.129785371181035</c:v>
                </c:pt>
                <c:pt idx="549">
                  <c:v>0.133252347383711</c:v>
                </c:pt>
                <c:pt idx="550">
                  <c:v>0.136909011712861</c:v>
                </c:pt>
                <c:pt idx="551">
                  <c:v>0.14077108499696</c:v>
                </c:pt>
                <c:pt idx="552">
                  <c:v>0.144856045391136</c:v>
                </c:pt>
                <c:pt idx="553">
                  <c:v>0.149183381213953</c:v>
                </c:pt>
                <c:pt idx="554">
                  <c:v>0.153774888842276</c:v>
                </c:pt>
                <c:pt idx="555">
                  <c:v>0.15865502532957</c:v>
                </c:pt>
                <c:pt idx="556">
                  <c:v>0.163851327858225</c:v>
                </c:pt>
                <c:pt idx="557">
                  <c:v>0.169394915300636</c:v>
                </c:pt>
                <c:pt idx="558">
                  <c:v>0.175321091289362</c:v>
                </c:pt>
                <c:pt idx="559">
                  <c:v>0.181670073619798</c:v>
                </c:pt>
                <c:pt idx="560">
                  <c:v>0.18848788199929</c:v>
                </c:pt>
                <c:pt idx="561">
                  <c:v>0.195827425778431</c:v>
                </c:pt>
                <c:pt idx="562">
                  <c:v>0.203749846302592</c:v>
                </c:pt>
              </c:numCache>
            </c:numRef>
          </c:xVal>
          <c:yVal>
            <c:numRef>
              <c:f>Exp_res!$BH$3:$BH$650</c:f>
              <c:numCache>
                <c:formatCode>General</c:formatCode>
                <c:ptCount val="648"/>
                <c:pt idx="0">
                  <c:v>0</c:v>
                </c:pt>
                <c:pt idx="1">
                  <c:v>5.47250317041238E-006</c:v>
                </c:pt>
                <c:pt idx="2">
                  <c:v>1.63753235999527E-005</c:v>
                </c:pt>
                <c:pt idx="3">
                  <c:v>2.72583680496116E-005</c:v>
                </c:pt>
                <c:pt idx="4">
                  <c:v>3.81217081304357E-005</c:v>
                </c:pt>
                <c:pt idx="5">
                  <c:v>4.89654150652044E-005</c:v>
                </c:pt>
                <c:pt idx="6">
                  <c:v>5.9789559691297E-005</c:v>
                </c:pt>
                <c:pt idx="7">
                  <c:v>7.05942124634231E-005</c:v>
                </c:pt>
                <c:pt idx="8">
                  <c:v>8.13794434562134E-005</c:v>
                </c:pt>
                <c:pt idx="9">
                  <c:v>9.21453223672272E-005</c:v>
                </c:pt>
                <c:pt idx="10">
                  <c:v>0.000102891918519406</c:v>
                </c:pt>
                <c:pt idx="11">
                  <c:v>0.000113619300863945</c:v>
                </c:pt>
                <c:pt idx="12">
                  <c:v>0.00012432753798288</c:v>
                </c:pt>
                <c:pt idx="13">
                  <c:v>0.000135016698091551</c:v>
                </c:pt>
                <c:pt idx="14">
                  <c:v>0.000145686849041605</c:v>
                </c:pt>
                <c:pt idx="15">
                  <c:v>0.000156338058323176</c:v>
                </c:pt>
                <c:pt idx="16">
                  <c:v>0.000166970393067619</c:v>
                </c:pt>
                <c:pt idx="17">
                  <c:v>0.000177583920050104</c:v>
                </c:pt>
                <c:pt idx="18">
                  <c:v>0.000188178705692074</c:v>
                </c:pt>
                <c:pt idx="19">
                  <c:v>0.000198754816063698</c:v>
                </c:pt>
                <c:pt idx="20">
                  <c:v>0.000209312316886334</c:v>
                </c:pt>
                <c:pt idx="21">
                  <c:v>0.000219851273534982</c:v>
                </c:pt>
                <c:pt idx="22">
                  <c:v>0.000230371751041022</c:v>
                </c:pt>
                <c:pt idx="23">
                  <c:v>0.000240873814093978</c:v>
                </c:pt>
                <c:pt idx="24">
                  <c:v>0.000251357527044531</c:v>
                </c:pt>
                <c:pt idx="25">
                  <c:v>0.000261822953906562</c:v>
                </c:pt>
                <c:pt idx="26">
                  <c:v>0.000272270158359615</c:v>
                </c:pt>
                <c:pt idx="27">
                  <c:v>0.000282699203751073</c:v>
                </c:pt>
                <c:pt idx="28">
                  <c:v>0.000293110153098624</c:v>
                </c:pt>
                <c:pt idx="29">
                  <c:v>0.00030350306909258</c:v>
                </c:pt>
                <c:pt idx="30">
                  <c:v>0.000313878014097783</c:v>
                </c:pt>
                <c:pt idx="31">
                  <c:v>0.000324235050156483</c:v>
                </c:pt>
                <c:pt idx="32">
                  <c:v>0.00033457423898983</c:v>
                </c:pt>
                <c:pt idx="33">
                  <c:v>0.000344895642000747</c:v>
                </c:pt>
                <c:pt idx="34">
                  <c:v>0.000355199320275704</c:v>
                </c:pt>
                <c:pt idx="35">
                  <c:v>0.000365485334586902</c:v>
                </c:pt>
                <c:pt idx="36">
                  <c:v>0.000375753745394733</c:v>
                </c:pt>
                <c:pt idx="37">
                  <c:v>0.000386004612849553</c:v>
                </c:pt>
                <c:pt idx="38">
                  <c:v>0.000396237996794003</c:v>
                </c:pt>
                <c:pt idx="39">
                  <c:v>0.000406453956764922</c:v>
                </c:pt>
                <c:pt idx="40">
                  <c:v>0.000416652551995807</c:v>
                </c:pt>
                <c:pt idx="41">
                  <c:v>0.000426833841418311</c:v>
                </c:pt>
                <c:pt idx="42">
                  <c:v>0.000436997883664843</c:v>
                </c:pt>
                <c:pt idx="43">
                  <c:v>0.000447144737070337</c:v>
                </c:pt>
                <c:pt idx="44">
                  <c:v>0.000457274459674032</c:v>
                </c:pt>
                <c:pt idx="45">
                  <c:v>0.000467387109221927</c:v>
                </c:pt>
                <c:pt idx="46">
                  <c:v>0.000477482743168562</c:v>
                </c:pt>
                <c:pt idx="47">
                  <c:v>0.000487561418678786</c:v>
                </c:pt>
                <c:pt idx="48">
                  <c:v>0.000497623192629808</c:v>
                </c:pt>
                <c:pt idx="49">
                  <c:v>0.000507668121613386</c:v>
                </c:pt>
                <c:pt idx="50">
                  <c:v>0.000517696261937464</c:v>
                </c:pt>
                <c:pt idx="51">
                  <c:v>0.00052770766962794</c:v>
                </c:pt>
                <c:pt idx="52">
                  <c:v>0.000537702400431003</c:v>
                </c:pt>
                <c:pt idx="53">
                  <c:v>0.000547680509814482</c:v>
                </c:pt>
                <c:pt idx="54">
                  <c:v>0.000557642052970043</c:v>
                </c:pt>
                <c:pt idx="55">
                  <c:v>0.000567587084814962</c:v>
                </c:pt>
                <c:pt idx="56">
                  <c:v>0.000577515659993898</c:v>
                </c:pt>
                <c:pt idx="57">
                  <c:v>0.000587427832880531</c:v>
                </c:pt>
                <c:pt idx="58">
                  <c:v>0.000597323657579615</c:v>
                </c:pt>
                <c:pt idx="59">
                  <c:v>0.000607203187928617</c:v>
                </c:pt>
                <c:pt idx="60">
                  <c:v>0.000617066477499486</c:v>
                </c:pt>
                <c:pt idx="61">
                  <c:v>0.000626913579600436</c:v>
                </c:pt>
                <c:pt idx="62">
                  <c:v>0.000636744547277722</c:v>
                </c:pt>
                <c:pt idx="63">
                  <c:v>0.000646559433316995</c:v>
                </c:pt>
                <c:pt idx="64">
                  <c:v>0.000656358290245639</c:v>
                </c:pt>
                <c:pt idx="65">
                  <c:v>0.000666141170333853</c:v>
                </c:pt>
                <c:pt idx="66">
                  <c:v>0.000675908125596705</c:v>
                </c:pt>
                <c:pt idx="67">
                  <c:v>0.000685659207795632</c:v>
                </c:pt>
                <c:pt idx="68">
                  <c:v>0.000695394468440081</c:v>
                </c:pt>
                <c:pt idx="69">
                  <c:v>0.000705113958789285</c:v>
                </c:pt>
                <c:pt idx="70">
                  <c:v>0.000714817729853626</c:v>
                </c:pt>
                <c:pt idx="71">
                  <c:v>0.000724505832396412</c:v>
                </c:pt>
                <c:pt idx="72">
                  <c:v>0.00073417831693552</c:v>
                </c:pt>
                <c:pt idx="73">
                  <c:v>0.000743835233744894</c:v>
                </c:pt>
                <c:pt idx="74">
                  <c:v>0.000753476632856049</c:v>
                </c:pt>
                <c:pt idx="75">
                  <c:v>0.000763102564059849</c:v>
                </c:pt>
                <c:pt idx="76">
                  <c:v>0.000772713076907732</c:v>
                </c:pt>
                <c:pt idx="77">
                  <c:v>0.00078230822071349</c:v>
                </c:pt>
                <c:pt idx="78">
                  <c:v>0.000791888044554634</c:v>
                </c:pt>
                <c:pt idx="79">
                  <c:v>0.000801452597274031</c:v>
                </c:pt>
                <c:pt idx="80">
                  <c:v>0.000811001927481411</c:v>
                </c:pt>
                <c:pt idx="81">
                  <c:v>0.000820536083554732</c:v>
                </c:pt>
                <c:pt idx="82">
                  <c:v>0.000830055113641678</c:v>
                </c:pt>
                <c:pt idx="83">
                  <c:v>0.00083955906566103</c:v>
                </c:pt>
                <c:pt idx="84">
                  <c:v>0.000849047987304443</c:v>
                </c:pt>
                <c:pt idx="85">
                  <c:v>0.000858521926037397</c:v>
                </c:pt>
                <c:pt idx="86">
                  <c:v>0.000867980929101115</c:v>
                </c:pt>
                <c:pt idx="87">
                  <c:v>0.000877425043513654</c:v>
                </c:pt>
                <c:pt idx="88">
                  <c:v>0.000886854316071405</c:v>
                </c:pt>
                <c:pt idx="89">
                  <c:v>0.000896268793350466</c:v>
                </c:pt>
                <c:pt idx="90">
                  <c:v>0.000905668521708</c:v>
                </c:pt>
                <c:pt idx="91">
                  <c:v>0.000915053547283607</c:v>
                </c:pt>
                <c:pt idx="92">
                  <c:v>0.000924423916000964</c:v>
                </c:pt>
                <c:pt idx="93">
                  <c:v>0.000933779673568641</c:v>
                </c:pt>
                <c:pt idx="94">
                  <c:v>0.000943120865481741</c:v>
                </c:pt>
                <c:pt idx="95">
                  <c:v>0.000952447537023407</c:v>
                </c:pt>
                <c:pt idx="96">
                  <c:v>0.000961759733265774</c:v>
                </c:pt>
                <c:pt idx="97">
                  <c:v>0.000971057499071612</c:v>
                </c:pt>
                <c:pt idx="98">
                  <c:v>0.00098034087909514</c:v>
                </c:pt>
                <c:pt idx="99">
                  <c:v>0.000989609917783949</c:v>
                </c:pt>
                <c:pt idx="100">
                  <c:v>0.000998864659379811</c:v>
                </c:pt>
                <c:pt idx="101">
                  <c:v>0.00100810514792005</c:v>
                </c:pt>
                <c:pt idx="102">
                  <c:v>0.00101733142723892</c:v>
                </c:pt>
                <c:pt idx="103">
                  <c:v>0.00102654354096867</c:v>
                </c:pt>
                <c:pt idx="104">
                  <c:v>0.00103574153254107</c:v>
                </c:pt>
                <c:pt idx="105">
                  <c:v>0.00104492544518822</c:v>
                </c:pt>
                <c:pt idx="106">
                  <c:v>0.00105409532194422</c:v>
                </c:pt>
                <c:pt idx="107">
                  <c:v>0.00106325120564593</c:v>
                </c:pt>
                <c:pt idx="108">
                  <c:v>0.00107239313893467</c:v>
                </c:pt>
                <c:pt idx="109">
                  <c:v>0.00108152116425699</c:v>
                </c:pt>
                <c:pt idx="110">
                  <c:v>0.00109063532386609</c:v>
                </c:pt>
                <c:pt idx="111">
                  <c:v>0.00109973565982272</c:v>
                </c:pt>
                <c:pt idx="112">
                  <c:v>0.00110882221399672</c:v>
                </c:pt>
                <c:pt idx="113">
                  <c:v>0.00111789502806798</c:v>
                </c:pt>
                <c:pt idx="114">
                  <c:v>0.00112695414352764</c:v>
                </c:pt>
                <c:pt idx="115">
                  <c:v>0.00113599960167893</c:v>
                </c:pt>
                <c:pt idx="116">
                  <c:v>0.00114503144363881</c:v>
                </c:pt>
                <c:pt idx="117">
                  <c:v>0.00115404971033878</c:v>
                </c:pt>
                <c:pt idx="118">
                  <c:v>0.001163054442526</c:v>
                </c:pt>
                <c:pt idx="119">
                  <c:v>0.00117204568076447</c:v>
                </c:pt>
                <c:pt idx="120">
                  <c:v>0.00118102346543618</c:v>
                </c:pt>
                <c:pt idx="121">
                  <c:v>0.00118998783674203</c:v>
                </c:pt>
                <c:pt idx="122">
                  <c:v>0.00119893883470291</c:v>
                </c:pt>
                <c:pt idx="123">
                  <c:v>0.00120787649916114</c:v>
                </c:pt>
                <c:pt idx="124">
                  <c:v>0.00121680086978092</c:v>
                </c:pt>
                <c:pt idx="125">
                  <c:v>0.00122571198605004</c:v>
                </c:pt>
                <c:pt idx="126">
                  <c:v>0.0012346098872804</c:v>
                </c:pt>
                <c:pt idx="127">
                  <c:v>0.00124349461260937</c:v>
                </c:pt>
                <c:pt idx="128">
                  <c:v>0.00125236620100064</c:v>
                </c:pt>
                <c:pt idx="129">
                  <c:v>0.00126122469124541</c:v>
                </c:pt>
                <c:pt idx="130">
                  <c:v>0.00127007012196324</c:v>
                </c:pt>
                <c:pt idx="131">
                  <c:v>0.00127890253160313</c:v>
                </c:pt>
                <c:pt idx="132">
                  <c:v>0.00128772195844463</c:v>
                </c:pt>
                <c:pt idx="133">
                  <c:v>0.00129652844059862</c:v>
                </c:pt>
                <c:pt idx="134">
                  <c:v>0.00130532201600845</c:v>
                </c:pt>
                <c:pt idx="135">
                  <c:v>0.00131410272245087</c:v>
                </c:pt>
                <c:pt idx="136">
                  <c:v>0.00132287059753701</c:v>
                </c:pt>
                <c:pt idx="137">
                  <c:v>0.00133162567871358</c:v>
                </c:pt>
                <c:pt idx="138">
                  <c:v>0.00134036800326328</c:v>
                </c:pt>
                <c:pt idx="139">
                  <c:v>0.00134909760830621</c:v>
                </c:pt>
                <c:pt idx="140">
                  <c:v>0.00135781453080065</c:v>
                </c:pt>
                <c:pt idx="141">
                  <c:v>0.00136651880754416</c:v>
                </c:pt>
                <c:pt idx="142">
                  <c:v>0.00137521047517427</c:v>
                </c:pt>
                <c:pt idx="143">
                  <c:v>0.00138388957016958</c:v>
                </c:pt>
                <c:pt idx="144">
                  <c:v>0.00139255612885055</c:v>
                </c:pt>
                <c:pt idx="145">
                  <c:v>0.00140121018738051</c:v>
                </c:pt>
                <c:pt idx="146">
                  <c:v>0.00140985178176656</c:v>
                </c:pt>
                <c:pt idx="147">
                  <c:v>0.00141848094786029</c:v>
                </c:pt>
                <c:pt idx="148">
                  <c:v>0.00142709772135914</c:v>
                </c:pt>
                <c:pt idx="149">
                  <c:v>0.00143570213780666</c:v>
                </c:pt>
                <c:pt idx="150">
                  <c:v>0.00144429423259389</c:v>
                </c:pt>
                <c:pt idx="151">
                  <c:v>0.00145287404096004</c:v>
                </c:pt>
                <c:pt idx="152">
                  <c:v>0.00146144159799331</c:v>
                </c:pt>
                <c:pt idx="153">
                  <c:v>0.00146999693863172</c:v>
                </c:pt>
                <c:pt idx="154">
                  <c:v>0.00147854009766417</c:v>
                </c:pt>
                <c:pt idx="155">
                  <c:v>0.00148707110973118</c:v>
                </c:pt>
                <c:pt idx="156">
                  <c:v>0.00149559000932565</c:v>
                </c:pt>
                <c:pt idx="157">
                  <c:v>0.00150409683079386</c:v>
                </c:pt>
                <c:pt idx="158">
                  <c:v>0.00151259160833599</c:v>
                </c:pt>
                <c:pt idx="159">
                  <c:v>0.00152107437600738</c:v>
                </c:pt>
                <c:pt idx="160">
                  <c:v>0.00152954516771918</c:v>
                </c:pt>
                <c:pt idx="161">
                  <c:v>0.00153800401723891</c:v>
                </c:pt>
                <c:pt idx="162">
                  <c:v>0.00154645095819157</c:v>
                </c:pt>
                <c:pt idx="163">
                  <c:v>0.00155488602406031</c:v>
                </c:pt>
                <c:pt idx="164">
                  <c:v>0.00156330924818737</c:v>
                </c:pt>
                <c:pt idx="165">
                  <c:v>0.00157172066377465</c:v>
                </c:pt>
                <c:pt idx="166">
                  <c:v>0.00158012030388453</c:v>
                </c:pt>
                <c:pt idx="167">
                  <c:v>0.00158850820144096</c:v>
                </c:pt>
                <c:pt idx="168">
                  <c:v>0.00159688438922987</c:v>
                </c:pt>
                <c:pt idx="169">
                  <c:v>0.00160524889990009</c:v>
                </c:pt>
                <c:pt idx="170">
                  <c:v>0.00161360176596413</c:v>
                </c:pt>
                <c:pt idx="171">
                  <c:v>0.00162194301979888</c:v>
                </c:pt>
                <c:pt idx="172">
                  <c:v>0.00163027269364625</c:v>
                </c:pt>
                <c:pt idx="173">
                  <c:v>0.00163859081961421</c:v>
                </c:pt>
                <c:pt idx="174">
                  <c:v>0.00164689742967739</c:v>
                </c:pt>
                <c:pt idx="175">
                  <c:v>0.00165519255567768</c:v>
                </c:pt>
                <c:pt idx="176">
                  <c:v>0.00166347622932528</c:v>
                </c:pt>
                <c:pt idx="177">
                  <c:v>0.00167174848219905</c:v>
                </c:pt>
                <c:pt idx="178">
                  <c:v>0.00168000934574734</c:v>
                </c:pt>
                <c:pt idx="179">
                  <c:v>0.00168825885128911</c:v>
                </c:pt>
                <c:pt idx="180">
                  <c:v>0.00169649703001403</c:v>
                </c:pt>
                <c:pt idx="181">
                  <c:v>0.00170472391298361</c:v>
                </c:pt>
                <c:pt idx="182">
                  <c:v>0.00171293953113158</c:v>
                </c:pt>
                <c:pt idx="183">
                  <c:v>0.00171503082654992</c:v>
                </c:pt>
                <c:pt idx="184">
                  <c:v>0.00172677717259324</c:v>
                </c:pt>
                <c:pt idx="185">
                  <c:v>0.0017382897818361</c:v>
                </c:pt>
                <c:pt idx="186">
                  <c:v>0.00174956786708972</c:v>
                </c:pt>
                <c:pt idx="187">
                  <c:v>0.00176061064201448</c:v>
                </c:pt>
                <c:pt idx="188">
                  <c:v>0.00177141732094296</c:v>
                </c:pt>
                <c:pt idx="189">
                  <c:v>0.00178198711870317</c:v>
                </c:pt>
                <c:pt idx="190">
                  <c:v>0.00179231925044192</c:v>
                </c:pt>
                <c:pt idx="191">
                  <c:v>0.00180241293144909</c:v>
                </c:pt>
                <c:pt idx="192">
                  <c:v>0.0018122673769819</c:v>
                </c:pt>
                <c:pt idx="193">
                  <c:v>0.00182188180208918</c:v>
                </c:pt>
                <c:pt idx="194">
                  <c:v>0.00183125542143637</c:v>
                </c:pt>
                <c:pt idx="195">
                  <c:v>0.00184038744913067</c:v>
                </c:pt>
                <c:pt idx="196">
                  <c:v>0.00184927709854583</c:v>
                </c:pt>
                <c:pt idx="197">
                  <c:v>0.00185792358214768</c:v>
                </c:pt>
                <c:pt idx="198">
                  <c:v>0.00186632611131974</c:v>
                </c:pt>
                <c:pt idx="199">
                  <c:v>0.00187448389618812</c:v>
                </c:pt>
                <c:pt idx="200">
                  <c:v>0.00188239614544759</c:v>
                </c:pt>
                <c:pt idx="201">
                  <c:v>0.00189006206618654</c:v>
                </c:pt>
                <c:pt idx="202">
                  <c:v>0.00189748086371283</c:v>
                </c:pt>
                <c:pt idx="203">
                  <c:v>0.00190465174137863</c:v>
                </c:pt>
                <c:pt idx="204">
                  <c:v>0.00191157390040611</c:v>
                </c:pt>
                <c:pt idx="205">
                  <c:v>0.00191824653971201</c:v>
                </c:pt>
                <c:pt idx="206">
                  <c:v>0.0019246688557327</c:v>
                </c:pt>
                <c:pt idx="207">
                  <c:v>0.0019308400422486</c:v>
                </c:pt>
                <c:pt idx="208">
                  <c:v>0.00193675929020822</c:v>
                </c:pt>
                <c:pt idx="209">
                  <c:v>0.00194242578755248</c:v>
                </c:pt>
                <c:pt idx="210">
                  <c:v>0.00194783871903782</c:v>
                </c:pt>
                <c:pt idx="211">
                  <c:v>0.00195299726605953</c:v>
                </c:pt>
                <c:pt idx="212">
                  <c:v>0.00195790060647423</c:v>
                </c:pt>
                <c:pt idx="213">
                  <c:v>0.00196254791442199</c:v>
                </c:pt>
                <c:pt idx="214">
                  <c:v>0.00196693836014783</c:v>
                </c:pt>
                <c:pt idx="215">
                  <c:v>0.00197107110982267</c:v>
                </c:pt>
                <c:pt idx="216">
                  <c:v>0.00197494532536373</c:v>
                </c:pt>
                <c:pt idx="217">
                  <c:v>0.00197856016425384</c:v>
                </c:pt>
                <c:pt idx="218">
                  <c:v>0.00198191477936054</c:v>
                </c:pt>
                <c:pt idx="219">
                  <c:v>0.00198500831875386</c:v>
                </c:pt>
                <c:pt idx="220">
                  <c:v>0.00198783992552372</c:v>
                </c:pt>
                <c:pt idx="221">
                  <c:v>0.00199040873759601</c:v>
                </c:pt>
                <c:pt idx="222">
                  <c:v>0.00199271388754817</c:v>
                </c:pt>
                <c:pt idx="223">
                  <c:v>0.00199475450242336</c:v>
                </c:pt>
                <c:pt idx="224">
                  <c:v>0.00199652970354357</c:v>
                </c:pt>
                <c:pt idx="225">
                  <c:v>0.00199803860632225</c:v>
                </c:pt>
                <c:pt idx="226">
                  <c:v>0.00199928032007492</c:v>
                </c:pt>
                <c:pt idx="227">
                  <c:v>0.00200025394782924</c:v>
                </c:pt>
                <c:pt idx="228">
                  <c:v>0.00200095858613321</c:v>
                </c:pt>
                <c:pt idx="229">
                  <c:v>0.00200139332486281</c:v>
                </c:pt>
                <c:pt idx="230">
                  <c:v>0.00200155724702747</c:v>
                </c:pt>
                <c:pt idx="231">
                  <c:v>0.00200144942857462</c:v>
                </c:pt>
                <c:pt idx="232">
                  <c:v>0.00200106893819231</c:v>
                </c:pt>
                <c:pt idx="233">
                  <c:v>0.00200041483711095</c:v>
                </c:pt>
                <c:pt idx="234">
                  <c:v>0.00199948617890238</c:v>
                </c:pt>
                <c:pt idx="235">
                  <c:v>0.00199828200927808</c:v>
                </c:pt>
                <c:pt idx="236">
                  <c:v>0.00199680136588572</c:v>
                </c:pt>
                <c:pt idx="237">
                  <c:v>0.0019950432781029</c:v>
                </c:pt>
                <c:pt idx="238">
                  <c:v>0.00199300676683013</c:v>
                </c:pt>
                <c:pt idx="239">
                  <c:v>0.00199069084428097</c:v>
                </c:pt>
                <c:pt idx="240">
                  <c:v>0.00198809451377067</c:v>
                </c:pt>
                <c:pt idx="241">
                  <c:v>0.00198521676950249</c:v>
                </c:pt>
                <c:pt idx="242">
                  <c:v>0.00198205659635193</c:v>
                </c:pt>
                <c:pt idx="243">
                  <c:v>0.00197861296964868</c:v>
                </c:pt>
                <c:pt idx="244">
                  <c:v>0.001974884854956</c:v>
                </c:pt>
                <c:pt idx="245">
                  <c:v>0.00197087120784816</c:v>
                </c:pt>
                <c:pt idx="246">
                  <c:v>0.00196657097368488</c:v>
                </c:pt>
                <c:pt idx="247">
                  <c:v>0.0019619830873836</c:v>
                </c:pt>
                <c:pt idx="248">
                  <c:v>0.00195710647318888</c:v>
                </c:pt>
                <c:pt idx="249">
                  <c:v>0.00195194004443915</c:v>
                </c:pt>
                <c:pt idx="250">
                  <c:v>0.00194648270333043</c:v>
                </c:pt>
                <c:pt idx="251">
                  <c:v>0.00194073334067767</c:v>
                </c:pt>
                <c:pt idx="252">
                  <c:v>0.00193469083567209</c:v>
                </c:pt>
                <c:pt idx="253">
                  <c:v>0.00192835405563669</c:v>
                </c:pt>
                <c:pt idx="254">
                  <c:v>0.00192172185577751</c:v>
                </c:pt>
                <c:pt idx="255">
                  <c:v>0.00191479307893214</c:v>
                </c:pt>
                <c:pt idx="256">
                  <c:v>0.0019075665553144</c:v>
                </c:pt>
                <c:pt idx="257">
                  <c:v>0.00190004110225616</c:v>
                </c:pt>
                <c:pt idx="258">
                  <c:v>0.00189221552394494</c:v>
                </c:pt>
                <c:pt idx="259">
                  <c:v>0.00188408861115825</c:v>
                </c:pt>
                <c:pt idx="260">
                  <c:v>0.00187565914099384</c:v>
                </c:pt>
                <c:pt idx="261">
                  <c:v>0.00186692587659598</c:v>
                </c:pt>
                <c:pt idx="262">
                  <c:v>0.00185788756687782</c:v>
                </c:pt>
                <c:pt idx="263">
                  <c:v>0.00184854294623966</c:v>
                </c:pt>
                <c:pt idx="264">
                  <c:v>0.00183889073428283</c:v>
                </c:pt>
                <c:pt idx="265">
                  <c:v>0.00182892963551888</c:v>
                </c:pt>
                <c:pt idx="266">
                  <c:v>0.00181865833907474</c:v>
                </c:pt>
                <c:pt idx="267">
                  <c:v>0.001808075518393</c:v>
                </c:pt>
                <c:pt idx="268">
                  <c:v>0.00179717983092713</c:v>
                </c:pt>
                <c:pt idx="269">
                  <c:v>0.00178596991783215</c:v>
                </c:pt>
                <c:pt idx="270">
                  <c:v>0.00177444440364975</c:v>
                </c:pt>
                <c:pt idx="271">
                  <c:v>0.00176260189598873</c:v>
                </c:pt>
                <c:pt idx="272">
                  <c:v>0.00175044098519941</c:v>
                </c:pt>
                <c:pt idx="273">
                  <c:v>0.0017379602440434</c:v>
                </c:pt>
                <c:pt idx="274">
                  <c:v>0.00172515822735658</c:v>
                </c:pt>
                <c:pt idx="275">
                  <c:v>0.00171203347170681</c:v>
                </c:pt>
                <c:pt idx="276">
                  <c:v>0.00169858449504591</c:v>
                </c:pt>
                <c:pt idx="277">
                  <c:v>0.00168480979635465</c:v>
                </c:pt>
                <c:pt idx="278">
                  <c:v>0.00167070785528222</c:v>
                </c:pt>
                <c:pt idx="279">
                  <c:v>0.00165627713177831</c:v>
                </c:pt>
                <c:pt idx="280">
                  <c:v>0.00164151606571903</c:v>
                </c:pt>
                <c:pt idx="281">
                  <c:v>0.00162642307652566</c:v>
                </c:pt>
                <c:pt idx="282">
                  <c:v>0.0016109965627764</c:v>
                </c:pt>
                <c:pt idx="283">
                  <c:v>0.00159523490181065</c:v>
                </c:pt>
                <c:pt idx="284">
                  <c:v>0.00157913644932563</c:v>
                </c:pt>
                <c:pt idx="285">
                  <c:v>0.0015626995389656</c:v>
                </c:pt>
                <c:pt idx="286">
                  <c:v>0.00154592248190248</c:v>
                </c:pt>
                <c:pt idx="287">
                  <c:v>0.00152880356640929</c:v>
                </c:pt>
                <c:pt idx="288">
                  <c:v>0.00151134105742363</c:v>
                </c:pt>
                <c:pt idx="289">
                  <c:v>0.0014935331961041</c:v>
                </c:pt>
                <c:pt idx="290">
                  <c:v>0.00147537819937649</c:v>
                </c:pt>
                <c:pt idx="291">
                  <c:v>0.00145687425947141</c:v>
                </c:pt>
                <c:pt idx="292">
                  <c:v>0.00143801954345241</c:v>
                </c:pt>
                <c:pt idx="293">
                  <c:v>0.00141881219273383</c:v>
                </c:pt>
                <c:pt idx="294">
                  <c:v>0.00139925032258954</c:v>
                </c:pt>
                <c:pt idx="295">
                  <c:v>0.00137933202165049</c:v>
                </c:pt>
                <c:pt idx="296">
                  <c:v>0.00135905535139205</c:v>
                </c:pt>
                <c:pt idx="297">
                  <c:v>0.00133841834561032</c:v>
                </c:pt>
                <c:pt idx="298">
                  <c:v>0.00131741900988721</c:v>
                </c:pt>
                <c:pt idx="299">
                  <c:v>0.0012960553210441</c:v>
                </c:pt>
                <c:pt idx="300">
                  <c:v>0.00127432522658301</c:v>
                </c:pt>
                <c:pt idx="301">
                  <c:v>0.0012522266441163</c:v>
                </c:pt>
                <c:pt idx="302">
                  <c:v>0.00122975746078299</c:v>
                </c:pt>
                <c:pt idx="303">
                  <c:v>0.00120691553265238</c:v>
                </c:pt>
                <c:pt idx="304">
                  <c:v>0.00118369868411433</c:v>
                </c:pt>
                <c:pt idx="305">
                  <c:v>0.0011601047072556</c:v>
                </c:pt>
                <c:pt idx="306">
                  <c:v>0.00113613136122171</c:v>
                </c:pt>
                <c:pt idx="307">
                  <c:v>0.00111177637156477</c:v>
                </c:pt>
                <c:pt idx="308">
                  <c:v>0.0010870374295755</c:v>
                </c:pt>
                <c:pt idx="309">
                  <c:v>0.0010619121916002</c:v>
                </c:pt>
                <c:pt idx="310">
                  <c:v>0.00103639827834127</c:v>
                </c:pt>
                <c:pt idx="311">
                  <c:v>0.00101049327414166</c:v>
                </c:pt>
                <c:pt idx="312">
                  <c:v>0.000984194726251554</c:v>
                </c:pt>
                <c:pt idx="313">
                  <c:v>0.000957500144078323</c:v>
                </c:pt>
                <c:pt idx="314">
                  <c:v>0.000930406998417853</c:v>
                </c:pt>
                <c:pt idx="315">
                  <c:v>0.000902912720667034</c:v>
                </c:pt>
                <c:pt idx="316">
                  <c:v>0.000875014702017582</c:v>
                </c:pt>
                <c:pt idx="317">
                  <c:v>0.000846710292629008</c:v>
                </c:pt>
                <c:pt idx="318">
                  <c:v>0.000817996800782392</c:v>
                </c:pt>
                <c:pt idx="319">
                  <c:v>0.000788871492011804</c:v>
                </c:pt>
                <c:pt idx="320">
                  <c:v>0.000759331588214348</c:v>
                </c:pt>
                <c:pt idx="321">
                  <c:v>0.000729374266737754</c:v>
                </c:pt>
                <c:pt idx="322">
                  <c:v>0.000698996659444823</c:v>
                </c:pt>
                <c:pt idx="323">
                  <c:v>0.000668195851753243</c:v>
                </c:pt>
                <c:pt idx="324">
                  <c:v>0.000636968881651181</c:v>
                </c:pt>
                <c:pt idx="325">
                  <c:v>0.000605312738687185</c:v>
                </c:pt>
                <c:pt idx="326">
                  <c:v>0.000573224362933132</c:v>
                </c:pt>
                <c:pt idx="327">
                  <c:v>0.000540700643920825</c:v>
                </c:pt>
                <c:pt idx="328">
                  <c:v>0.000507738419549204</c:v>
                </c:pt>
                <c:pt idx="329">
                  <c:v>0.000474334474963164</c:v>
                </c:pt>
                <c:pt idx="330">
                  <c:v>0.000440485541402063</c:v>
                </c:pt>
                <c:pt idx="331">
                  <c:v>0.000406188295016705</c:v>
                </c:pt>
                <c:pt idx="332">
                  <c:v>0.000371439355654683</c:v>
                </c:pt>
                <c:pt idx="333">
                  <c:v>0.000336235285611754</c:v>
                </c:pt>
                <c:pt idx="334">
                  <c:v>0.000300572588349132</c:v>
                </c:pt>
                <c:pt idx="335">
                  <c:v>0.000264447707175357</c:v>
                </c:pt>
                <c:pt idx="336">
                  <c:v>0.000227857023890259</c:v>
                </c:pt>
                <c:pt idx="337">
                  <c:v>0.000190796857392038</c:v>
                </c:pt>
                <c:pt idx="338">
                  <c:v>0.000153263462243878</c:v>
                </c:pt>
                <c:pt idx="339">
                  <c:v>0.000115253027199862</c:v>
                </c:pt>
                <c:pt idx="340">
                  <c:v>7.67616736889681E-005</c:v>
                </c:pt>
                <c:pt idx="341">
                  <c:v>3.77854542544341E-005</c:v>
                </c:pt>
                <c:pt idx="342">
                  <c:v>-1.67964905163424E-006</c:v>
                </c:pt>
                <c:pt idx="343">
                  <c:v>-4.16377263213943E-005</c:v>
                </c:pt>
                <c:pt idx="344">
                  <c:v>-8.20929414926596E-005</c:v>
                </c:pt>
                <c:pt idx="345">
                  <c:v>-0.000123049534101276</c:v>
                </c:pt>
                <c:pt idx="346">
                  <c:v>-0.00016451182108554</c:v>
                </c:pt>
                <c:pt idx="347">
                  <c:v>-0.000206484198645387</c:v>
                </c:pt>
                <c:pt idx="348">
                  <c:v>-0.000248971144158084</c:v>
                </c:pt>
                <c:pt idx="349">
                  <c:v>-0.000291977218151774</c:v>
                </c:pt>
                <c:pt idx="350">
                  <c:v>-0.000335507066340823</c:v>
                </c:pt>
                <c:pt idx="351">
                  <c:v>-0.000379565421723183</c:v>
                </c:pt>
                <c:pt idx="352">
                  <c:v>-0.000424157106743605</c:v>
                </c:pt>
                <c:pt idx="353">
                  <c:v>-0.000469287035525104</c:v>
                </c:pt>
                <c:pt idx="354">
                  <c:v>-0.00051496021617071</c:v>
                </c:pt>
                <c:pt idx="355">
                  <c:v>-0.000561181753138469</c:v>
                </c:pt>
                <c:pt idx="356">
                  <c:v>-0.000607956849692939</c:v>
                </c:pt>
                <c:pt idx="357">
                  <c:v>-0.000655290810435752</c:v>
                </c:pt>
                <c:pt idx="358">
                  <c:v>-0.000703189043918459</c:v>
                </c:pt>
                <c:pt idx="359">
                  <c:v>-0.000751657065341477</c:v>
                </c:pt>
                <c:pt idx="360">
                  <c:v>-0.000800700499341661</c:v>
                </c:pt>
                <c:pt idx="361">
                  <c:v>-0.000850325082872564</c:v>
                </c:pt>
                <c:pt idx="362">
                  <c:v>-0.000900536668181867</c:v>
                </c:pt>
                <c:pt idx="363">
                  <c:v>-0.000951341225888631</c:v>
                </c:pt>
                <c:pt idx="364">
                  <c:v>-0.00100274484816581</c:v>
                </c:pt>
                <c:pt idx="365">
                  <c:v>-0.00105475375203083</c:v>
                </c:pt>
                <c:pt idx="366">
                  <c:v>-0.00110737428275114</c:v>
                </c:pt>
                <c:pt idx="367">
                  <c:v>-0.00116061291736684</c:v>
                </c:pt>
                <c:pt idx="368">
                  <c:v>-0.00121447626833754</c:v>
                </c:pt>
                <c:pt idx="369">
                  <c:v>-0.0012689710873181</c:v>
                </c:pt>
                <c:pt idx="370">
                  <c:v>-0.00132410426906802</c:v>
                </c:pt>
                <c:pt idx="371">
                  <c:v>-0.00137988285550169</c:v>
                </c:pt>
                <c:pt idx="372">
                  <c:v>-0.00143631403988473</c:v>
                </c:pt>
                <c:pt idx="373">
                  <c:v>-0.0014934051711831</c:v>
                </c:pt>
                <c:pt idx="374">
                  <c:v>-0.00155116375857224</c:v>
                </c:pt>
                <c:pt idx="375">
                  <c:v>-0.0016095974761124</c:v>
                </c:pt>
                <c:pt idx="376">
                  <c:v>-0.00166871416759915</c:v>
                </c:pt>
                <c:pt idx="377">
                  <c:v>-0.00172852185159568</c:v>
                </c:pt>
                <c:pt idx="378">
                  <c:v>-0.00178902872665627</c:v>
                </c:pt>
                <c:pt idx="379">
                  <c:v>-0.00185024317674903</c:v>
                </c:pt>
                <c:pt idx="380">
                  <c:v>-0.00191217377688786</c:v>
                </c:pt>
                <c:pt idx="381">
                  <c:v>-0.00197482929898319</c:v>
                </c:pt>
                <c:pt idx="382">
                  <c:v>-0.00203821871792177</c:v>
                </c:pt>
                <c:pt idx="383">
                  <c:v>-0.00210235121788735</c:v>
                </c:pt>
                <c:pt idx="384">
                  <c:v>-0.00216723619893232</c:v>
                </c:pt>
                <c:pt idx="385">
                  <c:v>-0.00223288328381392</c:v>
                </c:pt>
                <c:pt idx="386">
                  <c:v>-0.00229930232510797</c:v>
                </c:pt>
                <c:pt idx="387">
                  <c:v>-0.00236650341261282</c:v>
                </c:pt>
                <c:pt idx="388">
                  <c:v>-0.00243449688105909</c:v>
                </c:pt>
                <c:pt idx="389">
                  <c:v>-0.0025032933181404</c:v>
                </c:pt>
                <c:pt idx="390">
                  <c:v>-0.00257290357288127</c:v>
                </c:pt>
                <c:pt idx="391">
                  <c:v>-0.00264333876435936</c:v>
                </c:pt>
                <c:pt idx="392">
                  <c:v>-0.00271461029080103</c:v>
                </c:pt>
                <c:pt idx="393">
                  <c:v>-0.00278672983906919</c:v>
                </c:pt>
                <c:pt idx="394">
                  <c:v>-0.00285970939456443</c:v>
                </c:pt>
                <c:pt idx="395">
                  <c:v>-0.00293356125156151</c:v>
                </c:pt>
                <c:pt idx="396">
                  <c:v>-0.00300829802400417</c:v>
                </c:pt>
                <c:pt idx="397">
                  <c:v>-0.0030839326567839</c:v>
                </c:pt>
                <c:pt idx="398">
                  <c:v>-0.00316047843752899</c:v>
                </c:pt>
                <c:pt idx="399">
                  <c:v>-0.0032379490089314</c:v>
                </c:pt>
                <c:pt idx="400">
                  <c:v>-0.00331635838164269</c:v>
                </c:pt>
                <c:pt idx="401">
                  <c:v>-0.00339572094777018</c:v>
                </c:pt>
                <c:pt idx="402">
                  <c:v>-0.00347605149500836</c:v>
                </c:pt>
                <c:pt idx="403">
                  <c:v>-0.00355736522144119</c:v>
                </c:pt>
                <c:pt idx="404">
                  <c:v>-0.00363967775105528</c:v>
                </c:pt>
                <c:pt idx="405">
                  <c:v>-0.00372300515000549</c:v>
                </c:pt>
                <c:pt idx="406">
                  <c:v>-0.00380736394367695</c:v>
                </c:pt>
                <c:pt idx="407">
                  <c:v>-0.00389277113459269</c:v>
                </c:pt>
                <c:pt idx="408">
                  <c:v>-0.0039792442212166</c:v>
                </c:pt>
                <c:pt idx="409">
                  <c:v>-0.00406680121770767</c:v>
                </c:pt>
                <c:pt idx="410">
                  <c:v>-0.00415546067468434</c:v>
                </c:pt>
                <c:pt idx="411">
                  <c:v>-0.00424524170106195</c:v>
                </c:pt>
                <c:pt idx="412">
                  <c:v>-0.00433616398703134</c:v>
                </c:pt>
                <c:pt idx="413">
                  <c:v>-0.00442824782825178</c:v>
                </c:pt>
                <c:pt idx="414">
                  <c:v>-0.00452151415133732</c:v>
                </c:pt>
                <c:pt idx="415">
                  <c:v>-0.00461598454072003</c:v>
                </c:pt>
                <c:pt idx="416">
                  <c:v>-0.00471168126698317</c:v>
                </c:pt>
                <c:pt idx="417">
                  <c:v>-0.00480862731676138</c:v>
                </c:pt>
                <c:pt idx="418">
                  <c:v>-0.00490684642431504</c:v>
                </c:pt>
                <c:pt idx="419">
                  <c:v>-0.00500636310489359</c:v>
                </c:pt>
                <c:pt idx="420">
                  <c:v>-0.0051072026900116</c:v>
                </c:pt>
                <c:pt idx="421">
                  <c:v>-0.00520939136477373</c:v>
                </c:pt>
                <c:pt idx="422">
                  <c:v>-0.0053129562073922</c:v>
                </c:pt>
                <c:pt idx="423">
                  <c:v>-0.00541792523105745</c:v>
                </c:pt>
                <c:pt idx="424">
                  <c:v>-0.00552432742833176</c:v>
                </c:pt>
                <c:pt idx="425">
                  <c:v>-0.00563219281825401</c:v>
                </c:pt>
                <c:pt idx="426">
                  <c:v>-0.00574155249635814</c:v>
                </c:pt>
                <c:pt idx="427">
                  <c:v>-0.00585243868782686</c:v>
                </c:pt>
                <c:pt idx="428">
                  <c:v>-0.00596488480402216</c:v>
                </c:pt>
                <c:pt idx="429">
                  <c:v>-0.00607892550265532</c:v>
                </c:pt>
                <c:pt idx="430">
                  <c:v>-0.00619459675188601</c:v>
                </c:pt>
                <c:pt idx="431">
                  <c:v>-0.00631193589866412</c:v>
                </c:pt>
                <c:pt idx="432">
                  <c:v>-0.00643098174166016</c:v>
                </c:pt>
                <c:pt idx="433">
                  <c:v>-0.00655177460916359</c:v>
                </c:pt>
                <c:pt idx="434">
                  <c:v>-0.00667435644236426</c:v>
                </c:pt>
                <c:pt idx="435">
                  <c:v>-0.00679877088447481</c:v>
                </c:pt>
                <c:pt idx="436">
                  <c:v>-0.00692506337619854</c:v>
                </c:pt>
                <c:pt idx="437">
                  <c:v>-0.00705328125809795</c:v>
                </c:pt>
                <c:pt idx="438">
                  <c:v>-0.00718347388047852</c:v>
                </c:pt>
                <c:pt idx="439">
                  <c:v>-0.00731569272146602</c:v>
                </c:pt>
                <c:pt idx="440">
                  <c:v>-0.00744999151403075</c:v>
                </c:pt>
                <c:pt idx="441">
                  <c:v>-0.00758642638279334</c:v>
                </c:pt>
                <c:pt idx="442">
                  <c:v>-0.00772505599153937</c:v>
                </c:pt>
                <c:pt idx="443">
                  <c:v>-0.00786594170247715</c:v>
                </c:pt>
                <c:pt idx="444">
                  <c:v>-0.00800914774839006</c:v>
                </c:pt>
                <c:pt idx="445">
                  <c:v>-0.00815474141897081</c:v>
                </c:pt>
                <c:pt idx="446">
                  <c:v>-0.00830279326277952</c:v>
                </c:pt>
                <c:pt idx="447">
                  <c:v>-0.00845337730644113</c:v>
                </c:pt>
                <c:pt idx="448">
                  <c:v>-0.00860657129289847</c:v>
                </c:pt>
                <c:pt idx="449">
                  <c:v>-0.00876245694076685</c:v>
                </c:pt>
                <c:pt idx="450">
                  <c:v>-0.00892112022709759</c:v>
                </c:pt>
                <c:pt idx="451">
                  <c:v>-0.0090826516961613</c:v>
                </c:pt>
                <c:pt idx="452">
                  <c:v>-0.00924714679721087</c:v>
                </c:pt>
                <c:pt idx="453">
                  <c:v>-0.00941470625458614</c:v>
                </c:pt>
                <c:pt idx="454">
                  <c:v>-0.00958543647399116</c:v>
                </c:pt>
                <c:pt idx="455">
                  <c:v>-0.00975944998931958</c:v>
                </c:pt>
                <c:pt idx="456">
                  <c:v>-0.00993686595503779</c:v>
                </c:pt>
                <c:pt idx="457">
                  <c:v>-0.0101178106898797</c:v>
                </c:pt>
                <c:pt idx="458">
                  <c:v>-0.0103024182784791</c:v>
                </c:pt>
                <c:pt idx="459">
                  <c:v>-0.0104908312385947</c:v>
                </c:pt>
                <c:pt idx="460">
                  <c:v>-0.0106832012627996</c:v>
                </c:pt>
                <c:pt idx="461">
                  <c:v>-0.0108796900449489</c:v>
                </c:pt>
                <c:pt idx="462">
                  <c:v>-0.0110804702034617</c:v>
                </c:pt>
                <c:pt idx="463">
                  <c:v>-0.0112857263155098</c:v>
                </c:pt>
                <c:pt idx="464">
                  <c:v>-0.0114956560786804</c:v>
                </c:pt>
                <c:pt idx="465">
                  <c:v>-0.0117104716196636</c:v>
                </c:pt>
                <c:pt idx="466">
                  <c:v>-0.0119304009731364</c:v>
                </c:pt>
                <c:pt idx="467">
                  <c:v>-0.012155689758426</c:v>
                </c:pt>
                <c:pt idx="468">
                  <c:v>-0.0123866030869417</c:v>
                </c:pt>
                <c:pt idx="469">
                  <c:v>-0.0126234277400187</c:v>
                </c:pt>
                <c:pt idx="470">
                  <c:v>-0.0128664746650712</c:v>
                </c:pt>
                <c:pt idx="471">
                  <c:v>-0.0131160818482335</c:v>
                </c:pt>
                <c:pt idx="472">
                  <c:v>-0.0133726176345734</c:v>
                </c:pt>
                <c:pt idx="473">
                  <c:v>-0.0136364845832678</c:v>
                </c:pt>
                <c:pt idx="474">
                  <c:v>-0.0139081239658831</c:v>
                </c:pt>
                <c:pt idx="475">
                  <c:v>-0.0141880210425268</c:v>
                </c:pt>
                <c:pt idx="476">
                  <c:v>-0.0144767112850757</c:v>
                </c:pt>
                <c:pt idx="477">
                  <c:v>-0.0147747877616303</c:v>
                </c:pt>
                <c:pt idx="478">
                  <c:v>-0.0150829099555777</c:v>
                </c:pt>
                <c:pt idx="479">
                  <c:v>-0.0154018143714925</c:v>
                </c:pt>
                <c:pt idx="480">
                  <c:v>-0.0157323273862637</c:v>
                </c:pt>
                <c:pt idx="481">
                  <c:v>-0.0160753809484557</c:v>
                </c:pt>
                <c:pt idx="482">
                  <c:v>-0.0164320319285458</c:v>
                </c:pt>
                <c:pt idx="483">
                  <c:v>-0.016803486202159</c:v>
                </c:pt>
                <c:pt idx="484">
                  <c:v>-0.0168522220407927</c:v>
                </c:pt>
                <c:pt idx="485">
                  <c:v>-0.0169062003559139</c:v>
                </c:pt>
                <c:pt idx="486">
                  <c:v>-0.0169655110645252</c:v>
                </c:pt>
                <c:pt idx="487">
                  <c:v>-0.0170302439233548</c:v>
                </c:pt>
                <c:pt idx="488">
                  <c:v>-0.0171004884572298</c:v>
                </c:pt>
                <c:pt idx="489">
                  <c:v>-0.0171763338838946</c:v>
                </c:pt>
                <c:pt idx="490">
                  <c:v>-0.0172578690351303</c:v>
                </c:pt>
                <c:pt idx="491">
                  <c:v>-0.0173451822740224</c:v>
                </c:pt>
                <c:pt idx="492">
                  <c:v>-0.0174383614082177</c:v>
                </c:pt>
                <c:pt idx="493">
                  <c:v>-0.0175374935990051</c:v>
                </c:pt>
                <c:pt idx="494">
                  <c:v>-0.0176426652660464</c:v>
                </c:pt>
                <c:pt idx="495">
                  <c:v>-0.0177539619875775</c:v>
                </c:pt>
                <c:pt idx="496">
                  <c:v>-0.0178714683958896</c:v>
                </c:pt>
                <c:pt idx="497">
                  <c:v>-0.0179952680678916</c:v>
                </c:pt>
                <c:pt idx="498">
                  <c:v>-0.0181254434105498</c:v>
                </c:pt>
                <c:pt idx="499">
                  <c:v>-0.0182620755409847</c:v>
                </c:pt>
                <c:pt idx="500">
                  <c:v>-0.0184052441609992</c:v>
                </c:pt>
                <c:pt idx="501">
                  <c:v>-0.0185550274258001</c:v>
                </c:pt>
                <c:pt idx="502">
                  <c:v>-0.0187115018066636</c:v>
                </c:pt>
                <c:pt idx="503">
                  <c:v>-0.0188747419472818</c:v>
                </c:pt>
                <c:pt idx="504">
                  <c:v>-0.0190448205135161</c:v>
                </c:pt>
                <c:pt idx="505">
                  <c:v>-0.0192218080362685</c:v>
                </c:pt>
                <c:pt idx="506">
                  <c:v>-0.0194057727471663</c:v>
                </c:pt>
                <c:pt idx="507">
                  <c:v>-0.0195967804067416</c:v>
                </c:pt>
                <c:pt idx="508">
                  <c:v>-0.0197948941247692</c:v>
                </c:pt>
                <c:pt idx="509">
                  <c:v>-0.0200001741724071</c:v>
                </c:pt>
                <c:pt idx="510">
                  <c:v>-0.0202126777857682</c:v>
                </c:pt>
                <c:pt idx="511">
                  <c:v>-0.0204324589605271</c:v>
                </c:pt>
                <c:pt idx="512">
                  <c:v>-0.0206595682371466</c:v>
                </c:pt>
                <c:pt idx="513">
                  <c:v>-0.0208940524762831</c:v>
                </c:pt>
                <c:pt idx="514">
                  <c:v>-0.0211359546239065</c:v>
                </c:pt>
                <c:pt idx="515">
                  <c:v>-0.021385313465639</c:v>
                </c:pt>
                <c:pt idx="516">
                  <c:v>-0.0216421633697929</c:v>
                </c:pt>
                <c:pt idx="517">
                  <c:v>-0.0219065340185511</c:v>
                </c:pt>
                <c:pt idx="518">
                  <c:v>-0.0221784501267003</c:v>
                </c:pt>
                <c:pt idx="519">
                  <c:v>-0.0224579311472916</c:v>
                </c:pt>
                <c:pt idx="520">
                  <c:v>-0.0227449909635602</c:v>
                </c:pt>
                <c:pt idx="521">
                  <c:v>-0.0230396375663921</c:v>
                </c:pt>
                <c:pt idx="522">
                  <c:v>-0.0233418727165791</c:v>
                </c:pt>
                <c:pt idx="523">
                  <c:v>-0.0236516915910488</c:v>
                </c:pt>
                <c:pt idx="524">
                  <c:v>-0.0239690824122021</c:v>
                </c:pt>
                <c:pt idx="525">
                  <c:v>-0.0242940260594237</c:v>
                </c:pt>
                <c:pt idx="526">
                  <c:v>-0.0246264956617667</c:v>
                </c:pt>
                <c:pt idx="527">
                  <c:v>-0.0249664561707353</c:v>
                </c:pt>
                <c:pt idx="528">
                  <c:v>-0.0253138639120048</c:v>
                </c:pt>
                <c:pt idx="529">
                  <c:v>-0.0256686661148298</c:v>
                </c:pt>
                <c:pt idx="530">
                  <c:v>-0.0260308004177869</c:v>
                </c:pt>
                <c:pt idx="531">
                  <c:v>-0.0264001943493886</c:v>
                </c:pt>
                <c:pt idx="532">
                  <c:v>-0.0267767647819774</c:v>
                </c:pt>
                <c:pt idx="533">
                  <c:v>-0.0271604173571723</c:v>
                </c:pt>
                <c:pt idx="534">
                  <c:v>-0.0275510458809853</c:v>
                </c:pt>
                <c:pt idx="535">
                  <c:v>-0.0279485316865461</c:v>
                </c:pt>
                <c:pt idx="536">
                  <c:v>-0.0283527429621863</c:v>
                </c:pt>
                <c:pt idx="537">
                  <c:v>-0.0287635340424079</c:v>
                </c:pt>
                <c:pt idx="538">
                  <c:v>-0.0291807446590141</c:v>
                </c:pt>
                <c:pt idx="539">
                  <c:v>-0.0296041991494009</c:v>
                </c:pt>
                <c:pt idx="540">
                  <c:v>-0.0300337056186859</c:v>
                </c:pt>
                <c:pt idx="541">
                  <c:v>-0.0304690550519854</c:v>
                </c:pt>
                <c:pt idx="542">
                  <c:v>-0.0309100203727357</c:v>
                </c:pt>
                <c:pt idx="543">
                  <c:v>-0.0313563554424704</c:v>
                </c:pt>
                <c:pt idx="544">
                  <c:v>-0.0318077939969143</c:v>
                </c:pt>
                <c:pt idx="545">
                  <c:v>-0.0322640485126114</c:v>
                </c:pt>
                <c:pt idx="546">
                  <c:v>-0.032724808997559</c:v>
                </c:pt>
                <c:pt idx="547">
                  <c:v>-0.0331897416984457</c:v>
                </c:pt>
                <c:pt idx="548">
                  <c:v>-0.0336584877160675</c:v>
                </c:pt>
                <c:pt idx="549">
                  <c:v>-0.0341306615192879</c:v>
                </c:pt>
                <c:pt idx="550">
                  <c:v>-0.0346058493464728</c:v>
                </c:pt>
                <c:pt idx="551">
                  <c:v>-0.0350836074816185</c:v>
                </c:pt>
                <c:pt idx="552">
                  <c:v>-0.0355634603903405</c:v>
                </c:pt>
                <c:pt idx="553">
                  <c:v>-0.0360448986984106</c:v>
                </c:pt>
                <c:pt idx="554">
                  <c:v>-0.0365273769925087</c:v>
                </c:pt>
                <c:pt idx="555">
                  <c:v>-0.0370103114191747</c:v>
                </c:pt>
                <c:pt idx="556">
                  <c:v>-0.0374930770533811</c:v>
                </c:pt>
                <c:pt idx="557">
                  <c:v>-0.037975005002484</c:v>
                </c:pt>
                <c:pt idx="558">
                  <c:v>-0.0384553792042022</c:v>
                </c:pt>
                <c:pt idx="559">
                  <c:v>-0.0389334328682605</c:v>
                </c:pt>
                <c:pt idx="560">
                  <c:v>-0.0394083444998086</c:v>
                </c:pt>
                <c:pt idx="561">
                  <c:v>-0.0398792334278058</c:v>
                </c:pt>
                <c:pt idx="562">
                  <c:v>-0.0403451547420186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"0.5% 100kpa"</c:f>
              <c:strCache>
                <c:ptCount val="1"/>
                <c:pt idx="0">
                  <c:v>0.5% 100kpa</c:v>
                </c:pt>
              </c:strCache>
            </c:strRef>
          </c:tx>
          <c:spPr>
            <a:solidFill>
              <a:srgbClr val="000000"/>
            </a:solidFill>
            <a:ln w="28800">
              <a:noFill/>
            </a:ln>
          </c:spPr>
          <c:marker>
            <c:symbol val="square"/>
            <c:size val="5"/>
            <c:spPr>
              <a:solidFill>
                <a:srgbClr val="000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Exp_res!$Q$3:$Q$150</c:f>
              <c:numCache>
                <c:formatCode>General</c:formatCode>
                <c:ptCount val="148"/>
                <c:pt idx="0">
                  <c:v>0</c:v>
                </c:pt>
                <c:pt idx="1">
                  <c:v>0.000503713215978486</c:v>
                </c:pt>
                <c:pt idx="2">
                  <c:v>0.00151113964793546</c:v>
                </c:pt>
                <c:pt idx="4">
                  <c:v>0.00302227929587092</c:v>
                </c:pt>
                <c:pt idx="6">
                  <c:v>0.00453341894380638</c:v>
                </c:pt>
                <c:pt idx="8">
                  <c:v>0.00654827180772032</c:v>
                </c:pt>
                <c:pt idx="10">
                  <c:v>0.00957055110359124</c:v>
                </c:pt>
                <c:pt idx="12">
                  <c:v>0.0146076832633761</c:v>
                </c:pt>
                <c:pt idx="14">
                  <c:v>0.0191411022071825</c:v>
                </c:pt>
                <c:pt idx="16">
                  <c:v>0.0241782343669673</c:v>
                </c:pt>
                <c:pt idx="18">
                  <c:v>0.036267351550451</c:v>
                </c:pt>
                <c:pt idx="20">
                  <c:v>0.0443267630061068</c:v>
                </c:pt>
                <c:pt idx="22">
                  <c:v>0.0528898876777411</c:v>
                </c:pt>
                <c:pt idx="24">
                  <c:v>0.0604455859174184</c:v>
                </c:pt>
                <c:pt idx="26">
                  <c:v>0.0685049973730741</c:v>
                </c:pt>
                <c:pt idx="28">
                  <c:v>0.0770681220447084</c:v>
                </c:pt>
                <c:pt idx="30">
                  <c:v>0.0846238202843857</c:v>
                </c:pt>
                <c:pt idx="32">
                  <c:v>0.0926832317400415</c:v>
                </c:pt>
                <c:pt idx="34">
                  <c:v>0.101246356411676</c:v>
                </c:pt>
                <c:pt idx="36">
                  <c:v>0.109305767867332</c:v>
                </c:pt>
                <c:pt idx="38">
                  <c:v>0.117868892538966</c:v>
                </c:pt>
                <c:pt idx="40">
                  <c:v>0.126935730426579</c:v>
                </c:pt>
                <c:pt idx="42">
                  <c:v>0.135498855098213</c:v>
                </c:pt>
                <c:pt idx="44">
                  <c:v>0.144061979769847</c:v>
                </c:pt>
                <c:pt idx="46">
                  <c:v>0.154136244089417</c:v>
                </c:pt>
                <c:pt idx="48">
                  <c:v>0.163706795193008</c:v>
                </c:pt>
                <c:pt idx="50">
                  <c:v>0.173277346296599</c:v>
                </c:pt>
                <c:pt idx="52">
                  <c:v>0.183855323832148</c:v>
                </c:pt>
                <c:pt idx="54">
                  <c:v>0.194433301367696</c:v>
                </c:pt>
                <c:pt idx="56">
                  <c:v>0.204003852471287</c:v>
                </c:pt>
                <c:pt idx="57">
                  <c:v>0</c:v>
                </c:pt>
                <c:pt idx="58">
                  <c:v>0.00150931763065144</c:v>
                </c:pt>
                <c:pt idx="59">
                  <c:v>0.00251552938441906</c:v>
                </c:pt>
                <c:pt idx="60">
                  <c:v>0.00452795289195432</c:v>
                </c:pt>
                <c:pt idx="61">
                  <c:v>0.00804969403014101</c:v>
                </c:pt>
                <c:pt idx="62">
                  <c:v>0.0155962821833982</c:v>
                </c:pt>
                <c:pt idx="63">
                  <c:v>0.0226397644597716</c:v>
                </c:pt>
                <c:pt idx="64">
                  <c:v>0.0362236231356345</c:v>
                </c:pt>
                <c:pt idx="65">
                  <c:v>0.0427639995351241</c:v>
                </c:pt>
                <c:pt idx="66">
                  <c:v>0.0508136935652651</c:v>
                </c:pt>
                <c:pt idx="67">
                  <c:v>0.0649006581180119</c:v>
                </c:pt>
                <c:pt idx="68">
                  <c:v>0.077981410916991</c:v>
                </c:pt>
                <c:pt idx="69">
                  <c:v>0.0885466343315511</c:v>
                </c:pt>
                <c:pt idx="70">
                  <c:v>0.0955901166079244</c:v>
                </c:pt>
                <c:pt idx="71">
                  <c:v>0.102633598884298</c:v>
                </c:pt>
                <c:pt idx="72">
                  <c:v>0.110180187037555</c:v>
                </c:pt>
                <c:pt idx="73">
                  <c:v>0.117223669313928</c:v>
                </c:pt>
                <c:pt idx="74">
                  <c:v>0.127285786851605</c:v>
                </c:pt>
                <c:pt idx="75">
                  <c:v>0.1398634337737</c:v>
                </c:pt>
                <c:pt idx="76">
                  <c:v>0.148416233680725</c:v>
                </c:pt>
                <c:pt idx="77">
                  <c:v>0.163006304110355</c:v>
                </c:pt>
                <c:pt idx="78">
                  <c:v>0.176087056909335</c:v>
                </c:pt>
                <c:pt idx="79">
                  <c:v>0.193192656723384</c:v>
                </c:pt>
              </c:numCache>
            </c:numRef>
          </c:xVal>
          <c:yVal>
            <c:numRef>
              <c:f>Exp_res!$S$3:$S$150</c:f>
              <c:numCache>
                <c:formatCode>General</c:formatCode>
                <c:ptCount val="148"/>
                <c:pt idx="0">
                  <c:v>0</c:v>
                </c:pt>
                <c:pt idx="1">
                  <c:v>-0.000344568104947129</c:v>
                </c:pt>
                <c:pt idx="2">
                  <c:v>0.00121612272334281</c:v>
                </c:pt>
                <c:pt idx="4">
                  <c:v>0.00231738941170325</c:v>
                </c:pt>
                <c:pt idx="6">
                  <c:v>0.0028376196877999</c:v>
                </c:pt>
                <c:pt idx="8">
                  <c:v>0.00295247572278228</c:v>
                </c:pt>
                <c:pt idx="10">
                  <c:v>0.00364836817002844</c:v>
                </c:pt>
                <c:pt idx="12">
                  <c:v>0.00214172724055373</c:v>
                </c:pt>
                <c:pt idx="14">
                  <c:v>0.0010404605521933</c:v>
                </c:pt>
                <c:pt idx="16">
                  <c:v>-0.000581036412263788</c:v>
                </c:pt>
                <c:pt idx="18">
                  <c:v>-0.00480368475720412</c:v>
                </c:pt>
                <c:pt idx="20">
                  <c:v>-0.00619546965169645</c:v>
                </c:pt>
                <c:pt idx="22">
                  <c:v>-0.00781696661615353</c:v>
                </c:pt>
                <c:pt idx="24">
                  <c:v>-0.00897228320332921</c:v>
                </c:pt>
                <c:pt idx="26">
                  <c:v>-0.00995869385670727</c:v>
                </c:pt>
                <c:pt idx="28">
                  <c:v>-0.0108234922377511</c:v>
                </c:pt>
                <c:pt idx="30">
                  <c:v>-0.0119247589261115</c:v>
                </c:pt>
                <c:pt idx="32">
                  <c:v>-0.0123301331672258</c:v>
                </c:pt>
                <c:pt idx="34">
                  <c:v>-0.0129652194783048</c:v>
                </c:pt>
                <c:pt idx="36">
                  <c:v>-0.0139516301316829</c:v>
                </c:pt>
                <c:pt idx="38">
                  <c:v>-0.0145867164427619</c:v>
                </c:pt>
                <c:pt idx="40">
                  <c:v>-0.0153974649249905</c:v>
                </c:pt>
                <c:pt idx="42">
                  <c:v>-0.0155663708587881</c:v>
                </c:pt>
                <c:pt idx="44">
                  <c:v>-0.0161474072710519</c:v>
                </c:pt>
                <c:pt idx="46">
                  <c:v>-0.0167284436833157</c:v>
                </c:pt>
                <c:pt idx="48">
                  <c:v>-0.0172486739594123</c:v>
                </c:pt>
                <c:pt idx="50">
                  <c:v>-0.017768904235509</c:v>
                </c:pt>
                <c:pt idx="52">
                  <c:v>-0.0180594224416409</c:v>
                </c:pt>
                <c:pt idx="54">
                  <c:v>-0.0183499406477727</c:v>
                </c:pt>
                <c:pt idx="56">
                  <c:v>-0.0185796527177375</c:v>
                </c:pt>
                <c:pt idx="57">
                  <c:v>0</c:v>
                </c:pt>
                <c:pt idx="58">
                  <c:v>-5.37246354272498E-005</c:v>
                </c:pt>
                <c:pt idx="59">
                  <c:v>0.00161173906281745</c:v>
                </c:pt>
                <c:pt idx="60">
                  <c:v>0.00172590391310036</c:v>
                </c:pt>
                <c:pt idx="61">
                  <c:v>0.0015512988479618</c:v>
                </c:pt>
                <c:pt idx="62">
                  <c:v>-0.000288769915421461</c:v>
                </c:pt>
                <c:pt idx="63">
                  <c:v>-0.00258549807993634</c:v>
                </c:pt>
                <c:pt idx="64">
                  <c:v>-0.00623205770956083</c:v>
                </c:pt>
                <c:pt idx="65">
                  <c:v>-0.00766919170723973</c:v>
                </c:pt>
                <c:pt idx="66">
                  <c:v>-0.00922720613462993</c:v>
                </c:pt>
                <c:pt idx="67">
                  <c:v>-0.0116380991494277</c:v>
                </c:pt>
                <c:pt idx="68">
                  <c:v>-0.0138878182579437</c:v>
                </c:pt>
                <c:pt idx="69">
                  <c:v>-0.0158420518716099</c:v>
                </c:pt>
                <c:pt idx="70">
                  <c:v>-0.0177358452704204</c:v>
                </c:pt>
                <c:pt idx="71">
                  <c:v>-0.0188304847172506</c:v>
                </c:pt>
                <c:pt idx="72">
                  <c:v>-0.0196363542486593</c:v>
                </c:pt>
                <c:pt idx="73">
                  <c:v>-0.0207309936954895</c:v>
                </c:pt>
                <c:pt idx="74">
                  <c:v>-0.0218189175628913</c:v>
                </c:pt>
                <c:pt idx="75">
                  <c:v>-0.0234306566257088</c:v>
                </c:pt>
                <c:pt idx="76">
                  <c:v>-0.0247536257731047</c:v>
                </c:pt>
                <c:pt idx="77">
                  <c:v>-0.0264258050507779</c:v>
                </c:pt>
                <c:pt idx="78">
                  <c:v>-0.0273458394324695</c:v>
                </c:pt>
                <c:pt idx="79">
                  <c:v>-0.0295888429615571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"0.5% 100kpa"</c:f>
              <c:strCache>
                <c:ptCount val="1"/>
                <c:pt idx="0">
                  <c:v>0.5% 100kpa</c:v>
                </c:pt>
              </c:strCache>
            </c:strRef>
          </c:tx>
          <c:spPr>
            <a:solidFill>
              <a:srgbClr val="000000"/>
            </a:solidFill>
            <a:ln w="1440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44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Exp_res!$BI$3:$BI$650</c:f>
              <c:numCache>
                <c:formatCode>General</c:formatCode>
                <c:ptCount val="648"/>
                <c:pt idx="0">
                  <c:v>0</c:v>
                </c:pt>
                <c:pt idx="1">
                  <c:v>1.0366617867237E-005</c:v>
                </c:pt>
                <c:pt idx="2">
                  <c:v>3.10106366033405E-005</c:v>
                </c:pt>
                <c:pt idx="3">
                  <c:v>5.16045507792556E-005</c:v>
                </c:pt>
                <c:pt idx="4">
                  <c:v>7.21482014264126E-005</c:v>
                </c:pt>
                <c:pt idx="5">
                  <c:v>9.26414375212487E-005</c:v>
                </c:pt>
                <c:pt idx="6">
                  <c:v>0.000113084115846254</c:v>
                </c:pt>
                <c:pt idx="7">
                  <c:v>0.00013347610086292</c:v>
                </c:pt>
                <c:pt idx="8">
                  <c:v>0.000153817264584813</c:v>
                </c:pt>
                <c:pt idx="9">
                  <c:v>0.000174107486452085</c:v>
                </c:pt>
                <c:pt idx="10">
                  <c:v>0.0001943466532062</c:v>
                </c:pt>
                <c:pt idx="11">
                  <c:v>0.000214534658766653</c:v>
                </c:pt>
                <c:pt idx="12">
                  <c:v>0.00023467140410803</c:v>
                </c:pt>
                <c:pt idx="13">
                  <c:v>0.000254756797138843</c:v>
                </c:pt>
                <c:pt idx="14">
                  <c:v>0.000274790752581556</c:v>
                </c:pt>
                <c:pt idx="15">
                  <c:v>0.000294773191853883</c:v>
                </c:pt>
                <c:pt idx="16">
                  <c:v>0.000314704042951827</c:v>
                </c:pt>
                <c:pt idx="17">
                  <c:v>0.000334583240333992</c:v>
                </c:pt>
                <c:pt idx="18">
                  <c:v>0.000354410724807641</c:v>
                </c:pt>
                <c:pt idx="19">
                  <c:v>0.00037418644341623</c:v>
                </c:pt>
                <c:pt idx="20">
                  <c:v>0.000393910349328468</c:v>
                </c:pt>
                <c:pt idx="21">
                  <c:v>0.000413582401729365</c:v>
                </c:pt>
                <c:pt idx="22">
                  <c:v>0.000433202565712409</c:v>
                </c:pt>
                <c:pt idx="23">
                  <c:v>0.000452770812173896</c:v>
                </c:pt>
                <c:pt idx="24">
                  <c:v>0.000472287117708572</c:v>
                </c:pt>
                <c:pt idx="25">
                  <c:v>0.000491751464507068</c:v>
                </c:pt>
                <c:pt idx="26">
                  <c:v>0.000511163840254898</c:v>
                </c:pt>
                <c:pt idx="27">
                  <c:v>0.000530524238033238</c:v>
                </c:pt>
                <c:pt idx="28">
                  <c:v>0.000549832656221245</c:v>
                </c:pt>
                <c:pt idx="29">
                  <c:v>0.000569089098399734</c:v>
                </c:pt>
                <c:pt idx="30">
                  <c:v>0.000588293573256974</c:v>
                </c:pt>
                <c:pt idx="31">
                  <c:v>0.000607446094495283</c:v>
                </c:pt>
                <c:pt idx="32">
                  <c:v>0.000626546680740004</c:v>
                </c:pt>
                <c:pt idx="33">
                  <c:v>0.000645595355449328</c:v>
                </c:pt>
                <c:pt idx="34">
                  <c:v>0.000664592146825694</c:v>
                </c:pt>
                <c:pt idx="35">
                  <c:v>0.000683537087729038</c:v>
                </c:pt>
                <c:pt idx="36">
                  <c:v>0.000702430215590765</c:v>
                </c:pt>
                <c:pt idx="37">
                  <c:v>0.000721271572329824</c:v>
                </c:pt>
                <c:pt idx="38">
                  <c:v>0.000740061204269447</c:v>
                </c:pt>
                <c:pt idx="39">
                  <c:v>0.000758799162055623</c:v>
                </c:pt>
                <c:pt idx="40">
                  <c:v>0.00077748550057664</c:v>
                </c:pt>
                <c:pt idx="41">
                  <c:v>0.000796120278884096</c:v>
                </c:pt>
                <c:pt idx="42">
                  <c:v>0.000814703560114537</c:v>
                </c:pt>
                <c:pt idx="43">
                  <c:v>0.000833235411412852</c:v>
                </c:pt>
                <c:pt idx="44">
                  <c:v>0.000851715903856502</c:v>
                </c:pt>
                <c:pt idx="45">
                  <c:v>0.000870145112380833</c:v>
                </c:pt>
                <c:pt idx="46">
                  <c:v>0.00088852311570546</c:v>
                </c:pt>
                <c:pt idx="47">
                  <c:v>0.00090684999626149</c:v>
                </c:pt>
                <c:pt idx="48">
                  <c:v>0.000925125840120054</c:v>
                </c:pt>
                <c:pt idx="49">
                  <c:v>0.000943350736921378</c:v>
                </c:pt>
                <c:pt idx="50">
                  <c:v>0.000961524779805099</c:v>
                </c:pt>
                <c:pt idx="51">
                  <c:v>0.000979648065341226</c:v>
                </c:pt>
                <c:pt idx="52">
                  <c:v>0.000997720693461674</c:v>
                </c:pt>
                <c:pt idx="53">
                  <c:v>0.0010157427673935</c:v>
                </c:pt>
                <c:pt idx="54">
                  <c:v>0.00103371439359157</c:v>
                </c:pt>
                <c:pt idx="55">
                  <c:v>0.00105163568167328</c:v>
                </c:pt>
                <c:pt idx="56">
                  <c:v>0.00106950674435291</c:v>
                </c:pt>
                <c:pt idx="57">
                  <c:v>0.00108732769737739</c:v>
                </c:pt>
                <c:pt idx="58">
                  <c:v>0.00110509865946214</c:v>
                </c:pt>
                <c:pt idx="59">
                  <c:v>0.0011228197522282</c:v>
                </c:pt>
                <c:pt idx="60">
                  <c:v>0.00114049110013924</c:v>
                </c:pt>
                <c:pt idx="61">
                  <c:v>0.00115811283043952</c:v>
                </c:pt>
                <c:pt idx="62">
                  <c:v>0.00117568507309251</c:v>
                </c:pt>
                <c:pt idx="63">
                  <c:v>0.00119320796071944</c:v>
                </c:pt>
                <c:pt idx="64">
                  <c:v>0.00121068162853928</c:v>
                </c:pt>
                <c:pt idx="65">
                  <c:v>0.00122810621430826</c:v>
                </c:pt>
                <c:pt idx="66">
                  <c:v>0.00124548185826062</c:v>
                </c:pt>
                <c:pt idx="67">
                  <c:v>0.00126280870304917</c:v>
                </c:pt>
                <c:pt idx="68">
                  <c:v>0.00128008689368695</c:v>
                </c:pt>
                <c:pt idx="69">
                  <c:v>0.00129731657748848</c:v>
                </c:pt>
                <c:pt idx="70">
                  <c:v>0.00131449790401236</c:v>
                </c:pt>
                <c:pt idx="71">
                  <c:v>0.00133163102500338</c:v>
                </c:pt>
                <c:pt idx="72">
                  <c:v>0.00134871609433582</c:v>
                </c:pt>
                <c:pt idx="73">
                  <c:v>0.00136575326795653</c:v>
                </c:pt>
                <c:pt idx="74">
                  <c:v>0.00138274270382851</c:v>
                </c:pt>
                <c:pt idx="75">
                  <c:v>0.001399684561875</c:v>
                </c:pt>
                <c:pt idx="76">
                  <c:v>0.00141657900392402</c:v>
                </c:pt>
                <c:pt idx="77">
                  <c:v>0.00143342619365295</c:v>
                </c:pt>
                <c:pt idx="78">
                  <c:v>0.00145022629653354</c:v>
                </c:pt>
                <c:pt idx="79">
                  <c:v>0.00146697947977759</c:v>
                </c:pt>
                <c:pt idx="80">
                  <c:v>0.00148368591228241</c:v>
                </c:pt>
                <c:pt idx="81">
                  <c:v>0.00150034576457723</c:v>
                </c:pt>
                <c:pt idx="82">
                  <c:v>0.00151695920876963</c:v>
                </c:pt>
                <c:pt idx="83">
                  <c:v>0.00153352641849223</c:v>
                </c:pt>
                <c:pt idx="84">
                  <c:v>0.00155004756884991</c:v>
                </c:pt>
                <c:pt idx="85">
                  <c:v>0.00156652283636764</c:v>
                </c:pt>
                <c:pt idx="86">
                  <c:v>0.00158295239893777</c:v>
                </c:pt>
                <c:pt idx="87">
                  <c:v>0.00159933643576911</c:v>
                </c:pt>
                <c:pt idx="88">
                  <c:v>0.00161567512733482</c:v>
                </c:pt>
                <c:pt idx="89">
                  <c:v>0.00163196865532194</c:v>
                </c:pt>
                <c:pt idx="90">
                  <c:v>0.00164821720258055</c:v>
                </c:pt>
                <c:pt idx="91">
                  <c:v>0.00166442095307368</c:v>
                </c:pt>
                <c:pt idx="92">
                  <c:v>0.00168058009182756</c:v>
                </c:pt>
                <c:pt idx="93">
                  <c:v>0.00169669480488203</c:v>
                </c:pt>
                <c:pt idx="94">
                  <c:v>0.00171276527924203</c:v>
                </c:pt>
                <c:pt idx="95">
                  <c:v>0.00172879170282852</c:v>
                </c:pt>
                <c:pt idx="96">
                  <c:v>0.00174477426443078</c:v>
                </c:pt>
                <c:pt idx="97">
                  <c:v>0.00176071315365882</c:v>
                </c:pt>
                <c:pt idx="98">
                  <c:v>0.00177660856089586</c:v>
                </c:pt>
                <c:pt idx="99">
                  <c:v>0.00179246067725199</c:v>
                </c:pt>
                <c:pt idx="100">
                  <c:v>0.00180826969451773</c:v>
                </c:pt>
                <c:pt idx="101">
                  <c:v>0.00182403580511854</c:v>
                </c:pt>
                <c:pt idx="102">
                  <c:v>0.00183975920206937</c:v>
                </c:pt>
                <c:pt idx="103">
                  <c:v>0.00185544007893012</c:v>
                </c:pt>
                <c:pt idx="104">
                  <c:v>0.00187107862976159</c:v>
                </c:pt>
                <c:pt idx="105">
                  <c:v>0.00188667504908137</c:v>
                </c:pt>
                <c:pt idx="106">
                  <c:v>0.00190222953182142</c:v>
                </c:pt>
                <c:pt idx="107">
                  <c:v>0.00191774227328514</c:v>
                </c:pt>
                <c:pt idx="108">
                  <c:v>0.00193321346910538</c:v>
                </c:pt>
                <c:pt idx="109">
                  <c:v>0.00194864331520331</c:v>
                </c:pt>
                <c:pt idx="110">
                  <c:v>0.00196403200774747</c:v>
                </c:pt>
                <c:pt idx="111">
                  <c:v>0.0019793797431139</c:v>
                </c:pt>
                <c:pt idx="112">
                  <c:v>0.00199468671784601</c:v>
                </c:pt>
                <c:pt idx="113">
                  <c:v>0.00200995312861621</c:v>
                </c:pt>
                <c:pt idx="114">
                  <c:v>0.00202517917218715</c:v>
                </c:pt>
                <c:pt idx="115">
                  <c:v>0.00204036504537427</c:v>
                </c:pt>
                <c:pt idx="116">
                  <c:v>0.00205551094500883</c:v>
                </c:pt>
                <c:pt idx="117">
                  <c:v>0.00207061706790118</c:v>
                </c:pt>
                <c:pt idx="118">
                  <c:v>0.00208568361080538</c:v>
                </c:pt>
                <c:pt idx="119">
                  <c:v>0.00210071077038389</c:v>
                </c:pt>
                <c:pt idx="120">
                  <c:v>0.00211569874317334</c:v>
                </c:pt>
                <c:pt idx="121">
                  <c:v>0.00213064772555059</c:v>
                </c:pt>
                <c:pt idx="122">
                  <c:v>0.00214555791369999</c:v>
                </c:pt>
                <c:pt idx="123">
                  <c:v>0.0021604295035806</c:v>
                </c:pt>
                <c:pt idx="124">
                  <c:v>0.00217526269089494</c:v>
                </c:pt>
                <c:pt idx="125">
                  <c:v>0.00219005767105774</c:v>
                </c:pt>
                <c:pt idx="126">
                  <c:v>0.00220481463916571</c:v>
                </c:pt>
                <c:pt idx="127">
                  <c:v>0.00221953378996798</c:v>
                </c:pt>
                <c:pt idx="128">
                  <c:v>0.00223421531783725</c:v>
                </c:pt>
                <c:pt idx="129">
                  <c:v>0.00224885941674149</c:v>
                </c:pt>
                <c:pt idx="130">
                  <c:v>0.00226346628021647</c:v>
                </c:pt>
                <c:pt idx="131">
                  <c:v>0.00227803610133901</c:v>
                </c:pt>
                <c:pt idx="132">
                  <c:v>0.00229256907270089</c:v>
                </c:pt>
                <c:pt idx="133">
                  <c:v>0.00230706538638351</c:v>
                </c:pt>
                <c:pt idx="134">
                  <c:v>0.00232152523393317</c:v>
                </c:pt>
                <c:pt idx="135">
                  <c:v>0.00233594880633692</c:v>
                </c:pt>
                <c:pt idx="136">
                  <c:v>0.00235033629399948</c:v>
                </c:pt>
                <c:pt idx="137">
                  <c:v>0.00236468788672051</c:v>
                </c:pt>
                <c:pt idx="138">
                  <c:v>0.00237900377367276</c:v>
                </c:pt>
                <c:pt idx="139">
                  <c:v>0.00239328414338069</c:v>
                </c:pt>
                <c:pt idx="140">
                  <c:v>0.00240752918370025</c:v>
                </c:pt>
                <c:pt idx="141">
                  <c:v>0.00242173908179852</c:v>
                </c:pt>
                <c:pt idx="142">
                  <c:v>0.00243305045617009</c:v>
                </c:pt>
                <c:pt idx="143">
                  <c:v>0.00249006013452645</c:v>
                </c:pt>
                <c:pt idx="144">
                  <c:v>0.00254719647614904</c:v>
                </c:pt>
                <c:pt idx="145">
                  <c:v>0.00260445937760399</c:v>
                </c:pt>
                <c:pt idx="146">
                  <c:v>0.00266184875701127</c:v>
                </c:pt>
                <c:pt idx="147">
                  <c:v>0.00271936455392603</c:v>
                </c:pt>
                <c:pt idx="148">
                  <c:v>0.00277700672921987</c:v>
                </c:pt>
                <c:pt idx="149">
                  <c:v>0.0028347752649643</c:v>
                </c:pt>
                <c:pt idx="150">
                  <c:v>0.00289267016431518</c:v>
                </c:pt>
                <c:pt idx="151">
                  <c:v>0.0029506914513991</c:v>
                </c:pt>
                <c:pt idx="152">
                  <c:v>0.00300883917120091</c:v>
                </c:pt>
                <c:pt idx="153">
                  <c:v>0.00306711338945407</c:v>
                </c:pt>
                <c:pt idx="154">
                  <c:v>0.0031255141925323</c:v>
                </c:pt>
                <c:pt idx="155">
                  <c:v>0.00318404168734343</c:v>
                </c:pt>
                <c:pt idx="156">
                  <c:v>0.00324269600122634</c:v>
                </c:pt>
                <c:pt idx="157">
                  <c:v>0.00330147728184924</c:v>
                </c:pt>
                <c:pt idx="158">
                  <c:v>0.00336038569711131</c:v>
                </c:pt>
                <c:pt idx="159">
                  <c:v>0.00341942143504675</c:v>
                </c:pt>
                <c:pt idx="160">
                  <c:v>0.00347858470373146</c:v>
                </c:pt>
                <c:pt idx="161">
                  <c:v>0.00353787573119292</c:v>
                </c:pt>
                <c:pt idx="162">
                  <c:v>0.00359729476532279</c:v>
                </c:pt>
                <c:pt idx="163">
                  <c:v>0.0036568420737926</c:v>
                </c:pt>
                <c:pt idx="164">
                  <c:v>0.00371651794397301</c:v>
                </c:pt>
                <c:pt idx="165">
                  <c:v>0.00377632268285567</c:v>
                </c:pt>
                <c:pt idx="166">
                  <c:v>0.00383625661697927</c:v>
                </c:pt>
                <c:pt idx="167">
                  <c:v>0.00389632009235809</c:v>
                </c:pt>
                <c:pt idx="168">
                  <c:v>0.00395651347441484</c:v>
                </c:pt>
                <c:pt idx="169">
                  <c:v>0.00401683714791689</c:v>
                </c:pt>
                <c:pt idx="170">
                  <c:v>0.00407729151691581</c:v>
                </c:pt>
                <c:pt idx="171">
                  <c:v>0.00413787700469135</c:v>
                </c:pt>
                <c:pt idx="172">
                  <c:v>0.00419859405369845</c:v>
                </c:pt>
                <c:pt idx="173">
                  <c:v>0.00425944312551887</c:v>
                </c:pt>
                <c:pt idx="174">
                  <c:v>0.00432042470081617</c:v>
                </c:pt>
                <c:pt idx="175">
                  <c:v>0.00438153927929504</c:v>
                </c:pt>
                <c:pt idx="176">
                  <c:v>0.00444278737966465</c:v>
                </c:pt>
                <c:pt idx="177">
                  <c:v>0.00450416953960601</c:v>
                </c:pt>
                <c:pt idx="178">
                  <c:v>0.0045656863157438</c:v>
                </c:pt>
                <c:pt idx="179">
                  <c:v>0.00462733828362201</c:v>
                </c:pt>
                <c:pt idx="180">
                  <c:v>0.00468912603768428</c:v>
                </c:pt>
                <c:pt idx="181">
                  <c:v>0.00475105019125836</c:v>
                </c:pt>
                <c:pt idx="182">
                  <c:v>0.00481311137654519</c:v>
                </c:pt>
                <c:pt idx="183">
                  <c:v>0.00487531024461184</c:v>
                </c:pt>
                <c:pt idx="184">
                  <c:v>0.00493764746539011</c:v>
                </c:pt>
                <c:pt idx="185">
                  <c:v>0.00500012372767836</c:v>
                </c:pt>
                <c:pt idx="186">
                  <c:v>0.00506273973914892</c:v>
                </c:pt>
                <c:pt idx="187">
                  <c:v>0.00512549622635976</c:v>
                </c:pt>
                <c:pt idx="188">
                  <c:v>0.00518839393477058</c:v>
                </c:pt>
                <c:pt idx="189">
                  <c:v>0.00525143362876446</c:v>
                </c:pt>
                <c:pt idx="190">
                  <c:v>0.00531461609167352</c:v>
                </c:pt>
                <c:pt idx="191">
                  <c:v>0.00537794212580969</c:v>
                </c:pt>
                <c:pt idx="192">
                  <c:v>0.00544141255250057</c:v>
                </c:pt>
                <c:pt idx="193">
                  <c:v>0.00550502821212997</c:v>
                </c:pt>
                <c:pt idx="194">
                  <c:v>0.00556878996418351</c:v>
                </c:pt>
                <c:pt idx="195">
                  <c:v>0.00563269868729928</c:v>
                </c:pt>
                <c:pt idx="196">
                  <c:v>0.00569675527932383</c:v>
                </c:pt>
                <c:pt idx="197">
                  <c:v>0.00576096065737258</c:v>
                </c:pt>
                <c:pt idx="198">
                  <c:v>0.00582531575789638</c:v>
                </c:pt>
                <c:pt idx="199">
                  <c:v>0.00588982153675256</c:v>
                </c:pt>
                <c:pt idx="200">
                  <c:v>0.00595447896928167</c:v>
                </c:pt>
                <c:pt idx="201">
                  <c:v>0.00601928905038931</c:v>
                </c:pt>
                <c:pt idx="202">
                  <c:v>0.00608425279463366</c:v>
                </c:pt>
                <c:pt idx="203">
                  <c:v>0.00614937123631821</c:v>
                </c:pt>
                <c:pt idx="204">
                  <c:v>0.00621464542959022</c:v>
                </c:pt>
                <c:pt idx="205">
                  <c:v>0.00628007644854452</c:v>
                </c:pt>
                <c:pt idx="206">
                  <c:v>0.00634566538733313</c:v>
                </c:pt>
                <c:pt idx="207">
                  <c:v>0.00641141336028062</c:v>
                </c:pt>
                <c:pt idx="208">
                  <c:v>0.00647732150200506</c:v>
                </c:pt>
                <c:pt idx="209">
                  <c:v>0.00654339096754479</c:v>
                </c:pt>
                <c:pt idx="210">
                  <c:v>0.00660962293249161</c:v>
                </c:pt>
                <c:pt idx="211">
                  <c:v>0.00667601859312906</c:v>
                </c:pt>
                <c:pt idx="212">
                  <c:v>0.00674257916657747</c:v>
                </c:pt>
                <c:pt idx="213">
                  <c:v>0.00680930589094498</c:v>
                </c:pt>
                <c:pt idx="214">
                  <c:v>0.00687620002548437</c:v>
                </c:pt>
                <c:pt idx="215">
                  <c:v>0.00694326285075669</c:v>
                </c:pt>
                <c:pt idx="216">
                  <c:v>0.00701049566880116</c:v>
                </c:pt>
                <c:pt idx="217">
                  <c:v>0.00707789980331098</c:v>
                </c:pt>
                <c:pt idx="218">
                  <c:v>0.00714547659981648</c:v>
                </c:pt>
                <c:pt idx="219">
                  <c:v>0.00721322742587439</c:v>
                </c:pt>
                <c:pt idx="220">
                  <c:v>0.00728115367126392</c:v>
                </c:pt>
                <c:pt idx="221">
                  <c:v>0.00734925674818972</c:v>
                </c:pt>
                <c:pt idx="222">
                  <c:v>0.00741753809149186</c:v>
                </c:pt>
                <c:pt idx="223">
                  <c:v>0.00748599915886249</c:v>
                </c:pt>
                <c:pt idx="224">
                  <c:v>0.00755464143107023</c:v>
                </c:pt>
                <c:pt idx="225">
                  <c:v>0.00762346641219106</c:v>
                </c:pt>
                <c:pt idx="226">
                  <c:v>0.00769247562984723</c:v>
                </c:pt>
                <c:pt idx="227">
                  <c:v>0.00776167063545351</c:v>
                </c:pt>
                <c:pt idx="228">
                  <c:v>0.00783105300447046</c:v>
                </c:pt>
                <c:pt idx="229">
                  <c:v>0.00790062433666654</c:v>
                </c:pt>
                <c:pt idx="230">
                  <c:v>0.00797038625638689</c:v>
                </c:pt>
                <c:pt idx="231">
                  <c:v>0.00804034041283119</c:v>
                </c:pt>
                <c:pt idx="232">
                  <c:v>0.00811048848033881</c:v>
                </c:pt>
                <c:pt idx="233">
                  <c:v>0.00818083215868274</c:v>
                </c:pt>
                <c:pt idx="234">
                  <c:v>0.00825137317337194</c:v>
                </c:pt>
                <c:pt idx="235">
                  <c:v>0.008322113275962</c:v>
                </c:pt>
                <c:pt idx="236">
                  <c:v>0.00839305424437505</c:v>
                </c:pt>
                <c:pt idx="237">
                  <c:v>0.00846419788322798</c:v>
                </c:pt>
                <c:pt idx="238">
                  <c:v>0.00853554602417031</c:v>
                </c:pt>
                <c:pt idx="239">
                  <c:v>0.00860710052623104</c:v>
                </c:pt>
                <c:pt idx="240">
                  <c:v>0.00867886327617518</c:v>
                </c:pt>
                <c:pt idx="241">
                  <c:v>0.00875083618886962</c:v>
                </c:pt>
                <c:pt idx="242">
                  <c:v>0.00882302120765927</c:v>
                </c:pt>
                <c:pt idx="243">
                  <c:v>0.00889542030475287</c:v>
                </c:pt>
                <c:pt idx="244">
                  <c:v>0.00896803548161942</c:v>
                </c:pt>
                <c:pt idx="245">
                  <c:v>0.00904086876939459</c:v>
                </c:pt>
                <c:pt idx="246">
                  <c:v>0.00911392222929871</c:v>
                </c:pt>
                <c:pt idx="247">
                  <c:v>0.00918719795306459</c:v>
                </c:pt>
                <c:pt idx="248">
                  <c:v>0.00926069806337751</c:v>
                </c:pt>
                <c:pt idx="249">
                  <c:v>0.00933442471432617</c:v>
                </c:pt>
                <c:pt idx="250">
                  <c:v>0.00940838009186516</c:v>
                </c:pt>
                <c:pt idx="251">
                  <c:v>0.00948256641428987</c:v>
                </c:pt>
                <c:pt idx="252">
                  <c:v>0.00955698593272347</c:v>
                </c:pt>
                <c:pt idx="253">
                  <c:v>0.00963164093161604</c:v>
                </c:pt>
                <c:pt idx="254">
                  <c:v>0.00970653372925699</c:v>
                </c:pt>
                <c:pt idx="255">
                  <c:v>0.00978166667830024</c:v>
                </c:pt>
                <c:pt idx="256">
                  <c:v>0.00985704216630315</c:v>
                </c:pt>
                <c:pt idx="257">
                  <c:v>0.00993266261627891</c:v>
                </c:pt>
                <c:pt idx="258">
                  <c:v>0.0100085304872631</c:v>
                </c:pt>
                <c:pt idx="259">
                  <c:v>0.0100846482748947</c:v>
                </c:pt>
                <c:pt idx="260">
                  <c:v>0.0101610185120117</c:v>
                </c:pt>
                <c:pt idx="261">
                  <c:v>0.0102376437692626</c:v>
                </c:pt>
                <c:pt idx="262">
                  <c:v>0.0103145266557321</c:v>
                </c:pt>
                <c:pt idx="263">
                  <c:v>0.0103916698195841</c:v>
                </c:pt>
                <c:pt idx="264">
                  <c:v>0.0104690759487201</c:v>
                </c:pt>
                <c:pt idx="265">
                  <c:v>0.0105467477714544</c:v>
                </c:pt>
                <c:pt idx="266">
                  <c:v>0.0106246880572076</c:v>
                </c:pt>
                <c:pt idx="267">
                  <c:v>0.0107028996172161</c:v>
                </c:pt>
                <c:pt idx="268">
                  <c:v>0.0107813853052609</c:v>
                </c:pt>
                <c:pt idx="269">
                  <c:v>0.0108601480184144</c:v>
                </c:pt>
                <c:pt idx="270">
                  <c:v>0.0109391906978068</c:v>
                </c:pt>
                <c:pt idx="271">
                  <c:v>0.0110185163294114</c:v>
                </c:pt>
                <c:pt idx="272">
                  <c:v>0.0110981279448507</c:v>
                </c:pt>
                <c:pt idx="273">
                  <c:v>0.0111780286222228</c:v>
                </c:pt>
                <c:pt idx="274">
                  <c:v>0.0112582214869491</c:v>
                </c:pt>
                <c:pt idx="275">
                  <c:v>0.0113387097126443</c:v>
                </c:pt>
                <c:pt idx="276">
                  <c:v>0.0114194965220081</c:v>
                </c:pt>
                <c:pt idx="277">
                  <c:v>0.0115005851877405</c:v>
                </c:pt>
                <c:pt idx="278">
                  <c:v>0.0115819790334809</c:v>
                </c:pt>
                <c:pt idx="279">
                  <c:v>0.0116636814347715</c:v>
                </c:pt>
                <c:pt idx="280">
                  <c:v>0.0117456958200456</c:v>
                </c:pt>
                <c:pt idx="281">
                  <c:v>0.0118280256716421</c:v>
                </c:pt>
                <c:pt idx="282">
                  <c:v>0.0119106745268466</c:v>
                </c:pt>
                <c:pt idx="283">
                  <c:v>0.0119936459789597</c:v>
                </c:pt>
                <c:pt idx="284">
                  <c:v>0.0120769436783939</c:v>
                </c:pt>
                <c:pt idx="285">
                  <c:v>0.012160571333799</c:v>
                </c:pt>
                <c:pt idx="286">
                  <c:v>0.0122445327132175</c:v>
                </c:pt>
                <c:pt idx="287">
                  <c:v>0.012328831645272</c:v>
                </c:pt>
                <c:pt idx="288">
                  <c:v>0.0124134720203819</c:v>
                </c:pt>
                <c:pt idx="289">
                  <c:v>0.0124984577920158</c:v>
                </c:pt>
                <c:pt idx="290">
                  <c:v>0.0125837929779751</c:v>
                </c:pt>
                <c:pt idx="291">
                  <c:v>0.0126694816617139</c:v>
                </c:pt>
                <c:pt idx="292">
                  <c:v>0.0127555279936943</c:v>
                </c:pt>
                <c:pt idx="293">
                  <c:v>0.0128419361927784</c:v>
                </c:pt>
                <c:pt idx="294">
                  <c:v>0.0129287105476586</c:v>
                </c:pt>
                <c:pt idx="295">
                  <c:v>0.0130158554183278</c:v>
                </c:pt>
                <c:pt idx="296">
                  <c:v>0.0131033752375896</c:v>
                </c:pt>
                <c:pt idx="297">
                  <c:v>0.0131912745126098</c:v>
                </c:pt>
                <c:pt idx="298">
                  <c:v>0.0132795578265133</c:v>
                </c:pt>
                <c:pt idx="299">
                  <c:v>0.0133682298400228</c:v>
                </c:pt>
                <c:pt idx="300">
                  <c:v>0.0134572952931459</c:v>
                </c:pt>
                <c:pt idx="301">
                  <c:v>0.0135467590069088</c:v>
                </c:pt>
                <c:pt idx="302">
                  <c:v>0.0136366258851392</c:v>
                </c:pt>
                <c:pt idx="303">
                  <c:v>0.0137269009163005</c:v>
                </c:pt>
                <c:pt idx="304">
                  <c:v>0.0138175891753781</c:v>
                </c:pt>
                <c:pt idx="305">
                  <c:v>0.0139086958258202</c:v>
                </c:pt>
                <c:pt idx="306">
                  <c:v>0.0140002261215346</c:v>
                </c:pt>
                <c:pt idx="307">
                  <c:v>0.014092185408944</c:v>
                </c:pt>
                <c:pt idx="308">
                  <c:v>0.0141845791291004</c:v>
                </c:pt>
                <c:pt idx="309">
                  <c:v>0.014277412819863</c:v>
                </c:pt>
                <c:pt idx="310">
                  <c:v>0.014370692118139</c:v>
                </c:pt>
                <c:pt idx="311">
                  <c:v>0.0144644227621918</c:v>
                </c:pt>
                <c:pt idx="312">
                  <c:v>0.0145586105940175</c:v>
                </c:pt>
                <c:pt idx="313">
                  <c:v>0.0146532615617935</c:v>
                </c:pt>
                <c:pt idx="314">
                  <c:v>0.0147483817223999</c:v>
                </c:pt>
                <c:pt idx="315">
                  <c:v>0.0148439772440178</c:v>
                </c:pt>
                <c:pt idx="316">
                  <c:v>0.0149400544088073</c:v>
                </c:pt>
                <c:pt idx="317">
                  <c:v>0.0150366196156667</c:v>
                </c:pt>
                <c:pt idx="318">
                  <c:v>0.0151336793830776</c:v>
                </c:pt>
                <c:pt idx="319">
                  <c:v>0.0152312403520374</c:v>
                </c:pt>
                <c:pt idx="320">
                  <c:v>0.0153293092890841</c:v>
                </c:pt>
                <c:pt idx="321">
                  <c:v>0.015427893089415</c:v>
                </c:pt>
                <c:pt idx="322">
                  <c:v>0.0155269987801052</c:v>
                </c:pt>
                <c:pt idx="323">
                  <c:v>0.0156266335234262</c:v>
                </c:pt>
                <c:pt idx="324">
                  <c:v>0.0157268046202726</c:v>
                </c:pt>
                <c:pt idx="325">
                  <c:v>0.0158275195136971</c:v>
                </c:pt>
                <c:pt idx="326">
                  <c:v>0.015928785792561</c:v>
                </c:pt>
                <c:pt idx="327">
                  <c:v>0.0160306111953025</c:v>
                </c:pt>
                <c:pt idx="328">
                  <c:v>0.0161330036138282</c:v>
                </c:pt>
                <c:pt idx="329">
                  <c:v>0.016235971097534</c:v>
                </c:pt>
                <c:pt idx="330">
                  <c:v>0.0163395218574567</c:v>
                </c:pt>
                <c:pt idx="331">
                  <c:v>0.0164436642705668</c:v>
                </c:pt>
                <c:pt idx="332">
                  <c:v>0.016548406884203</c:v>
                </c:pt>
                <c:pt idx="333">
                  <c:v>0.0166537584206575</c:v>
                </c:pt>
                <c:pt idx="334">
                  <c:v>0.0167597277819166</c:v>
                </c:pt>
                <c:pt idx="335">
                  <c:v>0.0168663240545639</c:v>
                </c:pt>
                <c:pt idx="336">
                  <c:v>0.0169735565148518</c:v>
                </c:pt>
                <c:pt idx="337">
                  <c:v>0.0170814346339486</c:v>
                </c:pt>
                <c:pt idx="338">
                  <c:v>0.0171899680833692</c:v>
                </c:pt>
                <c:pt idx="339">
                  <c:v>0.017299166740596</c:v>
                </c:pt>
                <c:pt idx="340">
                  <c:v>0.0174090406948985</c:v>
                </c:pt>
                <c:pt idx="341">
                  <c:v>0.0175196002533605</c:v>
                </c:pt>
                <c:pt idx="342">
                  <c:v>0.0176308559471226</c:v>
                </c:pt>
                <c:pt idx="343">
                  <c:v>0.017742818537851</c:v>
                </c:pt>
                <c:pt idx="344">
                  <c:v>0.0178554990244401</c:v>
                </c:pt>
                <c:pt idx="345">
                  <c:v>0.0179689086499617</c:v>
                </c:pt>
                <c:pt idx="346">
                  <c:v>0.0180830589088692</c:v>
                </c:pt>
                <c:pt idx="347">
                  <c:v>0.0181979615544707</c:v>
                </c:pt>
                <c:pt idx="348">
                  <c:v>0.0183136286066797</c:v>
                </c:pt>
                <c:pt idx="349">
                  <c:v>0.0184300723600599</c:v>
                </c:pt>
                <c:pt idx="350">
                  <c:v>0.018547305392173</c:v>
                </c:pt>
                <c:pt idx="351">
                  <c:v>0.018665340572248</c:v>
                </c:pt>
                <c:pt idx="352">
                  <c:v>0.0187841910701824</c:v>
                </c:pt>
                <c:pt idx="353">
                  <c:v>0.0189038703658938</c:v>
                </c:pt>
                <c:pt idx="354">
                  <c:v>0.0190243922590369</c:v>
                </c:pt>
                <c:pt idx="355">
                  <c:v>0.0191457708791037</c:v>
                </c:pt>
                <c:pt idx="356">
                  <c:v>0.0192680206959239</c:v>
                </c:pt>
                <c:pt idx="357">
                  <c:v>0.0193911565305864</c:v>
                </c:pt>
                <c:pt idx="358">
                  <c:v>0.0195151935668013</c:v>
                </c:pt>
                <c:pt idx="359">
                  <c:v>0.0196401473627229</c:v>
                </c:pt>
                <c:pt idx="360">
                  <c:v>0.0197660338632578</c:v>
                </c:pt>
                <c:pt idx="361">
                  <c:v>0.019892869412882</c:v>
                </c:pt>
                <c:pt idx="362">
                  <c:v>0.0200206707689905</c:v>
                </c:pt>
                <c:pt idx="363">
                  <c:v>0.0201494551158089</c:v>
                </c:pt>
                <c:pt idx="364">
                  <c:v>0.0202792400788925</c:v>
                </c:pt>
                <c:pt idx="365">
                  <c:v>0.0204100437402451</c:v>
                </c:pt>
                <c:pt idx="366">
                  <c:v>0.0205418846540893</c:v>
                </c:pt>
                <c:pt idx="367">
                  <c:v>0.0206747818633201</c:v>
                </c:pt>
                <c:pt idx="368">
                  <c:v>0.0208087549166798</c:v>
                </c:pt>
                <c:pt idx="369">
                  <c:v>0.0209438238866916</c:v>
                </c:pt>
                <c:pt idx="370">
                  <c:v>0.0210800093883915</c:v>
                </c:pt>
                <c:pt idx="371">
                  <c:v>0.0212173325989028</c:v>
                </c:pt>
                <c:pt idx="372">
                  <c:v>0.0213558152778979</c:v>
                </c:pt>
                <c:pt idx="373">
                  <c:v>0.0214954797889959</c:v>
                </c:pt>
                <c:pt idx="374">
                  <c:v>0.0216363491221489</c:v>
                </c:pt>
                <c:pt idx="375">
                  <c:v>0.0217784469170706</c:v>
                </c:pt>
                <c:pt idx="376">
                  <c:v>0.0219217974877661</c:v>
                </c:pt>
                <c:pt idx="377">
                  <c:v>0.022066425848227</c:v>
                </c:pt>
                <c:pt idx="378">
                  <c:v>0.0222123577393557</c:v>
                </c:pt>
                <c:pt idx="379">
                  <c:v>0.0223596196571938</c:v>
                </c:pt>
                <c:pt idx="380">
                  <c:v>0.0225082388825258</c:v>
                </c:pt>
                <c:pt idx="381">
                  <c:v>0.0226582435119449</c:v>
                </c:pt>
                <c:pt idx="382">
                  <c:v>0.022809662490463</c:v>
                </c:pt>
                <c:pt idx="383">
                  <c:v>0.0229625256457611</c:v>
                </c:pt>
                <c:pt idx="384">
                  <c:v>0.0231168637241776</c:v>
                </c:pt>
                <c:pt idx="385">
                  <c:v>0.0232727084285426</c:v>
                </c:pt>
                <c:pt idx="386">
                  <c:v>0.0234300924579723</c:v>
                </c:pt>
                <c:pt idx="387">
                  <c:v>0.0235890495497452</c:v>
                </c:pt>
                <c:pt idx="388">
                  <c:v>0.0237496145233925</c:v>
                </c:pt>
                <c:pt idx="389">
                  <c:v>0.0239118233271459</c:v>
                </c:pt>
                <c:pt idx="390">
                  <c:v>0.0240757130868916</c:v>
                </c:pt>
                <c:pt idx="391">
                  <c:v>0.0242413221577973</c:v>
                </c:pt>
                <c:pt idx="392">
                  <c:v>0.0244086901787871</c:v>
                </c:pt>
                <c:pt idx="393">
                  <c:v>0.0245778581300556</c:v>
                </c:pt>
                <c:pt idx="394">
                  <c:v>0.024748868393824</c:v>
                </c:pt>
                <c:pt idx="395">
                  <c:v>0.024921764818562</c:v>
                </c:pt>
                <c:pt idx="396">
                  <c:v>0.0250965927869139</c:v>
                </c:pt>
                <c:pt idx="397">
                  <c:v>0.0252733992875862</c:v>
                </c:pt>
                <c:pt idx="398">
                  <c:v>0.0254522329914781</c:v>
                </c:pt>
                <c:pt idx="399">
                  <c:v>0.0256331443323575</c:v>
                </c:pt>
                <c:pt idx="400">
                  <c:v>0.0258161855924106</c:v>
                </c:pt>
                <c:pt idx="401">
                  <c:v>0.0260014109930231</c:v>
                </c:pt>
                <c:pt idx="402">
                  <c:v>0.0261888767911784</c:v>
                </c:pt>
                <c:pt idx="403">
                  <c:v>0.0263786413818957</c:v>
                </c:pt>
                <c:pt idx="404">
                  <c:v>0.0265707654071663</c:v>
                </c:pt>
                <c:pt idx="405">
                  <c:v>0.0267653118718863</c:v>
                </c:pt>
                <c:pt idx="406">
                  <c:v>0.0269623462673319</c:v>
                </c:pt>
                <c:pt idx="407">
                  <c:v>0.0271619367027723</c:v>
                </c:pt>
                <c:pt idx="408">
                  <c:v>0.0273641540458681</c:v>
                </c:pt>
                <c:pt idx="409">
                  <c:v>0.02756907207257</c:v>
                </c:pt>
                <c:pt idx="410">
                  <c:v>0.0277767676272943</c:v>
                </c:pt>
                <c:pt idx="411">
                  <c:v>0.027987320794233</c:v>
                </c:pt>
                <c:pt idx="412">
                  <c:v>0.0282008150807341</c:v>
                </c:pt>
                <c:pt idx="413">
                  <c:v>0.0284173376137889</c:v>
                </c:pt>
                <c:pt idx="414">
                  <c:v>0.0286369793507584</c:v>
                </c:pt>
                <c:pt idx="415">
                  <c:v>0.0288598353055969</c:v>
                </c:pt>
                <c:pt idx="416">
                  <c:v>0.0290860047919521</c:v>
                </c:pt>
                <c:pt idx="417">
                  <c:v>0.0293155916846757</c:v>
                </c:pt>
                <c:pt idx="418">
                  <c:v>0.0295487047014342</c:v>
                </c:pt>
                <c:pt idx="419">
                  <c:v>0.029785457706301</c:v>
                </c:pt>
                <c:pt idx="420">
                  <c:v>0.030025970037414</c:v>
                </c:pt>
                <c:pt idx="421">
                  <c:v>0.0302703668610182</c:v>
                </c:pt>
                <c:pt idx="422">
                  <c:v>0.0305187795544776</c:v>
                </c:pt>
                <c:pt idx="423">
                  <c:v>0.0307713461211417</c:v>
                </c:pt>
                <c:pt idx="424">
                  <c:v>0.0310282116402874</c:v>
                </c:pt>
                <c:pt idx="425">
                  <c:v>0.0312895287557503</c:v>
                </c:pt>
                <c:pt idx="426">
                  <c:v>0.031555458207292</c:v>
                </c:pt>
                <c:pt idx="427">
                  <c:v>0.0318261694092605</c:v>
                </c:pt>
                <c:pt idx="428">
                  <c:v>0.0321018410816686</c:v>
                </c:pt>
                <c:pt idx="429">
                  <c:v>0.0323826619394792</c:v>
                </c:pt>
                <c:pt idx="430">
                  <c:v>0.0326688314466443</c:v>
                </c:pt>
                <c:pt idx="431">
                  <c:v>0.0329605606423154</c:v>
                </c:pt>
                <c:pt idx="432">
                  <c:v>0.0332580730476549</c:v>
                </c:pt>
                <c:pt idx="433">
                  <c:v>0.0335616056628455</c:v>
                </c:pt>
                <c:pt idx="434">
                  <c:v>0.0338714100652545</c:v>
                </c:pt>
                <c:pt idx="435">
                  <c:v>0.0341877536212888</c:v>
                </c:pt>
                <c:pt idx="436">
                  <c:v>0.0345109208263256</c:v>
                </c:pt>
                <c:pt idx="437">
                  <c:v>0.0348412147892718</c:v>
                </c:pt>
                <c:pt idx="438">
                  <c:v>0.0351789588808434</c:v>
                </c:pt>
                <c:pt idx="439">
                  <c:v>0.0355244985676685</c:v>
                </c:pt>
                <c:pt idx="440">
                  <c:v>0.0358782034578613</c:v>
                </c:pt>
                <c:pt idx="441">
                  <c:v>0.0362404695879459</c:v>
                </c:pt>
                <c:pt idx="442">
                  <c:v>0.036611721986031</c:v>
                </c:pt>
                <c:pt idx="443">
                  <c:v>0.0369924175521743</c:v>
                </c:pt>
                <c:pt idx="444">
                  <c:v>0.0373830483041079</c:v>
                </c:pt>
                <c:pt idx="445">
                  <c:v>0.0377841450452465</c:v>
                </c:pt>
                <c:pt idx="446">
                  <c:v>0.0381962815224997</c:v>
                </c:pt>
                <c:pt idx="447">
                  <c:v>0.0386200791543348</c:v>
                </c:pt>
                <c:pt idx="448">
                  <c:v>0.0390562124253518</c:v>
                </c:pt>
                <c:pt idx="449">
                  <c:v>0.0395054150631186</c:v>
                </c:pt>
                <c:pt idx="450">
                  <c:v>0.0399684871371155</c:v>
                </c:pt>
                <c:pt idx="451">
                  <c:v>0.0404463032496683</c:v>
                </c:pt>
                <c:pt idx="452">
                  <c:v>0.0409398220263512</c:v>
                </c:pt>
                <c:pt idx="453">
                  <c:v>0.0414500971607772</c:v>
                </c:pt>
                <c:pt idx="454">
                  <c:v>0.041978290328911</c:v>
                </c:pt>
                <c:pt idx="455">
                  <c:v>0.0425256863650832</c:v>
                </c:pt>
                <c:pt idx="456">
                  <c:v>0.0430937111912003</c:v>
                </c:pt>
                <c:pt idx="457">
                  <c:v>0.0436839531197659</c:v>
                </c:pt>
                <c:pt idx="458">
                  <c:v>0.0442981883206834</c:v>
                </c:pt>
                <c:pt idx="459">
                  <c:v>0.0449384114660978</c:v>
                </c:pt>
                <c:pt idx="460">
                  <c:v>0.0456068728675828</c:v>
                </c:pt>
                <c:pt idx="461">
                  <c:v>0.0463061238259105</c:v>
                </c:pt>
                <c:pt idx="462">
                  <c:v>0.0470390724693128</c:v>
                </c:pt>
                <c:pt idx="463">
                  <c:v>0.0478090531267726</c:v>
                </c:pt>
                <c:pt idx="464">
                  <c:v>0.0486199133666444</c:v>
                </c:pt>
                <c:pt idx="465">
                  <c:v>0.0494761243785989</c:v>
                </c:pt>
                <c:pt idx="466">
                  <c:v>0.0503829226244457</c:v>
                </c:pt>
                <c:pt idx="467">
                  <c:v>0.0513464940080901</c:v>
                </c:pt>
                <c:pt idx="468">
                  <c:v>0.0523742168342583</c:v>
                </c:pt>
                <c:pt idx="469">
                  <c:v>0.0534749875773339</c:v>
                </c:pt>
                <c:pt idx="470">
                  <c:v>0.0546596657607223</c:v>
                </c:pt>
                <c:pt idx="471">
                  <c:v>0.0559416942618522</c:v>
                </c:pt>
                <c:pt idx="472">
                  <c:v>0.0573379850582628</c:v>
                </c:pt>
                <c:pt idx="473">
                  <c:v>0.0578527475254102</c:v>
                </c:pt>
                <c:pt idx="474">
                  <c:v>0.0583744924403622</c:v>
                </c:pt>
                <c:pt idx="475">
                  <c:v>0.0589034298345721</c:v>
                </c:pt>
                <c:pt idx="476">
                  <c:v>0.059439744915512</c:v>
                </c:pt>
                <c:pt idx="477">
                  <c:v>0.0599836295940124</c:v>
                </c:pt>
                <c:pt idx="478">
                  <c:v>0.0605352827729869</c:v>
                </c:pt>
                <c:pt idx="479">
                  <c:v>0.0610949106506149</c:v>
                </c:pt>
                <c:pt idx="480">
                  <c:v>0.0616627270388296</c:v>
                </c:pt>
                <c:pt idx="481">
                  <c:v>0.0622389536980131</c:v>
                </c:pt>
                <c:pt idx="482">
                  <c:v>0.062823820688863</c:v>
                </c:pt>
                <c:pt idx="483">
                  <c:v>0.0634175667424622</c:v>
                </c:pt>
                <c:pt idx="484">
                  <c:v>0.0640204396496544</c:v>
                </c:pt>
                <c:pt idx="485">
                  <c:v>0.0646326966709052</c:v>
                </c:pt>
                <c:pt idx="486">
                  <c:v>0.0652546049679146</c:v>
                </c:pt>
                <c:pt idx="487">
                  <c:v>0.0658864420583327</c:v>
                </c:pt>
                <c:pt idx="488">
                  <c:v>0.0665284962950356</c:v>
                </c:pt>
                <c:pt idx="489">
                  <c:v>0.0671810673715153</c:v>
                </c:pt>
                <c:pt idx="490">
                  <c:v>0.0678444668550614</c:v>
                </c:pt>
                <c:pt idx="491">
                  <c:v>0.0685190187495289</c:v>
                </c:pt>
                <c:pt idx="492">
                  <c:v>0.0692050600896294</c:v>
                </c:pt>
                <c:pt idx="493">
                  <c:v>0.0699029415688214</c:v>
                </c:pt>
                <c:pt idx="494">
                  <c:v>0.0706130282030429</c:v>
                </c:pt>
                <c:pt idx="495">
                  <c:v>0.0713357000326946</c:v>
                </c:pt>
                <c:pt idx="496">
                  <c:v>0.0720713528654797</c:v>
                </c:pt>
                <c:pt idx="497">
                  <c:v>0.0728203990629041</c:v>
                </c:pt>
                <c:pt idx="498">
                  <c:v>0.0735832683734676</c:v>
                </c:pt>
                <c:pt idx="499">
                  <c:v>0.0743604088158231</c:v>
                </c:pt>
                <c:pt idx="500">
                  <c:v>0.075152287615446</c:v>
                </c:pt>
                <c:pt idx="501">
                  <c:v>0.0759593921986445</c:v>
                </c:pt>
                <c:pt idx="502">
                  <c:v>0.0767822312480697</c:v>
                </c:pt>
                <c:pt idx="503">
                  <c:v>0.0776213358242214</c:v>
                </c:pt>
                <c:pt idx="504">
                  <c:v>0.0784772605578423</c:v>
                </c:pt>
                <c:pt idx="505">
                  <c:v>0.0793505849184994</c:v>
                </c:pt>
                <c:pt idx="506">
                  <c:v>0.0802419145651274</c:v>
                </c:pt>
                <c:pt idx="507">
                  <c:v>0.0811518827848026</c:v>
                </c:pt>
                <c:pt idx="508">
                  <c:v>0.0820811520265854</c:v>
                </c:pt>
                <c:pt idx="509">
                  <c:v>0.0830304155378752</c:v>
                </c:pt>
                <c:pt idx="510">
                  <c:v>0.0840003991114086</c:v>
                </c:pt>
                <c:pt idx="511">
                  <c:v>0.0849918629517696</c:v>
                </c:pt>
                <c:pt idx="512">
                  <c:v>0.0860056036711207</c:v>
                </c:pt>
                <c:pt idx="513">
                  <c:v>0.0870424564247651</c:v>
                </c:pt>
                <c:pt idx="514">
                  <c:v>0.0881032971981766</c:v>
                </c:pt>
                <c:pt idx="515">
                  <c:v>0.0891890452582478</c:v>
                </c:pt>
                <c:pt idx="516">
                  <c:v>0.0903006657827642</c:v>
                </c:pt>
                <c:pt idx="517">
                  <c:v>0.0914391726834907</c:v>
                </c:pt>
                <c:pt idx="518">
                  <c:v>0.0926056316398101</c:v>
                </c:pt>
                <c:pt idx="519">
                  <c:v>0.0938011633615679</c:v>
                </c:pt>
                <c:pt idx="520">
                  <c:v>0.0950269471017046</c:v>
                </c:pt>
                <c:pt idx="521">
                  <c:v>0.0962842244413985</c:v>
                </c:pt>
                <c:pt idx="522">
                  <c:v>0.097574303372851</c:v>
                </c:pt>
                <c:pt idx="523">
                  <c:v>0.0988985627075348</c:v>
                </c:pt>
                <c:pt idx="524">
                  <c:v>0.100258456840751</c:v>
                </c:pt>
                <c:pt idx="525">
                  <c:v>0.101655520906738</c:v>
                </c:pt>
                <c:pt idx="526">
                  <c:v>0.103091376362402</c:v>
                </c:pt>
                <c:pt idx="527">
                  <c:v>0.104567737042056</c:v>
                </c:pt>
                <c:pt idx="528">
                  <c:v>0.10608641573041</c:v>
                </c:pt>
                <c:pt idx="529">
                  <c:v>0.107649331306601</c:v>
                </c:pt>
                <c:pt idx="530">
                  <c:v>0.109258516518259</c:v>
                </c:pt>
                <c:pt idx="531">
                  <c:v>0.110916126451734</c:v>
                </c:pt>
                <c:pt idx="532">
                  <c:v>0.11262444777265</c:v>
                </c:pt>
                <c:pt idx="533">
                  <c:v>0.114385908820163</c:v>
                </c:pt>
                <c:pt idx="534">
                  <c:v>0.116203090648793</c:v>
                </c:pt>
                <c:pt idx="535">
                  <c:v>0.118078739123693</c:v>
                </c:pt>
                <c:pt idx="536">
                  <c:v>0.120015778189025</c:v>
                </c:pt>
                <c:pt idx="537">
                  <c:v>0.122017324444864</c:v>
                </c:pt>
                <c:pt idx="538">
                  <c:v>0.124086703186342</c:v>
                </c:pt>
                <c:pt idx="539">
                  <c:v>0.126227466079658</c:v>
                </c:pt>
                <c:pt idx="540">
                  <c:v>0.12844341067398</c:v>
                </c:pt>
                <c:pt idx="541">
                  <c:v>0.130738601976348</c:v>
                </c:pt>
                <c:pt idx="542">
                  <c:v>0.133117396349497</c:v>
                </c:pt>
                <c:pt idx="543">
                  <c:v>0.135584468030628</c:v>
                </c:pt>
                <c:pt idx="544">
                  <c:v>0.138144838613761</c:v>
                </c:pt>
                <c:pt idx="545">
                  <c:v>0.1408039098905</c:v>
                </c:pt>
                <c:pt idx="546">
                  <c:v>0.143567500505414</c:v>
                </c:pt>
                <c:pt idx="547">
                  <c:v>0.146441886954503</c:v>
                </c:pt>
                <c:pt idx="548">
                  <c:v>0.149433849540711</c:v>
                </c:pt>
                <c:pt idx="549">
                  <c:v>0.152550724001708</c:v>
                </c:pt>
                <c:pt idx="550">
                  <c:v>0.155800459645739</c:v>
                </c:pt>
                <c:pt idx="551">
                  <c:v>0.159191684975175</c:v>
                </c:pt>
                <c:pt idx="552">
                  <c:v>0.162733781949796</c:v>
                </c:pt>
                <c:pt idx="553">
                  <c:v>0.166436970249032</c:v>
                </c:pt>
                <c:pt idx="554">
                  <c:v>0.170312403142624</c:v>
                </c:pt>
                <c:pt idx="555">
                  <c:v>0.174372276882284</c:v>
                </c:pt>
                <c:pt idx="556">
                  <c:v>0.178629955896038</c:v>
                </c:pt>
                <c:pt idx="557">
                  <c:v>0.183100116517959</c:v>
                </c:pt>
                <c:pt idx="558">
                  <c:v>0.187798912540079</c:v>
                </c:pt>
                <c:pt idx="559">
                  <c:v>0.192744166556904</c:v>
                </c:pt>
                <c:pt idx="560">
                  <c:v>0.197955591920912</c:v>
                </c:pt>
                <c:pt idx="561">
                  <c:v>0.203455051184717</c:v>
                </c:pt>
                <c:pt idx="562">
                  <c:v>0.209266858231306</c:v>
                </c:pt>
              </c:numCache>
            </c:numRef>
          </c:xVal>
          <c:yVal>
            <c:numRef>
              <c:f>Exp_res!$BK$3:$BK$650</c:f>
              <c:numCache>
                <c:formatCode>General</c:formatCode>
                <c:ptCount val="648"/>
                <c:pt idx="0">
                  <c:v>0</c:v>
                </c:pt>
                <c:pt idx="1">
                  <c:v>7.21076493314407E-006</c:v>
                </c:pt>
                <c:pt idx="2">
                  <c:v>2.15702728850805E-005</c:v>
                </c:pt>
                <c:pt idx="3">
                  <c:v>3.58952115002401E-005</c:v>
                </c:pt>
                <c:pt idx="4">
                  <c:v>5.01857468206388E-005</c:v>
                </c:pt>
                <c:pt idx="5">
                  <c:v>6.44420436947531E-005</c:v>
                </c:pt>
                <c:pt idx="6">
                  <c:v>7.86642657887496E-005</c:v>
                </c:pt>
                <c:pt idx="7">
                  <c:v>9.28525755985477E-005</c:v>
                </c:pt>
                <c:pt idx="8">
                  <c:v>0.000107007134460082</c:v>
                </c:pt>
                <c:pt idx="9">
                  <c:v>0.000121128102561231</c:v>
                </c:pt>
                <c:pt idx="10">
                  <c:v>0.000135215638951388</c:v>
                </c:pt>
                <c:pt idx="11">
                  <c:v>0.000149269901553672</c:v>
                </c:pt>
                <c:pt idx="12">
                  <c:v>0.0001632910471745</c:v>
                </c:pt>
                <c:pt idx="13">
                  <c:v>0.000177279231514558</c:v>
                </c:pt>
                <c:pt idx="14">
                  <c:v>0.000191234609179204</c:v>
                </c:pt>
                <c:pt idx="15">
                  <c:v>0.000205157333688333</c:v>
                </c:pt>
                <c:pt idx="16">
                  <c:v>0.000219047557486926</c:v>
                </c:pt>
                <c:pt idx="17">
                  <c:v>0.000232905431954774</c:v>
                </c:pt>
                <c:pt idx="18">
                  <c:v>0.00024673110741662</c:v>
                </c:pt>
                <c:pt idx="19">
                  <c:v>0.000260524733151883</c:v>
                </c:pt>
                <c:pt idx="20">
                  <c:v>0.000274286457403968</c:v>
                </c:pt>
                <c:pt idx="21">
                  <c:v>0.000288016427390554</c:v>
                </c:pt>
                <c:pt idx="22">
                  <c:v>0.000301714789312211</c:v>
                </c:pt>
                <c:pt idx="23">
                  <c:v>0.00031538168836241</c:v>
                </c:pt>
                <c:pt idx="24">
                  <c:v>0.000329017268736427</c:v>
                </c:pt>
                <c:pt idx="25">
                  <c:v>0.000342621673640518</c:v>
                </c:pt>
                <c:pt idx="26">
                  <c:v>0.000356195045300827</c:v>
                </c:pt>
                <c:pt idx="27">
                  <c:v>0.000369737524972568</c:v>
                </c:pt>
                <c:pt idx="28">
                  <c:v>0.000383249252948931</c:v>
                </c:pt>
                <c:pt idx="29">
                  <c:v>0.000396730368569158</c:v>
                </c:pt>
                <c:pt idx="30">
                  <c:v>0.000410181010228147</c:v>
                </c:pt>
                <c:pt idx="31">
                  <c:v>0.000423601315383696</c:v>
                </c:pt>
                <c:pt idx="32">
                  <c:v>0.000436991420566249</c:v>
                </c:pt>
                <c:pt idx="33">
                  <c:v>0.000450351461386564</c:v>
                </c:pt>
                <c:pt idx="34">
                  <c:v>0.000463681572543649</c:v>
                </c:pt>
                <c:pt idx="35">
                  <c:v>0.000476981887833824</c:v>
                </c:pt>
                <c:pt idx="36">
                  <c:v>0.000490252540157692</c:v>
                </c:pt>
                <c:pt idx="37">
                  <c:v>0.000503493661529199</c:v>
                </c:pt>
                <c:pt idx="38">
                  <c:v>0.000516705383082608</c:v>
                </c:pt>
                <c:pt idx="39">
                  <c:v>0.00052988783508073</c:v>
                </c:pt>
                <c:pt idx="40">
                  <c:v>0.000543041146922455</c:v>
                </c:pt>
                <c:pt idx="41">
                  <c:v>0.000556165447150983</c:v>
                </c:pt>
                <c:pt idx="42">
                  <c:v>0.000569260863460254</c:v>
                </c:pt>
                <c:pt idx="43">
                  <c:v>0.000582327522703175</c:v>
                </c:pt>
                <c:pt idx="44">
                  <c:v>0.000595365550898885</c:v>
                </c:pt>
                <c:pt idx="45">
                  <c:v>0.000608375073240017</c:v>
                </c:pt>
                <c:pt idx="46">
                  <c:v>0.000621356214099962</c:v>
                </c:pt>
                <c:pt idx="47">
                  <c:v>0.000634309097039578</c:v>
                </c:pt>
                <c:pt idx="48">
                  <c:v>0.000647233844814875</c:v>
                </c:pt>
                <c:pt idx="49">
                  <c:v>0.000660130579383447</c:v>
                </c:pt>
                <c:pt idx="50">
                  <c:v>0.00067299942191188</c:v>
                </c:pt>
                <c:pt idx="51">
                  <c:v>0.000685840492782465</c:v>
                </c:pt>
                <c:pt idx="52">
                  <c:v>0.000698653911599083</c:v>
                </c:pt>
                <c:pt idx="53">
                  <c:v>0.000711439797195723</c:v>
                </c:pt>
                <c:pt idx="54">
                  <c:v>0.000724198267640981</c:v>
                </c:pt>
                <c:pt idx="55">
                  <c:v>0.00073692944024644</c:v>
                </c:pt>
                <c:pt idx="56">
                  <c:v>0.000749633431571727</c:v>
                </c:pt>
                <c:pt idx="57">
                  <c:v>0.000762310357431924</c:v>
                </c:pt>
                <c:pt idx="58">
                  <c:v>0.000774960332902906</c:v>
                </c:pt>
                <c:pt idx="59">
                  <c:v>0.000787583472328889</c:v>
                </c:pt>
                <c:pt idx="60">
                  <c:v>0.000800179889327632</c:v>
                </c:pt>
                <c:pt idx="61">
                  <c:v>0.000812749696796741</c:v>
                </c:pt>
                <c:pt idx="62">
                  <c:v>0.000825293006920394</c:v>
                </c:pt>
                <c:pt idx="63">
                  <c:v>0.000837809931173986</c:v>
                </c:pt>
                <c:pt idx="64">
                  <c:v>0.000850300580331689</c:v>
                </c:pt>
                <c:pt idx="65">
                  <c:v>0.000862765064470953</c:v>
                </c:pt>
                <c:pt idx="66">
                  <c:v>0.000875203492979519</c:v>
                </c:pt>
                <c:pt idx="67">
                  <c:v>0.000887615974560061</c:v>
                </c:pt>
                <c:pt idx="68">
                  <c:v>0.000900002617237058</c:v>
                </c:pt>
                <c:pt idx="69">
                  <c:v>0.000912363528361021</c:v>
                </c:pt>
                <c:pt idx="70">
                  <c:v>0.000924698814615509</c:v>
                </c:pt>
                <c:pt idx="71">
                  <c:v>0.000937008582021356</c:v>
                </c:pt>
                <c:pt idx="72">
                  <c:v>0.000949292935943411</c:v>
                </c:pt>
                <c:pt idx="73">
                  <c:v>0.000961551981095182</c:v>
                </c:pt>
                <c:pt idx="74">
                  <c:v>0.000973785821544051</c:v>
                </c:pt>
                <c:pt idx="75">
                  <c:v>0.000985994560716753</c:v>
                </c:pt>
                <c:pt idx="76">
                  <c:v>0.000998178301405147</c:v>
                </c:pt>
                <c:pt idx="77">
                  <c:v>0.00101033714577087</c:v>
                </c:pt>
                <c:pt idx="78">
                  <c:v>0.00102247119535026</c:v>
                </c:pt>
                <c:pt idx="79">
                  <c:v>0.00103458055106027</c:v>
                </c:pt>
                <c:pt idx="80">
                  <c:v>0.00104666531320245</c:v>
                </c:pt>
                <c:pt idx="81">
                  <c:v>0.0010587255814688</c:v>
                </c:pt>
                <c:pt idx="82">
                  <c:v>0.00107076145494649</c:v>
                </c:pt>
                <c:pt idx="83">
                  <c:v>0.00108277303212249</c:v>
                </c:pt>
                <c:pt idx="84">
                  <c:v>0.00109476041088834</c:v>
                </c:pt>
                <c:pt idx="85">
                  <c:v>0.00110672368854584</c:v>
                </c:pt>
                <c:pt idx="86">
                  <c:v>0.00111866296181002</c:v>
                </c:pt>
                <c:pt idx="87">
                  <c:v>0.00113057832681613</c:v>
                </c:pt>
                <c:pt idx="88">
                  <c:v>0.00114246987912213</c:v>
                </c:pt>
                <c:pt idx="89">
                  <c:v>0.00115433771371472</c:v>
                </c:pt>
                <c:pt idx="90">
                  <c:v>0.00116618192501316</c:v>
                </c:pt>
                <c:pt idx="91">
                  <c:v>0.00117800260687409</c:v>
                </c:pt>
                <c:pt idx="92">
                  <c:v>0.00118979985259605</c:v>
                </c:pt>
                <c:pt idx="93">
                  <c:v>0.0012015737549233</c:v>
                </c:pt>
                <c:pt idx="94">
                  <c:v>0.00121332440605149</c:v>
                </c:pt>
                <c:pt idx="95">
                  <c:v>0.00122505189763035</c:v>
                </c:pt>
                <c:pt idx="96">
                  <c:v>0.00123675632076905</c:v>
                </c:pt>
                <c:pt idx="97">
                  <c:v>0.00124843776604063</c:v>
                </c:pt>
                <c:pt idx="98">
                  <c:v>0.00126009632348509</c:v>
                </c:pt>
                <c:pt idx="99">
                  <c:v>0.00127173208261466</c:v>
                </c:pt>
                <c:pt idx="100">
                  <c:v>0.00128334513241717</c:v>
                </c:pt>
                <c:pt idx="101">
                  <c:v>0.00129493556136078</c:v>
                </c:pt>
                <c:pt idx="102">
                  <c:v>0.00130650345739748</c:v>
                </c:pt>
                <c:pt idx="103">
                  <c:v>0.00131804890796724</c:v>
                </c:pt>
                <c:pt idx="104">
                  <c:v>0.00132957200000269</c:v>
                </c:pt>
                <c:pt idx="105">
                  <c:v>0.00134107281993126</c:v>
                </c:pt>
                <c:pt idx="106">
                  <c:v>0.00135255145368127</c:v>
                </c:pt>
                <c:pt idx="107">
                  <c:v>0.00136400798668436</c:v>
                </c:pt>
                <c:pt idx="108">
                  <c:v>0.00137544250387934</c:v>
                </c:pt>
                <c:pt idx="109">
                  <c:v>0.00138685508971659</c:v>
                </c:pt>
                <c:pt idx="110">
                  <c:v>0.00139824582816135</c:v>
                </c:pt>
                <c:pt idx="111">
                  <c:v>0.00140961480269824</c:v>
                </c:pt>
                <c:pt idx="112">
                  <c:v>0.0014209620963333</c:v>
                </c:pt>
                <c:pt idx="113">
                  <c:v>0.00143228779159938</c:v>
                </c:pt>
                <c:pt idx="114">
                  <c:v>0.00144359197055845</c:v>
                </c:pt>
                <c:pt idx="115">
                  <c:v>0.00145487471480582</c:v>
                </c:pt>
                <c:pt idx="116">
                  <c:v>0.0014661361054739</c:v>
                </c:pt>
                <c:pt idx="117">
                  <c:v>0.00147737622323478</c:v>
                </c:pt>
                <c:pt idx="118">
                  <c:v>0.00148859514830462</c:v>
                </c:pt>
                <c:pt idx="119">
                  <c:v>0.00149979296044651</c:v>
                </c:pt>
                <c:pt idx="120">
                  <c:v>0.00151096973897435</c:v>
                </c:pt>
                <c:pt idx="121">
                  <c:v>0.00152212556275557</c:v>
                </c:pt>
                <c:pt idx="122">
                  <c:v>0.00153326051021539</c:v>
                </c:pt>
                <c:pt idx="123">
                  <c:v>0.00154437465933886</c:v>
                </c:pt>
                <c:pt idx="124">
                  <c:v>0.00155546808767555</c:v>
                </c:pt>
                <c:pt idx="125">
                  <c:v>0.00156654087234173</c:v>
                </c:pt>
                <c:pt idx="126">
                  <c:v>0.00157759309002407</c:v>
                </c:pt>
                <c:pt idx="127">
                  <c:v>0.00158862481698268</c:v>
                </c:pt>
                <c:pt idx="128">
                  <c:v>0.0015996361290545</c:v>
                </c:pt>
                <c:pt idx="129">
                  <c:v>0.00161062710165609</c:v>
                </c:pt>
                <c:pt idx="130">
                  <c:v>0.00162159780978675</c:v>
                </c:pt>
                <c:pt idx="131">
                  <c:v>0.00163254832803182</c:v>
                </c:pt>
                <c:pt idx="132">
                  <c:v>0.00164347873056559</c:v>
                </c:pt>
                <c:pt idx="133">
                  <c:v>0.00165438909115454</c:v>
                </c:pt>
                <c:pt idx="134">
                  <c:v>0.00166527948316013</c:v>
                </c:pt>
                <c:pt idx="135">
                  <c:v>0.00167614997954151</c:v>
                </c:pt>
                <c:pt idx="136">
                  <c:v>0.00168700065285886</c:v>
                </c:pt>
                <c:pt idx="137">
                  <c:v>0.00169783157527606</c:v>
                </c:pt>
                <c:pt idx="138">
                  <c:v>0.00170864281856377</c:v>
                </c:pt>
                <c:pt idx="139">
                  <c:v>0.0017194344541019</c:v>
                </c:pt>
                <c:pt idx="140">
                  <c:v>0.00173020655288326</c:v>
                </c:pt>
                <c:pt idx="141">
                  <c:v>0.00174095918551513</c:v>
                </c:pt>
                <c:pt idx="142">
                  <c:v>0.0017431017183287</c:v>
                </c:pt>
                <c:pt idx="143">
                  <c:v>0.00176008187962166</c:v>
                </c:pt>
                <c:pt idx="144">
                  <c:v>0.00177674250881387</c:v>
                </c:pt>
                <c:pt idx="145">
                  <c:v>0.00179308356251042</c:v>
                </c:pt>
                <c:pt idx="146">
                  <c:v>0.00180910500732603</c:v>
                </c:pt>
                <c:pt idx="147">
                  <c:v>0.00182480681931168</c:v>
                </c:pt>
                <c:pt idx="148">
                  <c:v>0.00184018898339124</c:v>
                </c:pt>
                <c:pt idx="149">
                  <c:v>0.0018552514928133</c:v>
                </c:pt>
                <c:pt idx="150">
                  <c:v>0.00186999434861443</c:v>
                </c:pt>
                <c:pt idx="151">
                  <c:v>0.00188441755909569</c:v>
                </c:pt>
                <c:pt idx="152">
                  <c:v>0.00189852113930965</c:v>
                </c:pt>
                <c:pt idx="153">
                  <c:v>0.00191230511056174</c:v>
                </c:pt>
                <c:pt idx="154">
                  <c:v>0.00192576949992126</c:v>
                </c:pt>
                <c:pt idx="155">
                  <c:v>0.00193891433974387</c:v>
                </c:pt>
                <c:pt idx="156">
                  <c:v>0.00195173966720734</c:v>
                </c:pt>
                <c:pt idx="157">
                  <c:v>0.00196424552385532</c:v>
                </c:pt>
                <c:pt idx="158">
                  <c:v>0.0019764319551538</c:v>
                </c:pt>
                <c:pt idx="159">
                  <c:v>0.00198829901005769</c:v>
                </c:pt>
                <c:pt idx="160">
                  <c:v>0.00199984674058665</c:v>
                </c:pt>
                <c:pt idx="161">
                  <c:v>0.0020110752014124</c:v>
                </c:pt>
                <c:pt idx="162">
                  <c:v>0.00202198444945451</c:v>
                </c:pt>
                <c:pt idx="163">
                  <c:v>0.0020325745434859</c:v>
                </c:pt>
                <c:pt idx="164">
                  <c:v>0.0020428455437489</c:v>
                </c:pt>
                <c:pt idx="165">
                  <c:v>0.00205279751157806</c:v>
                </c:pt>
                <c:pt idx="166">
                  <c:v>0.00206243050903457</c:v>
                </c:pt>
                <c:pt idx="167">
                  <c:v>0.0020717445985462</c:v>
                </c:pt>
                <c:pt idx="168">
                  <c:v>0.00208073984255824</c:v>
                </c:pt>
                <c:pt idx="169">
                  <c:v>0.00208941630319154</c:v>
                </c:pt>
                <c:pt idx="170">
                  <c:v>0.00209777404190785</c:v>
                </c:pt>
                <c:pt idx="171">
                  <c:v>0.00210581311918445</c:v>
                </c:pt>
                <c:pt idx="172">
                  <c:v>0.00211353359419456</c:v>
                </c:pt>
                <c:pt idx="173">
                  <c:v>0.00212093552449662</c:v>
                </c:pt>
                <c:pt idx="174">
                  <c:v>0.00212801896572928</c:v>
                </c:pt>
                <c:pt idx="175">
                  <c:v>0.00213478397131417</c:v>
                </c:pt>
                <c:pt idx="176">
                  <c:v>0.00214123059216518</c:v>
                </c:pt>
                <c:pt idx="177">
                  <c:v>0.00214735887640388</c:v>
                </c:pt>
                <c:pt idx="178">
                  <c:v>0.00215316886908199</c:v>
                </c:pt>
                <c:pt idx="179">
                  <c:v>0.00215866061190877</c:v>
                </c:pt>
                <c:pt idx="180">
                  <c:v>0.00216383414298548</c:v>
                </c:pt>
                <c:pt idx="181">
                  <c:v>0.0021686894965447</c:v>
                </c:pt>
                <c:pt idx="182">
                  <c:v>0.00217322670269604</c:v>
                </c:pt>
                <c:pt idx="183">
                  <c:v>0.00217744578717528</c:v>
                </c:pt>
                <c:pt idx="184">
                  <c:v>0.00218134677110203</c:v>
                </c:pt>
                <c:pt idx="185">
                  <c:v>0.00218492967073871</c:v>
                </c:pt>
                <c:pt idx="186">
                  <c:v>0.00218819449725682</c:v>
                </c:pt>
                <c:pt idx="187">
                  <c:v>0.00219114125650702</c:v>
                </c:pt>
                <c:pt idx="188">
                  <c:v>0.00219376994879277</c:v>
                </c:pt>
                <c:pt idx="189">
                  <c:v>0.0021960805686504</c:v>
                </c:pt>
                <c:pt idx="190">
                  <c:v>0.00219807310463138</c:v>
                </c:pt>
                <c:pt idx="191">
                  <c:v>0.00219974753908893</c:v>
                </c:pt>
                <c:pt idx="192">
                  <c:v>0.00220110384796943</c:v>
                </c:pt>
                <c:pt idx="193">
                  <c:v>0.0022021420006063</c:v>
                </c:pt>
                <c:pt idx="194">
                  <c:v>0.00220286195951785</c:v>
                </c:pt>
                <c:pt idx="195">
                  <c:v>0.00220326368020844</c:v>
                </c:pt>
                <c:pt idx="196">
                  <c:v>0.00220334711097352</c:v>
                </c:pt>
                <c:pt idx="197">
                  <c:v>0.00220311219270568</c:v>
                </c:pt>
                <c:pt idx="198">
                  <c:v>0.00220255885870616</c:v>
                </c:pt>
                <c:pt idx="199">
                  <c:v>0.0022016870344974</c:v>
                </c:pt>
                <c:pt idx="200">
                  <c:v>0.00220049663763874</c:v>
                </c:pt>
                <c:pt idx="201">
                  <c:v>0.00219898757754436</c:v>
                </c:pt>
                <c:pt idx="202">
                  <c:v>0.00219715975530405</c:v>
                </c:pt>
                <c:pt idx="203">
                  <c:v>0.00219501306350572</c:v>
                </c:pt>
                <c:pt idx="204">
                  <c:v>0.00219254738606036</c:v>
                </c:pt>
                <c:pt idx="205">
                  <c:v>0.00218976259802827</c:v>
                </c:pt>
                <c:pt idx="206">
                  <c:v>0.00218665856544777</c:v>
                </c:pt>
                <c:pt idx="207">
                  <c:v>0.00218323514516563</c:v>
                </c:pt>
                <c:pt idx="208">
                  <c:v>0.00217949218466838</c:v>
                </c:pt>
                <c:pt idx="209">
                  <c:v>0.00217542952191525</c:v>
                </c:pt>
                <c:pt idx="210">
                  <c:v>0.00217104698517385</c:v>
                </c:pt>
                <c:pt idx="211">
                  <c:v>0.00216634439285443</c:v>
                </c:pt>
                <c:pt idx="212">
                  <c:v>0.00216132155334727</c:v>
                </c:pt>
                <c:pt idx="213">
                  <c:v>0.00215597826486074</c:v>
                </c:pt>
                <c:pt idx="214">
                  <c:v>0.00215031431525893</c:v>
                </c:pt>
                <c:pt idx="215">
                  <c:v>0.00214432948190165</c:v>
                </c:pt>
                <c:pt idx="216">
                  <c:v>0.00213802353148456</c:v>
                </c:pt>
                <c:pt idx="217">
                  <c:v>0.00213139621987854</c:v>
                </c:pt>
                <c:pt idx="218">
                  <c:v>0.00212444729197148</c:v>
                </c:pt>
                <c:pt idx="219">
                  <c:v>0.00211717648150919</c:v>
                </c:pt>
                <c:pt idx="220">
                  <c:v>0.00210958351093627</c:v>
                </c:pt>
                <c:pt idx="221">
                  <c:v>0.0021016680912379</c:v>
                </c:pt>
                <c:pt idx="222">
                  <c:v>0.00209342992178111</c:v>
                </c:pt>
                <c:pt idx="223">
                  <c:v>0.00208486869015556</c:v>
                </c:pt>
                <c:pt idx="224">
                  <c:v>0.00207598407201536</c:v>
                </c:pt>
                <c:pt idx="225">
                  <c:v>0.00206677573091862</c:v>
                </c:pt>
                <c:pt idx="226">
                  <c:v>0.00205724331816826</c:v>
                </c:pt>
                <c:pt idx="227">
                  <c:v>0.00204738647265199</c:v>
                </c:pt>
                <c:pt idx="228">
                  <c:v>0.0020372048206798</c:v>
                </c:pt>
                <c:pt idx="229">
                  <c:v>0.00202669797582419</c:v>
                </c:pt>
                <c:pt idx="230">
                  <c:v>0.00201586553875563</c:v>
                </c:pt>
                <c:pt idx="231">
                  <c:v>0.0020047070970804</c:v>
                </c:pt>
                <c:pt idx="232">
                  <c:v>0.00199322222517509</c:v>
                </c:pt>
                <c:pt idx="233">
                  <c:v>0.00198141048402086</c:v>
                </c:pt>
                <c:pt idx="234">
                  <c:v>0.00196927142103684</c:v>
                </c:pt>
                <c:pt idx="235">
                  <c:v>0.00195680456991106</c:v>
                </c:pt>
                <c:pt idx="236">
                  <c:v>0.0019440094504314</c:v>
                </c:pt>
                <c:pt idx="237">
                  <c:v>0.00193088556831319</c:v>
                </c:pt>
                <c:pt idx="238">
                  <c:v>0.00191743241502673</c:v>
                </c:pt>
                <c:pt idx="239">
                  <c:v>0.00190364946762201</c:v>
                </c:pt>
                <c:pt idx="240">
                  <c:v>0.00188953618855261</c:v>
                </c:pt>
                <c:pt idx="241">
                  <c:v>0.0018750920254962</c:v>
                </c:pt>
                <c:pt idx="242">
                  <c:v>0.00186031641117444</c:v>
                </c:pt>
                <c:pt idx="243">
                  <c:v>0.00184520876316964</c:v>
                </c:pt>
                <c:pt idx="244">
                  <c:v>0.00182976848373997</c:v>
                </c:pt>
                <c:pt idx="245">
                  <c:v>0.0018139949596309</c:v>
                </c:pt>
                <c:pt idx="246">
                  <c:v>0.00179788756188673</c:v>
                </c:pt>
                <c:pt idx="247">
                  <c:v>0.00178144564565622</c:v>
                </c:pt>
                <c:pt idx="248">
                  <c:v>0.00176466854999838</c:v>
                </c:pt>
                <c:pt idx="249">
                  <c:v>0.00174755559768402</c:v>
                </c:pt>
                <c:pt idx="250">
                  <c:v>0.00173010609499405</c:v>
                </c:pt>
                <c:pt idx="251">
                  <c:v>0.00171231933151602</c:v>
                </c:pt>
                <c:pt idx="252">
                  <c:v>0.00169419457993707</c:v>
                </c:pt>
                <c:pt idx="253">
                  <c:v>0.00167573109583258</c:v>
                </c:pt>
                <c:pt idx="254">
                  <c:v>0.00165692811745278</c:v>
                </c:pt>
                <c:pt idx="255">
                  <c:v>0.00163778486550506</c:v>
                </c:pt>
                <c:pt idx="256">
                  <c:v>0.00161830054293343</c:v>
                </c:pt>
                <c:pt idx="257">
                  <c:v>0.00159847433469344</c:v>
                </c:pt>
                <c:pt idx="258">
                  <c:v>0.00157830540752359</c:v>
                </c:pt>
                <c:pt idx="259">
                  <c:v>0.00155779290971257</c:v>
                </c:pt>
                <c:pt idx="260">
                  <c:v>0.00153693597086298</c:v>
                </c:pt>
                <c:pt idx="261">
                  <c:v>0.00151573370165014</c:v>
                </c:pt>
                <c:pt idx="262">
                  <c:v>0.00149418519357727</c:v>
                </c:pt>
                <c:pt idx="263">
                  <c:v>0.00147228951872475</c:v>
                </c:pt>
                <c:pt idx="264">
                  <c:v>0.00145004572949642</c:v>
                </c:pt>
                <c:pt idx="265">
                  <c:v>0.00142745285835993</c:v>
                </c:pt>
                <c:pt idx="266">
                  <c:v>0.00140450991758266</c:v>
                </c:pt>
                <c:pt idx="267">
                  <c:v>0.00138121589896294</c:v>
                </c:pt>
                <c:pt idx="268">
                  <c:v>0.00135756977355487</c:v>
                </c:pt>
                <c:pt idx="269">
                  <c:v>0.00133357049138873</c:v>
                </c:pt>
                <c:pt idx="270">
                  <c:v>0.00130921698118587</c:v>
                </c:pt>
                <c:pt idx="271">
                  <c:v>0.00128450815006708</c:v>
                </c:pt>
                <c:pt idx="272">
                  <c:v>0.00125944288325604</c:v>
                </c:pt>
                <c:pt idx="273">
                  <c:v>0.00123402004377632</c:v>
                </c:pt>
                <c:pt idx="274">
                  <c:v>0.00120823847214171</c:v>
                </c:pt>
                <c:pt idx="275">
                  <c:v>0.00118209698604115</c:v>
                </c:pt>
                <c:pt idx="276">
                  <c:v>0.00115559438001662</c:v>
                </c:pt>
                <c:pt idx="277">
                  <c:v>0.00112872942513381</c:v>
                </c:pt>
                <c:pt idx="278">
                  <c:v>0.00110150086864646</c:v>
                </c:pt>
                <c:pt idx="279">
                  <c:v>0.0010739074336538</c:v>
                </c:pt>
                <c:pt idx="280">
                  <c:v>0.00104594781874953</c:v>
                </c:pt>
                <c:pt idx="281">
                  <c:v>0.0010176206976645</c:v>
                </c:pt>
                <c:pt idx="282">
                  <c:v>0.000988924718900684</c:v>
                </c:pt>
                <c:pt idx="283">
                  <c:v>0.000959858505358006</c:v>
                </c:pt>
                <c:pt idx="284">
                  <c:v>0.00093042065395255</c:v>
                </c:pt>
                <c:pt idx="285">
                  <c:v>0.000900609735225529</c:v>
                </c:pt>
                <c:pt idx="286">
                  <c:v>0.000870424292945012</c:v>
                </c:pt>
                <c:pt idx="287">
                  <c:v>0.000839862843698862</c:v>
                </c:pt>
                <c:pt idx="288">
                  <c:v>0.000808923876475713</c:v>
                </c:pt>
                <c:pt idx="289">
                  <c:v>0.000777605852240515</c:v>
                </c:pt>
                <c:pt idx="290">
                  <c:v>0.000745907203497291</c:v>
                </c:pt>
                <c:pt idx="291">
                  <c:v>0.000713826333843422</c:v>
                </c:pt>
                <c:pt idx="292">
                  <c:v>0.0006813616175131</c:v>
                </c:pt>
                <c:pt idx="293">
                  <c:v>0.000648511398910529</c:v>
                </c:pt>
                <c:pt idx="294">
                  <c:v>0.000615273992132026</c:v>
                </c:pt>
                <c:pt idx="295">
                  <c:v>0.000581647680477186</c:v>
                </c:pt>
                <c:pt idx="296">
                  <c:v>0.000547630715948696</c:v>
                </c:pt>
                <c:pt idx="297">
                  <c:v>0.000513221318739007</c:v>
                </c:pt>
                <c:pt idx="298">
                  <c:v>0.000478417676707755</c:v>
                </c:pt>
                <c:pt idx="299">
                  <c:v>0.000443217944842996</c:v>
                </c:pt>
                <c:pt idx="300">
                  <c:v>0.000407620244712112</c:v>
                </c:pt>
                <c:pt idx="301">
                  <c:v>0.000371622663899462</c:v>
                </c:pt>
                <c:pt idx="302">
                  <c:v>0.000335223255428165</c:v>
                </c:pt>
                <c:pt idx="303">
                  <c:v>0.000298420037170598</c:v>
                </c:pt>
                <c:pt idx="304">
                  <c:v>0.00026121099124222</c:v>
                </c:pt>
                <c:pt idx="305">
                  <c:v>0.000223594063382181</c:v>
                </c:pt>
                <c:pt idx="306">
                  <c:v>0.000185567162317564</c:v>
                </c:pt>
                <c:pt idx="307">
                  <c:v>0.000147128159111524</c:v>
                </c:pt>
                <c:pt idx="308">
                  <c:v>0.000108274886496602</c:v>
                </c:pt>
                <c:pt idx="309">
                  <c:v>6.9005138189752E-005</c:v>
                </c:pt>
                <c:pt idx="310">
                  <c:v>2.93166681907639E-005</c:v>
                </c:pt>
                <c:pt idx="311">
                  <c:v>-1.0792809937021E-005</c:v>
                </c:pt>
                <c:pt idx="312">
                  <c:v>-5.13256238045115E-005</c:v>
                </c:pt>
                <c:pt idx="313">
                  <c:v>-9.22841429537301E-005</c:v>
                </c:pt>
                <c:pt idx="314">
                  <c:v>-0.000133670779634136</c:v>
                </c:pt>
                <c:pt idx="315">
                  <c:v>-0.000175487989598809</c:v>
                </c:pt>
                <c:pt idx="316">
                  <c:v>-0.000217738272921726</c:v>
                </c:pt>
                <c:pt idx="317">
                  <c:v>-0.00026042417483625</c:v>
                </c:pt>
                <c:pt idx="318">
                  <c:v>-0.000303548286595368</c:v>
                </c:pt>
                <c:pt idx="319">
                  <c:v>-0.000347113246355742</c:v>
                </c:pt>
                <c:pt idx="320">
                  <c:v>-0.000391121740084304</c:v>
                </c:pt>
                <c:pt idx="321">
                  <c:v>-0.00043557650248945</c:v>
                </c:pt>
                <c:pt idx="322">
                  <c:v>-0.000480480317976408</c:v>
                </c:pt>
                <c:pt idx="323">
                  <c:v>-0.000525836021631042</c:v>
                </c:pt>
                <c:pt idx="324">
                  <c:v>-0.000571646500227087</c:v>
                </c:pt>
                <c:pt idx="325">
                  <c:v>-0.000617914693263175</c:v>
                </c:pt>
                <c:pt idx="326">
                  <c:v>-0.000664643594027388</c:v>
                </c:pt>
                <c:pt idx="327">
                  <c:v>-0.000711836250691419</c:v>
                </c:pt>
                <c:pt idx="328">
                  <c:v>-0.000759495767436373</c:v>
                </c:pt>
                <c:pt idx="329">
                  <c:v>-0.000807625305607002</c:v>
                </c:pt>
                <c:pt idx="330">
                  <c:v>-0.00085622808490225</c:v>
                </c:pt>
                <c:pt idx="331">
                  <c:v>-0.000905307384595833</c:v>
                </c:pt>
                <c:pt idx="332">
                  <c:v>-0.000954866544794722</c:v>
                </c:pt>
                <c:pt idx="333">
                  <c:v>-0.0010049089677308</c:v>
                </c:pt>
                <c:pt idx="334">
                  <c:v>-0.0010554381190923</c:v>
                </c:pt>
                <c:pt idx="335">
                  <c:v>-0.00110645752939151</c:v>
                </c:pt>
                <c:pt idx="336">
                  <c:v>-0.0011579707953732</c:v>
                </c:pt>
                <c:pt idx="337">
                  <c:v>-0.00120998158146529</c:v>
                </c:pt>
                <c:pt idx="338">
                  <c:v>-0.0012624936212705</c:v>
                </c:pt>
                <c:pt idx="339">
                  <c:v>-0.00131551071910276</c:v>
                </c:pt>
                <c:pt idx="340">
                  <c:v>-0.00136903675157112</c:v>
                </c:pt>
                <c:pt idx="341">
                  <c:v>-0.00142307566920776</c:v>
                </c:pt>
                <c:pt idx="342">
                  <c:v>-0.00147763149814913</c:v>
                </c:pt>
                <c:pt idx="343">
                  <c:v>-0.00153270834186434</c:v>
                </c:pt>
                <c:pt idx="344">
                  <c:v>-0.00158831038293942</c:v>
                </c:pt>
                <c:pt idx="345">
                  <c:v>-0.00164444188491475</c:v>
                </c:pt>
                <c:pt idx="346">
                  <c:v>-0.00170110719418023</c:v>
                </c:pt>
                <c:pt idx="347">
                  <c:v>-0.00175831074192779</c:v>
                </c:pt>
                <c:pt idx="348">
                  <c:v>-0.00181605704616874</c:v>
                </c:pt>
                <c:pt idx="349">
                  <c:v>-0.00187435071380997</c:v>
                </c:pt>
                <c:pt idx="350">
                  <c:v>-0.0019331964428003</c:v>
                </c:pt>
                <c:pt idx="351">
                  <c:v>-0.00199259902434316</c:v>
                </c:pt>
                <c:pt idx="352">
                  <c:v>-0.00205256334518063</c:v>
                </c:pt>
                <c:pt idx="353">
                  <c:v>-0.00211309438995339</c:v>
                </c:pt>
                <c:pt idx="354">
                  <c:v>-0.00217419724363427</c:v>
                </c:pt>
                <c:pt idx="355">
                  <c:v>-0.00223587709404549</c:v>
                </c:pt>
                <c:pt idx="356">
                  <c:v>-0.00229813923445605</c:v>
                </c:pt>
                <c:pt idx="357">
                  <c:v>-0.00236098906626805</c:v>
                </c:pt>
                <c:pt idx="358">
                  <c:v>-0.00242443210179051</c:v>
                </c:pt>
                <c:pt idx="359">
                  <c:v>-0.0024884739671102</c:v>
                </c:pt>
                <c:pt idx="360">
                  <c:v>-0.00255312040505675</c:v>
                </c:pt>
                <c:pt idx="361">
                  <c:v>-0.00261837727827205</c:v>
                </c:pt>
                <c:pt idx="362">
                  <c:v>-0.00268425057238365</c:v>
                </c:pt>
                <c:pt idx="363">
                  <c:v>-0.0027507463992887</c:v>
                </c:pt>
                <c:pt idx="364">
                  <c:v>-0.00281787100055498</c:v>
                </c:pt>
                <c:pt idx="365">
                  <c:v>-0.00288563075093937</c:v>
                </c:pt>
                <c:pt idx="366">
                  <c:v>-0.00295403216203196</c:v>
                </c:pt>
                <c:pt idx="367">
                  <c:v>-0.0030230818860316</c:v>
                </c:pt>
                <c:pt idx="368">
                  <c:v>-0.00309278671965665</c:v>
                </c:pt>
                <c:pt idx="369">
                  <c:v>-0.0031631536081991</c:v>
                </c:pt>
                <c:pt idx="370">
                  <c:v>-0.00323418964972541</c:v>
                </c:pt>
                <c:pt idx="371">
                  <c:v>-0.00330590209943413</c:v>
                </c:pt>
                <c:pt idx="372">
                  <c:v>-0.00337829837417484</c:v>
                </c:pt>
                <c:pt idx="373">
                  <c:v>-0.00345138605713723</c:v>
                </c:pt>
                <c:pt idx="374">
                  <c:v>-0.0035251729027162</c:v>
                </c:pt>
                <c:pt idx="375">
                  <c:v>-0.00359966684156439</c:v>
                </c:pt>
                <c:pt idx="376">
                  <c:v>-0.00367487598583668</c:v>
                </c:pt>
                <c:pt idx="377">
                  <c:v>-0.00375080863463932</c:v>
                </c:pt>
                <c:pt idx="378">
                  <c:v>-0.0038274732796921</c:v>
                </c:pt>
                <c:pt idx="379">
                  <c:v>-0.00390487861121181</c:v>
                </c:pt>
                <c:pt idx="380">
                  <c:v>-0.00398303352403187</c:v>
                </c:pt>
                <c:pt idx="381">
                  <c:v>-0.00406194712396499</c:v>
                </c:pt>
                <c:pt idx="382">
                  <c:v>-0.0041416287344239</c:v>
                </c:pt>
                <c:pt idx="383">
                  <c:v>-0.00422208790331229</c:v>
                </c:pt>
                <c:pt idx="384">
                  <c:v>-0.00430333441019774</c:v>
                </c:pt>
                <c:pt idx="385">
                  <c:v>-0.00438537827378445</c:v>
                </c:pt>
                <c:pt idx="386">
                  <c:v>-0.00446822975969567</c:v>
                </c:pt>
                <c:pt idx="387">
                  <c:v>-0.00455189938858678</c:v>
                </c:pt>
                <c:pt idx="388">
                  <c:v>-0.00463639794460438</c:v>
                </c:pt>
                <c:pt idx="389">
                  <c:v>-0.00472173648420783</c:v>
                </c:pt>
                <c:pt idx="390">
                  <c:v>-0.00480792634537368</c:v>
                </c:pt>
                <c:pt idx="391">
                  <c:v>-0.00489497915720494</c:v>
                </c:pt>
                <c:pt idx="392">
                  <c:v>-0.00498290684996311</c:v>
                </c:pt>
                <c:pt idx="393">
                  <c:v>-0.00507172166554924</c:v>
                </c:pt>
                <c:pt idx="394">
                  <c:v>-0.00516143616845747</c:v>
                </c:pt>
                <c:pt idx="395">
                  <c:v>-0.00525206325722734</c:v>
                </c:pt>
                <c:pt idx="396">
                  <c:v>-0.0053436161764201</c:v>
                </c:pt>
                <c:pt idx="397">
                  <c:v>-0.00543610852915499</c:v>
                </c:pt>
                <c:pt idx="398">
                  <c:v>-0.00552955429022878</c:v>
                </c:pt>
                <c:pt idx="399">
                  <c:v>-0.00562396781986075</c:v>
                </c:pt>
                <c:pt idx="400">
                  <c:v>-0.00571936387809163</c:v>
                </c:pt>
                <c:pt idx="401">
                  <c:v>-0.00581575763988064</c:v>
                </c:pt>
                <c:pt idx="402">
                  <c:v>-0.00591316471094029</c:v>
                </c:pt>
                <c:pt idx="403">
                  <c:v>-0.00601160114435074</c:v>
                </c:pt>
                <c:pt idx="404">
                  <c:v>-0.0061110834580051</c:v>
                </c:pt>
                <c:pt idx="405">
                  <c:v>-0.00621162865293243</c:v>
                </c:pt>
                <c:pt idx="406">
                  <c:v>-0.00631325423255789</c:v>
                </c:pt>
                <c:pt idx="407">
                  <c:v>-0.00641597822295161</c:v>
                </c:pt>
                <c:pt idx="408">
                  <c:v>-0.00651981919413591</c:v>
                </c:pt>
                <c:pt idx="409">
                  <c:v>-0.00662479628251503</c:v>
                </c:pt>
                <c:pt idx="410">
                  <c:v>-0.00673092921449969</c:v>
                </c:pt>
                <c:pt idx="411">
                  <c:v>-0.00683823833140634</c:v>
                </c:pt>
                <c:pt idx="412">
                  <c:v>-0.00694674461571496</c:v>
                </c:pt>
                <c:pt idx="413">
                  <c:v>-0.00705646971877649</c:v>
                </c:pt>
                <c:pt idx="414">
                  <c:v>-0.00716743599006788</c:v>
                </c:pt>
                <c:pt idx="415">
                  <c:v>-0.00727966650810185</c:v>
                </c:pt>
                <c:pt idx="416">
                  <c:v>-0.007393185113106</c:v>
                </c:pt>
                <c:pt idx="417">
                  <c:v>-0.0075080164415956</c:v>
                </c:pt>
                <c:pt idx="418">
                  <c:v>-0.00762418596297569</c:v>
                </c:pt>
                <c:pt idx="419">
                  <c:v>-0.0077417200183184</c:v>
                </c:pt>
                <c:pt idx="420">
                  <c:v>-0.00786064586147498</c:v>
                </c:pt>
                <c:pt idx="421">
                  <c:v>-0.00798099170269587</c:v>
                </c:pt>
                <c:pt idx="422">
                  <c:v>-0.00810278675494567</c:v>
                </c:pt>
                <c:pt idx="423">
                  <c:v>-0.00822606128311971</c:v>
                </c:pt>
                <c:pt idx="424">
                  <c:v>-0.00835084665638624</c:v>
                </c:pt>
                <c:pt idx="425">
                  <c:v>-0.00847717540389605</c:v>
                </c:pt>
                <c:pt idx="426">
                  <c:v>-0.0086050812741299</c:v>
                </c:pt>
                <c:pt idx="427">
                  <c:v>-0.00873459929817456</c:v>
                </c:pt>
                <c:pt idx="428">
                  <c:v>-0.00886576585724766</c:v>
                </c:pt>
                <c:pt idx="429">
                  <c:v>-0.00899861875482505</c:v>
                </c:pt>
                <c:pt idx="430">
                  <c:v>-0.00913319729375451</c:v>
                </c:pt>
                <c:pt idx="431">
                  <c:v>-0.00926954235878367</c:v>
                </c:pt>
                <c:pt idx="432">
                  <c:v>-0.00940769650497062</c:v>
                </c:pt>
                <c:pt idx="433">
                  <c:v>-0.00954770405249215</c:v>
                </c:pt>
                <c:pt idx="434">
                  <c:v>-0.00968961118842519</c:v>
                </c:pt>
                <c:pt idx="435">
                  <c:v>-0.00983346607613032</c:v>
                </c:pt>
                <c:pt idx="436">
                  <c:v>-0.00997931897294212</c:v>
                </c:pt>
                <c:pt idx="437">
                  <c:v>-0.0101272223569432</c:v>
                </c:pt>
                <c:pt idx="438">
                  <c:v>-0.0102772310636894</c:v>
                </c:pt>
                <c:pt idx="439">
                  <c:v>-0.0104294024338502</c:v>
                </c:pt>
                <c:pt idx="440">
                  <c:v>-0.0105837964728445</c:v>
                </c:pt>
                <c:pt idx="441">
                  <c:v>-0.0107404760236728</c:v>
                </c:pt>
                <c:pt idx="442">
                  <c:v>-0.0108995069542991</c:v>
                </c:pt>
                <c:pt idx="443">
                  <c:v>-0.0110609583610964</c:v>
                </c:pt>
                <c:pt idx="444">
                  <c:v>-0.0112249027900605</c:v>
                </c:pt>
                <c:pt idx="445">
                  <c:v>-0.0113914164777145</c:v>
                </c:pt>
                <c:pt idx="446">
                  <c:v>-0.0115605796138736</c:v>
                </c:pt>
                <c:pt idx="447">
                  <c:v>-0.0117324766287315</c:v>
                </c:pt>
                <c:pt idx="448">
                  <c:v>-0.011907196507056</c:v>
                </c:pt>
                <c:pt idx="449">
                  <c:v>-0.0120848331326708</c:v>
                </c:pt>
                <c:pt idx="450">
                  <c:v>-0.0122654856668454</c:v>
                </c:pt>
                <c:pt idx="451">
                  <c:v>-0.0124492589647356</c:v>
                </c:pt>
                <c:pt idx="452">
                  <c:v>-0.0126362640346279</c:v>
                </c:pt>
                <c:pt idx="453">
                  <c:v>-0.0128266185454538</c:v>
                </c:pt>
                <c:pt idx="454">
                  <c:v>-0.0130204473888797</c:v>
                </c:pt>
                <c:pt idx="455">
                  <c:v>-0.0132178833032768</c:v>
                </c:pt>
                <c:pt idx="456">
                  <c:v>-0.0134190675680436</c:v>
                </c:pt>
                <c:pt idx="457">
                  <c:v>-0.013624150778162</c:v>
                </c:pt>
                <c:pt idx="458">
                  <c:v>-0.0138332937105402</c:v>
                </c:pt>
                <c:pt idx="459">
                  <c:v>-0.0140466682957012</c:v>
                </c:pt>
                <c:pt idx="460">
                  <c:v>-0.0142644587108034</c:v>
                </c:pt>
                <c:pt idx="461">
                  <c:v>-0.0144868626129069</c:v>
                </c:pt>
                <c:pt idx="462">
                  <c:v>-0.0147140925349725</c:v>
                </c:pt>
                <c:pt idx="463">
                  <c:v>-0.0149463774714469</c:v>
                </c:pt>
                <c:pt idx="464">
                  <c:v>-0.0151839646856575</c:v>
                </c:pt>
                <c:pt idx="465">
                  <c:v>-0.0154271217778921</c:v>
                </c:pt>
                <c:pt idx="466">
                  <c:v>-0.015676139061305</c:v>
                </c:pt>
                <c:pt idx="467">
                  <c:v>-0.0159313323031709</c:v>
                </c:pt>
                <c:pt idx="468">
                  <c:v>-0.0161930459020763</c:v>
                </c:pt>
                <c:pt idx="469">
                  <c:v>-0.016461656588268</c:v>
                </c:pt>
                <c:pt idx="470">
                  <c:v>-0.0167375777556718</c:v>
                </c:pt>
                <c:pt idx="471">
                  <c:v>-0.017021264561587</c:v>
                </c:pt>
                <c:pt idx="472">
                  <c:v>-0.0173132199659036</c:v>
                </c:pt>
                <c:pt idx="473">
                  <c:v>-0.0173604247914971</c:v>
                </c:pt>
                <c:pt idx="474">
                  <c:v>-0.0174109885744587</c:v>
                </c:pt>
                <c:pt idx="475">
                  <c:v>-0.0174649624901539</c:v>
                </c:pt>
                <c:pt idx="476">
                  <c:v>-0.0175223955585511</c:v>
                </c:pt>
                <c:pt idx="477">
                  <c:v>-0.0175833365783196</c:v>
                </c:pt>
                <c:pt idx="478">
                  <c:v>-0.017647834088818</c:v>
                </c:pt>
                <c:pt idx="479">
                  <c:v>-0.0177159363305156</c:v>
                </c:pt>
                <c:pt idx="480">
                  <c:v>-0.0177876912037924</c:v>
                </c:pt>
                <c:pt idx="481">
                  <c:v>-0.0178631462260703</c:v>
                </c:pt>
                <c:pt idx="482">
                  <c:v>-0.0179423484872211</c:v>
                </c:pt>
                <c:pt idx="483">
                  <c:v>-0.0180253446031937</c:v>
                </c:pt>
                <c:pt idx="484">
                  <c:v>-0.0181121806678093</c:v>
                </c:pt>
                <c:pt idx="485">
                  <c:v>-0.0182029022026601</c:v>
                </c:pt>
                <c:pt idx="486">
                  <c:v>-0.0182975541050581</c:v>
                </c:pt>
                <c:pt idx="487">
                  <c:v>-0.018396180593969</c:v>
                </c:pt>
                <c:pt idx="488">
                  <c:v>-0.0184988251538679</c:v>
                </c:pt>
                <c:pt idx="489">
                  <c:v>-0.0186055304764544</c:v>
                </c:pt>
                <c:pt idx="490">
                  <c:v>-0.0187163384001589</c:v>
                </c:pt>
                <c:pt idx="491">
                  <c:v>-0.0188312898473705</c:v>
                </c:pt>
                <c:pt idx="492">
                  <c:v>-0.0189504247593194</c:v>
                </c:pt>
                <c:pt idx="493">
                  <c:v>-0.0190737820285371</c:v>
                </c:pt>
                <c:pt idx="494">
                  <c:v>-0.0192013994288233</c:v>
                </c:pt>
                <c:pt idx="495">
                  <c:v>-0.0193333135426432</c:v>
                </c:pt>
                <c:pt idx="496">
                  <c:v>-0.019469559685874</c:v>
                </c:pt>
                <c:pt idx="497">
                  <c:v>-0.0196101718298209</c:v>
                </c:pt>
                <c:pt idx="498">
                  <c:v>-0.0197551825204232</c:v>
                </c:pt>
                <c:pt idx="499">
                  <c:v>-0.0199046227945606</c:v>
                </c:pt>
                <c:pt idx="500">
                  <c:v>-0.0200585220933743</c:v>
                </c:pt>
                <c:pt idx="501">
                  <c:v>-0.020216908172516</c:v>
                </c:pt>
                <c:pt idx="502">
                  <c:v>-0.0203798070092272</c:v>
                </c:pt>
                <c:pt idx="503">
                  <c:v>-0.0205472427061598</c:v>
                </c:pt>
                <c:pt idx="504">
                  <c:v>-0.0207192373918388</c:v>
                </c:pt>
                <c:pt idx="505">
                  <c:v>-0.0208958111176672</c:v>
                </c:pt>
                <c:pt idx="506">
                  <c:v>-0.021076981751372</c:v>
                </c:pt>
                <c:pt idx="507">
                  <c:v>-0.0212627648667881</c:v>
                </c:pt>
                <c:pt idx="508">
                  <c:v>-0.021453173629871</c:v>
                </c:pt>
                <c:pt idx="509">
                  <c:v>-0.0216482186808287</c:v>
                </c:pt>
                <c:pt idx="510">
                  <c:v>-0.021847908012263</c:v>
                </c:pt>
                <c:pt idx="511">
                  <c:v>-0.0220522468432021</c:v>
                </c:pt>
                <c:pt idx="512">
                  <c:v>-0.0222612374889067</c:v>
                </c:pt>
                <c:pt idx="513">
                  <c:v>-0.0224748792263324</c:v>
                </c:pt>
                <c:pt idx="514">
                  <c:v>-0.0226931681551209</c:v>
                </c:pt>
                <c:pt idx="515">
                  <c:v>-0.022916097053995</c:v>
                </c:pt>
                <c:pt idx="516">
                  <c:v>-0.0231436552324297</c:v>
                </c:pt>
                <c:pt idx="517">
                  <c:v>-0.0233758283774648</c:v>
                </c:pt>
                <c:pt idx="518">
                  <c:v>-0.0236125983955272</c:v>
                </c:pt>
                <c:pt idx="519">
                  <c:v>-0.0238539432491219</c:v>
                </c:pt>
                <c:pt idx="520">
                  <c:v>-0.0240998367882545</c:v>
                </c:pt>
                <c:pt idx="521">
                  <c:v>-0.0243502485764376</c:v>
                </c:pt>
                <c:pt idx="522">
                  <c:v>-0.0246051437111414</c:v>
                </c:pt>
                <c:pt idx="523">
                  <c:v>-0.0248644826385314</c:v>
                </c:pt>
                <c:pt idx="524">
                  <c:v>-0.0251282209623502</c:v>
                </c:pt>
                <c:pt idx="525">
                  <c:v>-0.0253963092467814</c:v>
                </c:pt>
                <c:pt idx="526">
                  <c:v>-0.025668692813146</c:v>
                </c:pt>
                <c:pt idx="527">
                  <c:v>-0.0259453115302662</c:v>
                </c:pt>
                <c:pt idx="528">
                  <c:v>-0.0262260995983413</c:v>
                </c:pt>
                <c:pt idx="529">
                  <c:v>-0.0265109853261656</c:v>
                </c:pt>
                <c:pt idx="530">
                  <c:v>-0.0267998909015298</c:v>
                </c:pt>
                <c:pt idx="531">
                  <c:v>-0.0270927321546341</c:v>
                </c:pt>
                <c:pt idx="532">
                  <c:v>-0.0273894183143472</c:v>
                </c:pt>
                <c:pt idx="533">
                  <c:v>-0.0276898517571396</c:v>
                </c:pt>
                <c:pt idx="534">
                  <c:v>-0.0279939277485254</c:v>
                </c:pt>
                <c:pt idx="535">
                  <c:v>-0.0283015341768342</c:v>
                </c:pt>
                <c:pt idx="536">
                  <c:v>-0.0286125512791522</c:v>
                </c:pt>
                <c:pt idx="537">
                  <c:v>-0.0289268513592531</c:v>
                </c:pt>
                <c:pt idx="538">
                  <c:v>-0.0292442984973593</c:v>
                </c:pt>
                <c:pt idx="539">
                  <c:v>-0.0295647482515581</c:v>
                </c:pt>
                <c:pt idx="540">
                  <c:v>-0.0298880473507157</c:v>
                </c:pt>
                <c:pt idx="541">
                  <c:v>-0.0302140333787252</c:v>
                </c:pt>
                <c:pt idx="542">
                  <c:v>-0.0305425344499348</c:v>
                </c:pt>
                <c:pt idx="543">
                  <c:v>-0.0308733688756067</c:v>
                </c:pt>
                <c:pt idx="544">
                  <c:v>-0.0312063448212631</c:v>
                </c:pt>
                <c:pt idx="545">
                  <c:v>-0.0315412599547905</c:v>
                </c:pt>
                <c:pt idx="546">
                  <c:v>-0.0318779010851763</c:v>
                </c:pt>
                <c:pt idx="547">
                  <c:v>-0.0322160437917746</c:v>
                </c:pt>
                <c:pt idx="548">
                  <c:v>-0.0325554520440031</c:v>
                </c:pt>
                <c:pt idx="549">
                  <c:v>-0.0328958778114037</c:v>
                </c:pt>
                <c:pt idx="550">
                  <c:v>-0.0332370606640124</c:v>
                </c:pt>
                <c:pt idx="551">
                  <c:v>-0.0335787273630153</c:v>
                </c:pt>
                <c:pt idx="552">
                  <c:v>-0.0339205914417005</c:v>
                </c:pt>
                <c:pt idx="553">
                  <c:v>-0.0342623527767477</c:v>
                </c:pt>
                <c:pt idx="554">
                  <c:v>-0.034603697149947</c:v>
                </c:pt>
                <c:pt idx="555">
                  <c:v>-0.0349442958004882</c:v>
                </c:pt>
                <c:pt idx="556">
                  <c:v>-0.0352838049680234</c:v>
                </c:pt>
                <c:pt idx="557">
                  <c:v>-0.0356218654267803</c:v>
                </c:pt>
                <c:pt idx="558">
                  <c:v>-0.0359581020110941</c:v>
                </c:pt>
                <c:pt idx="559">
                  <c:v>-0.0362921231328213</c:v>
                </c:pt>
                <c:pt idx="560">
                  <c:v>-0.0366235202912388</c:v>
                </c:pt>
                <c:pt idx="561">
                  <c:v>-0.036951867576169</c:v>
                </c:pt>
                <c:pt idx="562">
                  <c:v>-0.0372767211652617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"0.5% 100kPa L51"</c:f>
              <c:strCache>
                <c:ptCount val="1"/>
                <c:pt idx="0">
                  <c:v>0.5% 100kPa L51</c:v>
                </c:pt>
              </c:strCache>
            </c:strRef>
          </c:tx>
          <c:spPr>
            <a:solidFill>
              <a:srgbClr val="ff0000"/>
            </a:solidFill>
            <a:ln w="144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44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Exp_res!$BL$3:$BL$650</c:f>
              <c:numCache>
                <c:formatCode>General</c:formatCode>
                <c:ptCount val="648"/>
                <c:pt idx="0">
                  <c:v>0</c:v>
                </c:pt>
                <c:pt idx="1">
                  <c:v>1.28227903873079E-005</c:v>
                </c:pt>
                <c:pt idx="2">
                  <c:v>3.83469779658379E-005</c:v>
                </c:pt>
                <c:pt idx="3">
                  <c:v>6.37940761338337E-005</c:v>
                </c:pt>
                <c:pt idx="4">
                  <c:v>8.91634086262606E-005</c:v>
                </c:pt>
                <c:pt idx="5">
                  <c:v>0.000114454329330589</c:v>
                </c:pt>
                <c:pt idx="6">
                  <c:v>0.000139666221781557</c:v>
                </c:pt>
                <c:pt idx="7">
                  <c:v>0.000164798498689261</c:v>
                </c:pt>
                <c:pt idx="8">
                  <c:v>0.000189850601460946</c:v>
                </c:pt>
                <c:pt idx="9">
                  <c:v>0.000214821999719416</c:v>
                </c:pt>
                <c:pt idx="10">
                  <c:v>0.000239712190818398</c:v>
                </c:pt>
                <c:pt idx="11">
                  <c:v>0.000264520699356103</c:v>
                </c:pt>
                <c:pt idx="12">
                  <c:v>0.000289247076688181</c:v>
                </c:pt>
                <c:pt idx="13">
                  <c:v>0.000313890900440707</c:v>
                </c:pt>
                <c:pt idx="14">
                  <c:v>0.000338451774024213</c:v>
                </c:pt>
                <c:pt idx="15">
                  <c:v>0.000362929326148847</c:v>
                </c:pt>
                <c:pt idx="16">
                  <c:v>0.000387323210342578</c:v>
                </c:pt>
                <c:pt idx="17">
                  <c:v>0.000411633104471122</c:v>
                </c:pt>
                <c:pt idx="18">
                  <c:v>0.000435858710262056</c:v>
                </c:pt>
                <c:pt idx="19">
                  <c:v>0.000459999752831942</c:v>
                </c:pt>
                <c:pt idx="20">
                  <c:v>0.000484055980217465</c:v>
                </c:pt>
                <c:pt idx="21">
                  <c:v>0.000508027162911156</c:v>
                </c:pt>
                <c:pt idx="22">
                  <c:v>0.000531913093401394</c:v>
                </c:pt>
                <c:pt idx="23">
                  <c:v>0.000555713585717249</c:v>
                </c:pt>
                <c:pt idx="24">
                  <c:v>0.000579428474977971</c:v>
                </c:pt>
                <c:pt idx="25">
                  <c:v>0.000603057616947905</c:v>
                </c:pt>
                <c:pt idx="26">
                  <c:v>0.000626600887596249</c:v>
                </c:pt>
                <c:pt idx="27">
                  <c:v>0.000650058182661949</c:v>
                </c:pt>
                <c:pt idx="28">
                  <c:v>0.000673429417224053</c:v>
                </c:pt>
                <c:pt idx="29">
                  <c:v>0.000696714525277149</c:v>
                </c:pt>
                <c:pt idx="30">
                  <c:v>0.00071991345931206</c:v>
                </c:pt>
                <c:pt idx="31">
                  <c:v>0.000743026189901678</c:v>
                </c:pt>
                <c:pt idx="32">
                  <c:v>0.000766052705292176</c:v>
                </c:pt>
                <c:pt idx="33">
                  <c:v>0.000788993010999368</c:v>
                </c:pt>
                <c:pt idx="34">
                  <c:v>0.000811847129409589</c:v>
                </c:pt>
                <c:pt idx="35">
                  <c:v>0.000834615099386603</c:v>
                </c:pt>
                <c:pt idx="36">
                  <c:v>0.000857296975882182</c:v>
                </c:pt>
                <c:pt idx="37">
                  <c:v>0.000879892829552776</c:v>
                </c:pt>
                <c:pt idx="38">
                  <c:v>0.000902402746379819</c:v>
                </c:pt>
                <c:pt idx="39">
                  <c:v>0.000924826827295559</c:v>
                </c:pt>
                <c:pt idx="40">
                  <c:v>0.000947165187812704</c:v>
                </c:pt>
                <c:pt idx="41">
                  <c:v>0.000969417957659032</c:v>
                </c:pt>
                <c:pt idx="42">
                  <c:v>0.000991585280416535</c:v>
                </c:pt>
                <c:pt idx="43">
                  <c:v>0.00101366731316371</c:v>
                </c:pt>
                <c:pt idx="44">
                  <c:v>0.00103566422612359</c:v>
                </c:pt>
                <c:pt idx="45">
                  <c:v>0.00105757620231469</c:v>
                </c:pt>
                <c:pt idx="46">
                  <c:v>0.00107940343720625</c:v>
                </c:pt>
                <c:pt idx="47">
                  <c:v>0.0011011461383775</c:v>
                </c:pt>
                <c:pt idx="48">
                  <c:v>0.00112280452518068</c:v>
                </c:pt>
                <c:pt idx="49">
                  <c:v>0.00114437882840794</c:v>
                </c:pt>
                <c:pt idx="50">
                  <c:v>0.00116586928996154</c:v>
                </c:pt>
                <c:pt idx="51">
                  <c:v>0.00118727616252794</c:v>
                </c:pt>
                <c:pt idx="52">
                  <c:v>0.00120859970925541</c:v>
                </c:pt>
                <c:pt idx="53">
                  <c:v>0.00122984020343516</c:v>
                </c:pt>
                <c:pt idx="54">
                  <c:v>0.00125099792818583</c:v>
                </c:pt>
                <c:pt idx="55">
                  <c:v>0.00127207317614131</c:v>
                </c:pt>
                <c:pt idx="56">
                  <c:v>0.00129306624914217</c:v>
                </c:pt>
                <c:pt idx="57">
                  <c:v>0.00131397745793028</c:v>
                </c:pt>
                <c:pt idx="58">
                  <c:v>0.00133480712184674</c:v>
                </c:pt>
                <c:pt idx="59">
                  <c:v>0.00135555556853299</c:v>
                </c:pt>
                <c:pt idx="60">
                  <c:v>0.00137622313363584</c:v>
                </c:pt>
                <c:pt idx="61">
                  <c:v>0.00139681016051476</c:v>
                </c:pt>
                <c:pt idx="62">
                  <c:v>0.00141731699995329</c:v>
                </c:pt>
                <c:pt idx="63">
                  <c:v>0.00143774400987362</c:v>
                </c:pt>
                <c:pt idx="64">
                  <c:v>0.00145809155505405</c:v>
                </c:pt>
                <c:pt idx="65">
                  <c:v>0.00147836000685042</c:v>
                </c:pt>
                <c:pt idx="66">
                  <c:v>0.00149854974292006</c:v>
                </c:pt>
                <c:pt idx="67">
                  <c:v>0.00151866114695032</c:v>
                </c:pt>
                <c:pt idx="68">
                  <c:v>0.001538694608389</c:v>
                </c:pt>
                <c:pt idx="69">
                  <c:v>0.00155865052217978</c:v>
                </c:pt>
                <c:pt idx="70">
                  <c:v>0.00157852928849981</c:v>
                </c:pt>
                <c:pt idx="71">
                  <c:v>0.00159833131250178</c:v>
                </c:pt>
                <c:pt idx="72">
                  <c:v>0.001618057004059</c:v>
                </c:pt>
                <c:pt idx="73">
                  <c:v>0.00163770677751413</c:v>
                </c:pt>
                <c:pt idx="74">
                  <c:v>0.00165728105143217</c:v>
                </c:pt>
                <c:pt idx="75">
                  <c:v>0.00167678024835614</c:v>
                </c:pt>
                <c:pt idx="76">
                  <c:v>0.00169620479456746</c:v>
                </c:pt>
                <c:pt idx="77">
                  <c:v>0.00171555511984955</c:v>
                </c:pt>
                <c:pt idx="78">
                  <c:v>0.00173483165725573</c:v>
                </c:pt>
                <c:pt idx="79">
                  <c:v>0.0017540348428804</c:v>
                </c:pt>
                <c:pt idx="80">
                  <c:v>0.00177316511563494</c:v>
                </c:pt>
                <c:pt idx="81">
                  <c:v>0.0017922229170271</c:v>
                </c:pt>
                <c:pt idx="82">
                  <c:v>0.00181120869094441</c:v>
                </c:pt>
                <c:pt idx="83">
                  <c:v>0.00183012288344233</c:v>
                </c:pt>
                <c:pt idx="84">
                  <c:v>0.00184896594253556</c:v>
                </c:pt>
                <c:pt idx="85">
                  <c:v>0.00186773831799446</c:v>
                </c:pt>
                <c:pt idx="86">
                  <c:v>0.00188644046114508</c:v>
                </c:pt>
                <c:pt idx="87">
                  <c:v>0.00190507282467379</c:v>
                </c:pt>
                <c:pt idx="88">
                  <c:v>0.00192363586243608</c:v>
                </c:pt>
                <c:pt idx="89">
                  <c:v>0.00194213002926962</c:v>
                </c:pt>
                <c:pt idx="90">
                  <c:v>0.00196055578081185</c:v>
                </c:pt>
                <c:pt idx="91">
                  <c:v>0.00197891357332193</c:v>
                </c:pt>
                <c:pt idx="92">
                  <c:v>0.0019972038635069</c:v>
                </c:pt>
                <c:pt idx="93">
                  <c:v>0.00201542710835249</c:v>
                </c:pt>
                <c:pt idx="94">
                  <c:v>0.00203358376495815</c:v>
                </c:pt>
                <c:pt idx="95">
                  <c:v>0.00205167429037688</c:v>
                </c:pt>
                <c:pt idx="96">
                  <c:v>0.00206969914145918</c:v>
                </c:pt>
                <c:pt idx="97">
                  <c:v>0.0020876587747012</c:v>
                </c:pt>
                <c:pt idx="98">
                  <c:v>0.0021055536460983</c:v>
                </c:pt>
                <c:pt idx="99">
                  <c:v>0.00212338421100187</c:v>
                </c:pt>
                <c:pt idx="100">
                  <c:v>0.0021411509239817</c:v>
                </c:pt>
                <c:pt idx="101">
                  <c:v>0.00215885423869149</c:v>
                </c:pt>
                <c:pt idx="102">
                  <c:v>0.00217649460774031</c:v>
                </c:pt>
                <c:pt idx="103">
                  <c:v>0.00219407248256683</c:v>
                </c:pt>
                <c:pt idx="104">
                  <c:v>0.00221158831331918</c:v>
                </c:pt>
                <c:pt idx="105">
                  <c:v>0.00222904254873835</c:v>
                </c:pt>
                <c:pt idx="106">
                  <c:v>0.0022464356360462</c:v>
                </c:pt>
                <c:pt idx="107">
                  <c:v>0.00226376802083767</c:v>
                </c:pt>
                <c:pt idx="108">
                  <c:v>0.00228104014697711</c:v>
                </c:pt>
                <c:pt idx="109">
                  <c:v>0.00229825245649879</c:v>
                </c:pt>
                <c:pt idx="110">
                  <c:v>0.0023154053895114</c:v>
                </c:pt>
                <c:pt idx="111">
                  <c:v>0.00233249938410704</c:v>
                </c:pt>
                <c:pt idx="112">
                  <c:v>0.00234953487627363</c:v>
                </c:pt>
                <c:pt idx="113">
                  <c:v>0.00236651229981155</c:v>
                </c:pt>
                <c:pt idx="114">
                  <c:v>0.00238343208625432</c:v>
                </c:pt>
                <c:pt idx="115">
                  <c:v>0.0024002946647927</c:v>
                </c:pt>
                <c:pt idx="116">
                  <c:v>0.00241710046220274</c:v>
                </c:pt>
                <c:pt idx="117">
                  <c:v>0.00243181703178602</c:v>
                </c:pt>
                <c:pt idx="118">
                  <c:v>0.00249735394048351</c:v>
                </c:pt>
                <c:pt idx="119">
                  <c:v>0.0025630095521888</c:v>
                </c:pt>
                <c:pt idx="120">
                  <c:v>0.00262878334496543</c:v>
                </c:pt>
                <c:pt idx="121">
                  <c:v>0.00269467483824797</c:v>
                </c:pt>
                <c:pt idx="122">
                  <c:v>0.00276068359218257</c:v>
                </c:pt>
                <c:pt idx="123">
                  <c:v>0.00282680920697476</c:v>
                </c:pt>
                <c:pt idx="124">
                  <c:v>0.00289305132224565</c:v>
                </c:pt>
                <c:pt idx="125">
                  <c:v>0.00295940961639592</c:v>
                </c:pt>
                <c:pt idx="126">
                  <c:v>0.00302588380597922</c:v>
                </c:pt>
                <c:pt idx="127">
                  <c:v>0.00309247364508425</c:v>
                </c:pt>
                <c:pt idx="128">
                  <c:v>0.00315917892472742</c:v>
                </c:pt>
                <c:pt idx="129">
                  <c:v>0.00322599947225435</c:v>
                </c:pt>
                <c:pt idx="130">
                  <c:v>0.00329293515075259</c:v>
                </c:pt>
                <c:pt idx="131">
                  <c:v>0.00335998585847465</c:v>
                </c:pt>
                <c:pt idx="132">
                  <c:v>0.00342715152827196</c:v>
                </c:pt>
                <c:pt idx="133">
                  <c:v>0.0034944321270397</c:v>
                </c:pt>
                <c:pt idx="134">
                  <c:v>0.00356182765517329</c:v>
                </c:pt>
                <c:pt idx="135">
                  <c:v>0.00362933814603618</c:v>
                </c:pt>
                <c:pt idx="136">
                  <c:v>0.00369696366543918</c:v>
                </c:pt>
                <c:pt idx="137">
                  <c:v>0.00376470431113178</c:v>
                </c:pt>
                <c:pt idx="138">
                  <c:v>0.00383256021230529</c:v>
                </c:pt>
                <c:pt idx="139">
                  <c:v>0.0039005315291079</c:v>
                </c:pt>
                <c:pt idx="140">
                  <c:v>0.00396861845217181</c:v>
                </c:pt>
                <c:pt idx="141">
                  <c:v>0.00403682120215248</c:v>
                </c:pt>
                <c:pt idx="142">
                  <c:v>0.00410514002928011</c:v>
                </c:pt>
                <c:pt idx="143">
                  <c:v>0.00417357521292308</c:v>
                </c:pt>
                <c:pt idx="144">
                  <c:v>0.00424212706116404</c:v>
                </c:pt>
                <c:pt idx="145">
                  <c:v>0.00431079591038736</c:v>
                </c:pt>
                <c:pt idx="146">
                  <c:v>0.0043795821248797</c:v>
                </c:pt>
                <c:pt idx="147">
                  <c:v>0.00444848609644234</c:v>
                </c:pt>
                <c:pt idx="148">
                  <c:v>0.00451750824401506</c:v>
                </c:pt>
                <c:pt idx="149">
                  <c:v>0.00458664901331319</c:v>
                </c:pt>
                <c:pt idx="150">
                  <c:v>0.0046559088764756</c:v>
                </c:pt>
                <c:pt idx="151">
                  <c:v>0.00472528833172545</c:v>
                </c:pt>
                <c:pt idx="152">
                  <c:v>0.00479478790304222</c:v>
                </c:pt>
                <c:pt idx="153">
                  <c:v>0.00486440813984597</c:v>
                </c:pt>
                <c:pt idx="154">
                  <c:v>0.00493414961669313</c:v>
                </c:pt>
                <c:pt idx="155">
                  <c:v>0.00500401293298368</c:v>
                </c:pt>
                <c:pt idx="156">
                  <c:v>0.00507399871268058</c:v>
                </c:pt>
                <c:pt idx="157">
                  <c:v>0.00514410760403977</c:v>
                </c:pt>
                <c:pt idx="158">
                  <c:v>0.00521434027935209</c:v>
                </c:pt>
                <c:pt idx="159">
                  <c:v>0.00528469743469632</c:v>
                </c:pt>
                <c:pt idx="160">
                  <c:v>0.0053551797897032</c:v>
                </c:pt>
                <c:pt idx="161">
                  <c:v>0.00542578808733072</c:v>
                </c:pt>
                <c:pt idx="162">
                  <c:v>0.00549652309365003</c:v>
                </c:pt>
                <c:pt idx="163">
                  <c:v>0.00556738559764255</c:v>
                </c:pt>
                <c:pt idx="164">
                  <c:v>0.00563837641100727</c:v>
                </c:pt>
                <c:pt idx="165">
                  <c:v>0.00570949636797929</c:v>
                </c:pt>
                <c:pt idx="166">
                  <c:v>0.00578074632515814</c:v>
                </c:pt>
                <c:pt idx="167">
                  <c:v>0.00585212716134708</c:v>
                </c:pt>
                <c:pt idx="168">
                  <c:v>0.00592363977740202</c:v>
                </c:pt>
                <c:pt idx="169">
                  <c:v>0.00599528509609158</c:v>
                </c:pt>
                <c:pt idx="170">
                  <c:v>0.00606706406196593</c:v>
                </c:pt>
                <c:pt idx="171">
                  <c:v>0.00613897764123655</c:v>
                </c:pt>
                <c:pt idx="172">
                  <c:v>0.00621102682166552</c:v>
                </c:pt>
                <c:pt idx="173">
                  <c:v>0.00628321261246441</c:v>
                </c:pt>
                <c:pt idx="174">
                  <c:v>0.00635553604420281</c:v>
                </c:pt>
                <c:pt idx="175">
                  <c:v>0.00642799816872672</c:v>
                </c:pt>
                <c:pt idx="176">
                  <c:v>0.00650060005908629</c:v>
                </c:pt>
                <c:pt idx="177">
                  <c:v>0.00657334280947212</c:v>
                </c:pt>
                <c:pt idx="178">
                  <c:v>0.00664622753516243</c:v>
                </c:pt>
                <c:pt idx="179">
                  <c:v>0.00671925537247769</c:v>
                </c:pt>
                <c:pt idx="180">
                  <c:v>0.00679242747874549</c:v>
                </c:pt>
                <c:pt idx="181">
                  <c:v>0.00686574503227411</c:v>
                </c:pt>
                <c:pt idx="182">
                  <c:v>0.00693920923233468</c:v>
                </c:pt>
                <c:pt idx="183">
                  <c:v>0.00701282129915294</c:v>
                </c:pt>
                <c:pt idx="184">
                  <c:v>0.00708658247390901</c:v>
                </c:pt>
                <c:pt idx="185">
                  <c:v>0.00716049401874638</c:v>
                </c:pt>
                <c:pt idx="186">
                  <c:v>0.00723455721678963</c:v>
                </c:pt>
                <c:pt idx="187">
                  <c:v>0.00730877337217029</c:v>
                </c:pt>
                <c:pt idx="188">
                  <c:v>0.00738314381006194</c:v>
                </c:pt>
                <c:pt idx="189">
                  <c:v>0.00745766987672308</c:v>
                </c:pt>
                <c:pt idx="190">
                  <c:v>0.00753235293954922</c:v>
                </c:pt>
                <c:pt idx="191">
                  <c:v>0.00760719438713287</c:v>
                </c:pt>
                <c:pt idx="192">
                  <c:v>0.00768219562933223</c:v>
                </c:pt>
                <c:pt idx="193">
                  <c:v>0.00775735809734784</c:v>
                </c:pt>
                <c:pt idx="194">
                  <c:v>0.00783268324380839</c:v>
                </c:pt>
                <c:pt idx="195">
                  <c:v>0.0079081725428638</c:v>
                </c:pt>
                <c:pt idx="196">
                  <c:v>0.00798382749028756</c:v>
                </c:pt>
                <c:pt idx="197">
                  <c:v>0.00805964960358658</c:v>
                </c:pt>
                <c:pt idx="198">
                  <c:v>0.00813564042212008</c:v>
                </c:pt>
                <c:pt idx="199">
                  <c:v>0.00821180150722606</c:v>
                </c:pt>
                <c:pt idx="200">
                  <c:v>0.00828813444235638</c:v>
                </c:pt>
                <c:pt idx="201">
                  <c:v>0.00836464083322049</c:v>
                </c:pt>
                <c:pt idx="202">
                  <c:v>0.00844132230793644</c:v>
                </c:pt>
                <c:pt idx="203">
                  <c:v>0.00851818051719146</c:v>
                </c:pt>
                <c:pt idx="204">
                  <c:v>0.00859521713440988</c:v>
                </c:pt>
                <c:pt idx="205">
                  <c:v>0.00867243385593014</c:v>
                </c:pt>
                <c:pt idx="206">
                  <c:v>0.00874983240118938</c:v>
                </c:pt>
                <c:pt idx="207">
                  <c:v>0.00882741451291743</c:v>
                </c:pt>
                <c:pt idx="208">
                  <c:v>0.00890518195733867</c:v>
                </c:pt>
                <c:pt idx="209">
                  <c:v>0.00898313652438233</c:v>
                </c:pt>
                <c:pt idx="210">
                  <c:v>0.0090612800279019</c:v>
                </c:pt>
                <c:pt idx="211">
                  <c:v>0.00913961430590237</c:v>
                </c:pt>
                <c:pt idx="212">
                  <c:v>0.00921814122077727</c:v>
                </c:pt>
                <c:pt idx="213">
                  <c:v>0.00929686265955328</c:v>
                </c:pt>
                <c:pt idx="214">
                  <c:v>0.00937578053414467</c:v>
                </c:pt>
                <c:pt idx="215">
                  <c:v>0.00945489678161594</c:v>
                </c:pt>
                <c:pt idx="216">
                  <c:v>0.00953421336445401</c:v>
                </c:pt>
                <c:pt idx="217">
                  <c:v>0.00961373227084914</c:v>
                </c:pt>
                <c:pt idx="218">
                  <c:v>0.00969345551498525</c:v>
                </c:pt>
                <c:pt idx="219">
                  <c:v>0.00977338513733933</c:v>
                </c:pt>
                <c:pt idx="220">
                  <c:v>0.00985352320499068</c:v>
                </c:pt>
                <c:pt idx="221">
                  <c:v>0.00993387181193909</c:v>
                </c:pt>
                <c:pt idx="222">
                  <c:v>0.0100144330794334</c:v>
                </c:pt>
                <c:pt idx="223">
                  <c:v>0.0100952091563088</c:v>
                </c:pt>
                <c:pt idx="224">
                  <c:v>0.0101762022193356</c:v>
                </c:pt>
                <c:pt idx="225">
                  <c:v>0.0102574144735762</c:v>
                </c:pt>
                <c:pt idx="226">
                  <c:v>0.0103388481527538</c:v>
                </c:pt>
                <c:pt idx="227">
                  <c:v>0.0104205055196307</c:v>
                </c:pt>
                <c:pt idx="228">
                  <c:v>0.0105023888663977</c:v>
                </c:pt>
                <c:pt idx="229">
                  <c:v>0.0105845005150732</c:v>
                </c:pt>
                <c:pt idx="230">
                  <c:v>0.0106668428179141</c:v>
                </c:pt>
                <c:pt idx="231">
                  <c:v>0.010749418157838</c:v>
                </c:pt>
                <c:pt idx="232">
                  <c:v>0.0108322289488552</c:v>
                </c:pt>
                <c:pt idx="233">
                  <c:v>0.010915277636514</c:v>
                </c:pt>
                <c:pt idx="234">
                  <c:v>0.0109985666983565</c:v>
                </c:pt>
                <c:pt idx="235">
                  <c:v>0.0110820986443864</c:v>
                </c:pt>
                <c:pt idx="236">
                  <c:v>0.0111658760175495</c:v>
                </c:pt>
                <c:pt idx="237">
                  <c:v>0.0112499013942259</c:v>
                </c:pt>
                <c:pt idx="238">
                  <c:v>0.0113341773847355</c:v>
                </c:pt>
                <c:pt idx="239">
                  <c:v>0.0114187066338556</c:v>
                </c:pt>
                <c:pt idx="240">
                  <c:v>0.0115034918213521</c:v>
                </c:pt>
                <c:pt idx="241">
                  <c:v>0.0115885356625243</c:v>
                </c:pt>
                <c:pt idx="242">
                  <c:v>0.011673840908763</c:v>
                </c:pt>
                <c:pt idx="243">
                  <c:v>0.0117594103481224</c:v>
                </c:pt>
                <c:pt idx="244">
                  <c:v>0.011845246805907</c:v>
                </c:pt>
                <c:pt idx="245">
                  <c:v>0.0119313531452726</c:v>
                </c:pt>
                <c:pt idx="246">
                  <c:v>0.0120177322678423</c:v>
                </c:pt>
                <c:pt idx="247">
                  <c:v>0.012104387114338</c:v>
                </c:pt>
                <c:pt idx="248">
                  <c:v>0.0121913206652272</c:v>
                </c:pt>
                <c:pt idx="249">
                  <c:v>0.012278535941386</c:v>
                </c:pt>
                <c:pt idx="250">
                  <c:v>0.0123660360047787</c:v>
                </c:pt>
                <c:pt idx="251">
                  <c:v>0.0124538239591537</c:v>
                </c:pt>
                <c:pt idx="252">
                  <c:v>0.012541902950757</c:v>
                </c:pt>
                <c:pt idx="253">
                  <c:v>0.0126302761690629</c:v>
                </c:pt>
                <c:pt idx="254">
                  <c:v>0.0127189468475232</c:v>
                </c:pt>
                <c:pt idx="255">
                  <c:v>0.0128079182643345</c:v>
                </c:pt>
                <c:pt idx="256">
                  <c:v>0.0128971937432247</c:v>
                </c:pt>
                <c:pt idx="257">
                  <c:v>0.0129867766542586</c:v>
                </c:pt>
                <c:pt idx="258">
                  <c:v>0.013076670414664</c:v>
                </c:pt>
                <c:pt idx="259">
                  <c:v>0.0131668784896776</c:v>
                </c:pt>
                <c:pt idx="260">
                  <c:v>0.0132574043934122</c:v>
                </c:pt>
                <c:pt idx="261">
                  <c:v>0.0133482516897457</c:v>
                </c:pt>
                <c:pt idx="262">
                  <c:v>0.0134394239932316</c:v>
                </c:pt>
                <c:pt idx="263">
                  <c:v>0.0135309249700326</c:v>
                </c:pt>
                <c:pt idx="264">
                  <c:v>0.0136227583388775</c:v>
                </c:pt>
                <c:pt idx="265">
                  <c:v>0.0137149278720418</c:v>
                </c:pt>
                <c:pt idx="266">
                  <c:v>0.0138074373963534</c:v>
                </c:pt>
                <c:pt idx="267">
                  <c:v>0.0139002907942229</c:v>
                </c:pt>
                <c:pt idx="268">
                  <c:v>0.0139934920047003</c:v>
                </c:pt>
                <c:pt idx="269">
                  <c:v>0.0140870450245583</c:v>
                </c:pt>
                <c:pt idx="270">
                  <c:v>0.0141809539094035</c:v>
                </c:pt>
                <c:pt idx="271">
                  <c:v>0.0142752227748148</c:v>
                </c:pt>
                <c:pt idx="272">
                  <c:v>0.0143698557975119</c:v>
                </c:pt>
                <c:pt idx="273">
                  <c:v>0.0144648572165532</c:v>
                </c:pt>
                <c:pt idx="274">
                  <c:v>0.0145602313345645</c:v>
                </c:pt>
                <c:pt idx="275">
                  <c:v>0.0146559825189994</c:v>
                </c:pt>
                <c:pt idx="276">
                  <c:v>0.0147521152034323</c:v>
                </c:pt>
                <c:pt idx="277">
                  <c:v>0.0148486338888849</c:v>
                </c:pt>
                <c:pt idx="278">
                  <c:v>0.0149455431451872</c:v>
                </c:pt>
                <c:pt idx="279">
                  <c:v>0.0150428476123743</c:v>
                </c:pt>
                <c:pt idx="280">
                  <c:v>0.0151405520021194</c:v>
                </c:pt>
                <c:pt idx="281">
                  <c:v>0.0152386610992054</c:v>
                </c:pt>
                <c:pt idx="282">
                  <c:v>0.0153371797630343</c:v>
                </c:pt>
                <c:pt idx="283">
                  <c:v>0.0154361129291776</c:v>
                </c:pt>
                <c:pt idx="284">
                  <c:v>0.0155354656109678</c:v>
                </c:pt>
                <c:pt idx="285">
                  <c:v>0.0156352429011323</c:v>
                </c:pt>
                <c:pt idx="286">
                  <c:v>0.0157354499734715</c:v>
                </c:pt>
                <c:pt idx="287">
                  <c:v>0.0158360920845826</c:v>
                </c:pt>
                <c:pt idx="288">
                  <c:v>0.0159371745756291</c:v>
                </c:pt>
                <c:pt idx="289">
                  <c:v>0.0160387028741603</c:v>
                </c:pt>
                <c:pt idx="290">
                  <c:v>0.0161406824959786</c:v>
                </c:pt>
                <c:pt idx="291">
                  <c:v>0.0162431190470602</c:v>
                </c:pt>
                <c:pt idx="292">
                  <c:v>0.0163460182255271</c:v>
                </c:pt>
                <c:pt idx="293">
                  <c:v>0.0164493858236758</c:v>
                </c:pt>
                <c:pt idx="294">
                  <c:v>0.0165532277300612</c:v>
                </c:pt>
                <c:pt idx="295">
                  <c:v>0.0166575499316395</c:v>
                </c:pt>
                <c:pt idx="296">
                  <c:v>0.0167623585159715</c:v>
                </c:pt>
                <c:pt idx="297">
                  <c:v>0.0168676596734891</c:v>
                </c:pt>
                <c:pt idx="298">
                  <c:v>0.0169734596998248</c:v>
                </c:pt>
                <c:pt idx="299">
                  <c:v>0.0170797649982097</c:v>
                </c:pt>
                <c:pt idx="300">
                  <c:v>0.0171865820819395</c:v>
                </c:pt>
                <c:pt idx="301">
                  <c:v>0.0172939175769121</c:v>
                </c:pt>
                <c:pt idx="302">
                  <c:v>0.0174017782242392</c:v>
                </c:pt>
                <c:pt idx="303">
                  <c:v>0.0175101708829345</c:v>
                </c:pt>
                <c:pt idx="304">
                  <c:v>0.0176191025326803</c:v>
                </c:pt>
                <c:pt idx="305">
                  <c:v>0.017728580276677</c:v>
                </c:pt>
                <c:pt idx="306">
                  <c:v>0.0178386113445764</c:v>
                </c:pt>
                <c:pt idx="307">
                  <c:v>0.0179492030955034</c:v>
                </c:pt>
                <c:pt idx="308">
                  <c:v>0.0180603630211683</c:v>
                </c:pt>
                <c:pt idx="309">
                  <c:v>0.0181720987490733</c:v>
                </c:pt>
                <c:pt idx="310">
                  <c:v>0.0182844180458167</c:v>
                </c:pt>
                <c:pt idx="311">
                  <c:v>0.0183973288204981</c:v>
                </c:pt>
                <c:pt idx="312">
                  <c:v>0.0185108391282289</c:v>
                </c:pt>
                <c:pt idx="313">
                  <c:v>0.0186249571737503</c:v>
                </c:pt>
                <c:pt idx="314">
                  <c:v>0.0187396913151654</c:v>
                </c:pt>
                <c:pt idx="315">
                  <c:v>0.0188550500677877</c:v>
                </c:pt>
                <c:pt idx="316">
                  <c:v>0.0189710421081106</c:v>
                </c:pt>
                <c:pt idx="317">
                  <c:v>0.0190876762779034</c:v>
                </c:pt>
                <c:pt idx="318">
                  <c:v>0.0192049615884373</c:v>
                </c:pt>
                <c:pt idx="319">
                  <c:v>0.0193229072248478</c:v>
                </c:pt>
                <c:pt idx="320">
                  <c:v>0.0194415225506378</c:v>
                </c:pt>
                <c:pt idx="321">
                  <c:v>0.0195608171123269</c:v>
                </c:pt>
                <c:pt idx="322">
                  <c:v>0.0196808006442527</c:v>
                </c:pt>
                <c:pt idx="323">
                  <c:v>0.0198014830735311</c:v>
                </c:pt>
                <c:pt idx="324">
                  <c:v>0.0199228745251795</c:v>
                </c:pt>
                <c:pt idx="325">
                  <c:v>0.020044985327412</c:v>
                </c:pt>
                <c:pt idx="326">
                  <c:v>0.0201678260171122</c:v>
                </c:pt>
                <c:pt idx="327">
                  <c:v>0.0202914073454901</c:v>
                </c:pt>
                <c:pt idx="328">
                  <c:v>0.0204157402839325</c:v>
                </c:pt>
                <c:pt idx="329">
                  <c:v>0.0205408360300527</c:v>
                </c:pt>
                <c:pt idx="330">
                  <c:v>0.0206667060139497</c:v>
                </c:pt>
                <c:pt idx="331">
                  <c:v>0.0207933619046831</c:v>
                </c:pt>
                <c:pt idx="332">
                  <c:v>0.0209208156169762</c:v>
                </c:pt>
                <c:pt idx="333">
                  <c:v>0.0210490793181529</c:v>
                </c:pt>
                <c:pt idx="334">
                  <c:v>0.0211781654353217</c:v>
                </c:pt>
                <c:pt idx="335">
                  <c:v>0.0213080866628151</c:v>
                </c:pt>
                <c:pt idx="336">
                  <c:v>0.0214388559698964</c:v>
                </c:pt>
                <c:pt idx="337">
                  <c:v>0.0215704866087454</c:v>
                </c:pt>
                <c:pt idx="338">
                  <c:v>0.0217029921227345</c:v>
                </c:pt>
                <c:pt idx="339">
                  <c:v>0.0218363863550093</c:v>
                </c:pt>
                <c:pt idx="340">
                  <c:v>0.0219706834573851</c:v>
                </c:pt>
                <c:pt idx="341">
                  <c:v>0.0221058978995752</c:v>
                </c:pt>
                <c:pt idx="342">
                  <c:v>0.0222420444787655</c:v>
                </c:pt>
                <c:pt idx="343">
                  <c:v>0.0223791383295497</c:v>
                </c:pt>
                <c:pt idx="344">
                  <c:v>0.022517194934244</c:v>
                </c:pt>
                <c:pt idx="345">
                  <c:v>0.0226562301335952</c:v>
                </c:pt>
                <c:pt idx="346">
                  <c:v>0.0227962601379049</c:v>
                </c:pt>
                <c:pt idx="347">
                  <c:v>0.0229373015385849</c:v>
                </c:pt>
                <c:pt idx="348">
                  <c:v>0.0230793713201661</c:v>
                </c:pt>
                <c:pt idx="349">
                  <c:v>0.0232224868727829</c:v>
                </c:pt>
                <c:pt idx="350">
                  <c:v>0.0233666660051538</c:v>
                </c:pt>
                <c:pt idx="351">
                  <c:v>0.0235119269580841</c:v>
                </c:pt>
                <c:pt idx="352">
                  <c:v>0.0236582884185146</c:v>
                </c:pt>
                <c:pt idx="353">
                  <c:v>0.0238057695341435</c:v>
                </c:pt>
                <c:pt idx="354">
                  <c:v>0.0239543899286493</c:v>
                </c:pt>
                <c:pt idx="355">
                  <c:v>0.0241041697175453</c:v>
                </c:pt>
                <c:pt idx="356">
                  <c:v>0.0242551295246964</c:v>
                </c:pt>
                <c:pt idx="357">
                  <c:v>0.0244072904995323</c:v>
                </c:pt>
                <c:pt idx="358">
                  <c:v>0.024560674334992</c:v>
                </c:pt>
                <c:pt idx="359">
                  <c:v>0.0247153032862368</c:v>
                </c:pt>
                <c:pt idx="360">
                  <c:v>0.0248712001901737</c:v>
                </c:pt>
                <c:pt idx="361">
                  <c:v>0.0250283884858275</c:v>
                </c:pt>
                <c:pt idx="362">
                  <c:v>0.0251868922356106</c:v>
                </c:pt>
                <c:pt idx="363">
                  <c:v>0.0253467361475349</c:v>
                </c:pt>
                <c:pt idx="364">
                  <c:v>0.0255079455984181</c:v>
                </c:pt>
                <c:pt idx="365">
                  <c:v>0.025670546658137</c:v>
                </c:pt>
                <c:pt idx="366">
                  <c:v>0.0258345661149857</c:v>
                </c:pt>
                <c:pt idx="367">
                  <c:v>0.0260000315021993</c:v>
                </c:pt>
                <c:pt idx="368">
                  <c:v>0.0261669711257064</c:v>
                </c:pt>
                <c:pt idx="369">
                  <c:v>0.0263354140931825</c:v>
                </c:pt>
                <c:pt idx="370">
                  <c:v>0.0265053903444737</c:v>
                </c:pt>
                <c:pt idx="371">
                  <c:v>0.0266769306834722</c:v>
                </c:pt>
                <c:pt idx="372">
                  <c:v>0.0268500668115258</c:v>
                </c:pt>
                <c:pt idx="373">
                  <c:v>0.0270248313624706</c:v>
                </c:pt>
                <c:pt idx="374">
                  <c:v>0.0272012579393822</c:v>
                </c:pt>
                <c:pt idx="375">
                  <c:v>0.0273793811531485</c:v>
                </c:pt>
                <c:pt idx="376">
                  <c:v>0.0275592366629713</c:v>
                </c:pt>
                <c:pt idx="377">
                  <c:v>0.0277408612189146</c:v>
                </c:pt>
                <c:pt idx="378">
                  <c:v>0.0279242927066243</c:v>
                </c:pt>
                <c:pt idx="379">
                  <c:v>0.0281095701943534</c:v>
                </c:pt>
                <c:pt idx="380">
                  <c:v>0.0282967339824361</c:v>
                </c:pt>
                <c:pt idx="381">
                  <c:v>0.0284858256553657</c:v>
                </c:pt>
                <c:pt idx="382">
                  <c:v>0.0286768881366407</c:v>
                </c:pt>
                <c:pt idx="383">
                  <c:v>0.0288699657465593</c:v>
                </c:pt>
                <c:pt idx="384">
                  <c:v>0.0290651042631518</c:v>
                </c:pt>
                <c:pt idx="385">
                  <c:v>0.0292623509864587</c:v>
                </c:pt>
                <c:pt idx="386">
                  <c:v>0.0294617548063754</c:v>
                </c:pt>
                <c:pt idx="387">
                  <c:v>0.0296633662743047</c:v>
                </c:pt>
                <c:pt idx="388">
                  <c:v>0.0298672376788743</c:v>
                </c:pt>
                <c:pt idx="389">
                  <c:v>0.0300734231259993</c:v>
                </c:pt>
                <c:pt idx="390">
                  <c:v>0.0302819786235912</c:v>
                </c:pt>
                <c:pt idx="391">
                  <c:v>0.0304929621712406</c:v>
                </c:pt>
                <c:pt idx="392">
                  <c:v>0.0307064338552262</c:v>
                </c:pt>
                <c:pt idx="393">
                  <c:v>0.0309224559492347</c:v>
                </c:pt>
                <c:pt idx="394">
                  <c:v>0.031141093021206</c:v>
                </c:pt>
                <c:pt idx="395">
                  <c:v>0.0313624120467569</c:v>
                </c:pt>
                <c:pt idx="396">
                  <c:v>0.0315864825296714</c:v>
                </c:pt>
                <c:pt idx="397">
                  <c:v>0.031813376629995</c:v>
                </c:pt>
                <c:pt idx="398">
                  <c:v>0.0320431693003111</c:v>
                </c:pt>
                <c:pt idx="399">
                  <c:v>0.0322759384308357</c:v>
                </c:pt>
                <c:pt idx="400">
                  <c:v>0.0325117650040212</c:v>
                </c:pt>
                <c:pt idx="401">
                  <c:v>0.0327507332594258</c:v>
                </c:pt>
                <c:pt idx="402">
                  <c:v>0.0329929308696749</c:v>
                </c:pt>
                <c:pt idx="403">
                  <c:v>0.0332384491284208</c:v>
                </c:pt>
                <c:pt idx="404">
                  <c:v>0.0334873831512924</c:v>
                </c:pt>
                <c:pt idx="405">
                  <c:v>0.0337398320909259</c:v>
                </c:pt>
                <c:pt idx="406">
                  <c:v>0.0339958993672737</c:v>
                </c:pt>
                <c:pt idx="407">
                  <c:v>0.0342556929145098</c:v>
                </c:pt>
                <c:pt idx="408">
                  <c:v>0.0345193254459849</c:v>
                </c:pt>
                <c:pt idx="409">
                  <c:v>0.0347869147388335</c:v>
                </c:pt>
                <c:pt idx="410">
                  <c:v>0.0350585839400051</c:v>
                </c:pt>
                <c:pt idx="411">
                  <c:v>0.0353344618956787</c:v>
                </c:pt>
                <c:pt idx="412">
                  <c:v>0.0356146835062333</c:v>
                </c:pt>
                <c:pt idx="413">
                  <c:v>0.0358993901091867</c:v>
                </c:pt>
                <c:pt idx="414">
                  <c:v>0.0361887298927793</c:v>
                </c:pt>
                <c:pt idx="415">
                  <c:v>0.0364828583431921</c:v>
                </c:pt>
                <c:pt idx="416">
                  <c:v>0.0367819387287223</c:v>
                </c:pt>
                <c:pt idx="417">
                  <c:v>0.0370861426246386</c:v>
                </c:pt>
                <c:pt idx="418">
                  <c:v>0.037395650482876</c:v>
                </c:pt>
                <c:pt idx="419">
                  <c:v>0.037710652251237</c:v>
                </c:pt>
                <c:pt idx="420">
                  <c:v>0.0380313480473417</c:v>
                </c:pt>
                <c:pt idx="421">
                  <c:v>0.0383579488932249</c:v>
                </c:pt>
                <c:pt idx="422">
                  <c:v>0.038690677517238</c:v>
                </c:pt>
                <c:pt idx="423">
                  <c:v>0.0390297692307733</c:v>
                </c:pt>
                <c:pt idx="424">
                  <c:v>0.0393754728883311</c:v>
                </c:pt>
                <c:pt idx="425">
                  <c:v>0.0397280519405994</c:v>
                </c:pt>
                <c:pt idx="426">
                  <c:v>0.0400877855915491</c:v>
                </c:pt>
                <c:pt idx="427">
                  <c:v>0.0404549700720948</c:v>
                </c:pt>
                <c:pt idx="428">
                  <c:v>0.0408299200446723</c:v>
                </c:pt>
                <c:pt idx="429">
                  <c:v>0.0412129701551835</c:v>
                </c:pt>
                <c:pt idx="430">
                  <c:v>0.0416044767512217</c:v>
                </c:pt>
                <c:pt idx="431">
                  <c:v>0.0420048197883787</c:v>
                </c:pt>
                <c:pt idx="432">
                  <c:v>0.0424144049498394</c:v>
                </c:pt>
                <c:pt idx="433">
                  <c:v>0.0428336660084971</c:v>
                </c:pt>
                <c:pt idx="434">
                  <c:v>0.0432630674655991</c:v>
                </c:pt>
                <c:pt idx="435">
                  <c:v>0.0437031075056207</c:v>
                </c:pt>
                <c:pt idx="436">
                  <c:v>0.0441543213138724</c:v>
                </c:pt>
                <c:pt idx="437">
                  <c:v>0.0446172848115103</c:v>
                </c:pt>
                <c:pt idx="438">
                  <c:v>0.0450926188724726</c:v>
                </c:pt>
                <c:pt idx="439">
                  <c:v>0.0455809940987896</c:v>
                </c:pt>
                <c:pt idx="440">
                  <c:v>0.0460831362452348</c:v>
                </c:pt>
                <c:pt idx="441">
                  <c:v>0.0465998324020327</c:v>
                </c:pt>
                <c:pt idx="442">
                  <c:v>0.0471319380661598</c:v>
                </c:pt>
                <c:pt idx="443">
                  <c:v>0.0476803852587485</c:v>
                </c:pt>
                <c:pt idx="444">
                  <c:v>0.048246191879623</c:v>
                </c:pt>
                <c:pt idx="445">
                  <c:v>0.0488304725319387</c:v>
                </c:pt>
                <c:pt idx="446">
                  <c:v>0.0494344511026734</c:v>
                </c:pt>
                <c:pt idx="447">
                  <c:v>0.0500594754516275</c:v>
                </c:pt>
                <c:pt idx="448">
                  <c:v>0.0507070346469998</c:v>
                </c:pt>
                <c:pt idx="449">
                  <c:v>0.0513787792954933</c:v>
                </c:pt>
                <c:pt idx="450">
                  <c:v>0.0520765456574479</c:v>
                </c:pt>
                <c:pt idx="451">
                  <c:v>0.0528023844240265</c:v>
                </c:pt>
                <c:pt idx="452">
                  <c:v>0.0535585952798795</c:v>
                </c:pt>
                <c:pt idx="453">
                  <c:v>0.0543477687034982</c:v>
                </c:pt>
                <c:pt idx="454">
                  <c:v>0.0551728369009504</c:v>
                </c:pt>
                <c:pt idx="455">
                  <c:v>0.0560371363739747</c:v>
                </c:pt>
                <c:pt idx="456">
                  <c:v>0.0569444854599842</c:v>
                </c:pt>
                <c:pt idx="457">
                  <c:v>0.0578992813538757</c:v>
                </c:pt>
                <c:pt idx="458">
                  <c:v>0.0589066227891647</c:v>
                </c:pt>
                <c:pt idx="459">
                  <c:v>0.0599724669673931</c:v>
                </c:pt>
                <c:pt idx="460">
                  <c:v>0.0611038328751456</c:v>
                </c:pt>
                <c:pt idx="461">
                  <c:v>0.0623090684604507</c:v>
                </c:pt>
                <c:pt idx="462">
                  <c:v>0.0635982073283185</c:v>
                </c:pt>
                <c:pt idx="463">
                  <c:v>0.0649834535021205</c:v>
                </c:pt>
                <c:pt idx="464">
                  <c:v>0.0654580797211997</c:v>
                </c:pt>
                <c:pt idx="465">
                  <c:v>0.0659382052358704</c:v>
                </c:pt>
                <c:pt idx="466">
                  <c:v>0.0664239932746262</c:v>
                </c:pt>
                <c:pt idx="467">
                  <c:v>0.0669155679728507</c:v>
                </c:pt>
                <c:pt idx="468">
                  <c:v>0.0674130573281317</c:v>
                </c:pt>
                <c:pt idx="469">
                  <c:v>0.0679165933438825</c:v>
                </c:pt>
                <c:pt idx="470">
                  <c:v>0.0684263121791466</c:v>
                </c:pt>
                <c:pt idx="471">
                  <c:v>0.0689423543048995</c:v>
                </c:pt>
                <c:pt idx="472">
                  <c:v>0.0694648646671701</c:v>
                </c:pt>
                <c:pt idx="473">
                  <c:v>0.0699939928573345</c:v>
                </c:pt>
                <c:pt idx="474">
                  <c:v>0.0705298932899438</c:v>
                </c:pt>
                <c:pt idx="475">
                  <c:v>0.0710727253884796</c:v>
                </c:pt>
                <c:pt idx="476">
                  <c:v>0.0716226537794463</c:v>
                </c:pt>
                <c:pt idx="477">
                  <c:v>0.0721798484952405</c:v>
                </c:pt>
                <c:pt idx="478">
                  <c:v>0.0727444851862588</c:v>
                </c:pt>
                <c:pt idx="479">
                  <c:v>0.073316745342738</c:v>
                </c:pt>
                <c:pt idx="480">
                  <c:v>0.0738968165268504</c:v>
                </c:pt>
                <c:pt idx="481">
                  <c:v>0.0744848926156086</c:v>
                </c:pt>
                <c:pt idx="482">
                  <c:v>0.0750811740551716</c:v>
                </c:pt>
                <c:pt idx="483">
                  <c:v>0.0756858681271796</c:v>
                </c:pt>
                <c:pt idx="484">
                  <c:v>0.0762991892277841</c:v>
                </c:pt>
                <c:pt idx="485">
                  <c:v>0.0769213591600869</c:v>
                </c:pt>
                <c:pt idx="486">
                  <c:v>0.0775526074407433</c:v>
                </c:pt>
                <c:pt idx="487">
                  <c:v>0.0781931716215368</c:v>
                </c:pt>
                <c:pt idx="488">
                  <c:v>0.0788432976267867</c:v>
                </c:pt>
                <c:pt idx="489">
                  <c:v>0.0795032401075047</c:v>
                </c:pt>
                <c:pt idx="490">
                  <c:v>0.0801732628132828</c:v>
                </c:pt>
                <c:pt idx="491">
                  <c:v>0.0808536389829556</c:v>
                </c:pt>
                <c:pt idx="492">
                  <c:v>0.0815446517551569</c:v>
                </c:pt>
                <c:pt idx="493">
                  <c:v>0.0822465945999663</c:v>
                </c:pt>
                <c:pt idx="494">
                  <c:v>0.082959771772923</c:v>
                </c:pt>
                <c:pt idx="495">
                  <c:v>0.083684498792777</c:v>
                </c:pt>
                <c:pt idx="496">
                  <c:v>0.0844211029444429</c:v>
                </c:pt>
                <c:pt idx="497">
                  <c:v>0.0851699238087298</c:v>
                </c:pt>
                <c:pt idx="498">
                  <c:v>0.0859313138205297</c:v>
                </c:pt>
                <c:pt idx="499">
                  <c:v>0.0867056388572758</c:v>
                </c:pt>
                <c:pt idx="500">
                  <c:v>0.0874932788596124</c:v>
                </c:pt>
                <c:pt idx="501">
                  <c:v>0.0882946284863618</c:v>
                </c:pt>
                <c:pt idx="502">
                  <c:v>0.089110097806035</c:v>
                </c:pt>
                <c:pt idx="503">
                  <c:v>0.0899401130273</c:v>
                </c:pt>
                <c:pt idx="504">
                  <c:v>0.0907851172710074</c:v>
                </c:pt>
                <c:pt idx="505">
                  <c:v>0.0916455713865775</c:v>
                </c:pt>
                <c:pt idx="506">
                  <c:v>0.0925219548157687</c:v>
                </c:pt>
                <c:pt idx="507">
                  <c:v>0.0934147665070892</c:v>
                </c:pt>
                <c:pt idx="508">
                  <c:v>0.0943245258843726</c:v>
                </c:pt>
                <c:pt idx="509">
                  <c:v>0.0952517738733263</c:v>
                </c:pt>
                <c:pt idx="510">
                  <c:v>0.0961970739901656</c:v>
                </c:pt>
                <c:pt idx="511">
                  <c:v>0.0971610134967938</c:v>
                </c:pt>
                <c:pt idx="512">
                  <c:v>0.0981442046273549</c:v>
                </c:pt>
                <c:pt idx="513">
                  <c:v>0.0991472858913954</c:v>
                </c:pt>
                <c:pt idx="514">
                  <c:v>0.100170923459315</c:v>
                </c:pt>
                <c:pt idx="515">
                  <c:v>0.101215812636276</c:v>
                </c:pt>
                <c:pt idx="516">
                  <c:v>0.102282679431291</c:v>
                </c:pt>
                <c:pt idx="517">
                  <c:v>0.103372282228763</c:v>
                </c:pt>
                <c:pt idx="518">
                  <c:v>0.104485413570463</c:v>
                </c:pt>
                <c:pt idx="519">
                  <c:v>0.105622902056577</c:v>
                </c:pt>
                <c:pt idx="520">
                  <c:v>0.106785614375298</c:v>
                </c:pt>
                <c:pt idx="521">
                  <c:v>0.10797445747129</c:v>
                </c:pt>
                <c:pt idx="522">
                  <c:v>0.10919038086431</c:v>
                </c:pt>
                <c:pt idx="523">
                  <c:v>0.110434379130341</c:v>
                </c:pt>
                <c:pt idx="524">
                  <c:v>0.111707494558795</c:v>
                </c:pt>
                <c:pt idx="525">
                  <c:v>0.11301082000061</c:v>
                </c:pt>
                <c:pt idx="526">
                  <c:v>0.114345501923564</c:v>
                </c:pt>
                <c:pt idx="527">
                  <c:v>0.115712743692715</c:v>
                </c:pt>
                <c:pt idx="528">
                  <c:v>0.117113809095693</c:v>
                </c:pt>
                <c:pt idx="529">
                  <c:v>0.118550026134565</c:v>
                </c:pt>
                <c:pt idx="530">
                  <c:v>0.120022791108245</c:v>
                </c:pt>
                <c:pt idx="531">
                  <c:v>0.121533573011909</c:v>
                </c:pt>
                <c:pt idx="532">
                  <c:v>0.123083918282681</c:v>
                </c:pt>
                <c:pt idx="533">
                  <c:v>0.124675455924006</c:v>
                </c:pt>
                <c:pt idx="534">
                  <c:v>0.12630990304463</c:v>
                </c:pt>
                <c:pt idx="535">
                  <c:v>0.127989070852065</c:v>
                </c:pt>
                <c:pt idx="536">
                  <c:v>0.129714871144907</c:v>
                </c:pt>
                <c:pt idx="537">
                  <c:v>0.131489323353352</c:v>
                </c:pt>
                <c:pt idx="538">
                  <c:v>0.133314562182978</c:v>
                </c:pt>
                <c:pt idx="539">
                  <c:v>0.135192845923248</c:v>
                </c:pt>
                <c:pt idx="540">
                  <c:v>0.137126565489494</c:v>
                </c:pt>
                <c:pt idx="541">
                  <c:v>0.139118254275388</c:v>
                </c:pt>
                <c:pt idx="542">
                  <c:v>0.141170598902313</c:v>
                </c:pt>
                <c:pt idx="543">
                  <c:v>0.143286450962749</c:v>
                </c:pt>
                <c:pt idx="544">
                  <c:v>0.145468839867026</c:v>
                </c:pt>
                <c:pt idx="545">
                  <c:v>0.147720986916778</c:v>
                </c:pt>
                <c:pt idx="546">
                  <c:v>0.150046320744452</c:v>
                </c:pt>
                <c:pt idx="547">
                  <c:v>0.152448494276681</c:v>
                </c:pt>
                <c:pt idx="548">
                  <c:v>0.154931403400471</c:v>
                </c:pt>
                <c:pt idx="549">
                  <c:v>0.157499207535701</c:v>
                </c:pt>
                <c:pt idx="550">
                  <c:v>0.160156352345635</c:v>
                </c:pt>
                <c:pt idx="551">
                  <c:v>0.162907594850013</c:v>
                </c:pt>
                <c:pt idx="552">
                  <c:v>0.16575803124339</c:v>
                </c:pt>
                <c:pt idx="553">
                  <c:v>0.168713127765768</c:v>
                </c:pt>
                <c:pt idx="554">
                  <c:v>0.171778755024496</c:v>
                </c:pt>
                <c:pt idx="555">
                  <c:v>0.174961226227149</c:v>
                </c:pt>
                <c:pt idx="556">
                  <c:v>0.17826733985652</c:v>
                </c:pt>
                <c:pt idx="557">
                  <c:v>0.181704427402943</c:v>
                </c:pt>
                <c:pt idx="558">
                  <c:v>0.185280406868606</c:v>
                </c:pt>
                <c:pt idx="559">
                  <c:v>0.189003842876355</c:v>
                </c:pt>
                <c:pt idx="560">
                  <c:v>0.19288401435567</c:v>
                </c:pt>
                <c:pt idx="561">
                  <c:v>0.196930990945833</c:v>
                </c:pt>
                <c:pt idx="562">
                  <c:v>0.201155719456707</c:v>
                </c:pt>
              </c:numCache>
            </c:numRef>
          </c:xVal>
          <c:yVal>
            <c:numRef>
              <c:f>Exp_res!$BN$3:$BN$650</c:f>
              <c:numCache>
                <c:formatCode>General</c:formatCode>
                <c:ptCount val="648"/>
                <c:pt idx="0">
                  <c:v>0</c:v>
                </c:pt>
                <c:pt idx="1">
                  <c:v>8.91910454046005E-006</c:v>
                </c:pt>
                <c:pt idx="2">
                  <c:v>2.66729780728426E-005</c:v>
                </c:pt>
                <c:pt idx="3">
                  <c:v>4.4374036476348E-005</c:v>
                </c:pt>
                <c:pt idx="4">
                  <c:v>6.20225930451975E-005</c:v>
                </c:pt>
                <c:pt idx="5">
                  <c:v>7.96189582949892E-005</c:v>
                </c:pt>
                <c:pt idx="6">
                  <c:v>9.71634399938315E-005</c:v>
                </c:pt>
                <c:pt idx="7">
                  <c:v>0.000114656343196263</c:v>
                </c:pt>
                <c:pt idx="8">
                  <c:v>0.000132097970273843</c:v>
                </c:pt>
                <c:pt idx="9">
                  <c:v>0.000149488620947141</c:v>
                </c:pt>
                <c:pt idx="10">
                  <c:v>0.000166828592316612</c:v>
                </c:pt>
                <c:pt idx="11">
                  <c:v>0.000184118178892798</c:v>
                </c:pt>
                <c:pt idx="12">
                  <c:v>0.000201357672626521</c:v>
                </c:pt>
                <c:pt idx="13">
                  <c:v>0.000218547362938394</c:v>
                </c:pt>
                <c:pt idx="14">
                  <c:v>0.000235687536748339</c:v>
                </c:pt>
                <c:pt idx="15">
                  <c:v>0.000252778478503299</c:v>
                </c:pt>
                <c:pt idx="16">
                  <c:v>0.000269820470207045</c:v>
                </c:pt>
                <c:pt idx="17">
                  <c:v>0.000286813791446513</c:v>
                </c:pt>
                <c:pt idx="18">
                  <c:v>0.000303758719420645</c:v>
                </c:pt>
                <c:pt idx="19">
                  <c:v>0.000320655528967015</c:v>
                </c:pt>
                <c:pt idx="20">
                  <c:v>0.000337504492588184</c:v>
                </c:pt>
                <c:pt idx="21">
                  <c:v>0.000354305880478607</c:v>
                </c:pt>
                <c:pt idx="22">
                  <c:v>0.000371059960550445</c:v>
                </c:pt>
                <c:pt idx="23">
                  <c:v>0.000387766998459377</c:v>
                </c:pt>
                <c:pt idx="24">
                  <c:v>0.000404427257629298</c:v>
                </c:pt>
                <c:pt idx="25">
                  <c:v>0.000421040999277871</c:v>
                </c:pt>
                <c:pt idx="26">
                  <c:v>0.000437608482440954</c:v>
                </c:pt>
                <c:pt idx="27">
                  <c:v>0.000454129963996492</c:v>
                </c:pt>
                <c:pt idx="28">
                  <c:v>0.00047060569868882</c:v>
                </c:pt>
                <c:pt idx="29">
                  <c:v>0.00048703593915214</c:v>
                </c:pt>
                <c:pt idx="30">
                  <c:v>0.000503420935933724</c:v>
                </c:pt>
                <c:pt idx="31">
                  <c:v>0.000519760937516566</c:v>
                </c:pt>
                <c:pt idx="32">
                  <c:v>0.000536056190342314</c:v>
                </c:pt>
                <c:pt idx="33">
                  <c:v>0.000552306938833935</c:v>
                </c:pt>
                <c:pt idx="34">
                  <c:v>0.000568513425416425</c:v>
                </c:pt>
                <c:pt idx="35">
                  <c:v>0.000584675890540318</c:v>
                </c:pt>
                <c:pt idx="36">
                  <c:v>0.00060079457270116</c:v>
                </c:pt>
                <c:pt idx="37">
                  <c:v>0.000616869708462457</c:v>
                </c:pt>
                <c:pt idx="38">
                  <c:v>0.000632901532475029</c:v>
                </c:pt>
                <c:pt idx="39">
                  <c:v>0.000648890277498709</c:v>
                </c:pt>
                <c:pt idx="40">
                  <c:v>0.000664836174421566</c:v>
                </c:pt>
                <c:pt idx="41">
                  <c:v>0.000680739452280364</c:v>
                </c:pt>
                <c:pt idx="42">
                  <c:v>0.000696600338281314</c:v>
                </c:pt>
                <c:pt idx="43">
                  <c:v>0.000712419057817213</c:v>
                </c:pt>
                <c:pt idx="44">
                  <c:v>0.00072819583448903</c:v>
                </c:pt>
                <c:pt idx="45">
                  <c:v>0.000743930890123748</c:v>
                </c:pt>
                <c:pt idx="46">
                  <c:v>0.00075962444479304</c:v>
                </c:pt>
                <c:pt idx="47">
                  <c:v>0.000775276716831815</c:v>
                </c:pt>
                <c:pt idx="48">
                  <c:v>0.000790887922856475</c:v>
                </c:pt>
                <c:pt idx="49">
                  <c:v>0.000806458277783475</c:v>
                </c:pt>
                <c:pt idx="50">
                  <c:v>0.000821987994846194</c:v>
                </c:pt>
                <c:pt idx="51">
                  <c:v>0.000837477285612803</c:v>
                </c:pt>
                <c:pt idx="52">
                  <c:v>0.000852926360003568</c:v>
                </c:pt>
                <c:pt idx="53">
                  <c:v>0.000868335426308017</c:v>
                </c:pt>
                <c:pt idx="54">
                  <c:v>0.000883704691201841</c:v>
                </c:pt>
                <c:pt idx="55">
                  <c:v>0.00089903435976309</c:v>
                </c:pt>
                <c:pt idx="56">
                  <c:v>0.00091432463548908</c:v>
                </c:pt>
                <c:pt idx="57">
                  <c:v>0.000929575720312457</c:v>
                </c:pt>
                <c:pt idx="58">
                  <c:v>0.000944787814617134</c:v>
                </c:pt>
                <c:pt idx="59">
                  <c:v>0.000959961117253668</c:v>
                </c:pt>
                <c:pt idx="60">
                  <c:v>0.000975095825556172</c:v>
                </c:pt>
                <c:pt idx="61">
                  <c:v>0.000990192135356174</c:v>
                </c:pt>
                <c:pt idx="62">
                  <c:v>0.00100525024099842</c:v>
                </c:pt>
                <c:pt idx="63">
                  <c:v>0.00102027033535639</c:v>
                </c:pt>
                <c:pt idx="64">
                  <c:v>0.00103525260984633</c:v>
                </c:pt>
                <c:pt idx="65">
                  <c:v>0.00105019725444262</c:v>
                </c:pt>
                <c:pt idx="66">
                  <c:v>0.0010651044576911</c:v>
                </c:pt>
                <c:pt idx="67">
                  <c:v>0.00107997440672516</c:v>
                </c:pt>
                <c:pt idx="68">
                  <c:v>0.00109480728727752</c:v>
                </c:pt>
                <c:pt idx="69">
                  <c:v>0.00110960328369649</c:v>
                </c:pt>
                <c:pt idx="70">
                  <c:v>0.00112436257895787</c:v>
                </c:pt>
                <c:pt idx="71">
                  <c:v>0.00113908535467971</c:v>
                </c:pt>
                <c:pt idx="72">
                  <c:v>0.00115377179113516</c:v>
                </c:pt>
                <c:pt idx="73">
                  <c:v>0.00116842206726544</c:v>
                </c:pt>
                <c:pt idx="74">
                  <c:v>0.00118303636069409</c:v>
                </c:pt>
                <c:pt idx="75">
                  <c:v>0.0011976148477384</c:v>
                </c:pt>
                <c:pt idx="76">
                  <c:v>0.00121215770342328</c:v>
                </c:pt>
                <c:pt idx="77">
                  <c:v>0.00122666510149319</c:v>
                </c:pt>
                <c:pt idx="78">
                  <c:v>0.00124113721442537</c:v>
                </c:pt>
                <c:pt idx="79">
                  <c:v>0.00125557421344109</c:v>
                </c:pt>
                <c:pt idx="80">
                  <c:v>0.00126997626851868</c:v>
                </c:pt>
                <c:pt idx="81">
                  <c:v>0.00128434354840527</c:v>
                </c:pt>
                <c:pt idx="82">
                  <c:v>0.00129867622062812</c:v>
                </c:pt>
                <c:pt idx="83">
                  <c:v>0.00131297445150758</c:v>
                </c:pt>
                <c:pt idx="84">
                  <c:v>0.00132723840616728</c:v>
                </c:pt>
                <c:pt idx="85">
                  <c:v>0.00134146824854657</c:v>
                </c:pt>
                <c:pt idx="86">
                  <c:v>0.0013556641414113</c:v>
                </c:pt>
                <c:pt idx="87">
                  <c:v>0.00136982624636519</c:v>
                </c:pt>
                <c:pt idx="88">
                  <c:v>0.00138395472386098</c:v>
                </c:pt>
                <c:pt idx="89">
                  <c:v>0.00139804973321086</c:v>
                </c:pt>
                <c:pt idx="90">
                  <c:v>0.00141211143259776</c:v>
                </c:pt>
                <c:pt idx="91">
                  <c:v>0.00142613997908589</c:v>
                </c:pt>
                <c:pt idx="92">
                  <c:v>0.0014401355286311</c:v>
                </c:pt>
                <c:pt idx="93">
                  <c:v>0.00145409823609144</c:v>
                </c:pt>
                <c:pt idx="94">
                  <c:v>0.00146802825523702</c:v>
                </c:pt>
                <c:pt idx="95">
                  <c:v>0.00148192573876108</c:v>
                </c:pt>
                <c:pt idx="96">
                  <c:v>0.00149579083828954</c:v>
                </c:pt>
                <c:pt idx="97">
                  <c:v>0.00150962370438997</c:v>
                </c:pt>
                <c:pt idx="98">
                  <c:v>0.00152342448658327</c:v>
                </c:pt>
                <c:pt idx="99">
                  <c:v>0.00153719333335161</c:v>
                </c:pt>
                <c:pt idx="100">
                  <c:v>0.00155093039214976</c:v>
                </c:pt>
                <c:pt idx="101">
                  <c:v>0.00156463580941233</c:v>
                </c:pt>
                <c:pt idx="102">
                  <c:v>0.00157830973056573</c:v>
                </c:pt>
                <c:pt idx="103">
                  <c:v>0.00159195230003505</c:v>
                </c:pt>
                <c:pt idx="104">
                  <c:v>0.0016055636612548</c:v>
                </c:pt>
                <c:pt idx="105">
                  <c:v>0.00161914395667727</c:v>
                </c:pt>
                <c:pt idx="106">
                  <c:v>0.00163269332778161</c:v>
                </c:pt>
                <c:pt idx="107">
                  <c:v>0.00164621191508275</c:v>
                </c:pt>
                <c:pt idx="108">
                  <c:v>0.00165969985814023</c:v>
                </c:pt>
                <c:pt idx="109">
                  <c:v>0.00167315729556657</c:v>
                </c:pt>
                <c:pt idx="110">
                  <c:v>0.00168658436503564</c:v>
                </c:pt>
                <c:pt idx="111">
                  <c:v>0.00169998120329189</c:v>
                </c:pt>
                <c:pt idx="112">
                  <c:v>0.00171334794615804</c:v>
                </c:pt>
                <c:pt idx="113">
                  <c:v>0.00172668472854332</c:v>
                </c:pt>
                <c:pt idx="114">
                  <c:v>0.00173999168445229</c:v>
                </c:pt>
                <c:pt idx="115">
                  <c:v>0.00175326894699226</c:v>
                </c:pt>
                <c:pt idx="116">
                  <c:v>0.00176651664838122</c:v>
                </c:pt>
                <c:pt idx="117">
                  <c:v>0.00177363630698137</c:v>
                </c:pt>
                <c:pt idx="118">
                  <c:v>0.00179371734233909</c:v>
                </c:pt>
                <c:pt idx="119">
                  <c:v>0.00181336313713739</c:v>
                </c:pt>
                <c:pt idx="120">
                  <c:v>0.00183257469149241</c:v>
                </c:pt>
                <c:pt idx="121">
                  <c:v>0.00185135302200759</c:v>
                </c:pt>
                <c:pt idx="122">
                  <c:v>0.00186969916033892</c:v>
                </c:pt>
                <c:pt idx="123">
                  <c:v>0.00188761415181282</c:v>
                </c:pt>
                <c:pt idx="124">
                  <c:v>0.0019050990540966</c:v>
                </c:pt>
                <c:pt idx="125">
                  <c:v>0.00192215493591682</c:v>
                </c:pt>
                <c:pt idx="126">
                  <c:v>0.00193878287582785</c:v>
                </c:pt>
                <c:pt idx="127">
                  <c:v>0.0019549839610257</c:v>
                </c:pt>
                <c:pt idx="128">
                  <c:v>0.00197075928621033</c:v>
                </c:pt>
                <c:pt idx="129">
                  <c:v>0.00198610995248879</c:v>
                </c:pt>
                <c:pt idx="130">
                  <c:v>0.0020010370663239</c:v>
                </c:pt>
                <c:pt idx="131">
                  <c:v>0.0020155417385241</c:v>
                </c:pt>
                <c:pt idx="132">
                  <c:v>0.00202962508327352</c:v>
                </c:pt>
                <c:pt idx="133">
                  <c:v>0.00204328821720072</c:v>
                </c:pt>
                <c:pt idx="134">
                  <c:v>0.00205653225848638</c:v>
                </c:pt>
                <c:pt idx="135">
                  <c:v>0.00206935832600695</c:v>
                </c:pt>
                <c:pt idx="136">
                  <c:v>0.00208176753851379</c:v>
                </c:pt>
                <c:pt idx="137">
                  <c:v>0.00209376101384686</c:v>
                </c:pt>
                <c:pt idx="138">
                  <c:v>0.00210533986818171</c:v>
                </c:pt>
                <c:pt idx="139">
                  <c:v>0.002116505215308</c:v>
                </c:pt>
                <c:pt idx="140">
                  <c:v>0.00212725816593925</c:v>
                </c:pt>
                <c:pt idx="141">
                  <c:v>0.00213759982705215</c:v>
                </c:pt>
                <c:pt idx="142">
                  <c:v>0.00214753130125517</c:v>
                </c:pt>
                <c:pt idx="143">
                  <c:v>0.00215705368618402</c:v>
                </c:pt>
                <c:pt idx="144">
                  <c:v>0.00216616807392522</c:v>
                </c:pt>
                <c:pt idx="145">
                  <c:v>0.00217487555046328</c:v>
                </c:pt>
                <c:pt idx="146">
                  <c:v>0.002183177195155</c:v>
                </c:pt>
                <c:pt idx="147">
                  <c:v>0.00219107408022677</c:v>
                </c:pt>
                <c:pt idx="148">
                  <c:v>0.00219856727029323</c:v>
                </c:pt>
                <c:pt idx="149">
                  <c:v>0.00220565782190104</c:v>
                </c:pt>
                <c:pt idx="150">
                  <c:v>0.00221234678309089</c:v>
                </c:pt>
                <c:pt idx="151">
                  <c:v>0.00221863519298214</c:v>
                </c:pt>
                <c:pt idx="152">
                  <c:v>0.00222452408137536</c:v>
                </c:pt>
                <c:pt idx="153">
                  <c:v>0.00223001446837489</c:v>
                </c:pt>
                <c:pt idx="154">
                  <c:v>0.00223510736402885</c:v>
                </c:pt>
                <c:pt idx="155">
                  <c:v>0.00223980376798564</c:v>
                </c:pt>
                <c:pt idx="156">
                  <c:v>0.00224410466916928</c:v>
                </c:pt>
                <c:pt idx="157">
                  <c:v>0.00224801104546785</c:v>
                </c:pt>
                <c:pt idx="158">
                  <c:v>0.00225152386343883</c:v>
                </c:pt>
                <c:pt idx="159">
                  <c:v>0.00225464407802863</c:v>
                </c:pt>
                <c:pt idx="160">
                  <c:v>0.00225737263230566</c:v>
                </c:pt>
                <c:pt idx="161">
                  <c:v>0.00225971045720729</c:v>
                </c:pt>
                <c:pt idx="162">
                  <c:v>0.00226165847129854</c:v>
                </c:pt>
                <c:pt idx="163">
                  <c:v>0.00226321758054411</c:v>
                </c:pt>
                <c:pt idx="164">
                  <c:v>0.00226438867809054</c:v>
                </c:pt>
                <c:pt idx="165">
                  <c:v>0.00226517264406109</c:v>
                </c:pt>
                <c:pt idx="166">
                  <c:v>0.00226557034535931</c:v>
                </c:pt>
                <c:pt idx="167">
                  <c:v>0.00226558263548418</c:v>
                </c:pt>
                <c:pt idx="168">
                  <c:v>0.00226521035435297</c:v>
                </c:pt>
                <c:pt idx="169">
                  <c:v>0.00226445432813612</c:v>
                </c:pt>
                <c:pt idx="170">
                  <c:v>0.00226331536909688</c:v>
                </c:pt>
                <c:pt idx="171">
                  <c:v>0.0022617942754421</c:v>
                </c:pt>
                <c:pt idx="172">
                  <c:v>0.00225989183117971</c:v>
                </c:pt>
                <c:pt idx="173">
                  <c:v>0.00225760880598325</c:v>
                </c:pt>
                <c:pt idx="174">
                  <c:v>0.0022549459550634</c:v>
                </c:pt>
                <c:pt idx="175">
                  <c:v>0.00225190401904691</c:v>
                </c:pt>
                <c:pt idx="176">
                  <c:v>0.00224848372386143</c:v>
                </c:pt>
                <c:pt idx="177">
                  <c:v>0.00224468578062407</c:v>
                </c:pt>
                <c:pt idx="178">
                  <c:v>0.00224051088553991</c:v>
                </c:pt>
                <c:pt idx="179">
                  <c:v>0.00223595971980093</c:v>
                </c:pt>
                <c:pt idx="180">
                  <c:v>0.00223103294949294</c:v>
                </c:pt>
                <c:pt idx="181">
                  <c:v>0.0022257312255062</c:v>
                </c:pt>
                <c:pt idx="182">
                  <c:v>0.00222005518344956</c:v>
                </c:pt>
                <c:pt idx="183">
                  <c:v>0.00221400544357012</c:v>
                </c:pt>
                <c:pt idx="184">
                  <c:v>0.00220758261067511</c:v>
                </c:pt>
                <c:pt idx="185">
                  <c:v>0.0022007872740579</c:v>
                </c:pt>
                <c:pt idx="186">
                  <c:v>0.00219362000742777</c:v>
                </c:pt>
                <c:pt idx="187">
                  <c:v>0.00218608136884136</c:v>
                </c:pt>
                <c:pt idx="188">
                  <c:v>0.00217817190063829</c:v>
                </c:pt>
                <c:pt idx="189">
                  <c:v>0.00216989212937777</c:v>
                </c:pt>
                <c:pt idx="190">
                  <c:v>0.00216124256577911</c:v>
                </c:pt>
                <c:pt idx="191">
                  <c:v>0.00215222370466304</c:v>
                </c:pt>
                <c:pt idx="192">
                  <c:v>0.00214283602489586</c:v>
                </c:pt>
                <c:pt idx="193">
                  <c:v>0.00213307998933369</c:v>
                </c:pt>
                <c:pt idx="194">
                  <c:v>0.00212295604477104</c:v>
                </c:pt>
                <c:pt idx="195">
                  <c:v>0.00211246462188738</c:v>
                </c:pt>
                <c:pt idx="196">
                  <c:v>0.00210160613519771</c:v>
                </c:pt>
                <c:pt idx="197">
                  <c:v>0.00209038098300181</c:v>
                </c:pt>
                <c:pt idx="198">
                  <c:v>0.00207878954733638</c:v>
                </c:pt>
                <c:pt idx="199">
                  <c:v>0.0020668321939262</c:v>
                </c:pt>
                <c:pt idx="200">
                  <c:v>0.00205450927213612</c:v>
                </c:pt>
                <c:pt idx="201">
                  <c:v>0.00204182111492509</c:v>
                </c:pt>
                <c:pt idx="202">
                  <c:v>0.00202876803879684</c:v>
                </c:pt>
                <c:pt idx="203">
                  <c:v>0.00201535034375484</c:v>
                </c:pt>
                <c:pt idx="204">
                  <c:v>0.00200156831325383</c:v>
                </c:pt>
                <c:pt idx="205">
                  <c:v>0.00198742221415351</c:v>
                </c:pt>
                <c:pt idx="206">
                  <c:v>0.00197291229666963</c:v>
                </c:pt>
                <c:pt idx="207">
                  <c:v>0.0019580387943271</c:v>
                </c:pt>
                <c:pt idx="208">
                  <c:v>0.00194280192391117</c:v>
                </c:pt>
                <c:pt idx="209">
                  <c:v>0.00192720188541745</c:v>
                </c:pt>
                <c:pt idx="210">
                  <c:v>0.00191123886200287</c:v>
                </c:pt>
                <c:pt idx="211">
                  <c:v>0.00189491301993324</c:v>
                </c:pt>
                <c:pt idx="212">
                  <c:v>0.00187822450853323</c:v>
                </c:pt>
                <c:pt idx="213">
                  <c:v>0.00186117346013161</c:v>
                </c:pt>
                <c:pt idx="214">
                  <c:v>0.00184375999000815</c:v>
                </c:pt>
                <c:pt idx="215">
                  <c:v>0.00182598419633743</c:v>
                </c:pt>
                <c:pt idx="216">
                  <c:v>0.00180784616013241</c:v>
                </c:pt>
                <c:pt idx="217">
                  <c:v>0.00178934594518561</c:v>
                </c:pt>
                <c:pt idx="218">
                  <c:v>0.00177048359800951</c:v>
                </c:pt>
                <c:pt idx="219">
                  <c:v>0.00175125914777441</c:v>
                </c:pt>
                <c:pt idx="220">
                  <c:v>0.00173167260624574</c:v>
                </c:pt>
                <c:pt idx="221">
                  <c:v>0.00171172396771796</c:v>
                </c:pt>
                <c:pt idx="222">
                  <c:v>0.0016914132089485</c:v>
                </c:pt>
                <c:pt idx="223">
                  <c:v>0.00167074028908725</c:v>
                </c:pt>
                <c:pt idx="224">
                  <c:v>0.00164970514960654</c:v>
                </c:pt>
                <c:pt idx="225">
                  <c:v>0.00162830771422691</c:v>
                </c:pt>
                <c:pt idx="226">
                  <c:v>0.00160654788884135</c:v>
                </c:pt>
                <c:pt idx="227">
                  <c:v>0.00158442556143796</c:v>
                </c:pt>
                <c:pt idx="228">
                  <c:v>0.00156194060201895</c:v>
                </c:pt>
                <c:pt idx="229">
                  <c:v>0.00153909286251764</c:v>
                </c:pt>
                <c:pt idx="230">
                  <c:v>0.00151588217671274</c:v>
                </c:pt>
                <c:pt idx="231">
                  <c:v>0.00149230836014096</c:v>
                </c:pt>
                <c:pt idx="232">
                  <c:v>0.00146837121000465</c:v>
                </c:pt>
                <c:pt idx="233">
                  <c:v>0.00144407050507952</c:v>
                </c:pt>
                <c:pt idx="234">
                  <c:v>0.00141940600561696</c:v>
                </c:pt>
                <c:pt idx="235">
                  <c:v>0.0013943774532446</c:v>
                </c:pt>
                <c:pt idx="236">
                  <c:v>0.00136898457086368</c:v>
                </c:pt>
                <c:pt idx="237">
                  <c:v>0.00134322706254282</c:v>
                </c:pt>
                <c:pt idx="238">
                  <c:v>0.00131710461340989</c:v>
                </c:pt>
                <c:pt idx="239">
                  <c:v>0.0012906168895382</c:v>
                </c:pt>
                <c:pt idx="240">
                  <c:v>0.00126376353783198</c:v>
                </c:pt>
                <c:pt idx="241">
                  <c:v>0.00123654418590628</c:v>
                </c:pt>
                <c:pt idx="242">
                  <c:v>0.00120895844196448</c:v>
                </c:pt>
                <c:pt idx="243">
                  <c:v>0.00118100589467217</c:v>
                </c:pt>
                <c:pt idx="244">
                  <c:v>0.00115268611302647</c:v>
                </c:pt>
                <c:pt idx="245">
                  <c:v>0.00112399864622207</c:v>
                </c:pt>
                <c:pt idx="246">
                  <c:v>0.00109494302351359</c:v>
                </c:pt>
                <c:pt idx="247">
                  <c:v>0.00106551875407415</c:v>
                </c:pt>
                <c:pt idx="248">
                  <c:v>0.00103572532684847</c:v>
                </c:pt>
                <c:pt idx="249">
                  <c:v>0.00100556221040342</c:v>
                </c:pt>
                <c:pt idx="250">
                  <c:v>0.000975028852773608</c:v>
                </c:pt>
                <c:pt idx="251">
                  <c:v>0.000944124681302474</c:v>
                </c:pt>
                <c:pt idx="252">
                  <c:v>0.000912849102479149</c:v>
                </c:pt>
                <c:pt idx="253">
                  <c:v>0.000881201501770639</c:v>
                </c:pt>
                <c:pt idx="254">
                  <c:v>0.000849181243449839</c:v>
                </c:pt>
                <c:pt idx="255">
                  <c:v>0.000816787670417855</c:v>
                </c:pt>
                <c:pt idx="256">
                  <c:v>0.000784020104022186</c:v>
                </c:pt>
                <c:pt idx="257">
                  <c:v>0.000750877843869494</c:v>
                </c:pt>
                <c:pt idx="258">
                  <c:v>0.000717360167634237</c:v>
                </c:pt>
                <c:pt idx="259">
                  <c:v>0.000683466330860229</c:v>
                </c:pt>
                <c:pt idx="260">
                  <c:v>0.000649195566758765</c:v>
                </c:pt>
                <c:pt idx="261">
                  <c:v>0.000614547086000519</c:v>
                </c:pt>
                <c:pt idx="262">
                  <c:v>0.00057952007650164</c:v>
                </c:pt>
                <c:pt idx="263">
                  <c:v>0.00054411370320461</c:v>
                </c:pt>
                <c:pt idx="264">
                  <c:v>0.000508327107852749</c:v>
                </c:pt>
                <c:pt idx="265">
                  <c:v>0.000472159408759625</c:v>
                </c:pt>
                <c:pt idx="266">
                  <c:v>0.000435609700571711</c:v>
                </c:pt>
                <c:pt idx="267">
                  <c:v>0.000398677054024416</c:v>
                </c:pt>
                <c:pt idx="268">
                  <c:v>0.000361360515693321</c:v>
                </c:pt>
                <c:pt idx="269">
                  <c:v>0.000323659107736582</c:v>
                </c:pt>
                <c:pt idx="270">
                  <c:v>0.000285571827633504</c:v>
                </c:pt>
                <c:pt idx="271">
                  <c:v>0.000247097647912912</c:v>
                </c:pt>
                <c:pt idx="272">
                  <c:v>0.000208235515877986</c:v>
                </c:pt>
                <c:pt idx="273">
                  <c:v>0.000168984353321442</c:v>
                </c:pt>
                <c:pt idx="274">
                  <c:v>0.000129343056234283</c:v>
                </c:pt>
                <c:pt idx="275">
                  <c:v>8.93104945072665E-005</c:v>
                </c:pt>
                <c:pt idx="276">
                  <c:v>4.88855116242775E-005</c:v>
                </c:pt>
                <c:pt idx="277">
                  <c:v>8.06692434788467E-006</c:v>
                </c:pt>
                <c:pt idx="278">
                  <c:v>-3.314647760236E-005</c:v>
                </c:pt>
                <c:pt idx="279">
                  <c:v>-7.47559318816485E-005</c:v>
                </c:pt>
                <c:pt idx="280">
                  <c:v>-0.00011676270385833</c:v>
                </c:pt>
                <c:pt idx="281">
                  <c:v>-0.000159168086961925</c:v>
                </c:pt>
                <c:pt idx="282">
                  <c:v>-0.000201973403039335</c:v>
                </c:pt>
                <c:pt idx="283">
                  <c:v>-0.000245180002721478</c:v>
                </c:pt>
                <c:pt idx="284">
                  <c:v>-0.000288789265797551</c:v>
                </c:pt>
                <c:pt idx="285">
                  <c:v>-0.000332802601599975</c:v>
                </c:pt>
                <c:pt idx="286">
                  <c:v>-0.000377221449399735</c:v>
                </c:pt>
                <c:pt idx="287">
                  <c:v>-0.000422047278809328</c:v>
                </c:pt>
                <c:pt idx="288">
                  <c:v>-0.000467281590199154</c:v>
                </c:pt>
                <c:pt idx="289">
                  <c:v>-0.000512925915121903</c:v>
                </c:pt>
                <c:pt idx="290">
                  <c:v>-0.000558981816750236</c:v>
                </c:pt>
                <c:pt idx="291">
                  <c:v>-0.000605450890323003</c:v>
                </c:pt>
                <c:pt idx="292">
                  <c:v>-0.00065233476360556</c:v>
                </c:pt>
                <c:pt idx="293">
                  <c:v>-0.000699635097359448</c:v>
                </c:pt>
                <c:pt idx="294">
                  <c:v>-0.000747353585825866</c:v>
                </c:pt>
                <c:pt idx="295">
                  <c:v>-0.000795491957221269</c:v>
                </c:pt>
                <c:pt idx="296">
                  <c:v>-0.000844051974244791</c:v>
                </c:pt>
                <c:pt idx="297">
                  <c:v>-0.000893035434599718</c:v>
                </c:pt>
                <c:pt idx="298">
                  <c:v>-0.000942444171528566</c:v>
                </c:pt>
                <c:pt idx="299">
                  <c:v>-0.000992280054360799</c:v>
                </c:pt>
                <c:pt idx="300">
                  <c:v>-0.00104254498907636</c:v>
                </c:pt>
                <c:pt idx="301">
                  <c:v>-0.00109324091888233</c:v>
                </c:pt>
                <c:pt idx="302">
                  <c:v>-0.00114436982480574</c:v>
                </c:pt>
                <c:pt idx="303">
                  <c:v>-0.00119593372630148</c:v>
                </c:pt>
                <c:pt idx="304">
                  <c:v>-0.00124793468187605</c:v>
                </c:pt>
                <c:pt idx="305">
                  <c:v>-0.00130037478972733</c:v>
                </c:pt>
                <c:pt idx="306">
                  <c:v>-0.00135325618840239</c:v>
                </c:pt>
                <c:pt idx="307">
                  <c:v>-0.00140658105747134</c:v>
                </c:pt>
                <c:pt idx="308">
                  <c:v>-0.00146035161821952</c:v>
                </c:pt>
                <c:pt idx="309">
                  <c:v>-0.00151457013435835</c:v>
                </c:pt>
                <c:pt idx="310">
                  <c:v>-0.00156923891275489</c:v>
                </c:pt>
                <c:pt idx="311">
                  <c:v>-0.00162436030418121</c:v>
                </c:pt>
                <c:pt idx="312">
                  <c:v>-0.00167993670408269</c:v>
                </c:pt>
                <c:pt idx="313">
                  <c:v>-0.00173597055336838</c:v>
                </c:pt>
                <c:pt idx="314">
                  <c:v>-0.00179246433922311</c:v>
                </c:pt>
                <c:pt idx="315">
                  <c:v>-0.0018494205959389</c:v>
                </c:pt>
                <c:pt idx="316">
                  <c:v>-0.00190684190577202</c:v>
                </c:pt>
                <c:pt idx="317">
                  <c:v>-0.00196473089982215</c:v>
                </c:pt>
                <c:pt idx="318">
                  <c:v>-0.00202309025893575</c:v>
                </c:pt>
                <c:pt idx="319">
                  <c:v>-0.00208192271463394</c:v>
                </c:pt>
                <c:pt idx="320">
                  <c:v>-0.00214123105006667</c:v>
                </c:pt>
                <c:pt idx="321">
                  <c:v>-0.00220101810099342</c:v>
                </c:pt>
                <c:pt idx="322">
                  <c:v>-0.00226128675679051</c:v>
                </c:pt>
                <c:pt idx="323">
                  <c:v>-0.00232203996148745</c:v>
                </c:pt>
                <c:pt idx="324">
                  <c:v>-0.00238328071483192</c:v>
                </c:pt>
                <c:pt idx="325">
                  <c:v>-0.00244501207338529</c:v>
                </c:pt>
                <c:pt idx="326">
                  <c:v>-0.00250723715164881</c:v>
                </c:pt>
                <c:pt idx="327">
                  <c:v>-0.00256995912322196</c:v>
                </c:pt>
                <c:pt idx="328">
                  <c:v>-0.00263318122199463</c:v>
                </c:pt>
                <c:pt idx="329">
                  <c:v>-0.00269690674337299</c:v>
                </c:pt>
                <c:pt idx="330">
                  <c:v>-0.00276113904554105</c:v>
                </c:pt>
                <c:pt idx="331">
                  <c:v>-0.0028258815507593</c:v>
                </c:pt>
                <c:pt idx="332">
                  <c:v>-0.00289113774670055</c:v>
                </c:pt>
                <c:pt idx="333">
                  <c:v>-0.00295691118782601</c:v>
                </c:pt>
                <c:pt idx="334">
                  <c:v>-0.00302320549680098</c:v>
                </c:pt>
                <c:pt idx="335">
                  <c:v>-0.00309002436595407</c:v>
                </c:pt>
                <c:pt idx="336">
                  <c:v>-0.00315737155877828</c:v>
                </c:pt>
                <c:pt idx="337">
                  <c:v>-0.00322525091147882</c:v>
                </c:pt>
                <c:pt idx="338">
                  <c:v>-0.00329366633456662</c:v>
                </c:pt>
                <c:pt idx="339">
                  <c:v>-0.00336262181450025</c:v>
                </c:pt>
                <c:pt idx="340">
                  <c:v>-0.00343212141537949</c:v>
                </c:pt>
                <c:pt idx="341">
                  <c:v>-0.0035021692806887</c:v>
                </c:pt>
                <c:pt idx="342">
                  <c:v>-0.00357276963509604</c:v>
                </c:pt>
                <c:pt idx="343">
                  <c:v>-0.00364392678630765</c:v>
                </c:pt>
                <c:pt idx="344">
                  <c:v>-0.00371564512697947</c:v>
                </c:pt>
                <c:pt idx="345">
                  <c:v>-0.00378792913669155</c:v>
                </c:pt>
                <c:pt idx="346">
                  <c:v>-0.00386078338398149</c:v>
                </c:pt>
                <c:pt idx="347">
                  <c:v>-0.00393421252844519</c:v>
                </c:pt>
                <c:pt idx="348">
                  <c:v>-0.0040082213229042</c:v>
                </c:pt>
                <c:pt idx="349">
                  <c:v>-0.00408281461564364</c:v>
                </c:pt>
                <c:pt idx="350">
                  <c:v>-0.00415799735272099</c:v>
                </c:pt>
                <c:pt idx="351">
                  <c:v>-0.00423377458035354</c:v>
                </c:pt>
                <c:pt idx="352">
                  <c:v>-0.00431015144738071</c:v>
                </c:pt>
                <c:pt idx="353">
                  <c:v>-0.0043871332078112</c:v>
                </c:pt>
                <c:pt idx="354">
                  <c:v>-0.00446472522345311</c:v>
                </c:pt>
                <c:pt idx="355">
                  <c:v>-0.00454293296663349</c:v>
                </c:pt>
                <c:pt idx="356">
                  <c:v>-0.00462176202300909</c:v>
                </c:pt>
                <c:pt idx="357">
                  <c:v>-0.00470121809447367</c:v>
                </c:pt>
                <c:pt idx="358">
                  <c:v>-0.00478130700216391</c:v>
                </c:pt>
                <c:pt idx="359">
                  <c:v>-0.00486203468957055</c:v>
                </c:pt>
                <c:pt idx="360">
                  <c:v>-0.00494340722575652</c:v>
                </c:pt>
                <c:pt idx="361">
                  <c:v>-0.00502543080868809</c:v>
                </c:pt>
                <c:pt idx="362">
                  <c:v>-0.00510811176868471</c:v>
                </c:pt>
                <c:pt idx="363">
                  <c:v>-0.00519145657198974</c:v>
                </c:pt>
                <c:pt idx="364">
                  <c:v>-0.00527547182447004</c:v>
                </c:pt>
                <c:pt idx="365">
                  <c:v>-0.00536016427544934</c:v>
                </c:pt>
                <c:pt idx="366">
                  <c:v>-0.00544554082168059</c:v>
                </c:pt>
                <c:pt idx="367">
                  <c:v>-0.00553160851146339</c:v>
                </c:pt>
                <c:pt idx="368">
                  <c:v>-0.00561837454891498</c:v>
                </c:pt>
                <c:pt idx="369">
                  <c:v>-0.00570584629839836</c:v>
                </c:pt>
                <c:pt idx="370">
                  <c:v>-0.00579403128911738</c:v>
                </c:pt>
                <c:pt idx="371">
                  <c:v>-0.0058829372198858</c:v>
                </c:pt>
                <c:pt idx="372">
                  <c:v>-0.00597257196407818</c:v>
                </c:pt>
                <c:pt idx="373">
                  <c:v>-0.00606294357476924</c:v>
                </c:pt>
                <c:pt idx="374">
                  <c:v>-0.00615406029007543</c:v>
                </c:pt>
                <c:pt idx="375">
                  <c:v>-0.00624593053870246</c:v>
                </c:pt>
                <c:pt idx="376">
                  <c:v>-0.00633856294571244</c:v>
                </c:pt>
                <c:pt idx="377">
                  <c:v>-0.00643196633851963</c:v>
                </c:pt>
                <c:pt idx="378">
                  <c:v>-0.00652614975312771</c:v>
                </c:pt>
                <c:pt idx="379">
                  <c:v>-0.00662112244061649</c:v>
                </c:pt>
                <c:pt idx="380">
                  <c:v>-0.00671689387389585</c:v>
                </c:pt>
                <c:pt idx="381">
                  <c:v>-0.0068134737547354</c:v>
                </c:pt>
                <c:pt idx="382">
                  <c:v>-0.0069108720210864</c:v>
                </c:pt>
                <c:pt idx="383">
                  <c:v>-0.00700909885471031</c:v>
                </c:pt>
                <c:pt idx="384">
                  <c:v>-0.00710816468912882</c:v>
                </c:pt>
                <c:pt idx="385">
                  <c:v>-0.0072080802179137</c:v>
                </c:pt>
                <c:pt idx="386">
                  <c:v>-0.00730885640333228</c:v>
                </c:pt>
                <c:pt idx="387">
                  <c:v>-0.00741050448536848</c:v>
                </c:pt>
                <c:pt idx="388">
                  <c:v>-0.0075130359911398</c:v>
                </c:pt>
                <c:pt idx="389">
                  <c:v>-0.00761646274472955</c:v>
                </c:pt>
                <c:pt idx="390">
                  <c:v>-0.00772079687745971</c:v>
                </c:pt>
                <c:pt idx="391">
                  <c:v>-0.00782605083862651</c:v>
                </c:pt>
                <c:pt idx="392">
                  <c:v>-0.00793223740672435</c:v>
                </c:pt>
                <c:pt idx="393">
                  <c:v>-0.008039369701187</c:v>
                </c:pt>
                <c:pt idx="394">
                  <c:v>-0.0081474611946735</c:v>
                </c:pt>
                <c:pt idx="395">
                  <c:v>-0.00825652572593109</c:v>
                </c:pt>
                <c:pt idx="396">
                  <c:v>-0.00836657751326726</c:v>
                </c:pt>
                <c:pt idx="397">
                  <c:v>-0.00847763116866849</c:v>
                </c:pt>
                <c:pt idx="398">
                  <c:v>-0.00858970171260004</c:v>
                </c:pt>
                <c:pt idx="399">
                  <c:v>-0.00870280458953309</c:v>
                </c:pt>
                <c:pt idx="400">
                  <c:v>-0.00881695568423558</c:v>
                </c:pt>
                <c:pt idx="401">
                  <c:v>-0.00893217133888089</c:v>
                </c:pt>
                <c:pt idx="402">
                  <c:v>-0.00904846837101822</c:v>
                </c:pt>
                <c:pt idx="403">
                  <c:v>-0.00916586409246173</c:v>
                </c:pt>
                <c:pt idx="404">
                  <c:v>-0.00928437632915665</c:v>
                </c:pt>
                <c:pt idx="405">
                  <c:v>-0.0094040234420811</c:v>
                </c:pt>
                <c:pt idx="406">
                  <c:v>-0.0095248243492537</c:v>
                </c:pt>
                <c:pt idx="407">
                  <c:v>-0.00964679854891801</c:v>
                </c:pt>
                <c:pt idx="408">
                  <c:v>-0.00976996614397881</c:v>
                </c:pt>
                <c:pt idx="409">
                  <c:v>-0.00989434786777797</c:v>
                </c:pt>
                <c:pt idx="410">
                  <c:v>-0.0100199651112964</c:v>
                </c:pt>
                <c:pt idx="411">
                  <c:v>-0.0101468399518817</c:v>
                </c:pt>
                <c:pt idx="412">
                  <c:v>-0.0102749951836048</c:v>
                </c:pt>
                <c:pt idx="413">
                  <c:v>-0.010404454349363</c:v>
                </c:pt>
                <c:pt idx="414">
                  <c:v>-0.0105352417748491</c:v>
                </c:pt>
                <c:pt idx="415">
                  <c:v>-0.0106673826045236</c:v>
                </c:pt>
                <c:pt idx="416">
                  <c:v>-0.0108009028397331</c:v>
                </c:pt>
                <c:pt idx="417">
                  <c:v>-0.0109358293791359</c:v>
                </c:pt>
                <c:pt idx="418">
                  <c:v>-0.011072190061604</c:v>
                </c:pt>
                <c:pt idx="419">
                  <c:v>-0.0112100137117909</c:v>
                </c:pt>
                <c:pt idx="420">
                  <c:v>-0.011349330188568</c:v>
                </c:pt>
                <c:pt idx="421">
                  <c:v>-0.0114901704365549</c:v>
                </c:pt>
                <c:pt idx="422">
                  <c:v>-0.0116325665409845</c:v>
                </c:pt>
                <c:pt idx="423">
                  <c:v>-0.0117765517861729</c:v>
                </c:pt>
                <c:pt idx="424">
                  <c:v>-0.0119221607178834</c:v>
                </c:pt>
                <c:pt idx="425">
                  <c:v>-0.0120694292099075</c:v>
                </c:pt>
                <c:pt idx="426">
                  <c:v>-0.0122183945352151</c:v>
                </c:pt>
                <c:pt idx="427">
                  <c:v>-0.0123690954420595</c:v>
                </c:pt>
                <c:pt idx="428">
                  <c:v>-0.0125215722354668</c:v>
                </c:pt>
                <c:pt idx="429">
                  <c:v>-0.0126758668645791</c:v>
                </c:pt>
                <c:pt idx="430">
                  <c:v>-0.0128320230163717</c:v>
                </c:pt>
                <c:pt idx="431">
                  <c:v>-0.0129900862163209</c:v>
                </c:pt>
                <c:pt idx="432">
                  <c:v>-0.0131501039366609</c:v>
                </c:pt>
                <c:pt idx="433">
                  <c:v>-0.0133121257129356</c:v>
                </c:pt>
                <c:pt idx="434">
                  <c:v>-0.0134762032696363</c:v>
                </c:pt>
                <c:pt idx="435">
                  <c:v>-0.0136423906557998</c:v>
                </c:pt>
                <c:pt idx="436">
                  <c:v>-0.0138107443915473</c:v>
                </c:pt>
                <c:pt idx="437">
                  <c:v>-0.0139813236266583</c:v>
                </c:pt>
                <c:pt idx="438">
                  <c:v>-0.0141541903124034</c:v>
                </c:pt>
                <c:pt idx="439">
                  <c:v>-0.0143294093880157</c:v>
                </c:pt>
                <c:pt idx="440">
                  <c:v>-0.0145070489833427</c:v>
                </c:pt>
                <c:pt idx="441">
                  <c:v>-0.014687180639427</c:v>
                </c:pt>
                <c:pt idx="442">
                  <c:v>-0.0148698795489827</c:v>
                </c:pt>
                <c:pt idx="443">
                  <c:v>-0.0150552248189972</c:v>
                </c:pt>
                <c:pt idx="444">
                  <c:v>-0.0152432997579905</c:v>
                </c:pt>
                <c:pt idx="445">
                  <c:v>-0.0154341921908083</c:v>
                </c:pt>
                <c:pt idx="446">
                  <c:v>-0.0156279948042351</c:v>
                </c:pt>
                <c:pt idx="447">
                  <c:v>-0.0158248055271796</c:v>
                </c:pt>
                <c:pt idx="448">
                  <c:v>-0.0160247279497398</c:v>
                </c:pt>
                <c:pt idx="449">
                  <c:v>-0.0162278717861026</c:v>
                </c:pt>
                <c:pt idx="450">
                  <c:v>-0.01643435338699</c:v>
                </c:pt>
                <c:pt idx="451">
                  <c:v>-0.0166442963082678</c:v>
                </c:pt>
                <c:pt idx="452">
                  <c:v>-0.0168578319433982</c:v>
                </c:pt>
                <c:pt idx="453">
                  <c:v>-0.0170751002286817</c:v>
                </c:pt>
                <c:pt idx="454">
                  <c:v>-0.0172962504317626</c:v>
                </c:pt>
                <c:pt idx="455">
                  <c:v>-0.0175214420356795</c:v>
                </c:pt>
                <c:pt idx="456">
                  <c:v>-0.0177508457329519</c:v>
                </c:pt>
                <c:pt idx="457">
                  <c:v>-0.0179846445468448</c:v>
                </c:pt>
                <c:pt idx="458">
                  <c:v>-0.0182230351002003</c:v>
                </c:pt>
                <c:pt idx="459">
                  <c:v>-0.0184662290561897</c:v>
                </c:pt>
                <c:pt idx="460">
                  <c:v>-0.0187144547602194</c:v>
                </c:pt>
                <c:pt idx="461">
                  <c:v>-0.018967959118276</c:v>
                </c:pt>
                <c:pt idx="462">
                  <c:v>-0.0192270097545209</c:v>
                </c:pt>
                <c:pt idx="463">
                  <c:v>-0.0194918975003962</c:v>
                </c:pt>
                <c:pt idx="464">
                  <c:v>-0.0195398599998933</c:v>
                </c:pt>
                <c:pt idx="465">
                  <c:v>-0.0195902855283856</c:v>
                </c:pt>
                <c:pt idx="466">
                  <c:v>-0.0196432087427281</c:v>
                </c:pt>
                <c:pt idx="467">
                  <c:v>-0.0196986611297771</c:v>
                </c:pt>
                <c:pt idx="468">
                  <c:v>-0.0197566740130973</c:v>
                </c:pt>
                <c:pt idx="469">
                  <c:v>-0.0198172785314244</c:v>
                </c:pt>
                <c:pt idx="470">
                  <c:v>-0.0198805056163511</c:v>
                </c:pt>
                <c:pt idx="471">
                  <c:v>-0.0199463859692107</c:v>
                </c:pt>
                <c:pt idx="472">
                  <c:v>-0.0200149500371426</c:v>
                </c:pt>
                <c:pt idx="473">
                  <c:v>-0.0200862279883134</c:v>
                </c:pt>
                <c:pt idx="474">
                  <c:v>-0.0201602496862733</c:v>
                </c:pt>
                <c:pt idx="475">
                  <c:v>-0.0202370446634272</c:v>
                </c:pt>
                <c:pt idx="476">
                  <c:v>-0.0203166420935935</c:v>
                </c:pt>
                <c:pt idx="477">
                  <c:v>-0.0203990707636325</c:v>
                </c:pt>
                <c:pt idx="478">
                  <c:v>-0.0204843590441158</c:v>
                </c:pt>
                <c:pt idx="479">
                  <c:v>-0.0205725348590162</c:v>
                </c:pt>
                <c:pt idx="480">
                  <c:v>-0.0206636256543915</c:v>
                </c:pt>
                <c:pt idx="481">
                  <c:v>-0.0207576583660404</c:v>
                </c:pt>
                <c:pt idx="482">
                  <c:v>-0.0208546593860993</c:v>
                </c:pt>
                <c:pt idx="483">
                  <c:v>-0.0209546545285621</c:v>
                </c:pt>
                <c:pt idx="484">
                  <c:v>-0.0210576689936903</c:v>
                </c:pt>
                <c:pt idx="485">
                  <c:v>-0.021163727331292</c:v>
                </c:pt>
                <c:pt idx="486">
                  <c:v>-0.0212728534028395</c:v>
                </c:pt>
                <c:pt idx="487">
                  <c:v>-0.0213850703424009</c:v>
                </c:pt>
                <c:pt idx="488">
                  <c:v>-0.0215004005163575</c:v>
                </c:pt>
                <c:pt idx="489">
                  <c:v>-0.021618865481879</c:v>
                </c:pt>
                <c:pt idx="490">
                  <c:v>-0.0217404859441292</c:v>
                </c:pt>
                <c:pt idx="491">
                  <c:v>-0.0218652817121742</c:v>
                </c:pt>
                <c:pt idx="492">
                  <c:v>-0.0219932716535652</c:v>
                </c:pt>
                <c:pt idx="493">
                  <c:v>-0.0221244736475644</c:v>
                </c:pt>
                <c:pt idx="494">
                  <c:v>-0.0222589045369892</c:v>
                </c:pt>
                <c:pt idx="495">
                  <c:v>-0.0223965800786449</c:v>
                </c:pt>
                <c:pt idx="496">
                  <c:v>-0.0225375148923137</c:v>
                </c:pt>
                <c:pt idx="497">
                  <c:v>-0.0226817224082759</c:v>
                </c:pt>
                <c:pt idx="498">
                  <c:v>-0.0228292148133302</c:v>
                </c:pt>
                <c:pt idx="499">
                  <c:v>-0.0229800029952873</c:v>
                </c:pt>
                <c:pt idx="500">
                  <c:v>-0.023134096485905</c:v>
                </c:pt>
                <c:pt idx="501">
                  <c:v>-0.0232915034022392</c:v>
                </c:pt>
                <c:pt idx="502">
                  <c:v>-0.0234522303863797</c:v>
                </c:pt>
                <c:pt idx="503">
                  <c:v>-0.0236162825435429</c:v>
                </c:pt>
                <c:pt idx="504">
                  <c:v>-0.0237836633784966</c:v>
                </c:pt>
                <c:pt idx="505">
                  <c:v>-0.0239543747302857</c:v>
                </c:pt>
                <c:pt idx="506">
                  <c:v>-0.0241284167052333</c:v>
                </c:pt>
                <c:pt idx="507">
                  <c:v>-0.0243057876081929</c:v>
                </c:pt>
                <c:pt idx="508">
                  <c:v>-0.0244864838720244</c:v>
                </c:pt>
                <c:pt idx="509">
                  <c:v>-0.0246704999852687</c:v>
                </c:pt>
                <c:pt idx="510">
                  <c:v>-0.0248578284180006</c:v>
                </c:pt>
                <c:pt idx="511">
                  <c:v>-0.0250484595458343</c:v>
                </c:pt>
                <c:pt idx="512">
                  <c:v>-0.0252423815720633</c:v>
                </c:pt>
                <c:pt idx="513">
                  <c:v>-0.0254395804479128</c:v>
                </c:pt>
                <c:pt idx="514">
                  <c:v>-0.0256400397908887</c:v>
                </c:pt>
                <c:pt idx="515">
                  <c:v>-0.0258437408012056</c:v>
                </c:pt>
                <c:pt idx="516">
                  <c:v>-0.0260506621762826</c:v>
                </c:pt>
                <c:pt idx="517">
                  <c:v>-0.026260780023291</c:v>
                </c:pt>
                <c:pt idx="518">
                  <c:v>-0.0264740677697497</c:v>
                </c:pt>
                <c:pt idx="519">
                  <c:v>-0.0266904960721569</c:v>
                </c:pt>
                <c:pt idx="520">
                  <c:v>-0.0269100327226617</c:v>
                </c:pt>
                <c:pt idx="521">
                  <c:v>-0.0271326425537685</c:v>
                </c:pt>
                <c:pt idx="522">
                  <c:v>-0.0273582873410833</c:v>
                </c:pt>
                <c:pt idx="523">
                  <c:v>-0.0275869257041097</c:v>
                </c:pt>
                <c:pt idx="524">
                  <c:v>-0.0278185130051056</c:v>
                </c:pt>
                <c:pt idx="525">
                  <c:v>-0.0280530012460199</c:v>
                </c:pt>
                <c:pt idx="526">
                  <c:v>-0.0282903389635332</c:v>
                </c:pt>
                <c:pt idx="527">
                  <c:v>-0.0285304711222296</c:v>
                </c:pt>
                <c:pt idx="528">
                  <c:v>-0.0287733390059402</c:v>
                </c:pt>
                <c:pt idx="529">
                  <c:v>-0.0290188801072966</c:v>
                </c:pt>
                <c:pt idx="530">
                  <c:v>-0.0292670280155499</c:v>
                </c:pt>
                <c:pt idx="531">
                  <c:v>-0.0295177123027129</c:v>
                </c:pt>
                <c:pt idx="532">
                  <c:v>-0.0297708584080967</c:v>
                </c:pt>
                <c:pt idx="533">
                  <c:v>-0.0300263875213221</c:v>
                </c:pt>
                <c:pt idx="534">
                  <c:v>-0.0302842164638936</c:v>
                </c:pt>
                <c:pt idx="535">
                  <c:v>-0.0305442575694476</c:v>
                </c:pt>
                <c:pt idx="536">
                  <c:v>-0.0308064185627829</c:v>
                </c:pt>
                <c:pt idx="537">
                  <c:v>-0.0310706024378153</c:v>
                </c:pt>
                <c:pt idx="538">
                  <c:v>-0.0313367073345998</c:v>
                </c:pt>
                <c:pt idx="539">
                  <c:v>-0.0316046264155884</c:v>
                </c:pt>
                <c:pt idx="540">
                  <c:v>-0.0318742477413127</c:v>
                </c:pt>
                <c:pt idx="541">
                  <c:v>-0.032145454145696</c:v>
                </c:pt>
                <c:pt idx="542">
                  <c:v>-0.0324181231112309</c:v>
                </c:pt>
                <c:pt idx="543">
                  <c:v>-0.0326921266442767</c:v>
                </c:pt>
                <c:pt idx="544">
                  <c:v>-0.0329673311507664</c:v>
                </c:pt>
                <c:pt idx="545">
                  <c:v>-0.0332435973126389</c:v>
                </c:pt>
                <c:pt idx="546">
                  <c:v>-0.0335207799653508</c:v>
                </c:pt>
                <c:pt idx="547">
                  <c:v>-0.0337987279768583</c:v>
                </c:pt>
                <c:pt idx="548">
                  <c:v>-0.0340772841285017</c:v>
                </c:pt>
                <c:pt idx="549">
                  <c:v>-0.0343562849982726</c:v>
                </c:pt>
                <c:pt idx="550">
                  <c:v>-0.0346355608469933</c:v>
                </c:pt>
                <c:pt idx="551">
                  <c:v>-0.0349149355079998</c:v>
                </c:pt>
                <c:pt idx="552">
                  <c:v>-0.0351942262809747</c:v>
                </c:pt>
                <c:pt idx="553">
                  <c:v>-0.0354732438306559</c:v>
                </c:pt>
                <c:pt idx="554">
                  <c:v>-0.0357517920912185</c:v>
                </c:pt>
                <c:pt idx="555">
                  <c:v>-0.0360296681772183</c:v>
                </c:pt>
                <c:pt idx="556">
                  <c:v>-0.0363066623020813</c:v>
                </c:pt>
                <c:pt idx="557">
                  <c:v>-0.0365825577052334</c:v>
                </c:pt>
                <c:pt idx="558">
                  <c:v>-0.0368571305890882</c:v>
                </c:pt>
                <c:pt idx="559">
                  <c:v>-0.0371301500672494</c:v>
                </c:pt>
                <c:pt idx="560">
                  <c:v>-0.0374013781254381</c:v>
                </c:pt>
                <c:pt idx="561">
                  <c:v>-0.037670569596836</c:v>
                </c:pt>
                <c:pt idx="562">
                  <c:v>-0.0379374721537351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"0.5% 100kPa L51"</c:f>
              <c:strCache>
                <c:ptCount val="1"/>
                <c:pt idx="0">
                  <c:v>0.5% 100kPa L51</c:v>
                </c:pt>
              </c:strCache>
            </c:strRef>
          </c:tx>
          <c:spPr>
            <a:solidFill>
              <a:srgbClr val="ff0000"/>
            </a:solidFill>
            <a:ln w="28800">
              <a:noFill/>
            </a:ln>
          </c:spPr>
          <c:marker>
            <c:symbol val="square"/>
            <c:size val="5"/>
            <c:spPr>
              <a:solidFill>
                <a:srgbClr val="ff0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Exp_res!$U$3:$U$150</c:f>
              <c:numCache>
                <c:formatCode>General</c:formatCode>
                <c:ptCount val="148"/>
                <c:pt idx="0">
                  <c:v>0.00100622751003542</c:v>
                </c:pt>
                <c:pt idx="1">
                  <c:v>0.00352179628512398</c:v>
                </c:pt>
                <c:pt idx="2">
                  <c:v>0.00553425130519483</c:v>
                </c:pt>
                <c:pt idx="3">
                  <c:v>0.00804982008028339</c:v>
                </c:pt>
                <c:pt idx="4">
                  <c:v>0.010565388855372</c:v>
                </c:pt>
                <c:pt idx="5">
                  <c:v>0.0125778438754428</c:v>
                </c:pt>
                <c:pt idx="6">
                  <c:v>0.0145902988955136</c:v>
                </c:pt>
                <c:pt idx="7">
                  <c:v>0.0206276639557262</c:v>
                </c:pt>
                <c:pt idx="8">
                  <c:v>0.0266650290159387</c:v>
                </c:pt>
                <c:pt idx="9">
                  <c:v>0.0347148490962221</c:v>
                </c:pt>
                <c:pt idx="10">
                  <c:v>0.0407522141564347</c:v>
                </c:pt>
                <c:pt idx="11">
                  <c:v>0.0462864654616295</c:v>
                </c:pt>
                <c:pt idx="12">
                  <c:v>0.0518207167668243</c:v>
                </c:pt>
                <c:pt idx="13">
                  <c:v>0.0578580818270369</c:v>
                </c:pt>
                <c:pt idx="14">
                  <c:v>0.0684234706824088</c:v>
                </c:pt>
                <c:pt idx="15">
                  <c:v>0.0804982008028339</c:v>
                </c:pt>
                <c:pt idx="16">
                  <c:v>0.0935791584332944</c:v>
                </c:pt>
                <c:pt idx="17">
                  <c:v>0.106660116063755</c:v>
                </c:pt>
                <c:pt idx="18">
                  <c:v>0.120244187449233</c:v>
                </c:pt>
                <c:pt idx="19">
                  <c:v>0.134834486344747</c:v>
                </c:pt>
                <c:pt idx="20">
                  <c:v>0.153449695280402</c:v>
                </c:pt>
                <c:pt idx="21">
                  <c:v>0.169046221685951</c:v>
                </c:pt>
                <c:pt idx="22">
                  <c:v>0.185145861846518</c:v>
                </c:pt>
                <c:pt idx="23">
                  <c:v>0.200239274497049</c:v>
                </c:pt>
                <c:pt idx="24">
                  <c:v>0.215835800902598</c:v>
                </c:pt>
                <c:pt idx="25">
                  <c:v>0</c:v>
                </c:pt>
                <c:pt idx="26">
                  <c:v>0</c:v>
                </c:pt>
                <c:pt idx="27">
                  <c:v>0.00100622976097111</c:v>
                </c:pt>
                <c:pt idx="28">
                  <c:v>0.00352180416339887</c:v>
                </c:pt>
                <c:pt idx="29">
                  <c:v>0.00603737856582663</c:v>
                </c:pt>
                <c:pt idx="30">
                  <c:v>0.00804983808776885</c:v>
                </c:pt>
                <c:pt idx="31">
                  <c:v>0.0105654124901966</c:v>
                </c:pt>
                <c:pt idx="32">
                  <c:v>0.0125778720121388</c:v>
                </c:pt>
                <c:pt idx="33">
                  <c:v>0.0171059059365088</c:v>
                </c:pt>
                <c:pt idx="34">
                  <c:v>0.0216339398608788</c:v>
                </c:pt>
                <c:pt idx="35">
                  <c:v>0.0256588589047632</c:v>
                </c:pt>
                <c:pt idx="36">
                  <c:v>0.0296837779486476</c:v>
                </c:pt>
                <c:pt idx="37">
                  <c:v>0.033708696992532</c:v>
                </c:pt>
                <c:pt idx="38">
                  <c:v>0.0377336160364165</c:v>
                </c:pt>
                <c:pt idx="39">
                  <c:v>0.0417585350803009</c:v>
                </c:pt>
                <c:pt idx="40">
                  <c:v>0.0452803392436998</c:v>
                </c:pt>
                <c:pt idx="41">
                  <c:v>0.0477959136461275</c:v>
                </c:pt>
                <c:pt idx="42">
                  <c:v>0.0608769005387519</c:v>
                </c:pt>
                <c:pt idx="43">
                  <c:v>0.0739578874313763</c:v>
                </c:pt>
                <c:pt idx="44">
                  <c:v>0.0845232999215729</c:v>
                </c:pt>
                <c:pt idx="45">
                  <c:v>0.0945855975312839</c:v>
                </c:pt>
                <c:pt idx="46">
                  <c:v>0.105151010021481</c:v>
                </c:pt>
                <c:pt idx="47">
                  <c:v>0.116722652272648</c:v>
                </c:pt>
                <c:pt idx="48">
                  <c:v>0.129803639165273</c:v>
                </c:pt>
                <c:pt idx="49">
                  <c:v>0.138859707014013</c:v>
                </c:pt>
                <c:pt idx="50">
                  <c:v>0.155965612950521</c:v>
                </c:pt>
                <c:pt idx="51">
                  <c:v>0.163512336157805</c:v>
                </c:pt>
                <c:pt idx="52">
                  <c:v>0.176593323050429</c:v>
                </c:pt>
                <c:pt idx="53">
                  <c:v>0.189171195062568</c:v>
                </c:pt>
              </c:numCache>
            </c:numRef>
          </c:xVal>
          <c:yVal>
            <c:numRef>
              <c:f>Exp_res!$W$3:$W$150</c:f>
              <c:numCache>
                <c:formatCode>General</c:formatCode>
                <c:ptCount val="148"/>
                <c:pt idx="0">
                  <c:v>0.000517140109470866</c:v>
                </c:pt>
                <c:pt idx="1">
                  <c:v>0.00114845400934439</c:v>
                </c:pt>
                <c:pt idx="2">
                  <c:v>0.00161186527627283</c:v>
                </c:pt>
                <c:pt idx="3">
                  <c:v>0.00166559411881525</c:v>
                </c:pt>
                <c:pt idx="4">
                  <c:v>0.00109472516680196</c:v>
                </c:pt>
                <c:pt idx="5">
                  <c:v>0.000866377585996645</c:v>
                </c:pt>
                <c:pt idx="6">
                  <c:v>0</c:v>
                </c:pt>
                <c:pt idx="7">
                  <c:v>-0.00270659044307479</c:v>
                </c:pt>
                <c:pt idx="8">
                  <c:v>-0.00764964395697813</c:v>
                </c:pt>
                <c:pt idx="9">
                  <c:v>-0.0105845819808582</c:v>
                </c:pt>
                <c:pt idx="10">
                  <c:v>-0.0131165536856701</c:v>
                </c:pt>
                <c:pt idx="11">
                  <c:v>-0.0158768729712874</c:v>
                </c:pt>
                <c:pt idx="12">
                  <c:v>-0.0185834634143622</c:v>
                </c:pt>
                <c:pt idx="13">
                  <c:v>-0.0218609228094502</c:v>
                </c:pt>
                <c:pt idx="14">
                  <c:v>-0.026924866219074</c:v>
                </c:pt>
                <c:pt idx="15">
                  <c:v>-0.0304306731949674</c:v>
                </c:pt>
                <c:pt idx="16">
                  <c:v>-0.033076818690182</c:v>
                </c:pt>
                <c:pt idx="17">
                  <c:v>-0.0362401042948674</c:v>
                </c:pt>
                <c:pt idx="18">
                  <c:v>-0.0393496610570104</c:v>
                </c:pt>
                <c:pt idx="19">
                  <c:v>-0.0427412942425012</c:v>
                </c:pt>
                <c:pt idx="20">
                  <c:v>-0.044695680889982</c:v>
                </c:pt>
                <c:pt idx="21">
                  <c:v>-0.045790406056784</c:v>
                </c:pt>
                <c:pt idx="22">
                  <c:v>-0.0468246862757257</c:v>
                </c:pt>
                <c:pt idx="23">
                  <c:v>-0.047630618913862</c:v>
                </c:pt>
                <c:pt idx="24">
                  <c:v>-0.0491820392422746</c:v>
                </c:pt>
                <c:pt idx="25">
                  <c:v>0</c:v>
                </c:pt>
                <c:pt idx="26">
                  <c:v>0.000114175067640349</c:v>
                </c:pt>
                <c:pt idx="27">
                  <c:v>-0.000288795759325586</c:v>
                </c:pt>
                <c:pt idx="28">
                  <c:v>0.00201485413482967</c:v>
                </c:pt>
                <c:pt idx="29">
                  <c:v>0.00322376661572747</c:v>
                </c:pt>
                <c:pt idx="30">
                  <c:v>0.00322376661572747</c:v>
                </c:pt>
                <c:pt idx="31">
                  <c:v>0.00253200002943595</c:v>
                </c:pt>
                <c:pt idx="32">
                  <c:v>0.000577591518651172</c:v>
                </c:pt>
                <c:pt idx="33">
                  <c:v>-0.00120891248089781</c:v>
                </c:pt>
                <c:pt idx="34">
                  <c:v>-0.0031028753676377</c:v>
                </c:pt>
                <c:pt idx="35">
                  <c:v>-0.00460058360786108</c:v>
                </c:pt>
                <c:pt idx="36">
                  <c:v>-0.00638708760741006</c:v>
                </c:pt>
                <c:pt idx="37">
                  <c:v>-0.00822732105055449</c:v>
                </c:pt>
                <c:pt idx="38">
                  <c:v>-0.00995337942605858</c:v>
                </c:pt>
                <c:pt idx="39">
                  <c:v>-0.0125995545231349</c:v>
                </c:pt>
                <c:pt idx="40">
                  <c:v>-0.0145539630339197</c:v>
                </c:pt>
                <c:pt idx="41">
                  <c:v>-0.0163404670334686</c:v>
                </c:pt>
                <c:pt idx="42">
                  <c:v>-0.0219820586109917</c:v>
                </c:pt>
                <c:pt idx="43">
                  <c:v>-0.0236543875429003</c:v>
                </c:pt>
                <c:pt idx="44">
                  <c:v>-0.0243998835727873</c:v>
                </c:pt>
                <c:pt idx="45">
                  <c:v>-0.0254946209860448</c:v>
                </c:pt>
                <c:pt idx="46">
                  <c:v>-0.0265289127752573</c:v>
                </c:pt>
                <c:pt idx="47">
                  <c:v>-0.0271065042939085</c:v>
                </c:pt>
                <c:pt idx="48">
                  <c:v>-0.0279661753914358</c:v>
                </c:pt>
                <c:pt idx="49">
                  <c:v>-0.0284295918424467</c:v>
                </c:pt>
                <c:pt idx="50">
                  <c:v>-0.0296385043233445</c:v>
                </c:pt>
                <c:pt idx="51">
                  <c:v>-0.0292355334963785</c:v>
                </c:pt>
                <c:pt idx="52">
                  <c:v>-0.0301556502179507</c:v>
                </c:pt>
                <c:pt idx="53">
                  <c:v>-0.030672796112557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"0.5% 300kPa"</c:f>
              <c:strCache>
                <c:ptCount val="1"/>
                <c:pt idx="0">
                  <c:v>0.5% 300kPa</c:v>
                </c:pt>
              </c:strCache>
            </c:strRef>
          </c:tx>
          <c:spPr>
            <a:solidFill>
              <a:srgbClr val="000000"/>
            </a:solidFill>
            <a:ln w="28800">
              <a:noFill/>
            </a:ln>
          </c:spP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Exp_res!$AO$3:$AO$150</c:f>
              <c:numCache>
                <c:formatCode>General</c:formatCode>
                <c:ptCount val="148"/>
                <c:pt idx="0">
                  <c:v>0</c:v>
                </c:pt>
                <c:pt idx="1">
                  <c:v>0.00151070318041046</c:v>
                </c:pt>
                <c:pt idx="2">
                  <c:v>0.00251783863401744</c:v>
                </c:pt>
                <c:pt idx="3">
                  <c:v>0.00453210954123138</c:v>
                </c:pt>
                <c:pt idx="4">
                  <c:v>0.00755351590205231</c:v>
                </c:pt>
                <c:pt idx="5">
                  <c:v>0.0110784899896767</c:v>
                </c:pt>
                <c:pt idx="6">
                  <c:v>0.0146034640773011</c:v>
                </c:pt>
                <c:pt idx="7">
                  <c:v>0.0256819540669778</c:v>
                </c:pt>
                <c:pt idx="8">
                  <c:v>0.0312211990618162</c:v>
                </c:pt>
                <c:pt idx="9">
                  <c:v>0.040285418144279</c:v>
                </c:pt>
                <c:pt idx="10">
                  <c:v>0.0538817467679731</c:v>
                </c:pt>
                <c:pt idx="11">
                  <c:v>0.060931694943222</c:v>
                </c:pt>
                <c:pt idx="12">
                  <c:v>0.0674780753916673</c:v>
                </c:pt>
                <c:pt idx="13">
                  <c:v>0.0730173203865056</c:v>
                </c:pt>
                <c:pt idx="14">
                  <c:v>0.0800672685617545</c:v>
                </c:pt>
                <c:pt idx="15">
                  <c:v>0.0866136490101998</c:v>
                </c:pt>
                <c:pt idx="16">
                  <c:v>0.097188571273073</c:v>
                </c:pt>
                <c:pt idx="17">
                  <c:v>0.10977776444316</c:v>
                </c:pt>
                <c:pt idx="18">
                  <c:v>0.115820577164802</c:v>
                </c:pt>
                <c:pt idx="19">
                  <c:v>0.125388363974068</c:v>
                </c:pt>
                <c:pt idx="20">
                  <c:v>0.134452583056531</c:v>
                </c:pt>
                <c:pt idx="21">
                  <c:v>0.147041776226618</c:v>
                </c:pt>
                <c:pt idx="22">
                  <c:v>0.155602427582278</c:v>
                </c:pt>
                <c:pt idx="23">
                  <c:v>0.16315594348433</c:v>
                </c:pt>
                <c:pt idx="24">
                  <c:v>0.171716594839989</c:v>
                </c:pt>
                <c:pt idx="25">
                  <c:v>0.180277246195648</c:v>
                </c:pt>
                <c:pt idx="26">
                  <c:v>0.190348600731718</c:v>
                </c:pt>
                <c:pt idx="27">
                  <c:v>0.199916387540984</c:v>
                </c:pt>
                <c:pt idx="28">
                  <c:v>0</c:v>
                </c:pt>
                <c:pt idx="29">
                  <c:v>0.000503548560078782</c:v>
                </c:pt>
                <c:pt idx="30">
                  <c:v>0.00201419424031513</c:v>
                </c:pt>
                <c:pt idx="31">
                  <c:v>0.00402838848063025</c:v>
                </c:pt>
                <c:pt idx="32">
                  <c:v>0.00503548560078782</c:v>
                </c:pt>
                <c:pt idx="33">
                  <c:v>0.00704967984110294</c:v>
                </c:pt>
                <c:pt idx="34">
                  <c:v>0.0146029082422847</c:v>
                </c:pt>
                <c:pt idx="35">
                  <c:v>0.0231632337636239</c:v>
                </c:pt>
                <c:pt idx="36">
                  <c:v>0.0337377535252784</c:v>
                </c:pt>
                <c:pt idx="37">
                  <c:v>0.0402838848063025</c:v>
                </c:pt>
                <c:pt idx="38">
                  <c:v>0.0488442103276418</c:v>
                </c:pt>
                <c:pt idx="39">
                  <c:v>0.0584116329691387</c:v>
                </c:pt>
                <c:pt idx="40">
                  <c:v>0.0669719584904779</c:v>
                </c:pt>
                <c:pt idx="41">
                  <c:v>0.0750287354517385</c:v>
                </c:pt>
                <c:pt idx="42">
                  <c:v>0.0840926095331565</c:v>
                </c:pt>
                <c:pt idx="43">
                  <c:v>0.0956742264149685</c:v>
                </c:pt>
                <c:pt idx="44">
                  <c:v>0.106752294736702</c:v>
                </c:pt>
                <c:pt idx="45">
                  <c:v>0.113801974577805</c:v>
                </c:pt>
                <c:pt idx="46">
                  <c:v>0.121355202978986</c:v>
                </c:pt>
                <c:pt idx="47">
                  <c:v>0.130419077060404</c:v>
                </c:pt>
                <c:pt idx="48">
                  <c:v>0.135958111221271</c:v>
                </c:pt>
                <c:pt idx="49">
                  <c:v>0.146532630982925</c:v>
                </c:pt>
                <c:pt idx="50">
                  <c:v>0.159624893544974</c:v>
                </c:pt>
                <c:pt idx="51">
                  <c:v>0.169192316186471</c:v>
                </c:pt>
                <c:pt idx="52">
                  <c:v>0.182788127308598</c:v>
                </c:pt>
                <c:pt idx="53">
                  <c:v>0.196887486990804</c:v>
                </c:pt>
                <c:pt idx="54">
                  <c:v>0.205951361072222</c:v>
                </c:pt>
              </c:numCache>
            </c:numRef>
          </c:xVal>
          <c:yVal>
            <c:numRef>
              <c:f>Exp_res!$AQ$3:$AQ$150</c:f>
              <c:numCache>
                <c:formatCode>General</c:formatCode>
                <c:ptCount val="148"/>
                <c:pt idx="0">
                  <c:v>0</c:v>
                </c:pt>
                <c:pt idx="1">
                  <c:v>0</c:v>
                </c:pt>
                <c:pt idx="2">
                  <c:v>0.00109292914379875</c:v>
                </c:pt>
                <c:pt idx="3">
                  <c:v>0.00144374590600576</c:v>
                </c:pt>
                <c:pt idx="4">
                  <c:v>0.0023680131448973</c:v>
                </c:pt>
                <c:pt idx="5">
                  <c:v>0.00271208343090802</c:v>
                </c:pt>
                <c:pt idx="6">
                  <c:v>0.00288749181201152</c:v>
                </c:pt>
                <c:pt idx="7">
                  <c:v>0</c:v>
                </c:pt>
                <c:pt idx="8">
                  <c:v>-0.00127508400109855</c:v>
                </c:pt>
                <c:pt idx="9">
                  <c:v>-0.00404788571777316</c:v>
                </c:pt>
                <c:pt idx="10">
                  <c:v>-0.00756954629223581</c:v>
                </c:pt>
                <c:pt idx="11">
                  <c:v>-0.00941808077001889</c:v>
                </c:pt>
                <c:pt idx="12">
                  <c:v>-0.0110304885809319</c:v>
                </c:pt>
                <c:pt idx="13">
                  <c:v>-0.0121908824866935</c:v>
                </c:pt>
                <c:pt idx="14">
                  <c:v>-0.0140394169644766</c:v>
                </c:pt>
                <c:pt idx="15">
                  <c:v>-0.0156585712515858</c:v>
                </c:pt>
                <c:pt idx="16">
                  <c:v>-0.0177972042058093</c:v>
                </c:pt>
                <c:pt idx="17">
                  <c:v>-0.0208601043989244</c:v>
                </c:pt>
                <c:pt idx="18">
                  <c:v>-0.0218990617331528</c:v>
                </c:pt>
                <c:pt idx="19">
                  <c:v>-0.023282089353392</c:v>
                </c:pt>
                <c:pt idx="20">
                  <c:v>-0.0244964550687239</c:v>
                </c:pt>
                <c:pt idx="21">
                  <c:v>-0.0261763276415998</c:v>
                </c:pt>
                <c:pt idx="22">
                  <c:v>-0.0269859047851544</c:v>
                </c:pt>
                <c:pt idx="23">
                  <c:v>-0.0277347636429424</c:v>
                </c:pt>
                <c:pt idx="24">
                  <c:v>-0.0291785095489482</c:v>
                </c:pt>
                <c:pt idx="25">
                  <c:v>-0.0298733965971659</c:v>
                </c:pt>
                <c:pt idx="26">
                  <c:v>-0.0302174668831766</c:v>
                </c:pt>
                <c:pt idx="27">
                  <c:v>-0.0312564242174051</c:v>
                </c:pt>
                <c:pt idx="28">
                  <c:v>0</c:v>
                </c:pt>
                <c:pt idx="29">
                  <c:v>0.000114668251642997</c:v>
                </c:pt>
                <c:pt idx="30">
                  <c:v>0.000870129674232151</c:v>
                </c:pt>
                <c:pt idx="31">
                  <c:v>0.00109946617751814</c:v>
                </c:pt>
                <c:pt idx="32">
                  <c:v>0.00173351415719118</c:v>
                </c:pt>
                <c:pt idx="33">
                  <c:v>0.00190888913029224</c:v>
                </c:pt>
                <c:pt idx="34">
                  <c:v>0.00167955262700624</c:v>
                </c:pt>
                <c:pt idx="35">
                  <c:v>0.000580086449488101</c:v>
                </c:pt>
                <c:pt idx="36">
                  <c:v>-0.00132880268080414</c:v>
                </c:pt>
                <c:pt idx="37">
                  <c:v>-0.00265760536160827</c:v>
                </c:pt>
                <c:pt idx="38">
                  <c:v>-0.00404036957259735</c:v>
                </c:pt>
                <c:pt idx="39">
                  <c:v>-0.00606392695453258</c:v>
                </c:pt>
                <c:pt idx="40">
                  <c:v>-0.00773673439026571</c:v>
                </c:pt>
                <c:pt idx="41">
                  <c:v>-0.00947024854745689</c:v>
                </c:pt>
                <c:pt idx="42">
                  <c:v>-0.0117838491541362</c:v>
                </c:pt>
                <c:pt idx="43">
                  <c:v>-0.0149068727135896</c:v>
                </c:pt>
                <c:pt idx="44">
                  <c:v>-0.0165796801493227</c:v>
                </c:pt>
                <c:pt idx="45">
                  <c:v>-0.0175037713537398</c:v>
                </c:pt>
                <c:pt idx="46">
                  <c:v>-0.0187179057829009</c:v>
                </c:pt>
                <c:pt idx="47">
                  <c:v>-0.019297992232389</c:v>
                </c:pt>
                <c:pt idx="48">
                  <c:v>-0.019641996987318</c:v>
                </c:pt>
                <c:pt idx="49">
                  <c:v>-0.020276044966991</c:v>
                </c:pt>
                <c:pt idx="50">
                  <c:v>-0.0210854679197651</c:v>
                </c:pt>
                <c:pt idx="51">
                  <c:v>-0.0217802226208962</c:v>
                </c:pt>
                <c:pt idx="52">
                  <c:v>-0.0223603090703843</c:v>
                </c:pt>
                <c:pt idx="53">
                  <c:v>-0.0225896455736703</c:v>
                </c:pt>
                <c:pt idx="54">
                  <c:v>-0.0228189820769563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"0.5% 300kPa L51"</c:f>
              <c:strCache>
                <c:ptCount val="1"/>
                <c:pt idx="0">
                  <c:v>0.5% 300kPa L51</c:v>
                </c:pt>
              </c:strCache>
            </c:strRef>
          </c:tx>
          <c:spPr>
            <a:solidFill>
              <a:srgbClr val="ff0000"/>
            </a:solidFill>
            <a:ln w="28800">
              <a:noFill/>
            </a:ln>
          </c:spP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Exp_res!$AS$3:$AS$150</c:f>
              <c:numCache>
                <c:formatCode>General</c:formatCode>
                <c:ptCount val="148"/>
                <c:pt idx="0">
                  <c:v>0</c:v>
                </c:pt>
                <c:pt idx="1">
                  <c:v>0.00452872281702126</c:v>
                </c:pt>
                <c:pt idx="2">
                  <c:v>0.00553510566524821</c:v>
                </c:pt>
                <c:pt idx="3">
                  <c:v>0.0075478713617021</c:v>
                </c:pt>
                <c:pt idx="4">
                  <c:v>0.0120765941787234</c:v>
                </c:pt>
                <c:pt idx="5">
                  <c:v>0.0145925512992907</c:v>
                </c:pt>
                <c:pt idx="6">
                  <c:v>0.0196244655404255</c:v>
                </c:pt>
                <c:pt idx="7">
                  <c:v>0.0231468055092198</c:v>
                </c:pt>
                <c:pt idx="8">
                  <c:v>0.0271723369021276</c:v>
                </c:pt>
                <c:pt idx="9">
                  <c:v>0.0296882940226949</c:v>
                </c:pt>
                <c:pt idx="10">
                  <c:v>0.0332106339914892</c:v>
                </c:pt>
                <c:pt idx="11">
                  <c:v>0.0417648882014183</c:v>
                </c:pt>
                <c:pt idx="12">
                  <c:v>0.0498159509872338</c:v>
                </c:pt>
                <c:pt idx="13">
                  <c:v>0.056357439500709</c:v>
                </c:pt>
                <c:pt idx="14">
                  <c:v>0.0649116937106381</c:v>
                </c:pt>
                <c:pt idx="15">
                  <c:v>0.0714531822241132</c:v>
                </c:pt>
                <c:pt idx="16">
                  <c:v>0.0795042450099288</c:v>
                </c:pt>
                <c:pt idx="17">
                  <c:v>0.0865489249475174</c:v>
                </c:pt>
                <c:pt idx="18">
                  <c:v>0.0976191362780138</c:v>
                </c:pt>
                <c:pt idx="19">
                  <c:v>0.105167007639716</c:v>
                </c:pt>
                <c:pt idx="20">
                  <c:v>0.113218070425532</c:v>
                </c:pt>
                <c:pt idx="21">
                  <c:v>0.120765941787234</c:v>
                </c:pt>
                <c:pt idx="22">
                  <c:v>0.129823387421276</c:v>
                </c:pt>
                <c:pt idx="23">
                  <c:v>0.137874450207092</c:v>
                </c:pt>
                <c:pt idx="24">
                  <c:v>0.146931895841134</c:v>
                </c:pt>
                <c:pt idx="25">
                  <c:v>0.15498295862695</c:v>
                </c:pt>
                <c:pt idx="26">
                  <c:v>0.164543595685106</c:v>
                </c:pt>
                <c:pt idx="27">
                  <c:v>0.173097849895035</c:v>
                </c:pt>
                <c:pt idx="28">
                  <c:v>0.183161678377304</c:v>
                </c:pt>
                <c:pt idx="29">
                  <c:v>0.192219124011347</c:v>
                </c:pt>
                <c:pt idx="30">
                  <c:v>0</c:v>
                </c:pt>
                <c:pt idx="31">
                  <c:v>0.00150951685806924</c:v>
                </c:pt>
                <c:pt idx="32">
                  <c:v>0.00352220600216157</c:v>
                </c:pt>
                <c:pt idx="33">
                  <c:v>0.00905710114841545</c:v>
                </c:pt>
                <c:pt idx="34">
                  <c:v>0.0171078577247848</c:v>
                </c:pt>
                <c:pt idx="35">
                  <c:v>0.0256617865871771</c:v>
                </c:pt>
                <c:pt idx="36">
                  <c:v>0.0332093708775233</c:v>
                </c:pt>
                <c:pt idx="37">
                  <c:v>0.0412601274538926</c:v>
                </c:pt>
                <c:pt idx="38">
                  <c:v>0.0488077117442388</c:v>
                </c:pt>
                <c:pt idx="39">
                  <c:v>0.056355296034585</c:v>
                </c:pt>
                <c:pt idx="40">
                  <c:v>0.0639028803249313</c:v>
                </c:pt>
                <c:pt idx="41">
                  <c:v>0.0754758429034621</c:v>
                </c:pt>
                <c:pt idx="42">
                  <c:v>0.0845329440518776</c:v>
                </c:pt>
                <c:pt idx="43">
                  <c:v>0.093590045200293</c:v>
                </c:pt>
                <c:pt idx="44">
                  <c:v>0.102647146348708</c:v>
                </c:pt>
                <c:pt idx="45">
                  <c:v>0.111704247497124</c:v>
                </c:pt>
                <c:pt idx="46">
                  <c:v>0.120761348645539</c:v>
                </c:pt>
                <c:pt idx="47">
                  <c:v>0.130824794366001</c:v>
                </c:pt>
                <c:pt idx="48">
                  <c:v>0.139881895514416</c:v>
                </c:pt>
                <c:pt idx="49">
                  <c:v>0.149945341234878</c:v>
                </c:pt>
                <c:pt idx="50">
                  <c:v>0.160511959241363</c:v>
                </c:pt>
                <c:pt idx="51">
                  <c:v>0.171078577247848</c:v>
                </c:pt>
                <c:pt idx="52">
                  <c:v>0.182148367540355</c:v>
                </c:pt>
                <c:pt idx="53">
                  <c:v>0.193218157832863</c:v>
                </c:pt>
                <c:pt idx="54">
                  <c:v>0.204287948125371</c:v>
                </c:pt>
              </c:numCache>
            </c:numRef>
          </c:xVal>
          <c:yVal>
            <c:numRef>
              <c:f>Exp_res!$AU$3:$AU$150</c:f>
              <c:numCache>
                <c:formatCode>General</c:formatCode>
                <c:ptCount val="148"/>
                <c:pt idx="0">
                  <c:v>0</c:v>
                </c:pt>
                <c:pt idx="1">
                  <c:v>0.000282294267485582</c:v>
                </c:pt>
                <c:pt idx="2">
                  <c:v>0.00137786487701296</c:v>
                </c:pt>
                <c:pt idx="3">
                  <c:v>0.00137786487701296</c:v>
                </c:pt>
                <c:pt idx="4">
                  <c:v>0.00252720582320427</c:v>
                </c:pt>
                <c:pt idx="5">
                  <c:v>0.00258769745195118</c:v>
                </c:pt>
                <c:pt idx="6">
                  <c:v>0.00137786487701296</c:v>
                </c:pt>
                <c:pt idx="7">
                  <c:v>0.000517539490390235</c:v>
                </c:pt>
                <c:pt idx="8">
                  <c:v>-0.00172737206532845</c:v>
                </c:pt>
                <c:pt idx="9">
                  <c:v>-0.002708680709445</c:v>
                </c:pt>
                <c:pt idx="10">
                  <c:v>-0.00455031474018428</c:v>
                </c:pt>
                <c:pt idx="11">
                  <c:v>-0.00869735195538916</c:v>
                </c:pt>
                <c:pt idx="12">
                  <c:v>-0.0115740649669089</c:v>
                </c:pt>
                <c:pt idx="13">
                  <c:v>-0.0138794681513745</c:v>
                </c:pt>
                <c:pt idx="14">
                  <c:v>-0.0165881488608195</c:v>
                </c:pt>
                <c:pt idx="15">
                  <c:v>-0.0185440448569696</c:v>
                </c:pt>
                <c:pt idx="16">
                  <c:v>-0.0228591143742492</c:v>
                </c:pt>
                <c:pt idx="17">
                  <c:v>-0.0259710726086736</c:v>
                </c:pt>
                <c:pt idx="18">
                  <c:v>-0.027120413554865</c:v>
                </c:pt>
                <c:pt idx="19">
                  <c:v>-0.0275236910798444</c:v>
                </c:pt>
                <c:pt idx="20">
                  <c:v>-0.028444508095214</c:v>
                </c:pt>
                <c:pt idx="21">
                  <c:v>-0.0292510631451728</c:v>
                </c:pt>
                <c:pt idx="22">
                  <c:v>-0.029130079887679</c:v>
                </c:pt>
                <c:pt idx="23">
                  <c:v>-0.0294190954472475</c:v>
                </c:pt>
                <c:pt idx="24">
                  <c:v>-0.0301113885317955</c:v>
                </c:pt>
                <c:pt idx="25">
                  <c:v>-0.0302256504972064</c:v>
                </c:pt>
                <c:pt idx="26">
                  <c:v>-0.0305751576855218</c:v>
                </c:pt>
                <c:pt idx="27">
                  <c:v>-0.0306894196509327</c:v>
                </c:pt>
                <c:pt idx="28">
                  <c:v>-0.0312607294779868</c:v>
                </c:pt>
                <c:pt idx="29">
                  <c:v>-0.0315497450375554</c:v>
                </c:pt>
                <c:pt idx="30">
                  <c:v>0</c:v>
                </c:pt>
                <c:pt idx="31">
                  <c:v>-5.37601094295955E-005</c:v>
                </c:pt>
                <c:pt idx="32">
                  <c:v>0.000631681285797746</c:v>
                </c:pt>
                <c:pt idx="33">
                  <c:v>0.00190176387107194</c:v>
                </c:pt>
                <c:pt idx="34">
                  <c:v>0.00167328340599616</c:v>
                </c:pt>
                <c:pt idx="35">
                  <c:v>-0.000174720355646185</c:v>
                </c:pt>
                <c:pt idx="36">
                  <c:v>-0.00178080362485535</c:v>
                </c:pt>
                <c:pt idx="37">
                  <c:v>-0.00448896913737122</c:v>
                </c:pt>
                <c:pt idx="38">
                  <c:v>-0.00702241429424091</c:v>
                </c:pt>
                <c:pt idx="39">
                  <c:v>-0.00984482003929466</c:v>
                </c:pt>
                <c:pt idx="40">
                  <c:v>-0.0138701082328356</c:v>
                </c:pt>
                <c:pt idx="41">
                  <c:v>-0.0158256322133372</c:v>
                </c:pt>
                <c:pt idx="42">
                  <c:v>-0.017438435496225</c:v>
                </c:pt>
                <c:pt idx="43">
                  <c:v>-0.0187622781909288</c:v>
                </c:pt>
                <c:pt idx="44">
                  <c:v>-0.0198576404205568</c:v>
                </c:pt>
                <c:pt idx="45">
                  <c:v>-0.0214704437034447</c:v>
                </c:pt>
                <c:pt idx="46">
                  <c:v>-0.0226800461656106</c:v>
                </c:pt>
                <c:pt idx="47">
                  <c:v>-0.0241181290928523</c:v>
                </c:pt>
                <c:pt idx="48">
                  <c:v>-0.0246355701461121</c:v>
                </c:pt>
                <c:pt idx="49">
                  <c:v>-0.0256166921432022</c:v>
                </c:pt>
                <c:pt idx="50">
                  <c:v>-0.0276259762331334</c:v>
                </c:pt>
                <c:pt idx="51">
                  <c:v>-0.0286608583396531</c:v>
                </c:pt>
                <c:pt idx="52">
                  <c:v>-0.0300451811574652</c:v>
                </c:pt>
                <c:pt idx="53">
                  <c:v>-0.031657984440353</c:v>
                </c:pt>
                <c:pt idx="54">
                  <c:v>-0.0328071067794106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"0% 300kPa"</c:f>
              <c:strCache>
                <c:ptCount val="1"/>
                <c:pt idx="0">
                  <c:v>0% 300kPa</c:v>
                </c:pt>
              </c:strCache>
            </c:strRef>
          </c:tx>
          <c:spPr>
            <a:solidFill>
              <a:srgbClr val="666666"/>
            </a:solidFill>
            <a:ln w="28800">
              <a:noFill/>
            </a:ln>
          </c:spP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Exp_res!$AK$3:$AK$100</c:f>
              <c:numCache>
                <c:formatCode>General</c:formatCode>
                <c:ptCount val="98"/>
                <c:pt idx="0">
                  <c:v>0</c:v>
                </c:pt>
                <c:pt idx="1">
                  <c:v>0.000503257855840336</c:v>
                </c:pt>
                <c:pt idx="2">
                  <c:v>0.00150977356752101</c:v>
                </c:pt>
                <c:pt idx="4">
                  <c:v>0.00352280499088235</c:v>
                </c:pt>
                <c:pt idx="6">
                  <c:v>0.00553583641424369</c:v>
                </c:pt>
                <c:pt idx="8">
                  <c:v>0.00805212569344537</c:v>
                </c:pt>
                <c:pt idx="10">
                  <c:v>0.0105684149726471</c:v>
                </c:pt>
                <c:pt idx="12">
                  <c:v>0.0130847042518487</c:v>
                </c:pt>
                <c:pt idx="14">
                  <c:v>0.0150977356752101</c:v>
                </c:pt>
                <c:pt idx="16">
                  <c:v>0.0176140249544118</c:v>
                </c:pt>
                <c:pt idx="18">
                  <c:v>0.0201303142336134</c:v>
                </c:pt>
                <c:pt idx="20">
                  <c:v>0.0251628927920168</c:v>
                </c:pt>
                <c:pt idx="22">
                  <c:v>0.0281824399270588</c:v>
                </c:pt>
                <c:pt idx="24">
                  <c:v>0.0347247920529832</c:v>
                </c:pt>
                <c:pt idx="26">
                  <c:v>0.0412671441789075</c:v>
                </c:pt>
                <c:pt idx="28">
                  <c:v>0.0478094963048319</c:v>
                </c:pt>
                <c:pt idx="30">
                  <c:v>0.0543518484307563</c:v>
                </c:pt>
                <c:pt idx="32">
                  <c:v>0.0608942005566806</c:v>
                </c:pt>
                <c:pt idx="34">
                  <c:v>0.067436552682605</c:v>
                </c:pt>
                <c:pt idx="36">
                  <c:v>0.0739789048085294</c:v>
                </c:pt>
                <c:pt idx="38">
                  <c:v>0.0805212569344537</c:v>
                </c:pt>
                <c:pt idx="40">
                  <c:v>0.0895798983395798</c:v>
                </c:pt>
                <c:pt idx="42">
                  <c:v>0.101154829023907</c:v>
                </c:pt>
                <c:pt idx="44">
                  <c:v>0.11927211183416</c:v>
                </c:pt>
                <c:pt idx="46">
                  <c:v>0.131350300374328</c:v>
                </c:pt>
                <c:pt idx="48">
                  <c:v>0.143931746770336</c:v>
                </c:pt>
                <c:pt idx="50">
                  <c:v>0.157016451022185</c:v>
                </c:pt>
                <c:pt idx="52">
                  <c:v>0.174630475976597</c:v>
                </c:pt>
                <c:pt idx="54">
                  <c:v>0.198283595201092</c:v>
                </c:pt>
                <c:pt idx="56">
                  <c:v>0</c:v>
                </c:pt>
                <c:pt idx="57">
                  <c:v>0.00201835620642527</c:v>
                </c:pt>
                <c:pt idx="58">
                  <c:v>0.00504589051606317</c:v>
                </c:pt>
                <c:pt idx="59">
                  <c:v>0.00706424672248844</c:v>
                </c:pt>
                <c:pt idx="61">
                  <c:v>0.00958719198052002</c:v>
                </c:pt>
                <c:pt idx="63">
                  <c:v>0.0116055481869453</c:v>
                </c:pt>
                <c:pt idx="65">
                  <c:v>0.0136239043933706</c:v>
                </c:pt>
                <c:pt idx="67">
                  <c:v>0.0161468496514021</c:v>
                </c:pt>
                <c:pt idx="69">
                  <c:v>0.0181652058578274</c:v>
                </c:pt>
                <c:pt idx="71">
                  <c:v>0.0227065073222843</c:v>
                </c:pt>
                <c:pt idx="73">
                  <c:v>0.0267432197351348</c:v>
                </c:pt>
                <c:pt idx="75">
                  <c:v>0.031789110251198</c:v>
                </c:pt>
                <c:pt idx="76">
                  <c:v>0.0348166445608359</c:v>
                </c:pt>
                <c:pt idx="78">
                  <c:v>0.041376302231718</c:v>
                </c:pt>
                <c:pt idx="80">
                  <c:v>0.0474313708509938</c:v>
                </c:pt>
                <c:pt idx="82">
                  <c:v>0.0539910285218759</c:v>
                </c:pt>
                <c:pt idx="84">
                  <c:v>0.060550686192758</c:v>
                </c:pt>
                <c:pt idx="86">
                  <c:v>0.0671103438636402</c:v>
                </c:pt>
                <c:pt idx="88">
                  <c:v>0.0741745905861286</c:v>
                </c:pt>
                <c:pt idx="90">
                  <c:v>0.0807342482570107</c:v>
                </c:pt>
                <c:pt idx="92">
                  <c:v>0.0872939059278928</c:v>
                </c:pt>
                <c:pt idx="94">
                  <c:v>0.093853563598775</c:v>
                </c:pt>
                <c:pt idx="96">
                  <c:v>0.102936166527689</c:v>
                </c:pt>
              </c:numCache>
            </c:numRef>
          </c:xVal>
          <c:yVal>
            <c:numRef>
              <c:f>Exp_res!$AM$3:$AM$100</c:f>
              <c:numCache>
                <c:formatCode>General</c:formatCode>
                <c:ptCount val="98"/>
                <c:pt idx="0">
                  <c:v>0</c:v>
                </c:pt>
                <c:pt idx="1">
                  <c:v>-0.000517881322782902</c:v>
                </c:pt>
                <c:pt idx="2">
                  <c:v>-0.000390092424953356</c:v>
                </c:pt>
                <c:pt idx="4">
                  <c:v>0.000127788897829547</c:v>
                </c:pt>
                <c:pt idx="6">
                  <c:v>0.000907973747736257</c:v>
                </c:pt>
                <c:pt idx="8">
                  <c:v>0.00117027727486007</c:v>
                </c:pt>
                <c:pt idx="10">
                  <c:v>0.000907973747736257</c:v>
                </c:pt>
                <c:pt idx="12">
                  <c:v>0.000907973747736257</c:v>
                </c:pt>
                <c:pt idx="14">
                  <c:v>-0.000390092424953356</c:v>
                </c:pt>
                <c:pt idx="16">
                  <c:v>-0.000517881322782902</c:v>
                </c:pt>
                <c:pt idx="18">
                  <c:v>-0.00156036969981342</c:v>
                </c:pt>
                <c:pt idx="20">
                  <c:v>-0.00285843587250303</c:v>
                </c:pt>
                <c:pt idx="22">
                  <c:v>-0.00351083182458019</c:v>
                </c:pt>
                <c:pt idx="24">
                  <c:v>-0.00572359747647078</c:v>
                </c:pt>
                <c:pt idx="26">
                  <c:v>-0.00792963739689665</c:v>
                </c:pt>
                <c:pt idx="28">
                  <c:v>-0.0105324954737406</c:v>
                </c:pt>
                <c:pt idx="30">
                  <c:v>-0.0131353535505845</c:v>
                </c:pt>
                <c:pt idx="32">
                  <c:v>-0.0148235121482275</c:v>
                </c:pt>
                <c:pt idx="34">
                  <c:v>-0.0166461853751647</c:v>
                </c:pt>
                <c:pt idx="36">
                  <c:v>-0.0191145288227144</c:v>
                </c:pt>
                <c:pt idx="38">
                  <c:v>-0.0206748985225278</c:v>
                </c:pt>
                <c:pt idx="40">
                  <c:v>-0.022497571749465</c:v>
                </c:pt>
                <c:pt idx="42">
                  <c:v>-0.0269163773217815</c:v>
                </c:pt>
                <c:pt idx="44">
                  <c:v>-0.0293847207693312</c:v>
                </c:pt>
                <c:pt idx="46">
                  <c:v>-0.0309450904691446</c:v>
                </c:pt>
                <c:pt idx="48">
                  <c:v>-0.0319875788461751</c:v>
                </c:pt>
                <c:pt idx="50">
                  <c:v>-0.0338102520731123</c:v>
                </c:pt>
                <c:pt idx="52">
                  <c:v>-0.0352361071436315</c:v>
                </c:pt>
                <c:pt idx="54">
                  <c:v>-0.0418676783678385</c:v>
                </c:pt>
                <c:pt idx="56">
                  <c:v>0</c:v>
                </c:pt>
                <c:pt idx="57">
                  <c:v>-0.000395286600027583</c:v>
                </c:pt>
                <c:pt idx="58">
                  <c:v>0.000654267475907725</c:v>
                </c:pt>
                <c:pt idx="59">
                  <c:v>0.000920063637995238</c:v>
                </c:pt>
                <c:pt idx="61">
                  <c:v>0.00184012727599047</c:v>
                </c:pt>
                <c:pt idx="63">
                  <c:v>0.00144484067596289</c:v>
                </c:pt>
                <c:pt idx="65">
                  <c:v>0.000920063637995238</c:v>
                </c:pt>
                <c:pt idx="67">
                  <c:v>0.000654267475907725</c:v>
                </c:pt>
                <c:pt idx="69">
                  <c:v>-0.000265796162087512</c:v>
                </c:pt>
                <c:pt idx="71">
                  <c:v>-0.00211273872428536</c:v>
                </c:pt>
                <c:pt idx="73">
                  <c:v>-0.00355757940024825</c:v>
                </c:pt>
                <c:pt idx="75">
                  <c:v>-0.00606560472456119</c:v>
                </c:pt>
                <c:pt idx="76">
                  <c:v>-0.0077762415626116</c:v>
                </c:pt>
                <c:pt idx="78">
                  <c:v>-0.00922789752478186</c:v>
                </c:pt>
                <c:pt idx="80">
                  <c:v>-0.0127854769250301</c:v>
                </c:pt>
                <c:pt idx="82">
                  <c:v>-0.0144961137630805</c:v>
                </c:pt>
                <c:pt idx="84">
                  <c:v>-0.0159477697252508</c:v>
                </c:pt>
                <c:pt idx="86">
                  <c:v>-0.0163430563252784</c:v>
                </c:pt>
                <c:pt idx="88">
                  <c:v>-0.0164725467632184</c:v>
                </c:pt>
                <c:pt idx="90">
                  <c:v>-0.0164725467632184</c:v>
                </c:pt>
                <c:pt idx="92">
                  <c:v>-0.0163430563252784</c:v>
                </c:pt>
                <c:pt idx="94">
                  <c:v>-0.016867833363246</c:v>
                </c:pt>
                <c:pt idx="96">
                  <c:v>-0.016867833363246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"0.% 300kPa"</c:f>
              <c:strCache>
                <c:ptCount val="1"/>
                <c:pt idx="0">
                  <c:v>0.% 300kPa</c:v>
                </c:pt>
              </c:strCache>
            </c:strRef>
          </c:tx>
          <c:spPr>
            <a:solidFill>
              <a:srgbClr val="808080"/>
            </a:solidFill>
            <a:ln w="14400">
              <a:solidFill>
                <a:srgbClr val="808080"/>
              </a:solidFill>
              <a:custDash>
                <a:ds d="197000" sp="197000"/>
              </a:custDash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44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Exp_res!$BX$3:$BX$650</c:f>
              <c:numCache>
                <c:formatCode>General</c:formatCode>
                <c:ptCount val="648"/>
                <c:pt idx="0">
                  <c:v>0</c:v>
                </c:pt>
                <c:pt idx="1">
                  <c:v>9.13865535222239E-006</c:v>
                </c:pt>
                <c:pt idx="2">
                  <c:v>2.80578206276956E-005</c:v>
                </c:pt>
                <c:pt idx="3">
                  <c:v>4.71011223495287E-005</c:v>
                </c:pt>
                <c:pt idx="4">
                  <c:v>6.62693300000262E-005</c:v>
                </c:pt>
                <c:pt idx="5">
                  <c:v>8.55633292447843E-005</c:v>
                </c:pt>
                <c:pt idx="6">
                  <c:v>0.000104983993128682</c:v>
                </c:pt>
                <c:pt idx="7">
                  <c:v>0.000124532170866166</c:v>
                </c:pt>
                <c:pt idx="8">
                  <c:v>0.000144208685643887</c:v>
                </c:pt>
                <c:pt idx="9">
                  <c:v>0.000164014334220023</c:v>
                </c:pt>
                <c:pt idx="10">
                  <c:v>0.000183949887048355</c:v>
                </c:pt>
                <c:pt idx="11">
                  <c:v>0.000204016088592263</c:v>
                </c:pt>
                <c:pt idx="12">
                  <c:v>0.000224213657717522</c:v>
                </c:pt>
                <c:pt idx="13">
                  <c:v>0.00024454328812002</c:v>
                </c:pt>
                <c:pt idx="14">
                  <c:v>0.000265005648769334</c:v>
                </c:pt>
                <c:pt idx="15">
                  <c:v>0.000285601384359216</c:v>
                </c:pt>
                <c:pt idx="16">
                  <c:v>0.00030633111575962</c:v>
                </c:pt>
                <c:pt idx="17">
                  <c:v>0.000327195440468326</c:v>
                </c:pt>
                <c:pt idx="18">
                  <c:v>0.000348194933060268</c:v>
                </c:pt>
                <c:pt idx="19">
                  <c:v>0.000369330145633993</c:v>
                </c:pt>
                <c:pt idx="20">
                  <c:v>0.00039060160825423</c:v>
                </c:pt>
                <c:pt idx="21">
                  <c:v>0.000412009829390776</c:v>
                </c:pt>
                <c:pt idx="22">
                  <c:v>0.000433555296353157</c:v>
                </c:pt>
                <c:pt idx="23">
                  <c:v>0.000455238475721011</c:v>
                </c:pt>
                <c:pt idx="24">
                  <c:v>0.000477059813769901</c:v>
                </c:pt>
                <c:pt idx="25">
                  <c:v>0.000499019736893108</c:v>
                </c:pt>
                <c:pt idx="26">
                  <c:v>0.000521118652018507</c:v>
                </c:pt>
                <c:pt idx="27">
                  <c:v>0.000543356947021112</c:v>
                </c:pt>
                <c:pt idx="28">
                  <c:v>0.000565734991131175</c:v>
                </c:pt>
                <c:pt idx="29">
                  <c:v>0.000588253135337678</c:v>
                </c:pt>
                <c:pt idx="30">
                  <c:v>0.000610911712787245</c:v>
                </c:pt>
                <c:pt idx="31">
                  <c:v>0.000633711039178665</c:v>
                </c:pt>
                <c:pt idx="32">
                  <c:v>0.000656651413152791</c:v>
                </c:pt>
                <c:pt idx="33">
                  <c:v>0.000679733116678028</c:v>
                </c:pt>
                <c:pt idx="34">
                  <c:v>0.000702956415431271</c:v>
                </c:pt>
                <c:pt idx="35">
                  <c:v>0.000726321559174336</c:v>
                </c:pt>
                <c:pt idx="36">
                  <c:v>0.000749828782125988</c:v>
                </c:pt>
                <c:pt idx="37">
                  <c:v>0.000773478303329489</c:v>
                </c:pt>
                <c:pt idx="38">
                  <c:v>0.000797270327015722</c:v>
                </c:pt>
                <c:pt idx="39">
                  <c:v>0.000821205042961979</c:v>
                </c:pt>
                <c:pt idx="40">
                  <c:v>0.000845282626846071</c:v>
                </c:pt>
                <c:pt idx="41">
                  <c:v>0.000869503240596442</c:v>
                </c:pt>
                <c:pt idx="42">
                  <c:v>0.000893867032737606</c:v>
                </c:pt>
                <c:pt idx="43">
                  <c:v>0.000918374138731511</c:v>
                </c:pt>
                <c:pt idx="44">
                  <c:v>0.000943024681314238</c:v>
                </c:pt>
                <c:pt idx="45">
                  <c:v>0.000967818770828863</c:v>
                </c:pt>
                <c:pt idx="46">
                  <c:v>0.000992756505553566</c:v>
                </c:pt>
                <c:pt idx="47">
                  <c:v>0.00101783797202577</c:v>
                </c:pt>
                <c:pt idx="48">
                  <c:v>0.00104306324536209</c:v>
                </c:pt>
                <c:pt idx="49">
                  <c:v>0.00106843238957386</c:v>
                </c:pt>
                <c:pt idx="50">
                  <c:v>0.00109394545787863</c:v>
                </c:pt>
                <c:pt idx="51">
                  <c:v>0.00111960249300747</c:v>
                </c:pt>
                <c:pt idx="52">
                  <c:v>0.00114540352750819</c:v>
                </c:pt>
                <c:pt idx="53">
                  <c:v>0.00117134858404436</c:v>
                </c:pt>
                <c:pt idx="54">
                  <c:v>0.00119743767569028</c:v>
                </c:pt>
                <c:pt idx="55">
                  <c:v>0.001223670806222</c:v>
                </c:pt>
                <c:pt idx="56">
                  <c:v>0.00125004797040424</c:v>
                </c:pt>
                <c:pt idx="57">
                  <c:v>0.0012765691542733</c:v>
                </c:pt>
                <c:pt idx="58">
                  <c:v>0.00130323433541606</c:v>
                </c:pt>
                <c:pt idx="59">
                  <c:v>0.00133004348324504</c:v>
                </c:pt>
                <c:pt idx="60">
                  <c:v>0.00135699655926952</c:v>
                </c:pt>
                <c:pt idx="61">
                  <c:v>0.00138409351736284</c:v>
                </c:pt>
                <c:pt idx="62">
                  <c:v>0.00141133430402586</c:v>
                </c:pt>
                <c:pt idx="63">
                  <c:v>0.0014387188586465</c:v>
                </c:pt>
                <c:pt idx="64">
                  <c:v>0.00146624711375578</c:v>
                </c:pt>
                <c:pt idx="65">
                  <c:v>0.00149391899527978</c:v>
                </c:pt>
                <c:pt idx="66">
                  <c:v>0.00152173442278814</c:v>
                </c:pt>
                <c:pt idx="67">
                  <c:v>0.00154969330973883</c:v>
                </c:pt>
                <c:pt idx="68">
                  <c:v>0.00157779556371916</c:v>
                </c:pt>
                <c:pt idx="69">
                  <c:v>0.00160604108668344</c:v>
                </c:pt>
                <c:pt idx="70">
                  <c:v>0.00163442977518678</c:v>
                </c:pt>
                <c:pt idx="71">
                  <c:v>0.0016629615206156</c:v>
                </c:pt>
                <c:pt idx="72">
                  <c:v>0.00169163620941447</c:v>
                </c:pt>
                <c:pt idx="73">
                  <c:v>0.00172045372330959</c:v>
                </c:pt>
                <c:pt idx="74">
                  <c:v>0.00174941393952889</c:v>
                </c:pt>
                <c:pt idx="75">
                  <c:v>0.00177851673101858</c:v>
                </c:pt>
                <c:pt idx="76">
                  <c:v>0.00180776196665653</c:v>
                </c:pt>
                <c:pt idx="77">
                  <c:v>0.00183714951146217</c:v>
                </c:pt>
                <c:pt idx="78">
                  <c:v>0.0018666792268033</c:v>
                </c:pt>
                <c:pt idx="79">
                  <c:v>0.00189635097059954</c:v>
                </c:pt>
                <c:pt idx="80">
                  <c:v>0.00192616459752258</c:v>
                </c:pt>
                <c:pt idx="81">
                  <c:v>0.00195611995919334</c:v>
                </c:pt>
                <c:pt idx="82">
                  <c:v>0.00198621690437597</c:v>
                </c:pt>
                <c:pt idx="83">
                  <c:v>0.00201645527916878</c:v>
                </c:pt>
                <c:pt idx="84">
                  <c:v>0.00204683492719215</c:v>
                </c:pt>
                <c:pt idx="85">
                  <c:v>0.00207735568977342</c:v>
                </c:pt>
                <c:pt idx="86">
                  <c:v>0.00210801740612868</c:v>
                </c:pt>
                <c:pt idx="87">
                  <c:v>0.00213881991354194</c:v>
                </c:pt>
                <c:pt idx="88">
                  <c:v>0.00216976304754118</c:v>
                </c:pt>
                <c:pt idx="89">
                  <c:v>0.00220084664207154</c:v>
                </c:pt>
                <c:pt idx="90">
                  <c:v>0.00223207052966598</c:v>
                </c:pt>
                <c:pt idx="91">
                  <c:v>0.00226343454161272</c:v>
                </c:pt>
                <c:pt idx="92">
                  <c:v>0.00229493850812043</c:v>
                </c:pt>
                <c:pt idx="93">
                  <c:v>0.00232658225848045</c:v>
                </c:pt>
                <c:pt idx="94">
                  <c:v>0.00235836562122633</c:v>
                </c:pt>
                <c:pt idx="95">
                  <c:v>0.00239028842429109</c:v>
                </c:pt>
                <c:pt idx="96">
                  <c:v>0.00242235049516142</c:v>
                </c:pt>
                <c:pt idx="97">
                  <c:v>0.00245455166102985</c:v>
                </c:pt>
                <c:pt idx="98">
                  <c:v>0.00248689174894405</c:v>
                </c:pt>
                <c:pt idx="99">
                  <c:v>0.00251937058595401</c:v>
                </c:pt>
                <c:pt idx="100">
                  <c:v>0.00255198799925643</c:v>
                </c:pt>
                <c:pt idx="101">
                  <c:v>0.00258474381633718</c:v>
                </c:pt>
                <c:pt idx="102">
                  <c:v>0.00261763786511101</c:v>
                </c:pt>
                <c:pt idx="103">
                  <c:v>0.00265066997405933</c:v>
                </c:pt>
                <c:pt idx="104">
                  <c:v>0.00268383997236547</c:v>
                </c:pt>
                <c:pt idx="105">
                  <c:v>0.00271714769004792</c:v>
                </c:pt>
                <c:pt idx="106">
                  <c:v>0.00275059295809125</c:v>
                </c:pt>
                <c:pt idx="107">
                  <c:v>0.00278417560857501</c:v>
                </c:pt>
                <c:pt idx="108">
                  <c:v>0.00281789547480049</c:v>
                </c:pt>
                <c:pt idx="109">
                  <c:v>0.00285175239141547</c:v>
                </c:pt>
                <c:pt idx="110">
                  <c:v>0.00288574619453685</c:v>
                </c:pt>
                <c:pt idx="111">
                  <c:v>0.00291987672187137</c:v>
                </c:pt>
                <c:pt idx="112">
                  <c:v>0.00295414381283449</c:v>
                </c:pt>
                <c:pt idx="113">
                  <c:v>0.00298854730866718</c:v>
                </c:pt>
                <c:pt idx="114">
                  <c:v>0.00302308705255093</c:v>
                </c:pt>
                <c:pt idx="115">
                  <c:v>0.003057762889721</c:v>
                </c:pt>
                <c:pt idx="116">
                  <c:v>0.00309257466757785</c:v>
                </c:pt>
                <c:pt idx="117">
                  <c:v>0.00312752223579668</c:v>
                </c:pt>
                <c:pt idx="118">
                  <c:v>0.00316260544643551</c:v>
                </c:pt>
                <c:pt idx="119">
                  <c:v>0.00319782415404141</c:v>
                </c:pt>
                <c:pt idx="120">
                  <c:v>0.00323317821575507</c:v>
                </c:pt>
                <c:pt idx="121">
                  <c:v>0.00326866749141389</c:v>
                </c:pt>
                <c:pt idx="122">
                  <c:v>0.00330429184365345</c:v>
                </c:pt>
                <c:pt idx="123">
                  <c:v>0.00334005113800749</c:v>
                </c:pt>
                <c:pt idx="124">
                  <c:v>0.00337594524300621</c:v>
                </c:pt>
                <c:pt idx="125">
                  <c:v>0.00341197403027342</c:v>
                </c:pt>
                <c:pt idx="126">
                  <c:v>0.00344813737462207</c:v>
                </c:pt>
                <c:pt idx="127">
                  <c:v>0.00348443515414837</c:v>
                </c:pt>
                <c:pt idx="128">
                  <c:v>0.0035208672503247</c:v>
                </c:pt>
                <c:pt idx="129">
                  <c:v>0.00355743354809111</c:v>
                </c:pt>
                <c:pt idx="130">
                  <c:v>0.00359413393594554</c:v>
                </c:pt>
                <c:pt idx="131">
                  <c:v>0.00363096830603279</c:v>
                </c:pt>
                <c:pt idx="132">
                  <c:v>0.00366793655423244</c:v>
                </c:pt>
                <c:pt idx="133">
                  <c:v>0.00370503858024532</c:v>
                </c:pt>
                <c:pt idx="134">
                  <c:v>0.00374227428767896</c:v>
                </c:pt>
                <c:pt idx="135">
                  <c:v>0.00377964358413213</c:v>
                </c:pt>
                <c:pt idx="136">
                  <c:v>0.00381714638127792</c:v>
                </c:pt>
                <c:pt idx="137">
                  <c:v>0.00385478259494611</c:v>
                </c:pt>
                <c:pt idx="138">
                  <c:v>0.00389255214520432</c:v>
                </c:pt>
                <c:pt idx="139">
                  <c:v>0.00393045495643836</c:v>
                </c:pt>
                <c:pt idx="140">
                  <c:v>0.0039684909574315</c:v>
                </c:pt>
                <c:pt idx="141">
                  <c:v>0.00400666008144279</c:v>
                </c:pt>
                <c:pt idx="142">
                  <c:v>0.00404496226628479</c:v>
                </c:pt>
                <c:pt idx="143">
                  <c:v>0.00408339745440002</c:v>
                </c:pt>
                <c:pt idx="144">
                  <c:v>0.00412196559293705</c:v>
                </c:pt>
                <c:pt idx="145">
                  <c:v>0.00416066663382538</c:v>
                </c:pt>
                <c:pt idx="146">
                  <c:v>0.00419950053384998</c:v>
                </c:pt>
                <c:pt idx="147">
                  <c:v>0.00423846725472476</c:v>
                </c:pt>
                <c:pt idx="148">
                  <c:v>0.0042775667631656</c:v>
                </c:pt>
                <c:pt idx="149">
                  <c:v>0.00431679903096255</c:v>
                </c:pt>
                <c:pt idx="150">
                  <c:v>0.00435616403505157</c:v>
                </c:pt>
                <c:pt idx="151">
                  <c:v>0.00439566175758552</c:v>
                </c:pt>
                <c:pt idx="152">
                  <c:v>0.00443529218600467</c:v>
                </c:pt>
                <c:pt idx="153">
                  <c:v>0.00447505531310672</c:v>
                </c:pt>
                <c:pt idx="154">
                  <c:v>0.0045149511371162</c:v>
                </c:pt>
                <c:pt idx="155">
                  <c:v>0.00455497966175346</c:v>
                </c:pt>
                <c:pt idx="156">
                  <c:v>0.00459514089630327</c:v>
                </c:pt>
                <c:pt idx="157">
                  <c:v>0.00463543485568293</c:v>
                </c:pt>
                <c:pt idx="158">
                  <c:v>0.00467586156051001</c:v>
                </c:pt>
                <c:pt idx="159">
                  <c:v>0.00471642103716975</c:v>
                </c:pt>
                <c:pt idx="160">
                  <c:v>0.00475711331788217</c:v>
                </c:pt>
                <c:pt idx="161">
                  <c:v>0.00479793844076886</c:v>
                </c:pt>
                <c:pt idx="162">
                  <c:v>0.00483889644991938</c:v>
                </c:pt>
                <c:pt idx="163">
                  <c:v>0.00487998739545772</c:v>
                </c:pt>
                <c:pt idx="164">
                  <c:v>0.00492121133360828</c:v>
                </c:pt>
                <c:pt idx="165">
                  <c:v>0.00496256832676177</c:v>
                </c:pt>
                <c:pt idx="166">
                  <c:v>0.00500405844354099</c:v>
                </c:pt>
                <c:pt idx="167">
                  <c:v>0.00504568175886652</c:v>
                </c:pt>
                <c:pt idx="168">
                  <c:v>0.00508743835402215</c:v>
                </c:pt>
                <c:pt idx="169">
                  <c:v>0.0051293283167204</c:v>
                </c:pt>
                <c:pt idx="170">
                  <c:v>0.00517135174116809</c:v>
                </c:pt>
                <c:pt idx="171">
                  <c:v>0.00521350872813165</c:v>
                </c:pt>
                <c:pt idx="172">
                  <c:v>0.0052557993850026</c:v>
                </c:pt>
                <c:pt idx="173">
                  <c:v>0.00529822382586314</c:v>
                </c:pt>
                <c:pt idx="174">
                  <c:v>0.00534078217155186</c:v>
                </c:pt>
                <c:pt idx="175">
                  <c:v>0.00538347454972918</c:v>
                </c:pt>
                <c:pt idx="176">
                  <c:v>0.00542630109494348</c:v>
                </c:pt>
                <c:pt idx="177">
                  <c:v>0.00546926194869701</c:v>
                </c:pt>
                <c:pt idx="178">
                  <c:v>0.0055123572595122</c:v>
                </c:pt>
                <c:pt idx="179">
                  <c:v>0.005555587182998</c:v>
                </c:pt>
                <c:pt idx="180">
                  <c:v>0.00559895188191667</c:v>
                </c:pt>
                <c:pt idx="181">
                  <c:v>0.00564245152625076</c:v>
                </c:pt>
                <c:pt idx="182">
                  <c:v>0.00568608629327039</c:v>
                </c:pt>
                <c:pt idx="183">
                  <c:v>0.005729856367601</c:v>
                </c:pt>
                <c:pt idx="184">
                  <c:v>0.00577376194129129</c:v>
                </c:pt>
                <c:pt idx="185">
                  <c:v>0.00581780321388159</c:v>
                </c:pt>
                <c:pt idx="186">
                  <c:v>0.0058619803924729</c:v>
                </c:pt>
                <c:pt idx="187">
                  <c:v>0.00590629369179597</c:v>
                </c:pt>
                <c:pt idx="188">
                  <c:v>0.00595074333428128</c:v>
                </c:pt>
                <c:pt idx="189">
                  <c:v>0.00599532955012926</c:v>
                </c:pt>
                <c:pt idx="190">
                  <c:v>0.00604005257738123</c:v>
                </c:pt>
                <c:pt idx="191">
                  <c:v>0.00608491266199077</c:v>
                </c:pt>
                <c:pt idx="192">
                  <c:v>0.00612991005789585</c:v>
                </c:pt>
                <c:pt idx="193">
                  <c:v>0.00617504502709144</c:v>
                </c:pt>
                <c:pt idx="194">
                  <c:v>0.00622031783970293</c:v>
                </c:pt>
                <c:pt idx="195">
                  <c:v>0.00626572877406016</c:v>
                </c:pt>
                <c:pt idx="196">
                  <c:v>0.00631127811677226</c:v>
                </c:pt>
                <c:pt idx="197">
                  <c:v>0.0063569661628032</c:v>
                </c:pt>
                <c:pt idx="198">
                  <c:v>0.00640279321554808</c:v>
                </c:pt>
                <c:pt idx="199">
                  <c:v>0.00644875958691033</c:v>
                </c:pt>
                <c:pt idx="200">
                  <c:v>0.00649486559737979</c:v>
                </c:pt>
                <c:pt idx="201">
                  <c:v>0.00654111157611153</c:v>
                </c:pt>
                <c:pt idx="202">
                  <c:v>0.00658749786100585</c:v>
                </c:pt>
                <c:pt idx="203">
                  <c:v>0.00663402479878896</c:v>
                </c:pt>
                <c:pt idx="204">
                  <c:v>0.00668069274509482</c:v>
                </c:pt>
                <c:pt idx="205">
                  <c:v>0.0067275020645479</c:v>
                </c:pt>
                <c:pt idx="206">
                  <c:v>0.00677445313084707</c:v>
                </c:pt>
                <c:pt idx="207">
                  <c:v>0.00682154632685067</c:v>
                </c:pt>
                <c:pt idx="208">
                  <c:v>0.00686878204466244</c:v>
                </c:pt>
                <c:pt idx="209">
                  <c:v>0.00691616068571882</c:v>
                </c:pt>
                <c:pt idx="210">
                  <c:v>0.00696368266087744</c:v>
                </c:pt>
                <c:pt idx="211">
                  <c:v>0.00701134839050679</c:v>
                </c:pt>
                <c:pt idx="212">
                  <c:v>0.00705915830457708</c:v>
                </c:pt>
                <c:pt idx="213">
                  <c:v>0.0071071128427526</c:v>
                </c:pt>
                <c:pt idx="214">
                  <c:v>0.00715521245448529</c:v>
                </c:pt>
                <c:pt idx="215">
                  <c:v>0.0072034575991097</c:v>
                </c:pt>
                <c:pt idx="216">
                  <c:v>0.00725184874593941</c:v>
                </c:pt>
                <c:pt idx="217">
                  <c:v>0.0073003863743649</c:v>
                </c:pt>
                <c:pt idx="218">
                  <c:v>0.00734907097395293</c:v>
                </c:pt>
                <c:pt idx="219">
                  <c:v>0.00739790304454739</c:v>
                </c:pt>
                <c:pt idx="220">
                  <c:v>0.00744688309637189</c:v>
                </c:pt>
                <c:pt idx="221">
                  <c:v>0.00749601165013382</c:v>
                </c:pt>
                <c:pt idx="222">
                  <c:v>0.00754528923713007</c:v>
                </c:pt>
                <c:pt idx="223">
                  <c:v>0.00759471639935467</c:v>
                </c:pt>
                <c:pt idx="224">
                  <c:v>0.00764429368960792</c:v>
                </c:pt>
                <c:pt idx="225">
                  <c:v>0.00769402167160754</c:v>
                </c:pt>
                <c:pt idx="226">
                  <c:v>0.00774390092010144</c:v>
                </c:pt>
                <c:pt idx="227">
                  <c:v>0.00779393202098262</c:v>
                </c:pt>
                <c:pt idx="228">
                  <c:v>0.00784411557140589</c:v>
                </c:pt>
                <c:pt idx="229">
                  <c:v>0.0078944521799065</c:v>
                </c:pt>
                <c:pt idx="230">
                  <c:v>0.00794494246652096</c:v>
                </c:pt>
                <c:pt idx="231">
                  <c:v>0.00799558706290988</c:v>
                </c:pt>
                <c:pt idx="232">
                  <c:v>0.00804638661248292</c:v>
                </c:pt>
                <c:pt idx="233">
                  <c:v>0.00809734177052594</c:v>
                </c:pt>
                <c:pt idx="234">
                  <c:v>0.00814845320433047</c:v>
                </c:pt>
                <c:pt idx="235">
                  <c:v>0.00819972159332536</c:v>
                </c:pt>
                <c:pt idx="236">
                  <c:v>0.00825114762921091</c:v>
                </c:pt>
                <c:pt idx="237">
                  <c:v>0.00830273201609521</c:v>
                </c:pt>
                <c:pt idx="238">
                  <c:v>0.0083544754706332</c:v>
                </c:pt>
                <c:pt idx="239">
                  <c:v>0.00840637872216809</c:v>
                </c:pt>
                <c:pt idx="240">
                  <c:v>0.00845844251287532</c:v>
                </c:pt>
                <c:pt idx="241">
                  <c:v>0.00851066759790941</c:v>
                </c:pt>
                <c:pt idx="242">
                  <c:v>0.00856305474555321</c:v>
                </c:pt>
                <c:pt idx="243">
                  <c:v>0.00861560473737019</c:v>
                </c:pt>
                <c:pt idx="244">
                  <c:v>0.00866831836835933</c:v>
                </c:pt>
                <c:pt idx="245">
                  <c:v>0.00872119644711315</c:v>
                </c:pt>
                <c:pt idx="246">
                  <c:v>0.00877423979597857</c:v>
                </c:pt>
                <c:pt idx="247">
                  <c:v>0.00882744925122073</c:v>
                </c:pt>
                <c:pt idx="248">
                  <c:v>0.00888082566319028</c:v>
                </c:pt>
                <c:pt idx="249">
                  <c:v>0.00893436989649332</c:v>
                </c:pt>
                <c:pt idx="250">
                  <c:v>0.00898808283016527</c:v>
                </c:pt>
                <c:pt idx="251">
                  <c:v>0.00904196535784732</c:v>
                </c:pt>
                <c:pt idx="252">
                  <c:v>0.00909601838796704</c:v>
                </c:pt>
                <c:pt idx="253">
                  <c:v>0.00915024284392191</c:v>
                </c:pt>
                <c:pt idx="254">
                  <c:v>0.00920463966426675</c:v>
                </c:pt>
                <c:pt idx="255">
                  <c:v>0.00925920980290483</c:v>
                </c:pt>
                <c:pt idx="256">
                  <c:v>0.0093139542292825</c:v>
                </c:pt>
                <c:pt idx="257">
                  <c:v>0.00936887392858783</c:v>
                </c:pt>
                <c:pt idx="258">
                  <c:v>0.00942396990195324</c:v>
                </c:pt>
                <c:pt idx="259">
                  <c:v>0.00947924316666206</c:v>
                </c:pt>
                <c:pt idx="260">
                  <c:v>0.00953469475635912</c:v>
                </c:pt>
                <c:pt idx="261">
                  <c:v>0.0095903257212658</c:v>
                </c:pt>
                <c:pt idx="262">
                  <c:v>0.00964613712839921</c:v>
                </c:pt>
                <c:pt idx="263">
                  <c:v>0.0097021300617958</c:v>
                </c:pt>
                <c:pt idx="264">
                  <c:v>0.0097583056227397</c:v>
                </c:pt>
                <c:pt idx="265">
                  <c:v>0.00981466492999539</c:v>
                </c:pt>
                <c:pt idx="266">
                  <c:v>0.00987120912004546</c:v>
                </c:pt>
                <c:pt idx="267">
                  <c:v>0.00992793934733285</c:v>
                </c:pt>
                <c:pt idx="268">
                  <c:v>0.00998485678450849</c:v>
                </c:pt>
                <c:pt idx="269">
                  <c:v>0.0100419626226837</c:v>
                </c:pt>
                <c:pt idx="270">
                  <c:v>0.010099258071688</c:v>
                </c:pt>
                <c:pt idx="271">
                  <c:v>0.0101567443603321</c:v>
                </c:pt>
                <c:pt idx="272">
                  <c:v>0.0102144227366769</c:v>
                </c:pt>
                <c:pt idx="273">
                  <c:v>0.0102722944683071</c:v>
                </c:pt>
                <c:pt idx="274">
                  <c:v>0.0103303608426116</c:v>
                </c:pt>
                <c:pt idx="275">
                  <c:v>0.0103886231670693</c:v>
                </c:pt>
                <c:pt idx="276">
                  <c:v>0.0104470827695409</c:v>
                </c:pt>
                <c:pt idx="277">
                  <c:v>0.0105057409985671</c:v>
                </c:pt>
                <c:pt idx="278">
                  <c:v>0.0105645992236729</c:v>
                </c:pt>
                <c:pt idx="279">
                  <c:v>0.010623658835679</c:v>
                </c:pt>
                <c:pt idx="280">
                  <c:v>0.0106829212470188</c:v>
                </c:pt>
                <c:pt idx="281">
                  <c:v>0.0107423878920632</c:v>
                </c:pt>
                <c:pt idx="282">
                  <c:v>0.0108020602274522</c:v>
                </c:pt>
                <c:pt idx="283">
                  <c:v>0.0108619397324332</c:v>
                </c:pt>
                <c:pt idx="284">
                  <c:v>0.0109220279092071</c:v>
                </c:pt>
                <c:pt idx="285">
                  <c:v>0.0109823262832823</c:v>
                </c:pt>
                <c:pt idx="286">
                  <c:v>0.0110428364038354</c:v>
                </c:pt>
                <c:pt idx="287">
                  <c:v>0.0111035598440807</c:v>
                </c:pt>
                <c:pt idx="288">
                  <c:v>0.0111644982016479</c:v>
                </c:pt>
                <c:pt idx="289">
                  <c:v>0.0112256530989673</c:v>
                </c:pt>
                <c:pt idx="290">
                  <c:v>0.0112870261836646</c:v>
                </c:pt>
                <c:pt idx="291">
                  <c:v>0.011348619128964</c:v>
                </c:pt>
                <c:pt idx="292">
                  <c:v>0.0114104336341001</c:v>
                </c:pt>
                <c:pt idx="293">
                  <c:v>0.0114724714247396</c:v>
                </c:pt>
                <c:pt idx="294">
                  <c:v>0.0115347342534121</c:v>
                </c:pt>
                <c:pt idx="295">
                  <c:v>0.0115972238999511</c:v>
                </c:pt>
                <c:pt idx="296">
                  <c:v>0.0116599421719442</c:v>
                </c:pt>
                <c:pt idx="297">
                  <c:v>0.0117228909051947</c:v>
                </c:pt>
                <c:pt idx="298">
                  <c:v>0.0117860719641929</c:v>
                </c:pt>
                <c:pt idx="299">
                  <c:v>0.0118494872425986</c:v>
                </c:pt>
                <c:pt idx="300">
                  <c:v>0.0119131386637346</c:v>
                </c:pt>
                <c:pt idx="301">
                  <c:v>0.011977028181092</c:v>
                </c:pt>
                <c:pt idx="302">
                  <c:v>0.0120411577788466</c:v>
                </c:pt>
                <c:pt idx="303">
                  <c:v>0.0121055294723881</c:v>
                </c:pt>
                <c:pt idx="304">
                  <c:v>0.0121701453088612</c:v>
                </c:pt>
                <c:pt idx="305">
                  <c:v>0.0122350073677198</c:v>
                </c:pt>
                <c:pt idx="306">
                  <c:v>0.0123001177612938</c:v>
                </c:pt>
                <c:pt idx="307">
                  <c:v>0.0123654786353703</c:v>
                </c:pt>
                <c:pt idx="308">
                  <c:v>0.0124310921697874</c:v>
                </c:pt>
                <c:pt idx="309">
                  <c:v>0.0124969605790433</c:v>
                </c:pt>
                <c:pt idx="310">
                  <c:v>0.0125630861129197</c:v>
                </c:pt>
                <c:pt idx="311">
                  <c:v>0.0126294710571199</c:v>
                </c:pt>
                <c:pt idx="312">
                  <c:v>0.0126961177339229</c:v>
                </c:pt>
                <c:pt idx="313">
                  <c:v>0.0127630285028533</c:v>
                </c:pt>
                <c:pt idx="314">
                  <c:v>0.0128302057613673</c:v>
                </c:pt>
                <c:pt idx="315">
                  <c:v>0.0128976519455558</c:v>
                </c:pt>
                <c:pt idx="316">
                  <c:v>0.012965369530865</c:v>
                </c:pt>
                <c:pt idx="317">
                  <c:v>0.0130333610328346</c:v>
                </c:pt>
                <c:pt idx="318">
                  <c:v>0.0131016290078544</c:v>
                </c:pt>
                <c:pt idx="319">
                  <c:v>0.0131701760539398</c:v>
                </c:pt>
                <c:pt idx="320">
                  <c:v>0.0132390048115274</c:v>
                </c:pt>
                <c:pt idx="321">
                  <c:v>0.0133081179642894</c:v>
                </c:pt>
                <c:pt idx="322">
                  <c:v>0.0133775182399701</c:v>
                </c:pt>
                <c:pt idx="323">
                  <c:v>0.0134472084112424</c:v>
                </c:pt>
                <c:pt idx="324">
                  <c:v>0.0135171912965872</c:v>
                </c:pt>
                <c:pt idx="325">
                  <c:v>0.0135874697611953</c:v>
                </c:pt>
                <c:pt idx="326">
                  <c:v>0.0136580467178916</c:v>
                </c:pt>
                <c:pt idx="327">
                  <c:v>0.0137289251280845</c:v>
                </c:pt>
                <c:pt idx="328">
                  <c:v>0.0138001080027395</c:v>
                </c:pt>
                <c:pt idx="329">
                  <c:v>0.0138715984033783</c:v>
                </c:pt>
                <c:pt idx="330">
                  <c:v>0.0139433994431045</c:v>
                </c:pt>
                <c:pt idx="331">
                  <c:v>0.0140155142876556</c:v>
                </c:pt>
                <c:pt idx="332">
                  <c:v>0.0140879461564844</c:v>
                </c:pt>
                <c:pt idx="333">
                  <c:v>0.0141606983238677</c:v>
                </c:pt>
                <c:pt idx="334">
                  <c:v>0.0142337741200462</c:v>
                </c:pt>
                <c:pt idx="335">
                  <c:v>0.0143071769323939</c:v>
                </c:pt>
                <c:pt idx="336">
                  <c:v>0.0143809102066201</c:v>
                </c:pt>
                <c:pt idx="337">
                  <c:v>0.0144549774480036</c:v>
                </c:pt>
                <c:pt idx="338">
                  <c:v>0.0145293822226615</c:v>
                </c:pt>
                <c:pt idx="339">
                  <c:v>0.0146041281588516</c:v>
                </c:pt>
                <c:pt idx="340">
                  <c:v>0.0146792189483122</c:v>
                </c:pt>
                <c:pt idx="341">
                  <c:v>0.0147546583476386</c:v>
                </c:pt>
                <c:pt idx="342">
                  <c:v>0.0148304501796975</c:v>
                </c:pt>
                <c:pt idx="343">
                  <c:v>0.0149065983350826</c:v>
                </c:pt>
                <c:pt idx="344">
                  <c:v>0.01498310677361</c:v>
                </c:pt>
                <c:pt idx="345">
                  <c:v>0.0150599795258565</c:v>
                </c:pt>
                <c:pt idx="346">
                  <c:v>0.0151372206947425</c:v>
                </c:pt>
                <c:pt idx="347">
                  <c:v>0.015214834457159</c:v>
                </c:pt>
                <c:pt idx="348">
                  <c:v>0.015292825065643</c:v>
                </c:pt>
                <c:pt idx="349">
                  <c:v>0.015371196850101</c:v>
                </c:pt>
                <c:pt idx="350">
                  <c:v>0.0154499542195822</c:v>
                </c:pt>
                <c:pt idx="351">
                  <c:v>0.0155291016641047</c:v>
                </c:pt>
                <c:pt idx="352">
                  <c:v>0.0156086437565357</c:v>
                </c:pt>
                <c:pt idx="353">
                  <c:v>0.0156885851545259</c:v>
                </c:pt>
                <c:pt idx="354">
                  <c:v>0.0157689306025042</c:v>
                </c:pt>
                <c:pt idx="355">
                  <c:v>0.01584968493373</c:v>
                </c:pt>
                <c:pt idx="356">
                  <c:v>0.0159308530724092</c:v>
                </c:pt>
                <c:pt idx="357">
                  <c:v>0.0160124400358729</c:v>
                </c:pt>
                <c:pt idx="358">
                  <c:v>0.0160944509368246</c:v>
                </c:pt>
                <c:pt idx="359">
                  <c:v>0.0161768909856546</c:v>
                </c:pt>
                <c:pt idx="360">
                  <c:v>0.0162597654928272</c:v>
                </c:pt>
                <c:pt idx="361">
                  <c:v>0.0163430798713417</c:v>
                </c:pt>
                <c:pt idx="362">
                  <c:v>0.0164268396392708</c:v>
                </c:pt>
                <c:pt idx="363">
                  <c:v>0.0165110504223779</c:v>
                </c:pt>
                <c:pt idx="364">
                  <c:v>0.0165957179568191</c:v>
                </c:pt>
                <c:pt idx="365">
                  <c:v>0.0166808480919293</c:v>
                </c:pt>
                <c:pt idx="366">
                  <c:v>0.0167664467930992</c:v>
                </c:pt>
                <c:pt idx="367">
                  <c:v>0.0168525201447447</c:v>
                </c:pt>
                <c:pt idx="368">
                  <c:v>0.0169390743533723</c:v>
                </c:pt>
                <c:pt idx="369">
                  <c:v>0.017026115750745</c:v>
                </c:pt>
                <c:pt idx="370">
                  <c:v>0.0171136507971527</c:v>
                </c:pt>
                <c:pt idx="371">
                  <c:v>0.0172016860847903</c:v>
                </c:pt>
                <c:pt idx="372">
                  <c:v>0.0172902283412484</c:v>
                </c:pt>
                <c:pt idx="373">
                  <c:v>0.0173792844331214</c:v>
                </c:pt>
                <c:pt idx="374">
                  <c:v>0.0174688613697371</c:v>
                </c:pt>
                <c:pt idx="375">
                  <c:v>0.0175589663070131</c:v>
                </c:pt>
                <c:pt idx="376">
                  <c:v>0.0176496065514452</c:v>
                </c:pt>
                <c:pt idx="377">
                  <c:v>0.0177407895642325</c:v>
                </c:pt>
                <c:pt idx="378">
                  <c:v>0.0178325229655466</c:v>
                </c:pt>
                <c:pt idx="379">
                  <c:v>0.017924814538949</c:v>
                </c:pt>
                <c:pt idx="380">
                  <c:v>0.0180176722359637</c:v>
                </c:pt>
                <c:pt idx="381">
                  <c:v>0.0181111041808118</c:v>
                </c:pt>
                <c:pt idx="382">
                  <c:v>0.0182051186753149</c:v>
                </c:pt>
                <c:pt idx="383">
                  <c:v>0.0182997242039744</c:v>
                </c:pt>
                <c:pt idx="384">
                  <c:v>0.0183949294392335</c:v>
                </c:pt>
                <c:pt idx="385">
                  <c:v>0.0184907432469322</c:v>
                </c:pt>
                <c:pt idx="386">
                  <c:v>0.0185871746919607</c:v>
                </c:pt>
                <c:pt idx="387">
                  <c:v>0.0186842330441223</c:v>
                </c:pt>
                <c:pt idx="388">
                  <c:v>0.0187819277842143</c:v>
                </c:pt>
                <c:pt idx="389">
                  <c:v>0.0188802686103361</c:v>
                </c:pt>
                <c:pt idx="390">
                  <c:v>0.0189792654444358</c:v>
                </c:pt>
                <c:pt idx="391">
                  <c:v>0.0190789284391054</c:v>
                </c:pt>
                <c:pt idx="392">
                  <c:v>0.0191792679846364</c:v>
                </c:pt>
                <c:pt idx="393">
                  <c:v>0.0192802947163474</c:v>
                </c:pt>
                <c:pt idx="394">
                  <c:v>0.019382019522197</c:v>
                </c:pt>
                <c:pt idx="395">
                  <c:v>0.0194844535506941</c:v>
                </c:pt>
                <c:pt idx="396">
                  <c:v>0.0195876082191218</c:v>
                </c:pt>
                <c:pt idx="397">
                  <c:v>0.0196914952220873</c:v>
                </c:pt>
                <c:pt idx="398">
                  <c:v>0.0197961265404154</c:v>
                </c:pt>
                <c:pt idx="399">
                  <c:v>0.0199015144504011</c:v>
                </c:pt>
                <c:pt idx="400">
                  <c:v>0.0200076715334398</c:v>
                </c:pt>
                <c:pt idx="401">
                  <c:v>0.020114610686052</c:v>
                </c:pt>
                <c:pt idx="402">
                  <c:v>0.0202223451303244</c:v>
                </c:pt>
                <c:pt idx="403">
                  <c:v>0.0203308884247856</c:v>
                </c:pt>
                <c:pt idx="404">
                  <c:v>0.0204402544757406</c:v>
                </c:pt>
                <c:pt idx="405">
                  <c:v>0.0205504575490858</c:v>
                </c:pt>
                <c:pt idx="406">
                  <c:v>0.0206615122826301</c:v>
                </c:pt>
                <c:pt idx="407">
                  <c:v>0.0207734336989473</c:v>
                </c:pt>
                <c:pt idx="408">
                  <c:v>0.0208862372187886</c:v>
                </c:pt>
                <c:pt idx="409">
                  <c:v>0.020999938675084</c:v>
                </c:pt>
                <c:pt idx="410">
                  <c:v>0.0211145543275632</c:v>
                </c:pt>
                <c:pt idx="411">
                  <c:v>0.0212301008780308</c:v>
                </c:pt>
                <c:pt idx="412">
                  <c:v>0.0213465954863292</c:v>
                </c:pt>
                <c:pt idx="413">
                  <c:v>0.0214640557870283</c:v>
                </c:pt>
                <c:pt idx="414">
                  <c:v>0.0215824999068807</c:v>
                </c:pt>
                <c:pt idx="415">
                  <c:v>0.0217019464830855</c:v>
                </c:pt>
                <c:pt idx="416">
                  <c:v>0.0218224146824053</c:v>
                </c:pt>
                <c:pt idx="417">
                  <c:v>0.0219439242211863</c:v>
                </c:pt>
                <c:pt idx="418">
                  <c:v>0.0220664953863297</c:v>
                </c:pt>
                <c:pt idx="419">
                  <c:v>0.0221901490572733</c:v>
                </c:pt>
                <c:pt idx="420">
                  <c:v>0.022314906729038</c:v>
                </c:pt>
                <c:pt idx="421">
                  <c:v>0.0224407905364046</c:v>
                </c:pt>
                <c:pt idx="422">
                  <c:v>0.0225678232792862</c:v>
                </c:pt>
                <c:pt idx="423">
                  <c:v>0.0226960284493686</c:v>
                </c:pt>
                <c:pt idx="424">
                  <c:v>0.0228254302580945</c:v>
                </c:pt>
                <c:pt idx="425">
                  <c:v>0.0229560536660742</c:v>
                </c:pt>
                <c:pt idx="426">
                  <c:v>0.0230879244140103</c:v>
                </c:pt>
                <c:pt idx="427">
                  <c:v>0.0232210690552308</c:v>
                </c:pt>
                <c:pt idx="428">
                  <c:v>0.0233555149899318</c:v>
                </c:pt>
                <c:pt idx="429">
                  <c:v>0.0234912905012385</c:v>
                </c:pt>
                <c:pt idx="430">
                  <c:v>0.0236284247932013</c:v>
                </c:pt>
                <c:pt idx="431">
                  <c:v>0.0237669480308524</c:v>
                </c:pt>
                <c:pt idx="432">
                  <c:v>0.0239068913824585</c:v>
                </c:pt>
                <c:pt idx="433">
                  <c:v>0.0240482870641152</c:v>
                </c:pt>
                <c:pt idx="434">
                  <c:v>0.0241911683868403</c:v>
                </c:pt>
                <c:pt idx="435">
                  <c:v>0.0243355698063351</c:v>
                </c:pt>
                <c:pt idx="436">
                  <c:v>0.0244815269755969</c:v>
                </c:pt>
                <c:pt idx="437">
                  <c:v>0.0246290768005813</c:v>
                </c:pt>
                <c:pt idx="438">
                  <c:v>0.0247782574991271</c:v>
                </c:pt>
                <c:pt idx="439">
                  <c:v>0.0249291086633763</c:v>
                </c:pt>
                <c:pt idx="440">
                  <c:v>0.0250816713259402</c:v>
                </c:pt>
                <c:pt idx="441">
                  <c:v>0.025235988030084</c:v>
                </c:pt>
                <c:pt idx="442">
                  <c:v>0.0253921029042252</c:v>
                </c:pt>
                <c:pt idx="443">
                  <c:v>0.0255500617410685</c:v>
                </c:pt>
                <c:pt idx="444">
                  <c:v>0.0257099120817244</c:v>
                </c:pt>
                <c:pt idx="445">
                  <c:v>0.0258717033051958</c:v>
                </c:pt>
                <c:pt idx="446">
                  <c:v>0.0260354867236438</c:v>
                </c:pt>
                <c:pt idx="447">
                  <c:v>0.0262013156838889</c:v>
                </c:pt>
                <c:pt idx="448">
                  <c:v>0.0263692456756404</c:v>
                </c:pt>
                <c:pt idx="449">
                  <c:v>0.026539334446996</c:v>
                </c:pt>
                <c:pt idx="450">
                  <c:v>0.0267116421278038</c:v>
                </c:pt>
                <c:pt idx="451">
                  <c:v>0.0268862313615374</c:v>
                </c:pt>
                <c:pt idx="452">
                  <c:v>0.0270631674463951</c:v>
                </c:pt>
                <c:pt idx="453">
                  <c:v>0.0272425184864082</c:v>
                </c:pt>
                <c:pt idx="454">
                  <c:v>0.027424355553421</c:v>
                </c:pt>
                <c:pt idx="455">
                  <c:v>0.0276087528608905</c:v>
                </c:pt>
                <c:pt idx="456">
                  <c:v>0.0277957879505554</c:v>
                </c:pt>
                <c:pt idx="457">
                  <c:v>0.0279855418931314</c:v>
                </c:pt>
                <c:pt idx="458">
                  <c:v>0.0281780995043147</c:v>
                </c:pt>
                <c:pt idx="459">
                  <c:v>0.0283735495775118</c:v>
                </c:pt>
                <c:pt idx="460">
                  <c:v>0.0285719851348715</c:v>
                </c:pt>
                <c:pt idx="461">
                  <c:v>0.0287735036983697</c:v>
                </c:pt>
                <c:pt idx="462">
                  <c:v>0.0289782075828947</c:v>
                </c:pt>
                <c:pt idx="463">
                  <c:v>0.0291862042135073</c:v>
                </c:pt>
                <c:pt idx="464">
                  <c:v>0.0293976064693012</c:v>
                </c:pt>
                <c:pt idx="465">
                  <c:v>0.0296125330565805</c:v>
                </c:pt>
                <c:pt idx="466">
                  <c:v>0.0298311089143972</c:v>
                </c:pt>
                <c:pt idx="467">
                  <c:v>0.0300534656558683</c:v>
                </c:pt>
                <c:pt idx="468">
                  <c:v>0.0302797420491181</c:v>
                </c:pt>
                <c:pt idx="469">
                  <c:v>0.0305100845421846</c:v>
                </c:pt>
                <c:pt idx="470">
                  <c:v>0.0307446478367878</c:v>
                </c:pt>
                <c:pt idx="471">
                  <c:v>0.0309835955165115</c:v>
                </c:pt>
                <c:pt idx="472">
                  <c:v>0.0312271007356917</c:v>
                </c:pt>
                <c:pt idx="473">
                  <c:v>0.0314753469761763</c:v>
                </c:pt>
                <c:pt idx="474">
                  <c:v>0.0317285288801194</c:v>
                </c:pt>
                <c:pt idx="475">
                  <c:v>0.0319868531681436</c:v>
                </c:pt>
                <c:pt idx="476">
                  <c:v>0.0322505396535664</c:v>
                </c:pt>
                <c:pt idx="477">
                  <c:v>0.0325198223649766</c:v>
                </c:pt>
                <c:pt idx="478">
                  <c:v>0.032794950791323</c:v>
                </c:pt>
                <c:pt idx="479">
                  <c:v>0.033076191265875</c:v>
                </c:pt>
                <c:pt idx="480">
                  <c:v>0.0333638285080219</c:v>
                </c:pt>
                <c:pt idx="481">
                  <c:v>0.0336581673449618</c:v>
                </c:pt>
                <c:pt idx="482">
                  <c:v>0.0339595346390057</c:v>
                </c:pt>
                <c:pt idx="483">
                  <c:v>0.0342682814506118</c:v>
                </c:pt>
                <c:pt idx="484">
                  <c:v>0.0345847854725296</c:v>
                </c:pt>
                <c:pt idx="485">
                  <c:v>0.0349094537767764</c:v>
                </c:pt>
                <c:pt idx="486">
                  <c:v>0.0352427259238464</c:v>
                </c:pt>
                <c:pt idx="487">
                  <c:v>0.0355850774928781</c:v>
                </c:pt>
                <c:pt idx="488">
                  <c:v>0.0359370241029093</c:v>
                </c:pt>
                <c:pt idx="489">
                  <c:v>0.0362991260093369</c:v>
                </c:pt>
                <c:pt idx="490">
                  <c:v>0.0366719933769817</c:v>
                </c:pt>
                <c:pt idx="491">
                  <c:v>0.0370562923525979</c:v>
                </c:pt>
                <c:pt idx="492">
                  <c:v>0.0374527520864637</c:v>
                </c:pt>
                <c:pt idx="493">
                  <c:v>0.0378621728863514</c:v>
                </c:pt>
                <c:pt idx="494">
                  <c:v>0.0382854357297883</c:v>
                </c:pt>
                <c:pt idx="495">
                  <c:v>0.0387235134148125</c:v>
                </c:pt>
                <c:pt idx="496">
                  <c:v>0.0391774836991608</c:v>
                </c:pt>
                <c:pt idx="497">
                  <c:v>0.0396485448680852</c:v>
                </c:pt>
                <c:pt idx="498">
                  <c:v>0.0401380342888574</c:v>
                </c:pt>
                <c:pt idx="499">
                  <c:v>0.0406474506653426</c:v>
                </c:pt>
                <c:pt idx="500">
                  <c:v>0.0411784809127325</c:v>
                </c:pt>
                <c:pt idx="501">
                  <c:v>0.0417330328505811</c:v>
                </c:pt>
                <c:pt idx="502">
                  <c:v>0.0423132752905976</c:v>
                </c:pt>
                <c:pt idx="503">
                  <c:v>0.0429216876167795</c:v>
                </c:pt>
                <c:pt idx="504">
                  <c:v>0.043561121683047</c:v>
                </c:pt>
                <c:pt idx="505">
                  <c:v>0.0442348798842828</c:v>
                </c:pt>
                <c:pt idx="506">
                  <c:v>0.0449468147404492</c:v>
                </c:pt>
                <c:pt idx="507">
                  <c:v>0.045701457507096</c:v>
                </c:pt>
                <c:pt idx="508">
                  <c:v>0.046504186572037</c:v>
                </c:pt>
                <c:pt idx="509">
                  <c:v>0.0473614513517394</c:v>
                </c:pt>
                <c:pt idx="510">
                  <c:v>0.0482810751427465</c:v>
                </c:pt>
                <c:pt idx="511">
                  <c:v>0.0492726728112069</c:v>
                </c:pt>
                <c:pt idx="512">
                  <c:v>0.0503482397680228</c:v>
                </c:pt>
                <c:pt idx="513">
                  <c:v>0.0515230039032634</c:v>
                </c:pt>
                <c:pt idx="514">
                  <c:v>0.0528166949476976</c:v>
                </c:pt>
                <c:pt idx="515">
                  <c:v>0.054255502987666</c:v>
                </c:pt>
                <c:pt idx="516">
                  <c:v>0.0555154958433536</c:v>
                </c:pt>
                <c:pt idx="517">
                  <c:v>0.0568078334306547</c:v>
                </c:pt>
                <c:pt idx="518">
                  <c:v>0.0581339429208115</c:v>
                </c:pt>
                <c:pt idx="519">
                  <c:v>0.0594953382029876</c:v>
                </c:pt>
                <c:pt idx="520">
                  <c:v>0.0608936263334091</c:v>
                </c:pt>
                <c:pt idx="521">
                  <c:v>0.0623305145574755</c:v>
                </c:pt>
                <c:pt idx="522">
                  <c:v>0.0638078179650122</c:v>
                </c:pt>
                <c:pt idx="523">
                  <c:v>0.0653274678462076</c:v>
                </c:pt>
                <c:pt idx="524">
                  <c:v>0.0668915208241461</c:v>
                </c:pt>
                <c:pt idx="525">
                  <c:v>0.0685021688494337</c:v>
                </c:pt>
                <c:pt idx="526">
                  <c:v>0.070161750153369</c:v>
                </c:pt>
                <c:pt idx="527">
                  <c:v>0.0718727612686768</c:v>
                </c:pt>
                <c:pt idx="528">
                  <c:v>0.0736378702412596</c:v>
                </c:pt>
                <c:pt idx="529">
                  <c:v>0.0754599311730722</c:v>
                </c:pt>
                <c:pt idx="530">
                  <c:v>0.0773420002554098</c:v>
                </c:pt>
                <c:pt idx="531">
                  <c:v>0.0792873534741312</c:v>
                </c:pt>
                <c:pt idx="532">
                  <c:v>0.0812995061941107</c:v>
                </c:pt>
                <c:pt idx="533">
                  <c:v>0.0833822348601821</c:v>
                </c:pt>
                <c:pt idx="534">
                  <c:v>0.0855396010867837</c:v>
                </c:pt>
                <c:pt idx="535">
                  <c:v>0.0877759784493539</c:v>
                </c:pt>
                <c:pt idx="536">
                  <c:v>0.0900960823384214</c:v>
                </c:pt>
                <c:pt idx="537">
                  <c:v>0.0925050032936056</c:v>
                </c:pt>
                <c:pt idx="538">
                  <c:v>0.0950082443011394</c:v>
                </c:pt>
                <c:pt idx="539">
                  <c:v>0.0976117626170128</c:v>
                </c:pt>
                <c:pt idx="540">
                  <c:v>0.100322016770988</c:v>
                </c:pt>
                <c:pt idx="541">
                  <c:v>0.103146019517653</c:v>
                </c:pt>
                <c:pt idx="542">
                  <c:v>0.106091397633135</c:v>
                </c:pt>
                <c:pt idx="543">
                  <c:v>0.109166459614975</c:v>
                </c:pt>
                <c:pt idx="544">
                  <c:v>0.112380272533817</c:v>
                </c:pt>
                <c:pt idx="545">
                  <c:v>0.115742749516543</c:v>
                </c:pt>
                <c:pt idx="546">
                  <c:v>0.119264749620693</c:v>
                </c:pt>
                <c:pt idx="547">
                  <c:v>0.122958192201391</c:v>
                </c:pt>
                <c:pt idx="548">
                  <c:v>0.126836188289773</c:v>
                </c:pt>
                <c:pt idx="549">
                  <c:v>0.130913192015544</c:v>
                </c:pt>
                <c:pt idx="550">
                  <c:v>0.135205175740916</c:v>
                </c:pt>
                <c:pt idx="551">
                  <c:v>0.139729833361224</c:v>
                </c:pt>
                <c:pt idx="552">
                  <c:v>0.144506817211458</c:v>
                </c:pt>
                <c:pt idx="553">
                  <c:v>0.149558015253324</c:v>
                </c:pt>
                <c:pt idx="554">
                  <c:v>0.154907876777836</c:v>
                </c:pt>
                <c:pt idx="555">
                  <c:v>0.160583796841636</c:v>
                </c:pt>
                <c:pt idx="556">
                  <c:v>0.166616572192621</c:v>
                </c:pt>
                <c:pt idx="557">
                  <c:v>0.173040944709423</c:v>
                </c:pt>
                <c:pt idx="558">
                  <c:v>0.179896252622277</c:v>
                </c:pt>
                <c:pt idx="559">
                  <c:v>0.187227215332993</c:v>
                </c:pt>
                <c:pt idx="560">
                  <c:v>0.195084884972855</c:v>
                </c:pt>
                <c:pt idx="561">
                  <c:v>0.203527807579867</c:v>
                </c:pt>
                <c:pt idx="562">
                  <c:v>0.212623449865094</c:v>
                </c:pt>
              </c:numCache>
            </c:numRef>
          </c:xVal>
          <c:yVal>
            <c:numRef>
              <c:f>Exp_res!$BZ$3:$BZ$650</c:f>
              <c:numCache>
                <c:formatCode>0.00%</c:formatCode>
                <c:ptCount val="648"/>
                <c:pt idx="0">
                  <c:v>0</c:v>
                </c:pt>
                <c:pt idx="1">
                  <c:v>1.20201943157178E-005</c:v>
                </c:pt>
                <c:pt idx="2">
                  <c:v>3.77189476496827E-005</c:v>
                </c:pt>
                <c:pt idx="3">
                  <c:v>6.35771805586281E-005</c:v>
                </c:pt>
                <c:pt idx="4">
                  <c:v>8.9591135666953E-005</c:v>
                </c:pt>
                <c:pt idx="5">
                  <c:v>0.000115757515620964</c:v>
                </c:pt>
                <c:pt idx="6">
                  <c:v>0.000142073095034416</c:v>
                </c:pt>
                <c:pt idx="7">
                  <c:v>0.000168534685235938</c:v>
                </c:pt>
                <c:pt idx="8">
                  <c:v>0.000195139126072085</c:v>
                </c:pt>
                <c:pt idx="9">
                  <c:v>0.000221883283118613</c:v>
                </c:pt>
                <c:pt idx="10">
                  <c:v>0.000248764046483746</c:v>
                </c:pt>
                <c:pt idx="11">
                  <c:v>0.000275778330198632</c:v>
                </c:pt>
                <c:pt idx="12">
                  <c:v>0.000302923071861203</c:v>
                </c:pt>
                <c:pt idx="13">
                  <c:v>0.000330195232401541</c:v>
                </c:pt>
                <c:pt idx="14">
                  <c:v>0.000357591795911181</c:v>
                </c:pt>
                <c:pt idx="15">
                  <c:v>0.000385109769509269</c:v>
                </c:pt>
                <c:pt idx="16">
                  <c:v>0.000412746183229139</c:v>
                </c:pt>
                <c:pt idx="17">
                  <c:v>0.000440498089919235</c:v>
                </c:pt>
                <c:pt idx="18">
                  <c:v>0.000468362565152438</c:v>
                </c:pt>
                <c:pt idx="19">
                  <c:v>0.000496336707141858</c:v>
                </c:pt>
                <c:pt idx="20">
                  <c:v>0.000524417636659775</c:v>
                </c:pt>
                <c:pt idx="21">
                  <c:v>0.000552602496960147</c:v>
                </c:pt>
                <c:pt idx="22">
                  <c:v>0.000580888453702874</c:v>
                </c:pt>
                <c:pt idx="23">
                  <c:v>0.000609272694879418</c:v>
                </c:pt>
                <c:pt idx="24">
                  <c:v>0.000637752430738798</c:v>
                </c:pt>
                <c:pt idx="25">
                  <c:v>0.000666324893715342</c:v>
                </c:pt>
                <c:pt idx="26">
                  <c:v>0.000694987338355432</c:v>
                </c:pt>
                <c:pt idx="27">
                  <c:v>0.000723737041244756</c:v>
                </c:pt>
                <c:pt idx="28">
                  <c:v>0.000752571300935662</c:v>
                </c:pt>
                <c:pt idx="29">
                  <c:v>0.000781487437873897</c:v>
                </c:pt>
                <c:pt idx="30">
                  <c:v>0.000810482794324754</c:v>
                </c:pt>
                <c:pt idx="31">
                  <c:v>0.000839554734299028</c:v>
                </c:pt>
                <c:pt idx="32">
                  <c:v>0.000868700643477941</c:v>
                </c:pt>
                <c:pt idx="33">
                  <c:v>0.000897917929137611</c:v>
                </c:pt>
                <c:pt idx="34">
                  <c:v>0.000927204020072477</c:v>
                </c:pt>
                <c:pt idx="35">
                  <c:v>0.000956556366517706</c:v>
                </c:pt>
                <c:pt idx="36">
                  <c:v>0.000985972440070847</c:v>
                </c:pt>
                <c:pt idx="37">
                  <c:v>0.0010154497336123</c:v>
                </c:pt>
                <c:pt idx="38">
                  <c:v>0.00104498576122477</c:v>
                </c:pt>
                <c:pt idx="39">
                  <c:v>0.0010745780581118</c:v>
                </c:pt>
                <c:pt idx="40">
                  <c:v>0.00110422418051431</c:v>
                </c:pt>
                <c:pt idx="41">
                  <c:v>0.00113392170562706</c:v>
                </c:pt>
                <c:pt idx="42">
                  <c:v>0.00116366823151295</c:v>
                </c:pt>
                <c:pt idx="43">
                  <c:v>0.00119346137701684</c:v>
                </c:pt>
                <c:pt idx="44">
                  <c:v>0.0012232987816771</c:v>
                </c:pt>
                <c:pt idx="45">
                  <c:v>0.00125317810563714</c:v>
                </c:pt>
                <c:pt idx="46">
                  <c:v>0.00128309702955432</c:v>
                </c:pt>
                <c:pt idx="47">
                  <c:v>0.00131305325450828</c:v>
                </c:pt>
                <c:pt idx="48">
                  <c:v>0.00134304450190815</c:v>
                </c:pt>
                <c:pt idx="49">
                  <c:v>0.00137306851339764</c:v>
                </c:pt>
                <c:pt idx="50">
                  <c:v>0.00140312305075947</c:v>
                </c:pt>
                <c:pt idx="51">
                  <c:v>0.00143320589581802</c:v>
                </c:pt>
                <c:pt idx="52">
                  <c:v>0.00146331485034111</c:v>
                </c:pt>
                <c:pt idx="53">
                  <c:v>0.00149344773593996</c:v>
                </c:pt>
                <c:pt idx="54">
                  <c:v>0.00152360239396799</c:v>
                </c:pt>
                <c:pt idx="55">
                  <c:v>0.00155377668541853</c:v>
                </c:pt>
                <c:pt idx="56">
                  <c:v>0.00158396849082102</c:v>
                </c:pt>
                <c:pt idx="57">
                  <c:v>0.00161417571013592</c:v>
                </c:pt>
                <c:pt idx="58">
                  <c:v>0.00164439626264834</c:v>
                </c:pt>
                <c:pt idx="59">
                  <c:v>0.00167462808686065</c:v>
                </c:pt>
                <c:pt idx="60">
                  <c:v>0.0017048691403834</c:v>
                </c:pt>
                <c:pt idx="61">
                  <c:v>0.00173511739982548</c:v>
                </c:pt>
                <c:pt idx="62">
                  <c:v>0.00176537086068276</c:v>
                </c:pt>
                <c:pt idx="63">
                  <c:v>0.00179562753722553</c:v>
                </c:pt>
                <c:pt idx="64">
                  <c:v>0.00182588546238538</c:v>
                </c:pt>
                <c:pt idx="65">
                  <c:v>0.0018561426876399</c:v>
                </c:pt>
                <c:pt idx="66">
                  <c:v>0.00188639728289725</c:v>
                </c:pt>
                <c:pt idx="67">
                  <c:v>0.00191664733637911</c:v>
                </c:pt>
                <c:pt idx="68">
                  <c:v>0.00194689095450266</c:v>
                </c:pt>
                <c:pt idx="69">
                  <c:v>0.00197712626176172</c:v>
                </c:pt>
                <c:pt idx="70">
                  <c:v>0.00200735140060656</c:v>
                </c:pt>
                <c:pt idx="71">
                  <c:v>0.00203756453132317</c:v>
                </c:pt>
                <c:pt idx="72">
                  <c:v>0.00206776383191094</c:v>
                </c:pt>
                <c:pt idx="73">
                  <c:v>0.00209794749796007</c:v>
                </c:pt>
                <c:pt idx="74">
                  <c:v>0.00212811374252784</c:v>
                </c:pt>
                <c:pt idx="75">
                  <c:v>0.00215826079601383</c:v>
                </c:pt>
                <c:pt idx="76">
                  <c:v>0.00218838690603473</c:v>
                </c:pt>
                <c:pt idx="77">
                  <c:v>0.00221849033729768</c:v>
                </c:pt>
                <c:pt idx="78">
                  <c:v>0.00224856937147361</c:v>
                </c:pt>
                <c:pt idx="79">
                  <c:v>0.00227862230706935</c:v>
                </c:pt>
                <c:pt idx="80">
                  <c:v>0.00230864745929914</c:v>
                </c:pt>
                <c:pt idx="81">
                  <c:v>0.00233864315995538</c:v>
                </c:pt>
                <c:pt idx="82">
                  <c:v>0.00236860775727889</c:v>
                </c:pt>
                <c:pt idx="83">
                  <c:v>0.00239853961582853</c:v>
                </c:pt>
                <c:pt idx="84">
                  <c:v>0.00242843711635005</c:v>
                </c:pt>
                <c:pt idx="85">
                  <c:v>0.00245829865564465</c:v>
                </c:pt>
                <c:pt idx="86">
                  <c:v>0.00248812264643642</c:v>
                </c:pt>
                <c:pt idx="87">
                  <c:v>0.00251790751724014</c:v>
                </c:pt>
                <c:pt idx="88">
                  <c:v>0.00254765171222807</c:v>
                </c:pt>
                <c:pt idx="89">
                  <c:v>0.00257735369109606</c:v>
                </c:pt>
                <c:pt idx="90">
                  <c:v>0.00260701192893017</c:v>
                </c:pt>
                <c:pt idx="91">
                  <c:v>0.00263662491607153</c:v>
                </c:pt>
                <c:pt idx="92">
                  <c:v>0.00266619115798222</c:v>
                </c:pt>
                <c:pt idx="93">
                  <c:v>0.00269570917511002</c:v>
                </c:pt>
                <c:pt idx="94">
                  <c:v>0.00272517750275267</c:v>
                </c:pt>
                <c:pt idx="95">
                  <c:v>0.00275459469092294</c:v>
                </c:pt>
                <c:pt idx="96">
                  <c:v>0.00278395930421186</c:v>
                </c:pt>
                <c:pt idx="97">
                  <c:v>0.0028132699216532</c:v>
                </c:pt>
                <c:pt idx="98">
                  <c:v>0.00284252513658684</c:v>
                </c:pt>
                <c:pt idx="99">
                  <c:v>0.00287172355652248</c:v>
                </c:pt>
                <c:pt idx="100">
                  <c:v>0.00290086380300262</c:v>
                </c:pt>
                <c:pt idx="101">
                  <c:v>0.00292994451146618</c:v>
                </c:pt>
                <c:pt idx="102">
                  <c:v>0.00295896433111122</c:v>
                </c:pt>
                <c:pt idx="103">
                  <c:v>0.00298792192475821</c:v>
                </c:pt>
                <c:pt idx="104">
                  <c:v>0.00301681596871299</c:v>
                </c:pt>
                <c:pt idx="105">
                  <c:v>0.00304564515262963</c:v>
                </c:pt>
                <c:pt idx="106">
                  <c:v>0.00307440817937332</c:v>
                </c:pt>
                <c:pt idx="107">
                  <c:v>0.00310310376488345</c:v>
                </c:pt>
                <c:pt idx="108">
                  <c:v>0.00313173063803647</c:v>
                </c:pt>
                <c:pt idx="109">
                  <c:v>0.00316028754050913</c:v>
                </c:pt>
                <c:pt idx="110">
                  <c:v>0.00318877322664134</c:v>
                </c:pt>
                <c:pt idx="111">
                  <c:v>0.00321718646329941</c:v>
                </c:pt>
                <c:pt idx="112">
                  <c:v>0.00324552602973961</c:v>
                </c:pt>
                <c:pt idx="113">
                  <c:v>0.00327379071747143</c:v>
                </c:pt>
                <c:pt idx="114">
                  <c:v>0.0033019793301211</c:v>
                </c:pt>
                <c:pt idx="115">
                  <c:v>0.00333009068329554</c:v>
                </c:pt>
                <c:pt idx="116">
                  <c:v>0.0033581236044464</c:v>
                </c:pt>
                <c:pt idx="117">
                  <c:v>0.00338607693273391</c:v>
                </c:pt>
                <c:pt idx="118">
                  <c:v>0.00341394951889158</c:v>
                </c:pt>
                <c:pt idx="119">
                  <c:v>0.00344174022509071</c:v>
                </c:pt>
                <c:pt idx="120">
                  <c:v>0.00346944792480521</c:v>
                </c:pt>
                <c:pt idx="121">
                  <c:v>0.0034970715026767</c:v>
                </c:pt>
                <c:pt idx="122">
                  <c:v>0.00352460985438013</c:v>
                </c:pt>
                <c:pt idx="123">
                  <c:v>0.00355206188648943</c:v>
                </c:pt>
                <c:pt idx="124">
                  <c:v>0.00357942651634329</c:v>
                </c:pt>
                <c:pt idx="125">
                  <c:v>0.00360670267191176</c:v>
                </c:pt>
                <c:pt idx="126">
                  <c:v>0.003633889291663</c:v>
                </c:pt>
                <c:pt idx="127">
                  <c:v>0.00366098532442989</c:v>
                </c:pt>
                <c:pt idx="128">
                  <c:v>0.00368798972927786</c:v>
                </c:pt>
                <c:pt idx="129">
                  <c:v>0.00371490147537235</c:v>
                </c:pt>
                <c:pt idx="130">
                  <c:v>0.00374171954184692</c:v>
                </c:pt>
                <c:pt idx="131">
                  <c:v>0.00376844291767179</c:v>
                </c:pt>
                <c:pt idx="132">
                  <c:v>0.00379507060152292</c:v>
                </c:pt>
                <c:pt idx="133">
                  <c:v>0.00382160160165098</c:v>
                </c:pt>
                <c:pt idx="134">
                  <c:v>0.00384803493575114</c:v>
                </c:pt>
                <c:pt idx="135">
                  <c:v>0.0038743696308335</c:v>
                </c:pt>
                <c:pt idx="136">
                  <c:v>0.00390060472309317</c:v>
                </c:pt>
                <c:pt idx="137">
                  <c:v>0.00392673925778159</c:v>
                </c:pt>
                <c:pt idx="138">
                  <c:v>0.00395277228907779</c:v>
                </c:pt>
                <c:pt idx="139">
                  <c:v>0.0039787028799604</c:v>
                </c:pt>
                <c:pt idx="140">
                  <c:v>0.00400453010207993</c:v>
                </c:pt>
                <c:pt idx="141">
                  <c:v>0.00403025303563127</c:v>
                </c:pt>
                <c:pt idx="142">
                  <c:v>0.00405587076922753</c:v>
                </c:pt>
                <c:pt idx="143">
                  <c:v>0.00408138239977308</c:v>
                </c:pt>
                <c:pt idx="144">
                  <c:v>0.00410678703233833</c:v>
                </c:pt>
                <c:pt idx="145">
                  <c:v>0.00413208378003384</c:v>
                </c:pt>
                <c:pt idx="146">
                  <c:v>0.00415727176388594</c:v>
                </c:pt>
                <c:pt idx="147">
                  <c:v>0.00418235011271198</c:v>
                </c:pt>
                <c:pt idx="148">
                  <c:v>0.0042073179629967</c:v>
                </c:pt>
                <c:pt idx="149">
                  <c:v>0.00423217445876858</c:v>
                </c:pt>
                <c:pt idx="150">
                  <c:v>0.00425691875147708</c:v>
                </c:pt>
                <c:pt idx="151">
                  <c:v>0.00428154999987005</c:v>
                </c:pt>
                <c:pt idx="152">
                  <c:v>0.00430606736987185</c:v>
                </c:pt>
                <c:pt idx="153">
                  <c:v>0.00433047003446199</c:v>
                </c:pt>
                <c:pt idx="154">
                  <c:v>0.00435475717355391</c:v>
                </c:pt>
                <c:pt idx="155">
                  <c:v>0.0043789279738746</c:v>
                </c:pt>
                <c:pt idx="156">
                  <c:v>0.00440298162884472</c:v>
                </c:pt>
                <c:pt idx="157">
                  <c:v>0.00442691733845894</c:v>
                </c:pt>
                <c:pt idx="158">
                  <c:v>0.0044507343091669</c:v>
                </c:pt>
                <c:pt idx="159">
                  <c:v>0.00447443175375474</c:v>
                </c:pt>
                <c:pt idx="160">
                  <c:v>0.00449800889122699</c:v>
                </c:pt>
                <c:pt idx="161">
                  <c:v>0.00452146494668917</c:v>
                </c:pt>
                <c:pt idx="162">
                  <c:v>0.00454479915123016</c:v>
                </c:pt>
                <c:pt idx="163">
                  <c:v>0.00456801074180617</c:v>
                </c:pt>
                <c:pt idx="164">
                  <c:v>0.00459109896112434</c:v>
                </c:pt>
                <c:pt idx="165">
                  <c:v>0.0046140630575269</c:v>
                </c:pt>
                <c:pt idx="166">
                  <c:v>0.00463690228487612</c:v>
                </c:pt>
                <c:pt idx="167">
                  <c:v>0.00465961590243972</c:v>
                </c:pt>
                <c:pt idx="168">
                  <c:v>0.00468220317477615</c:v>
                </c:pt>
                <c:pt idx="169">
                  <c:v>0.00470466337162079</c:v>
                </c:pt>
                <c:pt idx="170">
                  <c:v>0.00472699576777302</c:v>
                </c:pt>
                <c:pt idx="171">
                  <c:v>0.00474919964298268</c:v>
                </c:pt>
                <c:pt idx="172">
                  <c:v>0.00477127428183772</c:v>
                </c:pt>
                <c:pt idx="173">
                  <c:v>0.00479321897365206</c:v>
                </c:pt>
                <c:pt idx="174">
                  <c:v>0.00481503301235431</c:v>
                </c:pt>
                <c:pt idx="175">
                  <c:v>0.00483671569637571</c:v>
                </c:pt>
                <c:pt idx="176">
                  <c:v>0.00485826632853996</c:v>
                </c:pt>
                <c:pt idx="177">
                  <c:v>0.00487968421595247</c:v>
                </c:pt>
                <c:pt idx="178">
                  <c:v>0.00490096866989045</c:v>
                </c:pt>
                <c:pt idx="179">
                  <c:v>0.00492211900569293</c:v>
                </c:pt>
                <c:pt idx="180">
                  <c:v>0.00494313454265185</c:v>
                </c:pt>
                <c:pt idx="181">
                  <c:v>0.00496401460390282</c:v>
                </c:pt>
                <c:pt idx="182">
                  <c:v>0.00498475851631675</c:v>
                </c:pt>
                <c:pt idx="183">
                  <c:v>0.00500536561039168</c:v>
                </c:pt>
                <c:pt idx="184">
                  <c:v>0.00502583522014492</c:v>
                </c:pt>
                <c:pt idx="185">
                  <c:v>0.00504616668300534</c:v>
                </c:pt>
                <c:pt idx="186">
                  <c:v>0.00506635933970659</c:v>
                </c:pt>
                <c:pt idx="187">
                  <c:v>0.00508641253417976</c:v>
                </c:pt>
                <c:pt idx="188">
                  <c:v>0.00510632561344721</c:v>
                </c:pt>
                <c:pt idx="189">
                  <c:v>0.00512609792751617</c:v>
                </c:pt>
                <c:pt idx="190">
                  <c:v>0.00514572882927282</c:v>
                </c:pt>
                <c:pt idx="191">
                  <c:v>0.00516521767437657</c:v>
                </c:pt>
                <c:pt idx="192">
                  <c:v>0.00518456382115479</c:v>
                </c:pt>
                <c:pt idx="193">
                  <c:v>0.00520376663049746</c:v>
                </c:pt>
                <c:pt idx="194">
                  <c:v>0.00522282546575236</c:v>
                </c:pt>
                <c:pt idx="195">
                  <c:v>0.00524173969262044</c:v>
                </c:pt>
                <c:pt idx="196">
                  <c:v>0.00526050867905142</c:v>
                </c:pt>
                <c:pt idx="197">
                  <c:v>0.0052791317951396</c:v>
                </c:pt>
                <c:pt idx="198">
                  <c:v>0.00529760841301969</c:v>
                </c:pt>
                <c:pt idx="199">
                  <c:v>0.00531593790676296</c:v>
                </c:pt>
                <c:pt idx="200">
                  <c:v>0.00533411965227379</c:v>
                </c:pt>
                <c:pt idx="201">
                  <c:v>0.00535215302718594</c:v>
                </c:pt>
                <c:pt idx="202">
                  <c:v>0.00537003741075947</c:v>
                </c:pt>
                <c:pt idx="203">
                  <c:v>0.00538777218377743</c:v>
                </c:pt>
                <c:pt idx="204">
                  <c:v>0.00540535672844271</c:v>
                </c:pt>
                <c:pt idx="205">
                  <c:v>0.00542279042827503</c:v>
                </c:pt>
                <c:pt idx="206">
                  <c:v>0.0054400726680082</c:v>
                </c:pt>
                <c:pt idx="207">
                  <c:v>0.00545720283348742</c:v>
                </c:pt>
                <c:pt idx="208">
                  <c:v>0.00547418031156634</c:v>
                </c:pt>
                <c:pt idx="209">
                  <c:v>0.00549100449000447</c:v>
                </c:pt>
                <c:pt idx="210">
                  <c:v>0.00550767475736456</c:v>
                </c:pt>
                <c:pt idx="211">
                  <c:v>0.0055241905029102</c:v>
                </c:pt>
                <c:pt idx="212">
                  <c:v>0.00554055111650276</c:v>
                </c:pt>
                <c:pt idx="213">
                  <c:v>0.00555675598849922</c:v>
                </c:pt>
                <c:pt idx="214">
                  <c:v>0.00557280450964941</c:v>
                </c:pt>
                <c:pt idx="215">
                  <c:v>0.00558869607099324</c:v>
                </c:pt>
                <c:pt idx="216">
                  <c:v>0.00560443006375808</c:v>
                </c:pt>
                <c:pt idx="217">
                  <c:v>0.00562000587925597</c:v>
                </c:pt>
                <c:pt idx="218">
                  <c:v>0.00563542290878072</c:v>
                </c:pt>
                <c:pt idx="219">
                  <c:v>0.00565068054350481</c:v>
                </c:pt>
                <c:pt idx="220">
                  <c:v>0.00566577817437649</c:v>
                </c:pt>
                <c:pt idx="221">
                  <c:v>0.0056807151920164</c:v>
                </c:pt>
                <c:pt idx="222">
                  <c:v>0.00569549098661396</c:v>
                </c:pt>
                <c:pt idx="223">
                  <c:v>0.00571010494782409</c:v>
                </c:pt>
                <c:pt idx="224">
                  <c:v>0.00572455646466322</c:v>
                </c:pt>
                <c:pt idx="225">
                  <c:v>0.00573884492540544</c:v>
                </c:pt>
                <c:pt idx="226">
                  <c:v>0.00575296971747788</c:v>
                </c:pt>
                <c:pt idx="227">
                  <c:v>0.00576693022735668</c:v>
                </c:pt>
                <c:pt idx="228">
                  <c:v>0.00578072584046188</c:v>
                </c:pt>
                <c:pt idx="229">
                  <c:v>0.00579435594105241</c:v>
                </c:pt>
                <c:pt idx="230">
                  <c:v>0.0058078199121206</c:v>
                </c:pt>
                <c:pt idx="231">
                  <c:v>0.0058211171352867</c:v>
                </c:pt>
                <c:pt idx="232">
                  <c:v>0.00583424699069245</c:v>
                </c:pt>
                <c:pt idx="233">
                  <c:v>0.00584720885689478</c:v>
                </c:pt>
                <c:pt idx="234">
                  <c:v>0.00586000211075888</c:v>
                </c:pt>
                <c:pt idx="235">
                  <c:v>0.00587262612735088</c:v>
                </c:pt>
                <c:pt idx="236">
                  <c:v>0.00588508027983019</c:v>
                </c:pt>
                <c:pt idx="237">
                  <c:v>0.0058973639393409</c:v>
                </c:pt>
                <c:pt idx="238">
                  <c:v>0.00590947647490347</c:v>
                </c:pt>
                <c:pt idx="239">
                  <c:v>0.00592141725330529</c:v>
                </c:pt>
                <c:pt idx="240">
                  <c:v>0.00593318563899055</c:v>
                </c:pt>
                <c:pt idx="241">
                  <c:v>0.00594478099395053</c:v>
                </c:pt>
                <c:pt idx="242">
                  <c:v>0.00595620267761196</c:v>
                </c:pt>
                <c:pt idx="243">
                  <c:v>0.00596745004672592</c:v>
                </c:pt>
                <c:pt idx="244">
                  <c:v>0.00597852245525508</c:v>
                </c:pt>
                <c:pt idx="245">
                  <c:v>0.00598941925426124</c:v>
                </c:pt>
                <c:pt idx="246">
                  <c:v>0.00600013979179147</c:v>
                </c:pt>
                <c:pt idx="247">
                  <c:v>0.00601068341276352</c:v>
                </c:pt>
                <c:pt idx="248">
                  <c:v>0.00602104945885121</c:v>
                </c:pt>
                <c:pt idx="249">
                  <c:v>0.00603123726836785</c:v>
                </c:pt>
                <c:pt idx="250">
                  <c:v>0.00604124617615031</c:v>
                </c:pt>
                <c:pt idx="251">
                  <c:v>0.00605107551344045</c:v>
                </c:pt>
                <c:pt idx="252">
                  <c:v>0.00606072460776753</c:v>
                </c:pt>
                <c:pt idx="253">
                  <c:v>0.0060701927828282</c:v>
                </c:pt>
                <c:pt idx="254">
                  <c:v>0.00607947935836636</c:v>
                </c:pt>
                <c:pt idx="255">
                  <c:v>0.00608858365005205</c:v>
                </c:pt>
                <c:pt idx="256">
                  <c:v>0.00609750496935874</c:v>
                </c:pt>
                <c:pt idx="257">
                  <c:v>0.00610624262344011</c:v>
                </c:pt>
                <c:pt idx="258">
                  <c:v>0.0061147959150057</c:v>
                </c:pt>
                <c:pt idx="259">
                  <c:v>0.00612316414219536</c:v>
                </c:pt>
                <c:pt idx="260">
                  <c:v>0.00613134659845214</c:v>
                </c:pt>
                <c:pt idx="261">
                  <c:v>0.00613934257239479</c:v>
                </c:pt>
                <c:pt idx="262">
                  <c:v>0.00614715134768849</c:v>
                </c:pt>
                <c:pt idx="263">
                  <c:v>0.00615477220291418</c:v>
                </c:pt>
                <c:pt idx="264">
                  <c:v>0.0061622044114373</c:v>
                </c:pt>
                <c:pt idx="265">
                  <c:v>0.00616944724127418</c:v>
                </c:pt>
                <c:pt idx="266">
                  <c:v>0.00617649995495827</c:v>
                </c:pt>
                <c:pt idx="267">
                  <c:v>0.00618336180940346</c:v>
                </c:pt>
                <c:pt idx="268">
                  <c:v>0.00619003205576737</c:v>
                </c:pt>
                <c:pt idx="269">
                  <c:v>0.00619650993931214</c:v>
                </c:pt>
                <c:pt idx="270">
                  <c:v>0.00620279469926412</c:v>
                </c:pt>
                <c:pt idx="271">
                  <c:v>0.00620888556867171</c:v>
                </c:pt>
                <c:pt idx="272">
                  <c:v>0.00621478177426186</c:v>
                </c:pt>
                <c:pt idx="273">
                  <c:v>0.00622048253629429</c:v>
                </c:pt>
                <c:pt idx="274">
                  <c:v>0.00622598706841486</c:v>
                </c:pt>
                <c:pt idx="275">
                  <c:v>0.00623129457750612</c:v>
                </c:pt>
                <c:pt idx="276">
                  <c:v>0.00623640426353678</c:v>
                </c:pt>
                <c:pt idx="277">
                  <c:v>0.00624131531940883</c:v>
                </c:pt>
                <c:pt idx="278">
                  <c:v>0.00624602693080306</c:v>
                </c:pt>
                <c:pt idx="279">
                  <c:v>0.00625053827602216</c:v>
                </c:pt>
                <c:pt idx="280">
                  <c:v>0.00625484852583211</c:v>
                </c:pt>
                <c:pt idx="281">
                  <c:v>0.00625895684330108</c:v>
                </c:pt>
                <c:pt idx="282">
                  <c:v>0.00626286238363665</c:v>
                </c:pt>
                <c:pt idx="283">
                  <c:v>0.00626656429402004</c:v>
                </c:pt>
                <c:pt idx="284">
                  <c:v>0.00627006171343868</c:v>
                </c:pt>
                <c:pt idx="285">
                  <c:v>0.00627335377251631</c:v>
                </c:pt>
                <c:pt idx="286">
                  <c:v>0.00627643959334019</c:v>
                </c:pt>
                <c:pt idx="287">
                  <c:v>0.00627931828928657</c:v>
                </c:pt>
                <c:pt idx="288">
                  <c:v>0.00628198896484234</c:v>
                </c:pt>
                <c:pt idx="289">
                  <c:v>0.00628445071542573</c:v>
                </c:pt>
                <c:pt idx="290">
                  <c:v>0.00628670262720263</c:v>
                </c:pt>
                <c:pt idx="291">
                  <c:v>0.00628874377690118</c:v>
                </c:pt>
                <c:pt idx="292">
                  <c:v>0.00629057323162324</c:v>
                </c:pt>
                <c:pt idx="293">
                  <c:v>0.00629219004865247</c:v>
                </c:pt>
                <c:pt idx="294">
                  <c:v>0.00629359327526013</c:v>
                </c:pt>
                <c:pt idx="295">
                  <c:v>0.00629478194850693</c:v>
                </c:pt>
                <c:pt idx="296">
                  <c:v>0.00629575509504252</c:v>
                </c:pt>
                <c:pt idx="297">
                  <c:v>0.00629651173090107</c:v>
                </c:pt>
                <c:pt idx="298">
                  <c:v>0.00629705086129381</c:v>
                </c:pt>
                <c:pt idx="299">
                  <c:v>0.00629737148039766</c:v>
                </c:pt>
                <c:pt idx="300">
                  <c:v>0.00629747257114082</c:v>
                </c:pt>
                <c:pt idx="301">
                  <c:v>0.00629735310498489</c:v>
                </c:pt>
                <c:pt idx="302">
                  <c:v>0.00629701204170202</c:v>
                </c:pt>
                <c:pt idx="303">
                  <c:v>0.00629644832914981</c:v>
                </c:pt>
                <c:pt idx="304">
                  <c:v>0.0062956609030409</c:v>
                </c:pt>
                <c:pt idx="305">
                  <c:v>0.00629464868670918</c:v>
                </c:pt>
                <c:pt idx="306">
                  <c:v>0.00629341059087177</c:v>
                </c:pt>
                <c:pt idx="307">
                  <c:v>0.00629194551338668</c:v>
                </c:pt>
                <c:pt idx="308">
                  <c:v>0.0062902523390056</c:v>
                </c:pt>
                <c:pt idx="309">
                  <c:v>0.00628832993912277</c:v>
                </c:pt>
                <c:pt idx="310">
                  <c:v>0.00628617717151901</c:v>
                </c:pt>
                <c:pt idx="311">
                  <c:v>0.00628379288010071</c:v>
                </c:pt>
                <c:pt idx="312">
                  <c:v>0.00628117589463397</c:v>
                </c:pt>
                <c:pt idx="313">
                  <c:v>0.00627832503047413</c:v>
                </c:pt>
                <c:pt idx="314">
                  <c:v>0.00627523908828948</c:v>
                </c:pt>
                <c:pt idx="315">
                  <c:v>0.00627191685377982</c:v>
                </c:pt>
                <c:pt idx="316">
                  <c:v>0.00626835709738988</c:v>
                </c:pt>
                <c:pt idx="317">
                  <c:v>0.00626455857401637</c:v>
                </c:pt>
                <c:pt idx="318">
                  <c:v>0.00626052002271027</c:v>
                </c:pt>
                <c:pt idx="319">
                  <c:v>0.00625624016637195</c:v>
                </c:pt>
                <c:pt idx="320">
                  <c:v>0.00625171771144113</c:v>
                </c:pt>
                <c:pt idx="321">
                  <c:v>0.00624695134757992</c:v>
                </c:pt>
                <c:pt idx="322">
                  <c:v>0.00624193974734988</c:v>
                </c:pt>
                <c:pt idx="323">
                  <c:v>0.00623668156588191</c:v>
                </c:pt>
                <c:pt idx="324">
                  <c:v>0.00623117544053946</c:v>
                </c:pt>
                <c:pt idx="325">
                  <c:v>0.00622541999057521</c:v>
                </c:pt>
                <c:pt idx="326">
                  <c:v>0.00621941381677942</c:v>
                </c:pt>
                <c:pt idx="327">
                  <c:v>0.00621315550112187</c:v>
                </c:pt>
                <c:pt idx="328">
                  <c:v>0.00620664360638565</c:v>
                </c:pt>
                <c:pt idx="329">
                  <c:v>0.00619987667579273</c:v>
                </c:pt>
                <c:pt idx="330">
                  <c:v>0.00619285323262205</c:v>
                </c:pt>
                <c:pt idx="331">
                  <c:v>0.00618557177981907</c:v>
                </c:pt>
                <c:pt idx="332">
                  <c:v>0.00617803079959648</c:v>
                </c:pt>
                <c:pt idx="333">
                  <c:v>0.00617022875302599</c:v>
                </c:pt>
                <c:pt idx="334">
                  <c:v>0.00616216407962154</c:v>
                </c:pt>
                <c:pt idx="335">
                  <c:v>0.00615383519691258</c:v>
                </c:pt>
                <c:pt idx="336">
                  <c:v>0.00614524050000793</c:v>
                </c:pt>
                <c:pt idx="337">
                  <c:v>0.00613637836114963</c:v>
                </c:pt>
                <c:pt idx="338">
                  <c:v>0.00612724712925673</c:v>
                </c:pt>
                <c:pt idx="339">
                  <c:v>0.00611784512945792</c:v>
                </c:pt>
                <c:pt idx="340">
                  <c:v>0.00610817066261439</c:v>
                </c:pt>
                <c:pt idx="341">
                  <c:v>0.00609822200483015</c:v>
                </c:pt>
                <c:pt idx="342">
                  <c:v>0.00608799740695195</c:v>
                </c:pt>
                <c:pt idx="343">
                  <c:v>0.00607749509405685</c:v>
                </c:pt>
                <c:pt idx="344">
                  <c:v>0.00606671326492709</c:v>
                </c:pt>
                <c:pt idx="345">
                  <c:v>0.00605565009151339</c:v>
                </c:pt>
                <c:pt idx="346">
                  <c:v>0.00604430371838414</c:v>
                </c:pt>
                <c:pt idx="347">
                  <c:v>0.0060326722621618</c:v>
                </c:pt>
                <c:pt idx="348">
                  <c:v>0.0060207538109454</c:v>
                </c:pt>
                <c:pt idx="349">
                  <c:v>0.00600854642371871</c:v>
                </c:pt>
                <c:pt idx="350">
                  <c:v>0.0059960481297433</c:v>
                </c:pt>
                <c:pt idx="351">
                  <c:v>0.00598325692793706</c:v>
                </c:pt>
                <c:pt idx="352">
                  <c:v>0.00597017078623685</c:v>
                </c:pt>
                <c:pt idx="353">
                  <c:v>0.00595678764094441</c:v>
                </c:pt>
                <c:pt idx="354">
                  <c:v>0.00594310539605642</c:v>
                </c:pt>
                <c:pt idx="355">
                  <c:v>0.00592912192257684</c:v>
                </c:pt>
                <c:pt idx="356">
                  <c:v>0.00591483505781171</c:v>
                </c:pt>
                <c:pt idx="357">
                  <c:v>0.00590024260464507</c:v>
                </c:pt>
                <c:pt idx="358">
                  <c:v>0.00588534233079665</c:v>
                </c:pt>
                <c:pt idx="359">
                  <c:v>0.00587013196805955</c:v>
                </c:pt>
                <c:pt idx="360">
                  <c:v>0.00585460921151764</c:v>
                </c:pt>
                <c:pt idx="361">
                  <c:v>0.00583877171874228</c:v>
                </c:pt>
                <c:pt idx="362">
                  <c:v>0.005822617108967</c:v>
                </c:pt>
                <c:pt idx="363">
                  <c:v>0.00580614296224065</c:v>
                </c:pt>
                <c:pt idx="364">
                  <c:v>0.00578934681855642</c:v>
                </c:pt>
                <c:pt idx="365">
                  <c:v>0.00577222617695792</c:v>
                </c:pt>
                <c:pt idx="366">
                  <c:v>0.00575477849461985</c:v>
                </c:pt>
                <c:pt idx="367">
                  <c:v>0.00573700118590364</c:v>
                </c:pt>
                <c:pt idx="368">
                  <c:v>0.00571889162138635</c:v>
                </c:pt>
                <c:pt idx="369">
                  <c:v>0.0057004471268625</c:v>
                </c:pt>
                <c:pt idx="370">
                  <c:v>0.00568166498231709</c:v>
                </c:pt>
                <c:pt idx="371">
                  <c:v>0.00566254242087016</c:v>
                </c:pt>
                <c:pt idx="372">
                  <c:v>0.00564307662769027</c:v>
                </c:pt>
                <c:pt idx="373">
                  <c:v>0.00562326473887657</c:v>
                </c:pt>
                <c:pt idx="374">
                  <c:v>0.00560310384030919</c:v>
                </c:pt>
                <c:pt idx="375">
                  <c:v>0.00558259096646488</c:v>
                </c:pt>
                <c:pt idx="376">
                  <c:v>0.0055617230991985</c:v>
                </c:pt>
                <c:pt idx="377">
                  <c:v>0.00554049716648748</c:v>
                </c:pt>
                <c:pt idx="378">
                  <c:v>0.00551891004113976</c:v>
                </c:pt>
                <c:pt idx="379">
                  <c:v>0.00549695853946232</c:v>
                </c:pt>
                <c:pt idx="380">
                  <c:v>0.00547463941988896</c:v>
                </c:pt>
                <c:pt idx="381">
                  <c:v>0.00545194938156693</c:v>
                </c:pt>
                <c:pt idx="382">
                  <c:v>0.00542888506289965</c:v>
                </c:pt>
                <c:pt idx="383">
                  <c:v>0.00540544304004455</c:v>
                </c:pt>
                <c:pt idx="384">
                  <c:v>0.00538161982536396</c:v>
                </c:pt>
                <c:pt idx="385">
                  <c:v>0.00535741186582769</c:v>
                </c:pt>
                <c:pt idx="386">
                  <c:v>0.00533281554136475</c:v>
                </c:pt>
                <c:pt idx="387">
                  <c:v>0.00530782716316277</c:v>
                </c:pt>
                <c:pt idx="388">
                  <c:v>0.00528244297191323</c:v>
                </c:pt>
                <c:pt idx="389">
                  <c:v>0.00525665913599972</c:v>
                </c:pt>
                <c:pt idx="390">
                  <c:v>0.00523047174962708</c:v>
                </c:pt>
                <c:pt idx="391">
                  <c:v>0.0052038768308901</c:v>
                </c:pt>
                <c:pt idx="392">
                  <c:v>0.00517687031977808</c:v>
                </c:pt>
                <c:pt idx="393">
                  <c:v>0.00514944807611264</c:v>
                </c:pt>
                <c:pt idx="394">
                  <c:v>0.00512160587741774</c:v>
                </c:pt>
                <c:pt idx="395">
                  <c:v>0.00509333941671659</c:v>
                </c:pt>
                <c:pt idx="396">
                  <c:v>0.00506464430025483</c:v>
                </c:pt>
                <c:pt idx="397">
                  <c:v>0.0050355160451452</c:v>
                </c:pt>
                <c:pt idx="398">
                  <c:v>0.0050059500769314</c:v>
                </c:pt>
                <c:pt idx="399">
                  <c:v>0.00497594172706721</c:v>
                </c:pt>
                <c:pt idx="400">
                  <c:v>0.00494548623030768</c:v>
                </c:pt>
                <c:pt idx="401">
                  <c:v>0.00491457872200781</c:v>
                </c:pt>
                <c:pt idx="402">
                  <c:v>0.00488321423532612</c:v>
                </c:pt>
                <c:pt idx="403">
                  <c:v>0.00485138769832731</c:v>
                </c:pt>
                <c:pt idx="404">
                  <c:v>0.00481909393098122</c:v>
                </c:pt>
                <c:pt idx="405">
                  <c:v>0.00478632764205201</c:v>
                </c:pt>
                <c:pt idx="406">
                  <c:v>0.00475308342587391</c:v>
                </c:pt>
                <c:pt idx="407">
                  <c:v>0.00471935575900732</c:v>
                </c:pt>
                <c:pt idx="408">
                  <c:v>0.00468513899677106</c:v>
                </c:pt>
                <c:pt idx="409">
                  <c:v>0.00465042736964437</c:v>
                </c:pt>
                <c:pt idx="410">
                  <c:v>0.00461521497953229</c:v>
                </c:pt>
                <c:pt idx="411">
                  <c:v>0.00457949579588964</c:v>
                </c:pt>
                <c:pt idx="412">
                  <c:v>0.00454326365169469</c:v>
                </c:pt>
                <c:pt idx="413">
                  <c:v>0.00450651223926771</c:v>
                </c:pt>
                <c:pt idx="414">
                  <c:v>0.00446923510592604</c:v>
                </c:pt>
                <c:pt idx="415">
                  <c:v>0.00443142564946725</c:v>
                </c:pt>
                <c:pt idx="416">
                  <c:v>0.00439307711347313</c:v>
                </c:pt>
                <c:pt idx="417">
                  <c:v>0.00435418258242546</c:v>
                </c:pt>
                <c:pt idx="418">
                  <c:v>0.00431473497662415</c:v>
                </c:pt>
                <c:pt idx="419">
                  <c:v>0.00427472704689807</c:v>
                </c:pt>
                <c:pt idx="420">
                  <c:v>0.0042341513690982</c:v>
                </c:pt>
                <c:pt idx="421">
                  <c:v>0.00419300033836213</c:v>
                </c:pt>
                <c:pt idx="422">
                  <c:v>0.00415126616313846</c:v>
                </c:pt>
                <c:pt idx="423">
                  <c:v>0.00410894085895868</c:v>
                </c:pt>
                <c:pt idx="424">
                  <c:v>0.00406601624194316</c:v>
                </c:pt>
                <c:pt idx="425">
                  <c:v>0.00402248392202788</c:v>
                </c:pt>
                <c:pt idx="426">
                  <c:v>0.00397833529589742</c:v>
                </c:pt>
                <c:pt idx="427">
                  <c:v>0.00393356153960687</c:v>
                </c:pt>
                <c:pt idx="428">
                  <c:v>0.00388815360087876</c:v>
                </c:pt>
                <c:pt idx="429">
                  <c:v>0.00384210219105474</c:v>
                </c:pt>
                <c:pt idx="430">
                  <c:v>0.00379539777668515</c:v>
                </c:pt>
                <c:pt idx="431">
                  <c:v>0.00374803057073507</c:v>
                </c:pt>
                <c:pt idx="432">
                  <c:v>0.00369999052338584</c:v>
                </c:pt>
                <c:pt idx="433">
                  <c:v>0.00365126731241043</c:v>
                </c:pt>
                <c:pt idx="434">
                  <c:v>0.00360185033309663</c:v>
                </c:pt>
                <c:pt idx="435">
                  <c:v>0.00355172868769309</c:v>
                </c:pt>
                <c:pt idx="436">
                  <c:v>0.00350089117435061</c:v>
                </c:pt>
                <c:pt idx="437">
                  <c:v>0.00344932627552882</c:v>
                </c:pt>
                <c:pt idx="438">
                  <c:v>0.00339702214583689</c:v>
                </c:pt>
                <c:pt idx="439">
                  <c:v>0.00334396659927365</c:v>
                </c:pt>
                <c:pt idx="440">
                  <c:v>0.00329014709583182</c:v>
                </c:pt>
                <c:pt idx="441">
                  <c:v>0.00323555072742742</c:v>
                </c:pt>
                <c:pt idx="442">
                  <c:v>0.00318016420311132</c:v>
                </c:pt>
                <c:pt idx="443">
                  <c:v>0.00312397383352027</c:v>
                </c:pt>
                <c:pt idx="444">
                  <c:v>0.00306696551451776</c:v>
                </c:pt>
                <c:pt idx="445">
                  <c:v>0.00300912470997354</c:v>
                </c:pt>
                <c:pt idx="446">
                  <c:v>0.00295043643362635</c:v>
                </c:pt>
                <c:pt idx="447">
                  <c:v>0.00289088522997037</c:v>
                </c:pt>
                <c:pt idx="448">
                  <c:v>0.00283045515409987</c:v>
                </c:pt>
                <c:pt idx="449">
                  <c:v>0.00276912975044355</c:v>
                </c:pt>
                <c:pt idx="450">
                  <c:v>0.00270689203031316</c:v>
                </c:pt>
                <c:pt idx="451">
                  <c:v>0.00264372444818531</c:v>
                </c:pt>
                <c:pt idx="452">
                  <c:v>0.00257960887662868</c:v>
                </c:pt>
                <c:pt idx="453">
                  <c:v>0.00251452657978247</c:v>
                </c:pt>
                <c:pt idx="454">
                  <c:v>0.00244845818528216</c:v>
                </c:pt>
                <c:pt idx="455">
                  <c:v>0.00238138365452253</c:v>
                </c:pt>
                <c:pt idx="456">
                  <c:v>0.00231328225113577</c:v>
                </c:pt>
                <c:pt idx="457">
                  <c:v>0.00224413250755388</c:v>
                </c:pt>
                <c:pt idx="458">
                  <c:v>0.00217391218951277</c:v>
                </c:pt>
                <c:pt idx="459">
                  <c:v>0.00210259825834165</c:v>
                </c:pt>
                <c:pt idx="460">
                  <c:v>0.00203016683086898</c:v>
                </c:pt>
                <c:pt idx="461">
                  <c:v>0.00195659313675942</c:v>
                </c:pt>
                <c:pt idx="462">
                  <c:v>0.00188185147307949</c:v>
                </c:pt>
                <c:pt idx="463">
                  <c:v>0.00180591515587176</c:v>
                </c:pt>
                <c:pt idx="464">
                  <c:v>0.00172875646849426</c:v>
                </c:pt>
                <c:pt idx="465">
                  <c:v>0.00165034660646063</c:v>
                </c:pt>
                <c:pt idx="466">
                  <c:v>0.00157065561848902</c:v>
                </c:pt>
                <c:pt idx="467">
                  <c:v>0.00148965234344032</c:v>
                </c:pt>
                <c:pt idx="468">
                  <c:v>0.00140730434279184</c:v>
                </c:pt>
                <c:pt idx="469">
                  <c:v>0.00132357782825883</c:v>
                </c:pt>
                <c:pt idx="470">
                  <c:v>0.00123843758413509</c:v>
                </c:pt>
                <c:pt idx="471">
                  <c:v>0.00115184688387723</c:v>
                </c:pt>
                <c:pt idx="472">
                  <c:v>0.00106376740040945</c:v>
                </c:pt>
                <c:pt idx="473">
                  <c:v>0.000974159109564495</c:v>
                </c:pt>
                <c:pt idx="474">
                  <c:v>0.000882980186016988</c:v>
                </c:pt>
                <c:pt idx="475">
                  <c:v>0.000790186890986832</c:v>
                </c:pt>
                <c:pt idx="476">
                  <c:v>0.000695733450913966</c:v>
                </c:pt>
                <c:pt idx="477">
                  <c:v>0.000599571926207926</c:v>
                </c:pt>
                <c:pt idx="478">
                  <c:v>0.000501652069071691</c:v>
                </c:pt>
                <c:pt idx="479">
                  <c:v>0.000401921169279064</c:v>
                </c:pt>
                <c:pt idx="480">
                  <c:v>0.000300323886645306</c:v>
                </c:pt>
                <c:pt idx="481">
                  <c:v>0.000196802068775896</c:v>
                </c:pt>
                <c:pt idx="482">
                  <c:v>9.12945524954291E-005</c:v>
                </c:pt>
                <c:pt idx="483">
                  <c:v>-1.62630528476491E-005</c:v>
                </c:pt>
                <c:pt idx="484">
                  <c:v>-0.00012593860224309</c:v>
                </c:pt>
                <c:pt idx="485">
                  <c:v>-0.000237803674368013</c:v>
                </c:pt>
                <c:pt idx="486">
                  <c:v>-0.000351933856060714</c:v>
                </c:pt>
                <c:pt idx="487">
                  <c:v>-0.000468409054930601</c:v>
                </c:pt>
                <c:pt idx="488">
                  <c:v>-0.000587313843546826</c:v>
                </c:pt>
                <c:pt idx="489">
                  <c:v>-0.000708737839153274</c:v>
                </c:pt>
                <c:pt idx="490">
                  <c:v>-0.000832776123451976</c:v>
                </c:pt>
                <c:pt idx="491">
                  <c:v>-0.000959529707693124</c:v>
                </c:pt>
                <c:pt idx="492">
                  <c:v>-0.0010891060491332</c:v>
                </c:pt>
                <c:pt idx="493">
                  <c:v>-0.00122161962589831</c:v>
                </c:pt>
                <c:pt idx="494">
                  <c:v>-0.00135719257844901</c:v>
                </c:pt>
                <c:pt idx="495">
                  <c:v>-0.0014959554272281</c:v>
                </c:pt>
                <c:pt idx="496">
                  <c:v>-0.00163804787773445</c:v>
                </c:pt>
                <c:pt idx="497">
                  <c:v>-0.00178361972626362</c:v>
                </c:pt>
                <c:pt idx="498">
                  <c:v>-0.00193283188197758</c:v>
                </c:pt>
                <c:pt idx="499">
                  <c:v>-0.00208585752390694</c:v>
                </c:pt>
                <c:pt idx="500">
                  <c:v>-0.0022428834150812</c:v>
                </c:pt>
                <c:pt idx="501">
                  <c:v>-0.00240411140040105</c:v>
                </c:pt>
                <c:pt idx="502">
                  <c:v>-0.00256976012031921</c:v>
                </c:pt>
                <c:pt idx="503">
                  <c:v>-0.00274006697917559</c:v>
                </c:pt>
                <c:pt idx="504">
                  <c:v>-0.00291529041551092</c:v>
                </c:pt>
                <c:pt idx="505">
                  <c:v>-0.00309571253235867</c:v>
                </c:pt>
                <c:pt idx="506">
                  <c:v>-0.00328164215904933</c:v>
                </c:pt>
                <c:pt idx="507">
                  <c:v>-0.00347341843335782</c:v>
                </c:pt>
                <c:pt idx="508">
                  <c:v>-0.00367141501509766</c:v>
                </c:pt>
                <c:pt idx="509">
                  <c:v>-0.00387604507120899</c:v>
                </c:pt>
                <c:pt idx="510">
                  <c:v>-0.0040877672103277</c:v>
                </c:pt>
                <c:pt idx="511">
                  <c:v>-0.00430709259507538</c:v>
                </c:pt>
                <c:pt idx="512">
                  <c:v>-0.00453459352756114</c:v>
                </c:pt>
                <c:pt idx="513">
                  <c:v>-0.00477091389464164</c:v>
                </c:pt>
                <c:pt idx="514">
                  <c:v>-0.00501678198431351</c:v>
                </c:pt>
                <c:pt idx="515">
                  <c:v>-0.00527302635806538</c:v>
                </c:pt>
                <c:pt idx="516">
                  <c:v>-0.00531845240894192</c:v>
                </c:pt>
                <c:pt idx="517">
                  <c:v>-0.00537266324948749</c:v>
                </c:pt>
                <c:pt idx="518">
                  <c:v>-0.00543587485103839</c:v>
                </c:pt>
                <c:pt idx="519">
                  <c:v>-0.00550830233154161</c:v>
                </c:pt>
                <c:pt idx="520">
                  <c:v>-0.00559015959119507</c:v>
                </c:pt>
                <c:pt idx="521">
                  <c:v>-0.00568165892263201</c:v>
                </c:pt>
                <c:pt idx="522">
                  <c:v>-0.00578301059407373</c:v>
                </c:pt>
                <c:pt idx="523">
                  <c:v>-0.0058944224037619</c:v>
                </c:pt>
                <c:pt idx="524">
                  <c:v>-0.0060160992038586</c:v>
                </c:pt>
                <c:pt idx="525">
                  <c:v>-0.00614824239186742</c:v>
                </c:pt>
                <c:pt idx="526">
                  <c:v>-0.00629104936747977</c:v>
                </c:pt>
                <c:pt idx="527">
                  <c:v>-0.00644471295259143</c:v>
                </c:pt>
                <c:pt idx="528">
                  <c:v>-0.00660942077205232</c:v>
                </c:pt>
                <c:pt idx="529">
                  <c:v>-0.00678535459251813</c:v>
                </c:pt>
                <c:pt idx="530">
                  <c:v>-0.00697268961655416</c:v>
                </c:pt>
                <c:pt idx="531">
                  <c:v>-0.00717159372890064</c:v>
                </c:pt>
                <c:pt idx="532">
                  <c:v>-0.00738222669154205</c:v>
                </c:pt>
                <c:pt idx="533">
                  <c:v>-0.0076047392839244</c:v>
                </c:pt>
                <c:pt idx="534">
                  <c:v>-0.00783927238433241</c:v>
                </c:pt>
                <c:pt idx="535">
                  <c:v>-0.00808595598806838</c:v>
                </c:pt>
                <c:pt idx="536">
                  <c:v>-0.00834490815765377</c:v>
                </c:pt>
                <c:pt idx="537">
                  <c:v>-0.00861623389980883</c:v>
                </c:pt>
                <c:pt idx="538">
                  <c:v>-0.00890002396343255</c:v>
                </c:pt>
                <c:pt idx="539">
                  <c:v>-0.00919635355220697</c:v>
                </c:pt>
                <c:pt idx="540">
                  <c:v>-0.00950528094476367</c:v>
                </c:pt>
                <c:pt idx="541">
                  <c:v>-0.00982684601457765</c:v>
                </c:pt>
                <c:pt idx="542">
                  <c:v>-0.0101610686408567</c:v>
                </c:pt>
                <c:pt idx="543">
                  <c:v>-0.0105079470006751</c:v>
                </c:pt>
                <c:pt idx="544">
                  <c:v>-0.0108674557314172</c:v>
                </c:pt>
                <c:pt idx="545">
                  <c:v>-0.0112395439512293</c:v>
                </c:pt>
                <c:pt idx="546">
                  <c:v>-0.0116241331235835</c:v>
                </c:pt>
                <c:pt idx="547">
                  <c:v>-0.0120211147502008</c:v>
                </c:pt>
                <c:pt idx="548">
                  <c:v>-0.0124303478743864</c:v>
                </c:pt>
                <c:pt idx="549">
                  <c:v>-0.0128516563742543</c:v>
                </c:pt>
                <c:pt idx="550">
                  <c:v>-0.0132848260222463</c:v>
                </c:pt>
                <c:pt idx="551">
                  <c:v>-0.0137296012836898</c:v>
                </c:pt>
                <c:pt idx="552">
                  <c:v>-0.0141856818227384</c:v>
                </c:pt>
                <c:pt idx="553">
                  <c:v>-0.0146527186787122</c:v>
                </c:pt>
                <c:pt idx="554">
                  <c:v>-0.015130310069377</c:v>
                </c:pt>
                <c:pt idx="555">
                  <c:v>-0.015617996769743</c:v>
                </c:pt>
                <c:pt idx="556">
                  <c:v>-0.016115257005131</c:v>
                </c:pt>
                <c:pt idx="557">
                  <c:v>-0.0166215007849877</c:v>
                </c:pt>
                <c:pt idx="558">
                  <c:v>-0.0171360635884978</c:v>
                </c:pt>
                <c:pt idx="559">
                  <c:v>-0.0176581992934233</c:v>
                </c:pt>
                <c:pt idx="560">
                  <c:v>-0.0181870722144143</c:v>
                </c:pt>
                <c:pt idx="561">
                  <c:v>-0.0187217480843037</c:v>
                </c:pt>
                <c:pt idx="562">
                  <c:v>-0.0192611837688569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"0.5 300kPa"</c:f>
              <c:strCache>
                <c:ptCount val="1"/>
                <c:pt idx="0">
                  <c:v>0.5 300kPa</c:v>
                </c:pt>
              </c:strCache>
            </c:strRef>
          </c:tx>
          <c:spPr>
            <a:solidFill>
              <a:srgbClr val="000000"/>
            </a:solidFill>
            <a:ln w="21600">
              <a:solidFill>
                <a:srgbClr val="000000"/>
              </a:solidFill>
              <a:custDash>
                <a:ds d="197000" sp="197000"/>
              </a:custDash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Exp_res!$CA$3:$CA$650</c:f>
              <c:numCache>
                <c:formatCode>General</c:formatCode>
                <c:ptCount val="648"/>
                <c:pt idx="0">
                  <c:v>0</c:v>
                </c:pt>
                <c:pt idx="1">
                  <c:v>1.11854963104359E-005</c:v>
                </c:pt>
                <c:pt idx="2">
                  <c:v>3.45558339379472E-005</c:v>
                </c:pt>
                <c:pt idx="3">
                  <c:v>5.81181647406666E-005</c:v>
                </c:pt>
                <c:pt idx="4">
                  <c:v>8.18739130228112E-005</c:v>
                </c:pt>
                <c:pt idx="5">
                  <c:v>0.000105824606074498</c:v>
                </c:pt>
                <c:pt idx="6">
                  <c:v>0.000129971717000825</c:v>
                </c:pt>
                <c:pt idx="7">
                  <c:v>0.000154316651632692</c:v>
                </c:pt>
                <c:pt idx="8">
                  <c:v>0.000178860746499824</c:v>
                </c:pt>
                <c:pt idx="9">
                  <c:v>0.000203605269016038</c:v>
                </c:pt>
                <c:pt idx="10">
                  <c:v>0.000228551418315742</c:v>
                </c:pt>
                <c:pt idx="11">
                  <c:v>0.000253700326330215</c:v>
                </c:pt>
                <c:pt idx="12">
                  <c:v>0.000279053058966567</c:v>
                </c:pt>
                <c:pt idx="13">
                  <c:v>0.000304610617334829</c:v>
                </c:pt>
                <c:pt idx="14">
                  <c:v>0.000330373938998866</c:v>
                </c:pt>
                <c:pt idx="15">
                  <c:v>0.000356343899239839</c:v>
                </c:pt>
                <c:pt idx="16">
                  <c:v>0.000382521312324956</c:v>
                </c:pt>
                <c:pt idx="17">
                  <c:v>0.000408906932778224</c:v>
                </c:pt>
                <c:pt idx="18">
                  <c:v>0.000435501456650275</c:v>
                </c:pt>
                <c:pt idx="19">
                  <c:v>0.000462305522786179</c:v>
                </c:pt>
                <c:pt idx="20">
                  <c:v>0.000489319714089336</c:v>
                </c:pt>
                <c:pt idx="21">
                  <c:v>0.000516544558781047</c:v>
                </c:pt>
                <c:pt idx="22">
                  <c:v>0.0005439805316543</c:v>
                </c:pt>
                <c:pt idx="23">
                  <c:v>0.000571628055321848</c:v>
                </c:pt>
                <c:pt idx="24">
                  <c:v>0.000599487501456793</c:v>
                </c:pt>
                <c:pt idx="25">
                  <c:v>0.000627559192026524</c:v>
                </c:pt>
                <c:pt idx="26">
                  <c:v>0.000655843400518208</c:v>
                </c:pt>
                <c:pt idx="27">
                  <c:v>0.000684340353155982</c:v>
                </c:pt>
                <c:pt idx="28">
                  <c:v>0.000713050230109294</c:v>
                </c:pt>
                <c:pt idx="29">
                  <c:v>0.000741973166691599</c:v>
                </c:pt>
                <c:pt idx="30">
                  <c:v>0.000771109254549559</c:v>
                </c:pt>
                <c:pt idx="31">
                  <c:v>0.000800458542841725</c:v>
                </c:pt>
                <c:pt idx="32">
                  <c:v>0.000830021039406875</c:v>
                </c:pt>
                <c:pt idx="33">
                  <c:v>0.000859796711921281</c:v>
                </c:pt>
                <c:pt idx="34">
                  <c:v>0.000889785489044529</c:v>
                </c:pt>
                <c:pt idx="35">
                  <c:v>0.000919987261553755</c:v>
                </c:pt>
                <c:pt idx="36">
                  <c:v>0.0009504018834663</c:v>
                </c:pt>
                <c:pt idx="37">
                  <c:v>0.000981029173149412</c:v>
                </c:pt>
                <c:pt idx="38">
                  <c:v>0.0010118689144181</c:v>
                </c:pt>
                <c:pt idx="39">
                  <c:v>0.00104292085761995</c:v>
                </c:pt>
                <c:pt idx="40">
                  <c:v>0.00107418472070686</c:v>
                </c:pt>
                <c:pt idx="41">
                  <c:v>0.00110566019029373</c:v>
                </c:pt>
                <c:pt idx="42">
                  <c:v>0.0011373469227037</c:v>
                </c:pt>
                <c:pt idx="43">
                  <c:v>0.00116924454499962</c:v>
                </c:pt>
                <c:pt idx="44">
                  <c:v>0.00120135265600191</c:v>
                </c:pt>
                <c:pt idx="45">
                  <c:v>0.00123367082729259</c:v>
                </c:pt>
                <c:pt idx="46">
                  <c:v>0.00126619860420476</c:v>
                </c:pt>
                <c:pt idx="47">
                  <c:v>0.00129893550679841</c:v>
                </c:pt>
                <c:pt idx="48">
                  <c:v>0.00133188103082179</c:v>
                </c:pt>
                <c:pt idx="49">
                  <c:v>0.00136503464865793</c:v>
                </c:pt>
                <c:pt idx="50">
                  <c:v>0.00139839581025745</c:v>
                </c:pt>
                <c:pt idx="51">
                  <c:v>0.00143196394405587</c:v>
                </c:pt>
                <c:pt idx="52">
                  <c:v>0.00146573845787724</c:v>
                </c:pt>
                <c:pt idx="53">
                  <c:v>0.00149971873982229</c:v>
                </c:pt>
                <c:pt idx="54">
                  <c:v>0.00153390415914235</c:v>
                </c:pt>
                <c:pt idx="55">
                  <c:v>0.00156829406709861</c:v>
                </c:pt>
                <c:pt idx="56">
                  <c:v>0.00160288779780602</c:v>
                </c:pt>
                <c:pt idx="57">
                  <c:v>0.00163768466906311</c:v>
                </c:pt>
                <c:pt idx="58">
                  <c:v>0.00167268398316685</c:v>
                </c:pt>
                <c:pt idx="59">
                  <c:v>0.00170788502771272</c:v>
                </c:pt>
                <c:pt idx="60">
                  <c:v>0.00174328707638012</c:v>
                </c:pt>
                <c:pt idx="61">
                  <c:v>0.00177888938970333</c:v>
                </c:pt>
                <c:pt idx="62">
                  <c:v>0.00181469121582741</c:v>
                </c:pt>
                <c:pt idx="63">
                  <c:v>0.00185069179125022</c:v>
                </c:pt>
                <c:pt idx="64">
                  <c:v>0.00188689034154942</c:v>
                </c:pt>
                <c:pt idx="65">
                  <c:v>0.00192328608209532</c:v>
                </c:pt>
                <c:pt idx="66">
                  <c:v>0.00195987821874934</c:v>
                </c:pt>
                <c:pt idx="67">
                  <c:v>0.00199666594854819</c:v>
                </c:pt>
                <c:pt idx="68">
                  <c:v>0.00203364846037399</c:v>
                </c:pt>
                <c:pt idx="69">
                  <c:v>0.00207082493561053</c:v>
                </c:pt>
                <c:pt idx="70">
                  <c:v>0.00210819454878503</c:v>
                </c:pt>
                <c:pt idx="71">
                  <c:v>0.00214575646819682</c:v>
                </c:pt>
                <c:pt idx="72">
                  <c:v>0.00218350985653151</c:v>
                </c:pt>
                <c:pt idx="73">
                  <c:v>0.00222145387146238</c:v>
                </c:pt>
                <c:pt idx="74">
                  <c:v>0.00225958766623766</c:v>
                </c:pt>
                <c:pt idx="75">
                  <c:v>0.00229791039025515</c:v>
                </c:pt>
                <c:pt idx="76">
                  <c:v>0.00233642118962275</c:v>
                </c:pt>
                <c:pt idx="77">
                  <c:v>0.00237511920770684</c:v>
                </c:pt>
                <c:pt idx="78">
                  <c:v>0.00241400358566723</c:v>
                </c:pt>
                <c:pt idx="79">
                  <c:v>0.00245307346297945</c:v>
                </c:pt>
                <c:pt idx="80">
                  <c:v>0.00249232797794483</c:v>
                </c:pt>
                <c:pt idx="81">
                  <c:v>0.00253176626818718</c:v>
                </c:pt>
                <c:pt idx="82">
                  <c:v>0.00257138747113852</c:v>
                </c:pt>
                <c:pt idx="83">
                  <c:v>0.00261119072451112</c:v>
                </c:pt>
                <c:pt idx="84">
                  <c:v>0.00265117516675919</c:v>
                </c:pt>
                <c:pt idx="85">
                  <c:v>0.00269133993752738</c:v>
                </c:pt>
                <c:pt idx="86">
                  <c:v>0.00273168417808856</c:v>
                </c:pt>
                <c:pt idx="87">
                  <c:v>0.00277220703176958</c:v>
                </c:pt>
                <c:pt idx="88">
                  <c:v>0.00281290764436589</c:v>
                </c:pt>
                <c:pt idx="89">
                  <c:v>0.0028537851645452</c:v>
                </c:pt>
                <c:pt idx="90">
                  <c:v>0.0028948387442399</c:v>
                </c:pt>
                <c:pt idx="91">
                  <c:v>0.00293606753902898</c:v>
                </c:pt>
                <c:pt idx="92">
                  <c:v>0.00297747070850891</c:v>
                </c:pt>
                <c:pt idx="93">
                  <c:v>0.00301904741665422</c:v>
                </c:pt>
                <c:pt idx="94">
                  <c:v>0.00306079683216842</c:v>
                </c:pt>
                <c:pt idx="95">
                  <c:v>0.00310271812882367</c:v>
                </c:pt>
                <c:pt idx="96">
                  <c:v>0.00314481048579153</c:v>
                </c:pt>
                <c:pt idx="97">
                  <c:v>0.00318707308796348</c:v>
                </c:pt>
                <c:pt idx="98">
                  <c:v>0.0032295051262618</c:v>
                </c:pt>
                <c:pt idx="99">
                  <c:v>0.00327210579794149</c:v>
                </c:pt>
                <c:pt idx="100">
                  <c:v>0.00331487430688248</c:v>
                </c:pt>
                <c:pt idx="101">
                  <c:v>0.00335780986387292</c:v>
                </c:pt>
                <c:pt idx="102">
                  <c:v>0.00340091168688396</c:v>
                </c:pt>
                <c:pt idx="103">
                  <c:v>0.00344417900133511</c:v>
                </c:pt>
                <c:pt idx="104">
                  <c:v>0.00348761104035195</c:v>
                </c:pt>
                <c:pt idx="105">
                  <c:v>0.0035312070450145</c:v>
                </c:pt>
                <c:pt idx="106">
                  <c:v>0.00357496626459837</c:v>
                </c:pt>
                <c:pt idx="107">
                  <c:v>0.00361888795680728</c:v>
                </c:pt>
                <c:pt idx="108">
                  <c:v>0.00366297138799783</c:v>
                </c:pt>
                <c:pt idx="109">
                  <c:v>0.00370721583339661</c:v>
                </c:pt>
                <c:pt idx="110">
                  <c:v>0.00375162057731001</c:v>
                </c:pt>
                <c:pt idx="111">
                  <c:v>0.00379618491332671</c:v>
                </c:pt>
                <c:pt idx="112">
                  <c:v>0.00384090814451226</c:v>
                </c:pt>
                <c:pt idx="113">
                  <c:v>0.0038857895835977</c:v>
                </c:pt>
                <c:pt idx="114">
                  <c:v>0.00393082855316066</c:v>
                </c:pt>
                <c:pt idx="115">
                  <c:v>0.00397602438580003</c:v>
                </c:pt>
                <c:pt idx="116">
                  <c:v>0.00402137642430399</c:v>
                </c:pt>
                <c:pt idx="117">
                  <c:v>0.00406688402181164</c:v>
                </c:pt>
                <c:pt idx="118">
                  <c:v>0.00411254654196874</c:v>
                </c:pt>
                <c:pt idx="119">
                  <c:v>0.00415836335907697</c:v>
                </c:pt>
                <c:pt idx="120">
                  <c:v>0.00420433385823771</c:v>
                </c:pt>
                <c:pt idx="121">
                  <c:v>0.00425045743548958</c:v>
                </c:pt>
                <c:pt idx="122">
                  <c:v>0.00429673349794104</c:v>
                </c:pt>
                <c:pt idx="123">
                  <c:v>0.00434316146389704</c:v>
                </c:pt>
                <c:pt idx="124">
                  <c:v>0.00438974076298046</c:v>
                </c:pt>
                <c:pt idx="125">
                  <c:v>0.00443647083624883</c:v>
                </c:pt>
                <c:pt idx="126">
                  <c:v>0.00448335113630547</c:v>
                </c:pt>
                <c:pt idx="127">
                  <c:v>0.00453038112740618</c:v>
                </c:pt>
                <c:pt idx="128">
                  <c:v>0.0045775602855612</c:v>
                </c:pt>
                <c:pt idx="129">
                  <c:v>0.0046248880986323</c:v>
                </c:pt>
                <c:pt idx="130">
                  <c:v>0.00467236406642606</c:v>
                </c:pt>
                <c:pt idx="131">
                  <c:v>0.00471998770078208</c:v>
                </c:pt>
                <c:pt idx="132">
                  <c:v>0.00476775852565786</c:v>
                </c:pt>
                <c:pt idx="133">
                  <c:v>0.00481567607720895</c:v>
                </c:pt>
                <c:pt idx="134">
                  <c:v>0.00486373990386581</c:v>
                </c:pt>
                <c:pt idx="135">
                  <c:v>0.00491194956640655</c:v>
                </c:pt>
                <c:pt idx="136">
                  <c:v>0.00496030463802629</c:v>
                </c:pt>
                <c:pt idx="137">
                  <c:v>0.00500880470440273</c:v>
                </c:pt>
                <c:pt idx="138">
                  <c:v>0.00505744936375881</c:v>
                </c:pt>
                <c:pt idx="139">
                  <c:v>0.00510623822692178</c:v>
                </c:pt>
                <c:pt idx="140">
                  <c:v>0.00515517091737941</c:v>
                </c:pt>
                <c:pt idx="141">
                  <c:v>0.00520424707133279</c:v>
                </c:pt>
                <c:pt idx="142">
                  <c:v>0.00525346633774702</c:v>
                </c:pt>
                <c:pt idx="143">
                  <c:v>0.00530282837839816</c:v>
                </c:pt>
                <c:pt idx="144">
                  <c:v>0.00535233286791866</c:v>
                </c:pt>
                <c:pt idx="145">
                  <c:v>0.00540197949383926</c:v>
                </c:pt>
                <c:pt idx="146">
                  <c:v>0.00545176795662903</c:v>
                </c:pt>
                <c:pt idx="147">
                  <c:v>0.00550169796973337</c:v>
                </c:pt>
                <c:pt idx="148">
                  <c:v>0.00555176925960896</c:v>
                </c:pt>
                <c:pt idx="149">
                  <c:v>0.00560198156575744</c:v>
                </c:pt>
                <c:pt idx="150">
                  <c:v>0.00565233464075699</c:v>
                </c:pt>
                <c:pt idx="151">
                  <c:v>0.00570282825029152</c:v>
                </c:pt>
                <c:pt idx="152">
                  <c:v>0.00575346217317886</c:v>
                </c:pt>
                <c:pt idx="153">
                  <c:v>0.00580423620139676</c:v>
                </c:pt>
                <c:pt idx="154">
                  <c:v>0.00585515014010761</c:v>
                </c:pt>
                <c:pt idx="155">
                  <c:v>0.00590620380768135</c:v>
                </c:pt>
                <c:pt idx="156">
                  <c:v>0.00595739703571776</c:v>
                </c:pt>
                <c:pt idx="157">
                  <c:v>0.00600872966906645</c:v>
                </c:pt>
                <c:pt idx="158">
                  <c:v>0.00606020156584669</c:v>
                </c:pt>
                <c:pt idx="159">
                  <c:v>0.00611181259746543</c:v>
                </c:pt>
                <c:pt idx="160">
                  <c:v>0.00616356264863478</c:v>
                </c:pt>
                <c:pt idx="161">
                  <c:v>0.0062154516173885</c:v>
                </c:pt>
                <c:pt idx="162">
                  <c:v>0.00626747941509741</c:v>
                </c:pt>
                <c:pt idx="163">
                  <c:v>0.0063196459664844</c:v>
                </c:pt>
                <c:pt idx="164">
                  <c:v>0.00637195120963895</c:v>
                </c:pt>
                <c:pt idx="165">
                  <c:v>0.00642439509603044</c:v>
                </c:pt>
                <c:pt idx="166">
                  <c:v>0.00647697759052171</c:v>
                </c:pt>
                <c:pt idx="167">
                  <c:v>0.0065296986713819</c:v>
                </c:pt>
                <c:pt idx="168">
                  <c:v>0.00658255833029892</c:v>
                </c:pt>
                <c:pt idx="169">
                  <c:v>0.00663555657239188</c:v>
                </c:pt>
                <c:pt idx="170">
                  <c:v>0.00668869341622346</c:v>
                </c:pt>
                <c:pt idx="171">
                  <c:v>0.00674196889381178</c:v>
                </c:pt>
                <c:pt idx="172">
                  <c:v>0.00679538305064258</c:v>
                </c:pt>
                <c:pt idx="173">
                  <c:v>0.00684893594568178</c:v>
                </c:pt>
                <c:pt idx="174">
                  <c:v>0.00690262765138731</c:v>
                </c:pt>
                <c:pt idx="175">
                  <c:v>0.00695645825372222</c:v>
                </c:pt>
                <c:pt idx="176">
                  <c:v>0.00701042785216724</c:v>
                </c:pt>
                <c:pt idx="177">
                  <c:v>0.00706453655973413</c:v>
                </c:pt>
                <c:pt idx="178">
                  <c:v>0.00711878450297947</c:v>
                </c:pt>
                <c:pt idx="179">
                  <c:v>0.00717317182201868</c:v>
                </c:pt>
                <c:pt idx="180">
                  <c:v>0.00722769867054085</c:v>
                </c:pt>
                <c:pt idx="181">
                  <c:v>0.00728236521582407</c:v>
                </c:pt>
                <c:pt idx="182">
                  <c:v>0.00733717163875161</c:v>
                </c:pt>
                <c:pt idx="183">
                  <c:v>0.00739211813382865</c:v>
                </c:pt>
                <c:pt idx="184">
                  <c:v>0.00744720490919995</c:v>
                </c:pt>
                <c:pt idx="185">
                  <c:v>0.00750243218666835</c:v>
                </c:pt>
                <c:pt idx="186">
                  <c:v>0.00755780020171435</c:v>
                </c:pt>
                <c:pt idx="187">
                  <c:v>0.00761330920351651</c:v>
                </c:pt>
                <c:pt idx="188">
                  <c:v>0.00766895945497292</c:v>
                </c:pt>
                <c:pt idx="189">
                  <c:v>0.00772475123272411</c:v>
                </c:pt>
                <c:pt idx="190">
                  <c:v>0.00778068482717659</c:v>
                </c:pt>
                <c:pt idx="191">
                  <c:v>0.00783676054252808</c:v>
                </c:pt>
                <c:pt idx="192">
                  <c:v>0.00789297869679398</c:v>
                </c:pt>
                <c:pt idx="193">
                  <c:v>0.00794933962183494</c:v>
                </c:pt>
                <c:pt idx="194">
                  <c:v>0.008005843663386</c:v>
                </c:pt>
                <c:pt idx="195">
                  <c:v>0.00806249118108724</c:v>
                </c:pt>
                <c:pt idx="196">
                  <c:v>0.00811928254851597</c:v>
                </c:pt>
                <c:pt idx="197">
                  <c:v>0.00817621815322015</c:v>
                </c:pt>
                <c:pt idx="198">
                  <c:v>0.00823329839675394</c:v>
                </c:pt>
                <c:pt idx="199">
                  <c:v>0.00829052369471455</c:v>
                </c:pt>
                <c:pt idx="200">
                  <c:v>0.00834789447678103</c:v>
                </c:pt>
                <c:pt idx="201">
                  <c:v>0.00840541118675474</c:v>
                </c:pt>
                <c:pt idx="202">
                  <c:v>0.00846307428260155</c:v>
                </c:pt>
                <c:pt idx="203">
                  <c:v>0.00852088423649628</c:v>
                </c:pt>
                <c:pt idx="204">
                  <c:v>0.00857884153486856</c:v>
                </c:pt>
                <c:pt idx="205">
                  <c:v>0.00863694667845147</c:v>
                </c:pt>
                <c:pt idx="206">
                  <c:v>0.00869520018233114</c:v>
                </c:pt>
                <c:pt idx="207">
                  <c:v>0.00875360257599952</c:v>
                </c:pt>
                <c:pt idx="208">
                  <c:v>0.00881215440340853</c:v>
                </c:pt>
                <c:pt idx="209">
                  <c:v>0.00887085622302692</c:v>
                </c:pt>
                <c:pt idx="210">
                  <c:v>0.0089297086078989</c:v>
                </c:pt>
                <c:pt idx="211">
                  <c:v>0.00898871214570582</c:v>
                </c:pt>
                <c:pt idx="212">
                  <c:v>0.00904786743882906</c:v>
                </c:pt>
                <c:pt idx="213">
                  <c:v>0.00910717510441657</c:v>
                </c:pt>
                <c:pt idx="214">
                  <c:v>0.00916663577445116</c:v>
                </c:pt>
                <c:pt idx="215">
                  <c:v>0.00922625009582122</c:v>
                </c:pt>
                <c:pt idx="216">
                  <c:v>0.00928601873039454</c:v>
                </c:pt>
                <c:pt idx="217">
                  <c:v>0.00934594235509434</c:v>
                </c:pt>
                <c:pt idx="218">
                  <c:v>0.00940602166197817</c:v>
                </c:pt>
                <c:pt idx="219">
                  <c:v>0.00946625735831919</c:v>
                </c:pt>
                <c:pt idx="220">
                  <c:v>0.00952665016669101</c:v>
                </c:pt>
                <c:pt idx="221">
                  <c:v>0.00958720082505442</c:v>
                </c:pt>
                <c:pt idx="222">
                  <c:v>0.00964791008684771</c:v>
                </c:pt>
                <c:pt idx="223">
                  <c:v>0.00970877872107968</c:v>
                </c:pt>
                <c:pt idx="224">
                  <c:v>0.00976980751242573</c:v>
                </c:pt>
                <c:pt idx="225">
                  <c:v>0.009830997261327</c:v>
                </c:pt>
                <c:pt idx="226">
                  <c:v>0.0098923487840926</c:v>
                </c:pt>
                <c:pt idx="227">
                  <c:v>0.00995386291300503</c:v>
                </c:pt>
                <c:pt idx="228">
                  <c:v>0.010015540496429</c:v>
                </c:pt>
                <c:pt idx="229">
                  <c:v>0.0100773823989236</c:v>
                </c:pt>
                <c:pt idx="230">
                  <c:v>0.0101393895013571</c:v>
                </c:pt>
                <c:pt idx="231">
                  <c:v>0.0102015627010267</c:v>
                </c:pt>
                <c:pt idx="232">
                  <c:v>0.0102639029117802</c:v>
                </c:pt>
                <c:pt idx="233">
                  <c:v>0.0103264110641422</c:v>
                </c:pt>
                <c:pt idx="234">
                  <c:v>0.0103890881054438</c:v>
                </c:pt>
                <c:pt idx="235">
                  <c:v>0.0104519349999553</c:v>
                </c:pt>
                <c:pt idx="236">
                  <c:v>0.0105149527290243</c:v>
                </c:pt>
                <c:pt idx="237">
                  <c:v>0.0105781422912154</c:v>
                </c:pt>
                <c:pt idx="238">
                  <c:v>0.0106415047024564</c:v>
                </c:pt>
                <c:pt idx="239">
                  <c:v>0.0107050409961856</c:v>
                </c:pt>
                <c:pt idx="240">
                  <c:v>0.010768752223506</c:v>
                </c:pt>
                <c:pt idx="241">
                  <c:v>0.0108326394533418</c:v>
                </c:pt>
                <c:pt idx="242">
                  <c:v>0.0108967037725997</c:v>
                </c:pt>
                <c:pt idx="243">
                  <c:v>0.0109609462863344</c:v>
                </c:pt>
                <c:pt idx="244">
                  <c:v>0.0110253681179194</c:v>
                </c:pt>
                <c:pt idx="245">
                  <c:v>0.0110899704092201</c:v>
                </c:pt>
                <c:pt idx="246">
                  <c:v>0.0111547543207742</c:v>
                </c:pt>
                <c:pt idx="247">
                  <c:v>0.0112197210319747</c:v>
                </c:pt>
                <c:pt idx="248">
                  <c:v>0.0112848717412581</c:v>
                </c:pt>
                <c:pt idx="249">
                  <c:v>0.0113502076662986</c:v>
                </c:pt>
                <c:pt idx="250">
                  <c:v>0.0114157300442056</c:v>
                </c:pt>
                <c:pt idx="251">
                  <c:v>0.0114814401317272</c:v>
                </c:pt>
                <c:pt idx="252">
                  <c:v>0.0115473392054582</c:v>
                </c:pt>
                <c:pt idx="253">
                  <c:v>0.0116134285620548</c:v>
                </c:pt>
                <c:pt idx="254">
                  <c:v>0.0116797095184523</c:v>
                </c:pt>
                <c:pt idx="255">
                  <c:v>0.0117461834120902</c:v>
                </c:pt>
                <c:pt idx="256">
                  <c:v>0.0118128516011423</c:v>
                </c:pt>
                <c:pt idx="257">
                  <c:v>0.0118797154647521</c:v>
                </c:pt>
                <c:pt idx="258">
                  <c:v>0.011946776403274</c:v>
                </c:pt>
                <c:pt idx="259">
                  <c:v>0.0120140358385214</c:v>
                </c:pt>
                <c:pt idx="260">
                  <c:v>0.0120814952140192</c:v>
                </c:pt>
                <c:pt idx="261">
                  <c:v>0.0121491559952644</c:v>
                </c:pt>
                <c:pt idx="262">
                  <c:v>0.0122170196699911</c:v>
                </c:pt>
                <c:pt idx="263">
                  <c:v>0.012285087748443</c:v>
                </c:pt>
                <c:pt idx="264">
                  <c:v>0.0123533617636526</c:v>
                </c:pt>
                <c:pt idx="265">
                  <c:v>0.0124218432717264</c:v>
                </c:pt>
                <c:pt idx="266">
                  <c:v>0.0124905338521374</c:v>
                </c:pt>
                <c:pt idx="267">
                  <c:v>0.0125594351080247</c:v>
                </c:pt>
                <c:pt idx="268">
                  <c:v>0.0126285486664999</c:v>
                </c:pt>
                <c:pt idx="269">
                  <c:v>0.0126978761789609</c:v>
                </c:pt>
                <c:pt idx="270">
                  <c:v>0.0127674193214135</c:v>
                </c:pt>
                <c:pt idx="271">
                  <c:v>0.0128371797948002</c:v>
                </c:pt>
                <c:pt idx="272">
                  <c:v>0.0129071593253371</c:v>
                </c:pt>
                <c:pt idx="273">
                  <c:v>0.0129773596648588</c:v>
                </c:pt>
                <c:pt idx="274">
                  <c:v>0.0130477825911713</c:v>
                </c:pt>
                <c:pt idx="275">
                  <c:v>0.0131184299084132</c:v>
                </c:pt>
                <c:pt idx="276">
                  <c:v>0.013189303447426</c:v>
                </c:pt>
                <c:pt idx="277">
                  <c:v>0.0132604050661323</c:v>
                </c:pt>
                <c:pt idx="278">
                  <c:v>0.0133317366499238</c:v>
                </c:pt>
                <c:pt idx="279">
                  <c:v>0.0134033001120577</c:v>
                </c:pt>
                <c:pt idx="280">
                  <c:v>0.0134750973940634</c:v>
                </c:pt>
                <c:pt idx="281">
                  <c:v>0.0135471304661578</c:v>
                </c:pt>
                <c:pt idx="282">
                  <c:v>0.013619401327671</c:v>
                </c:pt>
                <c:pt idx="283">
                  <c:v>0.0136919120074824</c:v>
                </c:pt>
                <c:pt idx="284">
                  <c:v>0.0137646645644661</c:v>
                </c:pt>
                <c:pt idx="285">
                  <c:v>0.0138376610879481</c:v>
                </c:pt>
                <c:pt idx="286">
                  <c:v>0.0139109036981734</c:v>
                </c:pt>
                <c:pt idx="287">
                  <c:v>0.0139843945467843</c:v>
                </c:pt>
                <c:pt idx="288">
                  <c:v>0.0140581358173111</c:v>
                </c:pt>
                <c:pt idx="289">
                  <c:v>0.0141321297256729</c:v>
                </c:pt>
                <c:pt idx="290">
                  <c:v>0.0142063785206912</c:v>
                </c:pt>
                <c:pt idx="291">
                  <c:v>0.0142808844846164</c:v>
                </c:pt>
                <c:pt idx="292">
                  <c:v>0.0143556499336654</c:v>
                </c:pt>
                <c:pt idx="293">
                  <c:v>0.0144306772185729</c:v>
                </c:pt>
                <c:pt idx="294">
                  <c:v>0.0145059687251565</c:v>
                </c:pt>
                <c:pt idx="295">
                  <c:v>0.0145815268748941</c:v>
                </c:pt>
                <c:pt idx="296">
                  <c:v>0.0146573541255159</c:v>
                </c:pt>
                <c:pt idx="297">
                  <c:v>0.0147334529716112</c:v>
                </c:pt>
                <c:pt idx="298">
                  <c:v>0.0148098259452486</c:v>
                </c:pt>
                <c:pt idx="299">
                  <c:v>0.0148864756166127</c:v>
                </c:pt>
                <c:pt idx="300">
                  <c:v>0.0149634045946549</c:v>
                </c:pt>
                <c:pt idx="301">
                  <c:v>0.0150406155277607</c:v>
                </c:pt>
                <c:pt idx="302">
                  <c:v>0.0151181111044337</c:v>
                </c:pt>
                <c:pt idx="303">
                  <c:v>0.0151958940539958</c:v>
                </c:pt>
                <c:pt idx="304">
                  <c:v>0.0152739671473045</c:v>
                </c:pt>
                <c:pt idx="305">
                  <c:v>0.015352333197488</c:v>
                </c:pt>
                <c:pt idx="306">
                  <c:v>0.0154309950606989</c:v>
                </c:pt>
                <c:pt idx="307">
                  <c:v>0.015509955636886</c:v>
                </c:pt>
                <c:pt idx="308">
                  <c:v>0.0155892178705852</c:v>
                </c:pt>
                <c:pt idx="309">
                  <c:v>0.0156687847517309</c:v>
                </c:pt>
                <c:pt idx="310">
                  <c:v>0.0157486593164869</c:v>
                </c:pt>
                <c:pt idx="311">
                  <c:v>0.0158288446480983</c:v>
                </c:pt>
                <c:pt idx="312">
                  <c:v>0.0159093438777649</c:v>
                </c:pt>
                <c:pt idx="313">
                  <c:v>0.0159901601855373</c:v>
                </c:pt>
                <c:pt idx="314">
                  <c:v>0.0160712968012341</c:v>
                </c:pt>
                <c:pt idx="315">
                  <c:v>0.0161527570053844</c:v>
                </c:pt>
                <c:pt idx="316">
                  <c:v>0.016234544130193</c:v>
                </c:pt>
                <c:pt idx="317">
                  <c:v>0.0163166615605307</c:v>
                </c:pt>
                <c:pt idx="318">
                  <c:v>0.0163991127349502</c:v>
                </c:pt>
                <c:pt idx="319">
                  <c:v>0.0164819011467283</c:v>
                </c:pt>
                <c:pt idx="320">
                  <c:v>0.0165650303449346</c:v>
                </c:pt>
                <c:pt idx="321">
                  <c:v>0.0166485039355288</c:v>
                </c:pt>
                <c:pt idx="322">
                  <c:v>0.016732325582486</c:v>
                </c:pt>
                <c:pt idx="323">
                  <c:v>0.0168164990089519</c:v>
                </c:pt>
                <c:pt idx="324">
                  <c:v>0.0169010279984282</c:v>
                </c:pt>
                <c:pt idx="325">
                  <c:v>0.0169859163959899</c:v>
                </c:pt>
                <c:pt idx="326">
                  <c:v>0.017071168109534</c:v>
                </c:pt>
                <c:pt idx="327">
                  <c:v>0.0171567871110623</c:v>
                </c:pt>
                <c:pt idx="328">
                  <c:v>0.0172427774379987</c:v>
                </c:pt>
                <c:pt idx="329">
                  <c:v>0.0173291431945412</c:v>
                </c:pt>
                <c:pt idx="330">
                  <c:v>0.0174158885530511</c:v>
                </c:pt>
                <c:pt idx="331">
                  <c:v>0.01750301775548</c:v>
                </c:pt>
                <c:pt idx="332">
                  <c:v>0.017590535114835</c:v>
                </c:pt>
                <c:pt idx="333">
                  <c:v>0.0176784450166853</c:v>
                </c:pt>
                <c:pt idx="334">
                  <c:v>0.0177667519207092</c:v>
                </c:pt>
                <c:pt idx="335">
                  <c:v>0.0178554603622844</c:v>
                </c:pt>
                <c:pt idx="336">
                  <c:v>0.0179445749541228</c:v>
                </c:pt>
                <c:pt idx="337">
                  <c:v>0.0180341003879508</c:v>
                </c:pt>
                <c:pt idx="338">
                  <c:v>0.0181240414362364</c:v>
                </c:pt>
                <c:pt idx="339">
                  <c:v>0.0182144029539658</c:v>
                </c:pt>
                <c:pt idx="340">
                  <c:v>0.0183051898804699</c:v>
                </c:pt>
                <c:pt idx="341">
                  <c:v>0.0183964072413035</c:v>
                </c:pt>
                <c:pt idx="342">
                  <c:v>0.0184880601501774</c:v>
                </c:pt>
                <c:pt idx="343">
                  <c:v>0.0185801538109472</c:v>
                </c:pt>
                <c:pt idx="344">
                  <c:v>0.0186726935196594</c:v>
                </c:pt>
                <c:pt idx="345">
                  <c:v>0.0187656846666566</c:v>
                </c:pt>
                <c:pt idx="346">
                  <c:v>0.0188591327387454</c:v>
                </c:pt>
                <c:pt idx="347">
                  <c:v>0.018953043321427</c:v>
                </c:pt>
                <c:pt idx="348">
                  <c:v>0.0190474221011946</c:v>
                </c:pt>
                <c:pt idx="349">
                  <c:v>0.019142274867899</c:v>
                </c:pt>
                <c:pt idx="350">
                  <c:v>0.019237607517185</c:v>
                </c:pt>
                <c:pt idx="351">
                  <c:v>0.019333426053001</c:v>
                </c:pt>
                <c:pt idx="352">
                  <c:v>0.0194297365901847</c:v>
                </c:pt>
                <c:pt idx="353">
                  <c:v>0.0195265453571277</c:v>
                </c:pt>
                <c:pt idx="354">
                  <c:v>0.0196238586985213</c:v>
                </c:pt>
                <c:pt idx="355">
                  <c:v>0.0197216830781871</c:v>
                </c:pt>
                <c:pt idx="356">
                  <c:v>0.0198200250819953</c:v>
                </c:pt>
                <c:pt idx="357">
                  <c:v>0.0199188914208738</c:v>
                </c:pt>
                <c:pt idx="358">
                  <c:v>0.0200182889339117</c:v>
                </c:pt>
                <c:pt idx="359">
                  <c:v>0.0201182245915608</c:v>
                </c:pt>
                <c:pt idx="360">
                  <c:v>0.0202187054989383</c:v>
                </c:pt>
                <c:pt idx="361">
                  <c:v>0.0203197388992347</c:v>
                </c:pt>
                <c:pt idx="362">
                  <c:v>0.0204213321772325</c:v>
                </c:pt>
                <c:pt idx="363">
                  <c:v>0.0205234928629363</c:v>
                </c:pt>
                <c:pt idx="364">
                  <c:v>0.0206262286353235</c:v>
                </c:pt>
                <c:pt idx="365">
                  <c:v>0.0207295473262152</c:v>
                </c:pt>
                <c:pt idx="366">
                  <c:v>0.0208334569242762</c:v>
                </c:pt>
                <c:pt idx="367">
                  <c:v>0.0209379655791471</c:v>
                </c:pt>
                <c:pt idx="368">
                  <c:v>0.0210430816057136</c:v>
                </c:pt>
                <c:pt idx="369">
                  <c:v>0.0211488134885199</c:v>
                </c:pt>
                <c:pt idx="370">
                  <c:v>0.0212551698863305</c:v>
                </c:pt>
                <c:pt idx="371">
                  <c:v>0.0213621596368472</c:v>
                </c:pt>
                <c:pt idx="372">
                  <c:v>0.021469791761588</c:v>
                </c:pt>
                <c:pt idx="373">
                  <c:v>0.0215780754709331</c:v>
                </c:pt>
                <c:pt idx="374">
                  <c:v>0.0216870201693471</c:v>
                </c:pt>
                <c:pt idx="375">
                  <c:v>0.0217966354607823</c:v>
                </c:pt>
                <c:pt idx="376">
                  <c:v>0.0219069311542728</c:v>
                </c:pt>
                <c:pt idx="377">
                  <c:v>0.0220179172697266</c:v>
                </c:pt>
                <c:pt idx="378">
                  <c:v>0.0221296040439231</c:v>
                </c:pt>
                <c:pt idx="379">
                  <c:v>0.0222420019367271</c:v>
                </c:pt>
                <c:pt idx="380">
                  <c:v>0.0223551216375268</c:v>
                </c:pt>
                <c:pt idx="381">
                  <c:v>0.022468974071906</c:v>
                </c:pt>
                <c:pt idx="382">
                  <c:v>0.0225835704085608</c:v>
                </c:pt>
                <c:pt idx="383">
                  <c:v>0.0226989220664724</c:v>
                </c:pt>
                <c:pt idx="384">
                  <c:v>0.0228150407223459</c:v>
                </c:pt>
                <c:pt idx="385">
                  <c:v>0.0229319383183277</c:v>
                </c:pt>
                <c:pt idx="386">
                  <c:v>0.0230496270700149</c:v>
                </c:pt>
                <c:pt idx="387">
                  <c:v>0.0231681194747684</c:v>
                </c:pt>
                <c:pt idx="388">
                  <c:v>0.0232874283203448</c:v>
                </c:pt>
                <c:pt idx="389">
                  <c:v>0.0234075666938613</c:v>
                </c:pt>
                <c:pt idx="390">
                  <c:v>0.0235285479911096</c:v>
                </c:pt>
                <c:pt idx="391">
                  <c:v>0.0236503859262339</c:v>
                </c:pt>
                <c:pt idx="392">
                  <c:v>0.0237730945417917</c:v>
                </c:pt>
                <c:pt idx="393">
                  <c:v>0.0238966882192152</c:v>
                </c:pt>
                <c:pt idx="394">
                  <c:v>0.0240211816896916</c:v>
                </c:pt>
                <c:pt idx="395">
                  <c:v>0.0241465900454838</c:v>
                </c:pt>
                <c:pt idx="396">
                  <c:v>0.0242729287517122</c:v>
                </c:pt>
                <c:pt idx="397">
                  <c:v>0.0244002136586203</c:v>
                </c:pt>
                <c:pt idx="398">
                  <c:v>0.024528461014349</c:v>
                </c:pt>
                <c:pt idx="399">
                  <c:v>0.0246576874782435</c:v>
                </c:pt>
                <c:pt idx="400">
                  <c:v>0.0247879101347206</c:v>
                </c:pt>
                <c:pt idx="401">
                  <c:v>0.024919146507725</c:v>
                </c:pt>
                <c:pt idx="402">
                  <c:v>0.0250514145758041</c:v>
                </c:pt>
                <c:pt idx="403">
                  <c:v>0.0251847327878338</c:v>
                </c:pt>
                <c:pt idx="404">
                  <c:v>0.0253191200794291</c:v>
                </c:pt>
                <c:pt idx="405">
                  <c:v>0.0254545958900749</c:v>
                </c:pt>
                <c:pt idx="406">
                  <c:v>0.0255911801810168</c:v>
                </c:pt>
                <c:pt idx="407">
                  <c:v>0.02572889345395</c:v>
                </c:pt>
                <c:pt idx="408">
                  <c:v>0.0258677567705525</c:v>
                </c:pt>
                <c:pt idx="409">
                  <c:v>0.0260077917729052</c:v>
                </c:pt>
                <c:pt idx="410">
                  <c:v>0.0261490207048508</c:v>
                </c:pt>
                <c:pt idx="411">
                  <c:v>0.0262914664343415</c:v>
                </c:pt>
                <c:pt idx="412">
                  <c:v>0.0264351524768311</c:v>
                </c:pt>
                <c:pt idx="413">
                  <c:v>0.0265801030197716</c:v>
                </c:pt>
                <c:pt idx="414">
                  <c:v>0.0267263429482757</c:v>
                </c:pt>
                <c:pt idx="415">
                  <c:v>0.0268738978720141</c:v>
                </c:pt>
                <c:pt idx="416">
                  <c:v>0.0270227941534174</c:v>
                </c:pt>
                <c:pt idx="417">
                  <c:v>0.0271730589372605</c:v>
                </c:pt>
                <c:pt idx="418">
                  <c:v>0.0273247201817116</c:v>
                </c:pt>
                <c:pt idx="419">
                  <c:v>0.0274778066909318</c:v>
                </c:pt>
                <c:pt idx="420">
                  <c:v>0.0276323481493208</c:v>
                </c:pt>
                <c:pt idx="421">
                  <c:v>0.0277883751575081</c:v>
                </c:pt>
                <c:pt idx="422">
                  <c:v>0.0279459192701982</c:v>
                </c:pt>
                <c:pt idx="423">
                  <c:v>0.0281050130359839</c:v>
                </c:pt>
                <c:pt idx="424">
                  <c:v>0.0282656900392532</c:v>
                </c:pt>
                <c:pt idx="425">
                  <c:v>0.0284279849443216</c:v>
                </c:pt>
                <c:pt idx="426">
                  <c:v>0.0285919335419339</c:v>
                </c:pt>
                <c:pt idx="427">
                  <c:v>0.0287575727982889</c:v>
                </c:pt>
                <c:pt idx="428">
                  <c:v>0.0289249409067517</c:v>
                </c:pt>
                <c:pt idx="429">
                  <c:v>0.0290940773424352</c:v>
                </c:pt>
                <c:pt idx="430">
                  <c:v>0.0292650229198388</c:v>
                </c:pt>
                <c:pt idx="431">
                  <c:v>0.029437819853756</c:v>
                </c:pt>
                <c:pt idx="432">
                  <c:v>0.0296125118236727</c:v>
                </c:pt>
                <c:pt idx="433">
                  <c:v>0.0297891440418998</c:v>
                </c:pt>
                <c:pt idx="434">
                  <c:v>0.0299677633257016</c:v>
                </c:pt>
                <c:pt idx="435">
                  <c:v>0.0301484181737046</c:v>
                </c:pt>
                <c:pt idx="436">
                  <c:v>0.0303311588468939</c:v>
                </c:pt>
                <c:pt idx="437">
                  <c:v>0.0305160374545318</c:v>
                </c:pt>
                <c:pt idx="438">
                  <c:v>0.03070310804536</c:v>
                </c:pt>
                <c:pt idx="439">
                  <c:v>0.0308924267044803</c:v>
                </c:pt>
                <c:pt idx="440">
                  <c:v>0.0310840516563422</c:v>
                </c:pt>
                <c:pt idx="441">
                  <c:v>0.0312780433743035</c:v>
                </c:pt>
                <c:pt idx="442">
                  <c:v>0.0314744646972742</c:v>
                </c:pt>
                <c:pt idx="443">
                  <c:v>0.0316733809539972</c:v>
                </c:pt>
                <c:pt idx="444">
                  <c:v>0.0318748600955744</c:v>
                </c:pt>
                <c:pt idx="445">
                  <c:v>0.0320789728369006</c:v>
                </c:pt>
                <c:pt idx="446">
                  <c:v>0.0322857928077328</c:v>
                </c:pt>
                <c:pt idx="447">
                  <c:v>0.0324953967141911</c:v>
                </c:pt>
                <c:pt idx="448">
                  <c:v>0.0327078645115656</c:v>
                </c:pt>
                <c:pt idx="449">
                  <c:v>0.032923279589392</c:v>
                </c:pt>
                <c:pt idx="450">
                  <c:v>0.0331417289698516</c:v>
                </c:pt>
                <c:pt idx="451">
                  <c:v>0.0333633035206629</c:v>
                </c:pt>
                <c:pt idx="452">
                  <c:v>0.0335880981837505</c:v>
                </c:pt>
                <c:pt idx="453">
                  <c:v>0.0338162122211121</c:v>
                </c:pt>
                <c:pt idx="454">
                  <c:v>0.0340477494794565</c:v>
                </c:pt>
                <c:pt idx="455">
                  <c:v>0.0342828186753545</c:v>
                </c:pt>
                <c:pt idx="456">
                  <c:v>0.0345215337028381</c:v>
                </c:pt>
                <c:pt idx="457">
                  <c:v>0.0347640139655959</c:v>
                </c:pt>
                <c:pt idx="458">
                  <c:v>0.0350103847361597</c:v>
                </c:pt>
                <c:pt idx="459">
                  <c:v>0.0352607775447509</c:v>
                </c:pt>
                <c:pt idx="460">
                  <c:v>0.0355153306007691</c:v>
                </c:pt>
                <c:pt idx="461">
                  <c:v>0.035774189250259</c:v>
                </c:pt>
                <c:pt idx="462">
                  <c:v>0.0360375064730992</c:v>
                </c:pt>
                <c:pt idx="463">
                  <c:v>0.036305443424113</c:v>
                </c:pt>
                <c:pt idx="464">
                  <c:v>0.0365781700228337</c:v>
                </c:pt>
                <c:pt idx="465">
                  <c:v>0.0368558655972575</c:v>
                </c:pt>
                <c:pt idx="466">
                  <c:v>0.0371387195876122</c:v>
                </c:pt>
                <c:pt idx="467">
                  <c:v>0.0374269323169703</c:v>
                </c:pt>
                <c:pt idx="468">
                  <c:v>0.0377207158364547</c:v>
                </c:pt>
                <c:pt idx="469">
                  <c:v>0.038020294853855</c:v>
                </c:pt>
                <c:pt idx="470">
                  <c:v>0.0383259077557104</c:v>
                </c:pt>
                <c:pt idx="471">
                  <c:v>0.0386378077343542</c:v>
                </c:pt>
                <c:pt idx="472">
                  <c:v>0.0389562640331006</c:v>
                </c:pt>
                <c:pt idx="473">
                  <c:v>0.0392815633247205</c:v>
                </c:pt>
                <c:pt idx="474">
                  <c:v>0.0396140112406658</c:v>
                </c:pt>
                <c:pt idx="475">
                  <c:v>0.0399539340712266</c:v>
                </c:pt>
                <c:pt idx="476">
                  <c:v>0.0403016806600245</c:v>
                </c:pt>
                <c:pt idx="477">
                  <c:v>0.0406576245200668</c:v>
                </c:pt>
                <c:pt idx="478">
                  <c:v>0.0410221662031348</c:v>
                </c:pt>
                <c:pt idx="479">
                  <c:v>0.0413957359597203</c:v>
                </c:pt>
                <c:pt idx="480">
                  <c:v>0.041778796733249</c:v>
                </c:pt>
                <c:pt idx="481">
                  <c:v>0.0421718475402046</c:v>
                </c:pt>
                <c:pt idx="482">
                  <c:v>0.0425754272972905</c:v>
                </c:pt>
                <c:pt idx="483">
                  <c:v>0.0429901191683631</c:v>
                </c:pt>
                <c:pt idx="484">
                  <c:v>0.0434165555180395</c:v>
                </c:pt>
                <c:pt idx="485">
                  <c:v>0.0438554235762991</c:v>
                </c:pt>
                <c:pt idx="486">
                  <c:v>0.0443074719399141</c:v>
                </c:pt>
                <c:pt idx="487">
                  <c:v>0.0447735180632858</c:v>
                </c:pt>
                <c:pt idx="488">
                  <c:v>0.0452544569246914</c:v>
                </c:pt>
                <c:pt idx="489">
                  <c:v>0.0457512710960113</c:v>
                </c:pt>
                <c:pt idx="490">
                  <c:v>0.0462650424973016</c:v>
                </c:pt>
                <c:pt idx="491">
                  <c:v>0.0467969661855689</c:v>
                </c:pt>
                <c:pt idx="492">
                  <c:v>0.047348366614556</c:v>
                </c:pt>
                <c:pt idx="493">
                  <c:v>0.0479207169156996</c:v>
                </c:pt>
                <c:pt idx="494">
                  <c:v>0.0485156618986734</c:v>
                </c:pt>
                <c:pt idx="495">
                  <c:v>0.0491350456656395</c:v>
                </c:pt>
                <c:pt idx="496">
                  <c:v>0.0497809449942639</c:v>
                </c:pt>
                <c:pt idx="497">
                  <c:v>0.050455709996265</c:v>
                </c:pt>
                <c:pt idx="498">
                  <c:v>0.0511620140378401</c:v>
                </c:pt>
                <c:pt idx="499">
                  <c:v>0.0519029155705444</c:v>
                </c:pt>
                <c:pt idx="500">
                  <c:v>0.0526819354482131</c:v>
                </c:pt>
                <c:pt idx="501">
                  <c:v>0.0535031546226631</c:v>
                </c:pt>
                <c:pt idx="502">
                  <c:v>0.0543713390130562</c:v>
                </c:pt>
                <c:pt idx="503">
                  <c:v>0.055292101140384</c:v>
                </c:pt>
                <c:pt idx="504">
                  <c:v>0.0562721123120814</c:v>
                </c:pt>
                <c:pt idx="505">
                  <c:v>0.057319385569424</c:v>
                </c:pt>
                <c:pt idx="506">
                  <c:v>0.0584436597063462</c:v>
                </c:pt>
                <c:pt idx="507">
                  <c:v>0.0596569309682501</c:v>
                </c:pt>
                <c:pt idx="508">
                  <c:v>0.0609742061882267</c:v>
                </c:pt>
                <c:pt idx="509">
                  <c:v>0.0624145979750958</c:v>
                </c:pt>
                <c:pt idx="510">
                  <c:v>0.0635632565541536</c:v>
                </c:pt>
                <c:pt idx="511">
                  <c:v>0.0647355389898147</c:v>
                </c:pt>
                <c:pt idx="512">
                  <c:v>0.0659323129844853</c:v>
                </c:pt>
                <c:pt idx="513">
                  <c:v>0.0671544509006175</c:v>
                </c:pt>
                <c:pt idx="514">
                  <c:v>0.0684028680272629</c:v>
                </c:pt>
                <c:pt idx="515">
                  <c:v>0.0696785251674345</c:v>
                </c:pt>
                <c:pt idx="516">
                  <c:v>0.0709824314110362</c:v>
                </c:pt>
                <c:pt idx="517">
                  <c:v>0.0723156471090536</c:v>
                </c:pt>
                <c:pt idx="518">
                  <c:v>0.0736792870662221</c:v>
                </c:pt>
                <c:pt idx="519">
                  <c:v>0.0750745239711135</c:v>
                </c:pt>
                <c:pt idx="520">
                  <c:v>0.0765025920844787</c:v>
                </c:pt>
                <c:pt idx="521">
                  <c:v>0.0779647912088143</c:v>
                </c:pt>
                <c:pt idx="522">
                  <c:v>0.0794624909644952</c:v>
                </c:pt>
                <c:pt idx="523">
                  <c:v>0.0809971354004636</c:v>
                </c:pt>
                <c:pt idx="524">
                  <c:v>0.0825702479704444</c:v>
                </c:pt>
                <c:pt idx="525">
                  <c:v>0.0841834369089766</c:v>
                </c:pt>
                <c:pt idx="526">
                  <c:v>0.0858384010453019</c:v>
                </c:pt>
                <c:pt idx="527">
                  <c:v>0.0875369360973546</c:v>
                </c:pt>
                <c:pt idx="528">
                  <c:v>0.0892809414928353</c:v>
                </c:pt>
                <c:pt idx="529">
                  <c:v>0.0910724277697007</c:v>
                </c:pt>
                <c:pt idx="530">
                  <c:v>0.0929135246144467</c:v>
                </c:pt>
                <c:pt idx="531">
                  <c:v>0.0948064896033939</c:v>
                </c:pt>
                <c:pt idx="532">
                  <c:v>0.0967537177199618</c:v>
                </c:pt>
                <c:pt idx="533">
                  <c:v>0.09875775172971</c:v>
                </c:pt>
                <c:pt idx="534">
                  <c:v>0.100821293504978</c:v>
                </c:pt>
                <c:pt idx="535">
                  <c:v>0.102947216402382</c:v>
                </c:pt>
                <c:pt idx="536">
                  <c:v>0.1051385788095</c:v>
                </c:pt>
                <c:pt idx="537">
                  <c:v>0.107398638992063</c:v>
                </c:pt>
                <c:pt idx="538">
                  <c:v>0.109730871390099</c:v>
                </c:pt>
                <c:pt idx="539">
                  <c:v>0.112138984531277</c:v>
                </c:pt>
                <c:pt idx="540">
                  <c:v>0.114626940752384</c:v>
                </c:pt>
                <c:pt idx="541">
                  <c:v>0.117198977946191</c:v>
                </c:pt>
                <c:pt idx="542">
                  <c:v>0.119859633581356</c:v>
                </c:pt>
                <c:pt idx="543">
                  <c:v>0.122613771278307</c:v>
                </c:pt>
                <c:pt idx="544">
                  <c:v>0.125466610265125</c:v>
                </c:pt>
                <c:pt idx="545">
                  <c:v>0.128423758085322</c:v>
                </c:pt>
                <c:pt idx="546">
                  <c:v>0.131491246985452</c:v>
                </c:pt>
                <c:pt idx="547">
                  <c:v>0.134675574476181</c:v>
                </c:pt>
                <c:pt idx="548">
                  <c:v>0.137983748637707</c:v>
                </c:pt>
                <c:pt idx="549">
                  <c:v>0.141423338831626</c:v>
                </c:pt>
                <c:pt idx="550">
                  <c:v>0.145002532589193</c:v>
                </c:pt>
                <c:pt idx="551">
                  <c:v>0.148730199574057</c:v>
                </c:pt>
                <c:pt idx="552">
                  <c:v>0.152615963670106</c:v>
                </c:pt>
                <c:pt idx="553">
                  <c:v>0.156670284427492</c:v>
                </c:pt>
                <c:pt idx="554">
                  <c:v>0.160904549318736</c:v>
                </c:pt>
                <c:pt idx="555">
                  <c:v>0.165331178520348</c:v>
                </c:pt>
                <c:pt idx="556">
                  <c:v>0.169963744254031</c:v>
                </c:pt>
                <c:pt idx="557">
                  <c:v>0.174817107108371</c:v>
                </c:pt>
                <c:pt idx="558">
                  <c:v>0.179907572233491</c:v>
                </c:pt>
                <c:pt idx="559">
                  <c:v>0.18525306887878</c:v>
                </c:pt>
                <c:pt idx="560">
                  <c:v>0.190873357454467</c:v>
                </c:pt>
                <c:pt idx="561">
                  <c:v>0.196790269176617</c:v>
                </c:pt>
                <c:pt idx="562">
                  <c:v>0.203027984447355</c:v>
                </c:pt>
              </c:numCache>
            </c:numRef>
          </c:xVal>
          <c:yVal>
            <c:numRef>
              <c:f>Exp_res!$CC$3:$CC$650</c:f>
              <c:numCache>
                <c:formatCode>0.00</c:formatCode>
                <c:ptCount val="648"/>
                <c:pt idx="0">
                  <c:v>0</c:v>
                </c:pt>
                <c:pt idx="1">
                  <c:v>1.45085525767349E-005</c:v>
                </c:pt>
                <c:pt idx="2">
                  <c:v>4.60903273757112E-005</c:v>
                </c:pt>
                <c:pt idx="3">
                  <c:v>7.79183073738334E-005</c:v>
                </c:pt>
                <c:pt idx="4">
                  <c:v>0.000109985614460051</c:v>
                </c:pt>
                <c:pt idx="5">
                  <c:v>0.000142285943857126</c:v>
                </c:pt>
                <c:pt idx="6">
                  <c:v>0.00017481308947066</c:v>
                </c:pt>
                <c:pt idx="7">
                  <c:v>0.000207560901457429</c:v>
                </c:pt>
                <c:pt idx="8">
                  <c:v>0.000240523276962199</c:v>
                </c:pt>
                <c:pt idx="9">
                  <c:v>0.000273694157474155</c:v>
                </c:pt>
                <c:pt idx="10">
                  <c:v>0.000307067528120729</c:v>
                </c:pt>
                <c:pt idx="11">
                  <c:v>0.000340637417665573</c:v>
                </c:pt>
                <c:pt idx="12">
                  <c:v>0.000374397898800397</c:v>
                </c:pt>
                <c:pt idx="13">
                  <c:v>0.000408343088568143</c:v>
                </c:pt>
                <c:pt idx="14">
                  <c:v>0.000442467148845743</c:v>
                </c:pt>
                <c:pt idx="15">
                  <c:v>0.000476764286853826</c:v>
                </c:pt>
                <c:pt idx="16">
                  <c:v>0.000511228755672822</c:v>
                </c:pt>
                <c:pt idx="17">
                  <c:v>0.000545854854756855</c:v>
                </c:pt>
                <c:pt idx="18">
                  <c:v>0.000580636930437905</c:v>
                </c:pt>
                <c:pt idx="19">
                  <c:v>0.000615569376418307</c:v>
                </c:pt>
                <c:pt idx="20">
                  <c:v>0.000650646634247097</c:v>
                </c:pt>
                <c:pt idx="21">
                  <c:v>0.000685863193780378</c:v>
                </c:pt>
                <c:pt idx="22">
                  <c:v>0.000721213593622589</c:v>
                </c:pt>
                <c:pt idx="23">
                  <c:v>0.000756692421550235</c:v>
                </c:pt>
                <c:pt idx="24">
                  <c:v>0.000792294314914012</c:v>
                </c:pt>
                <c:pt idx="25">
                  <c:v>0.000828013961023205</c:v>
                </c:pt>
                <c:pt idx="26">
                  <c:v>0.000863846097508193</c:v>
                </c:pt>
                <c:pt idx="27">
                  <c:v>0.000899785512662836</c:v>
                </c:pt>
                <c:pt idx="28">
                  <c:v>0.000935827045766326</c:v>
                </c:pt>
                <c:pt idx="29">
                  <c:v>0.000971965587383368</c:v>
                </c:pt>
                <c:pt idx="30">
                  <c:v>0.00100819607964435</c:v>
                </c:pt>
                <c:pt idx="31">
                  <c:v>0.00104451351650368</c:v>
                </c:pt>
                <c:pt idx="32">
                  <c:v>0.00108091294397795</c:v>
                </c:pt>
                <c:pt idx="33">
                  <c:v>0.0011173894603629</c:v>
                </c:pt>
                <c:pt idx="34">
                  <c:v>0.00115393821642929</c:v>
                </c:pt>
                <c:pt idx="35">
                  <c:v>0.00119055441559812</c:v>
                </c:pt>
                <c:pt idx="36">
                  <c:v>0.00122723331409664</c:v>
                </c:pt>
                <c:pt idx="37">
                  <c:v>0.00126397022109168</c:v>
                </c:pt>
                <c:pt idx="38">
                  <c:v>0.00130076049880501</c:v>
                </c:pt>
                <c:pt idx="39">
                  <c:v>0.00133759956260782</c:v>
                </c:pt>
                <c:pt idx="40">
                  <c:v>0.00137448288109533</c:v>
                </c:pt>
                <c:pt idx="41">
                  <c:v>0.0014114059761425</c:v>
                </c:pt>
                <c:pt idx="42">
                  <c:v>0.00144836442294052</c:v>
                </c:pt>
                <c:pt idx="43">
                  <c:v>0.00148535385001385</c:v>
                </c:pt>
                <c:pt idx="44">
                  <c:v>0.00152236993921944</c:v>
                </c:pt>
                <c:pt idx="45">
                  <c:v>0.00155940842572769</c:v>
                </c:pt>
                <c:pt idx="46">
                  <c:v>0.00159646509798443</c:v>
                </c:pt>
                <c:pt idx="47">
                  <c:v>0.00163353579765667</c:v>
                </c:pt>
                <c:pt idx="48">
                  <c:v>0.00167061641956074</c:v>
                </c:pt>
                <c:pt idx="49">
                  <c:v>0.00170770291157239</c:v>
                </c:pt>
                <c:pt idx="50">
                  <c:v>0.00174479127452261</c:v>
                </c:pt>
                <c:pt idx="51">
                  <c:v>0.00178187756207447</c:v>
                </c:pt>
                <c:pt idx="52">
                  <c:v>0.0018189578805871</c:v>
                </c:pt>
                <c:pt idx="53">
                  <c:v>0.00185602838896171</c:v>
                </c:pt>
                <c:pt idx="54">
                  <c:v>0.00189308529847418</c:v>
                </c:pt>
                <c:pt idx="55">
                  <c:v>0.00193012487259307</c:v>
                </c:pt>
                <c:pt idx="56">
                  <c:v>0.00196714342678152</c:v>
                </c:pt>
                <c:pt idx="57">
                  <c:v>0.00200413732828739</c:v>
                </c:pt>
                <c:pt idx="58">
                  <c:v>0.002041102995919</c:v>
                </c:pt>
                <c:pt idx="59">
                  <c:v>0.00207803689980784</c:v>
                </c:pt>
                <c:pt idx="60">
                  <c:v>0.00211493556115831</c:v>
                </c:pt>
                <c:pt idx="61">
                  <c:v>0.00215179555198605</c:v>
                </c:pt>
                <c:pt idx="62">
                  <c:v>0.00218861349484271</c:v>
                </c:pt>
                <c:pt idx="63">
                  <c:v>0.00222538606253122</c:v>
                </c:pt>
                <c:pt idx="64">
                  <c:v>0.00226210997780842</c:v>
                </c:pt>
                <c:pt idx="65">
                  <c:v>0.00229878201307749</c:v>
                </c:pt>
                <c:pt idx="66">
                  <c:v>0.00233539899006987</c:v>
                </c:pt>
                <c:pt idx="67">
                  <c:v>0.0023719577795171</c:v>
                </c:pt>
                <c:pt idx="68">
                  <c:v>0.00240845530081325</c:v>
                </c:pt>
                <c:pt idx="69">
                  <c:v>0.00244488852166853</c:v>
                </c:pt>
                <c:pt idx="70">
                  <c:v>0.00248125445775254</c:v>
                </c:pt>
                <c:pt idx="71">
                  <c:v>0.00251755017233103</c:v>
                </c:pt>
                <c:pt idx="72">
                  <c:v>0.00255377277589226</c:v>
                </c:pt>
                <c:pt idx="73">
                  <c:v>0.00258991942576793</c:v>
                </c:pt>
                <c:pt idx="74">
                  <c:v>0.0026259873257445</c:v>
                </c:pt>
                <c:pt idx="75">
                  <c:v>0.00266197372566976</c:v>
                </c:pt>
                <c:pt idx="76">
                  <c:v>0.00269787592104968</c:v>
                </c:pt>
                <c:pt idx="77">
                  <c:v>0.00273369125264169</c:v>
                </c:pt>
                <c:pt idx="78">
                  <c:v>0.00276941710604008</c:v>
                </c:pt>
                <c:pt idx="79">
                  <c:v>0.00280505091125625</c:v>
                </c:pt>
                <c:pt idx="80">
                  <c:v>0.00284059014229439</c:v>
                </c:pt>
                <c:pt idx="81">
                  <c:v>0.00287603231671942</c:v>
                </c:pt>
                <c:pt idx="82">
                  <c:v>0.00291137499522401</c:v>
                </c:pt>
                <c:pt idx="83">
                  <c:v>0.00294661578118661</c:v>
                </c:pt>
                <c:pt idx="84">
                  <c:v>0.00298175232022988</c:v>
                </c:pt>
                <c:pt idx="85">
                  <c:v>0.00301678229977133</c:v>
                </c:pt>
                <c:pt idx="86">
                  <c:v>0.00305170344857286</c:v>
                </c:pt>
                <c:pt idx="87">
                  <c:v>0.00308651353628567</c:v>
                </c:pt>
                <c:pt idx="88">
                  <c:v>0.00312121037299216</c:v>
                </c:pt>
                <c:pt idx="89">
                  <c:v>0.003155791808746</c:v>
                </c:pt>
                <c:pt idx="90">
                  <c:v>0.00319025573310845</c:v>
                </c:pt>
                <c:pt idx="91">
                  <c:v>0.00322460007468366</c:v>
                </c:pt>
                <c:pt idx="92">
                  <c:v>0.0032588228006503</c:v>
                </c:pt>
                <c:pt idx="93">
                  <c:v>0.00329292191629222</c:v>
                </c:pt>
                <c:pt idx="94">
                  <c:v>0.00332689546452904</c:v>
                </c:pt>
                <c:pt idx="95">
                  <c:v>0.00336074152544231</c:v>
                </c:pt>
                <c:pt idx="96">
                  <c:v>0.00339445821580333</c:v>
                </c:pt>
                <c:pt idx="97">
                  <c:v>0.00342804368859871</c:v>
                </c:pt>
                <c:pt idx="98">
                  <c:v>0.00346149613255523</c:v>
                </c:pt>
                <c:pt idx="99">
                  <c:v>0.00349481377166535</c:v>
                </c:pt>
                <c:pt idx="100">
                  <c:v>0.00352799486471111</c:v>
                </c:pt>
                <c:pt idx="101">
                  <c:v>0.00356103770478843</c:v>
                </c:pt>
                <c:pt idx="102">
                  <c:v>0.00359394061883254</c:v>
                </c:pt>
                <c:pt idx="103">
                  <c:v>0.00362670196714153</c:v>
                </c:pt>
                <c:pt idx="104">
                  <c:v>0.00365932014290327</c:v>
                </c:pt>
                <c:pt idx="105">
                  <c:v>0.00369179357171975</c:v>
                </c:pt>
                <c:pt idx="106">
                  <c:v>0.00372412071113549</c:v>
                </c:pt>
                <c:pt idx="107">
                  <c:v>0.00375630005016465</c:v>
                </c:pt>
                <c:pt idx="108">
                  <c:v>0.00378833010882017</c:v>
                </c:pt>
                <c:pt idx="109">
                  <c:v>0.00382020943764368</c:v>
                </c:pt>
                <c:pt idx="110">
                  <c:v>0.00385193661723793</c:v>
                </c:pt>
                <c:pt idx="111">
                  <c:v>0.00388351025780065</c:v>
                </c:pt>
                <c:pt idx="112">
                  <c:v>0.00391492899865798</c:v>
                </c:pt>
                <c:pt idx="113">
                  <c:v>0.00394619150780299</c:v>
                </c:pt>
                <c:pt idx="114">
                  <c:v>0.00397729648143405</c:v>
                </c:pt>
                <c:pt idx="115">
                  <c:v>0.00400824264349617</c:v>
                </c:pt>
                <c:pt idx="116">
                  <c:v>0.00403902874522417</c:v>
                </c:pt>
                <c:pt idx="117">
                  <c:v>0.00406965356468814</c:v>
                </c:pt>
                <c:pt idx="118">
                  <c:v>0.00410011590634219</c:v>
                </c:pt>
                <c:pt idx="119">
                  <c:v>0.00413041460057459</c:v>
                </c:pt>
                <c:pt idx="120">
                  <c:v>0.00416054850326163</c:v>
                </c:pt>
                <c:pt idx="121">
                  <c:v>0.00419051649532295</c:v>
                </c:pt>
                <c:pt idx="122">
                  <c:v>0.00422031748228141</c:v>
                </c:pt>
                <c:pt idx="123">
                  <c:v>0.00424995039382443</c:v>
                </c:pt>
                <c:pt idx="124">
                  <c:v>0.00427941418336863</c:v>
                </c:pt>
                <c:pt idx="125">
                  <c:v>0.0043087078276287</c:v>
                </c:pt>
                <c:pt idx="126">
                  <c:v>0.00433783032618769</c:v>
                </c:pt>
                <c:pt idx="127">
                  <c:v>0.00436678070107168</c:v>
                </c:pt>
                <c:pt idx="128">
                  <c:v>0.00439555799632771</c:v>
                </c:pt>
                <c:pt idx="129">
                  <c:v>0.00442416127760419</c:v>
                </c:pt>
                <c:pt idx="130">
                  <c:v>0.0044525896317363</c:v>
                </c:pt>
                <c:pt idx="131">
                  <c:v>0.00448084216633285</c:v>
                </c:pt>
                <c:pt idx="132">
                  <c:v>0.00450891800936876</c:v>
                </c:pt>
                <c:pt idx="133">
                  <c:v>0.0045368163087792</c:v>
                </c:pt>
                <c:pt idx="134">
                  <c:v>0.00456453623205899</c:v>
                </c:pt>
                <c:pt idx="135">
                  <c:v>0.00459207696586457</c:v>
                </c:pt>
                <c:pt idx="136">
                  <c:v>0.00461943771562018</c:v>
                </c:pt>
                <c:pt idx="137">
                  <c:v>0.00464661770512724</c:v>
                </c:pt>
                <c:pt idx="138">
                  <c:v>0.00467361617617843</c:v>
                </c:pt>
                <c:pt idx="139">
                  <c:v>0.00470043238817479</c:v>
                </c:pt>
                <c:pt idx="140">
                  <c:v>0.0047270656177471</c:v>
                </c:pt>
                <c:pt idx="141">
                  <c:v>0.0047535151583802</c:v>
                </c:pt>
                <c:pt idx="142">
                  <c:v>0.00477978032004306</c:v>
                </c:pt>
                <c:pt idx="143">
                  <c:v>0.00480586042882005</c:v>
                </c:pt>
                <c:pt idx="144">
                  <c:v>0.00483175482654925</c:v>
                </c:pt>
                <c:pt idx="145">
                  <c:v>0.0048574628704618</c:v>
                </c:pt>
                <c:pt idx="146">
                  <c:v>0.00488298393282661</c:v>
                </c:pt>
                <c:pt idx="147">
                  <c:v>0.00490831740059987</c:v>
                </c:pt>
                <c:pt idx="148">
                  <c:v>0.00493346267507597</c:v>
                </c:pt>
                <c:pt idx="149">
                  <c:v>0.00495841917154444</c:v>
                </c:pt>
                <c:pt idx="150">
                  <c:v>0.00498318631895086</c:v>
                </c:pt>
                <c:pt idx="151">
                  <c:v>0.00500776355955981</c:v>
                </c:pt>
                <c:pt idx="152">
                  <c:v>0.00503215034862406</c:v>
                </c:pt>
                <c:pt idx="153">
                  <c:v>0.00505634615405621</c:v>
                </c:pt>
                <c:pt idx="154">
                  <c:v>0.0050803504561049</c:v>
                </c:pt>
                <c:pt idx="155">
                  <c:v>0.00510416274703414</c:v>
                </c:pt>
                <c:pt idx="156">
                  <c:v>0.00512778253080827</c:v>
                </c:pt>
                <c:pt idx="157">
                  <c:v>0.00515120932277827</c:v>
                </c:pt>
                <c:pt idx="158">
                  <c:v>0.0051744426493745</c:v>
                </c:pt>
                <c:pt idx="159">
                  <c:v>0.00519748204780137</c:v>
                </c:pt>
                <c:pt idx="160">
                  <c:v>0.00522032706573695</c:v>
                </c:pt>
                <c:pt idx="161">
                  <c:v>0.00524297726103635</c:v>
                </c:pt>
                <c:pt idx="162">
                  <c:v>0.00526543220143783</c:v>
                </c:pt>
                <c:pt idx="163">
                  <c:v>0.00528769146427381</c:v>
                </c:pt>
                <c:pt idx="164">
                  <c:v>0.00530975463618593</c:v>
                </c:pt>
                <c:pt idx="165">
                  <c:v>0.00533162131284192</c:v>
                </c:pt>
                <c:pt idx="166">
                  <c:v>0.00535329109865835</c:v>
                </c:pt>
                <c:pt idx="167">
                  <c:v>0.00537476360652579</c:v>
                </c:pt>
                <c:pt idx="168">
                  <c:v>0.00539603845753778</c:v>
                </c:pt>
                <c:pt idx="169">
                  <c:v>0.00541711528072359</c:v>
                </c:pt>
                <c:pt idx="170">
                  <c:v>0.00543799371278506</c:v>
                </c:pt>
                <c:pt idx="171">
                  <c:v>0.00545867339783561</c:v>
                </c:pt>
                <c:pt idx="172">
                  <c:v>0.00547915398714355</c:v>
                </c:pt>
                <c:pt idx="173">
                  <c:v>0.00549943513888008</c:v>
                </c:pt>
                <c:pt idx="174">
                  <c:v>0.00551951651786763</c:v>
                </c:pt>
                <c:pt idx="175">
                  <c:v>0.00553939779533518</c:v>
                </c:pt>
                <c:pt idx="176">
                  <c:v>0.00555907864867416</c:v>
                </c:pt>
                <c:pt idx="177">
                  <c:v>0.00557855876119895</c:v>
                </c:pt>
                <c:pt idx="178">
                  <c:v>0.00559783782191086</c:v>
                </c:pt>
                <c:pt idx="179">
                  <c:v>0.00561691552526435</c:v>
                </c:pt>
                <c:pt idx="180">
                  <c:v>0.00563579157093734</c:v>
                </c:pt>
                <c:pt idx="181">
                  <c:v>0.00565446566360408</c:v>
                </c:pt>
                <c:pt idx="182">
                  <c:v>0.00567293751271175</c:v>
                </c:pt>
                <c:pt idx="183">
                  <c:v>0.00569120683225958</c:v>
                </c:pt>
                <c:pt idx="184">
                  <c:v>0.00570927334058107</c:v>
                </c:pt>
                <c:pt idx="185">
                  <c:v>0.00572713676012931</c:v>
                </c:pt>
                <c:pt idx="186">
                  <c:v>0.00574479681726544</c:v>
                </c:pt>
                <c:pt idx="187">
                  <c:v>0.0057622532420496</c:v>
                </c:pt>
                <c:pt idx="188">
                  <c:v>0.00577950576803478</c:v>
                </c:pt>
                <c:pt idx="189">
                  <c:v>0.0057965541320641</c:v>
                </c:pt>
                <c:pt idx="190">
                  <c:v>0.00581339807406953</c:v>
                </c:pt>
                <c:pt idx="191">
                  <c:v>0.00583003733687466</c:v>
                </c:pt>
                <c:pt idx="192">
                  <c:v>0.00584647166599962</c:v>
                </c:pt>
                <c:pt idx="193">
                  <c:v>0.00586270080946835</c:v>
                </c:pt>
                <c:pt idx="194">
                  <c:v>0.00587872451761854</c:v>
                </c:pt>
                <c:pt idx="195">
                  <c:v>0.00589454254291432</c:v>
                </c:pt>
                <c:pt idx="196">
                  <c:v>0.00591015463976163</c:v>
                </c:pt>
                <c:pt idx="197">
                  <c:v>0.00592556056432489</c:v>
                </c:pt>
                <c:pt idx="198">
                  <c:v>0.00594076007434746</c:v>
                </c:pt>
                <c:pt idx="199">
                  <c:v>0.00595575292897345</c:v>
                </c:pt>
                <c:pt idx="200">
                  <c:v>0.0059705388885724</c:v>
                </c:pt>
                <c:pt idx="201">
                  <c:v>0.00598511771456567</c:v>
                </c:pt>
                <c:pt idx="202">
                  <c:v>0.00599948916925508</c:v>
                </c:pt>
                <c:pt idx="203">
                  <c:v>0.00601365301565428</c:v>
                </c:pt>
                <c:pt idx="204">
                  <c:v>0.00602760901732107</c:v>
                </c:pt>
                <c:pt idx="205">
                  <c:v>0.0060413569381936</c:v>
                </c:pt>
                <c:pt idx="206">
                  <c:v>0.00605489654242588</c:v>
                </c:pt>
                <c:pt idx="207">
                  <c:v>0.00606822759422793</c:v>
                </c:pt>
                <c:pt idx="208">
                  <c:v>0.00608134985770577</c:v>
                </c:pt>
                <c:pt idx="209">
                  <c:v>0.00609426309670465</c:v>
                </c:pt>
                <c:pt idx="210">
                  <c:v>0.00610696707465275</c:v>
                </c:pt>
                <c:pt idx="211">
                  <c:v>0.00611946155440865</c:v>
                </c:pt>
                <c:pt idx="212">
                  <c:v>0.00613174629810729</c:v>
                </c:pt>
                <c:pt idx="213">
                  <c:v>0.00614382106701089</c:v>
                </c:pt>
                <c:pt idx="214">
                  <c:v>0.00615568562135976</c:v>
                </c:pt>
                <c:pt idx="215">
                  <c:v>0.00616733972022409</c:v>
                </c:pt>
                <c:pt idx="216">
                  <c:v>0.00617878312135892</c:v>
                </c:pt>
                <c:pt idx="217">
                  <c:v>0.00619001558105925</c:v>
                </c:pt>
                <c:pt idx="218">
                  <c:v>0.00620103685401723</c:v>
                </c:pt>
                <c:pt idx="219">
                  <c:v>0.00621184669317941</c:v>
                </c:pt>
                <c:pt idx="220">
                  <c:v>0.00622244484960791</c:v>
                </c:pt>
                <c:pt idx="221">
                  <c:v>0.00623283107233965</c:v>
                </c:pt>
                <c:pt idx="222">
                  <c:v>0.00624300510824904</c:v>
                </c:pt>
                <c:pt idx="223">
                  <c:v>0.00625296670191099</c:v>
                </c:pt>
                <c:pt idx="224">
                  <c:v>0.00626271559546513</c:v>
                </c:pt>
                <c:pt idx="225">
                  <c:v>0.00627225152848106</c:v>
                </c:pt>
                <c:pt idx="226">
                  <c:v>0.00628157423782451</c:v>
                </c:pt>
                <c:pt idx="227">
                  <c:v>0.0062906834575244</c:v>
                </c:pt>
                <c:pt idx="228">
                  <c:v>0.00629957891864129</c:v>
                </c:pt>
                <c:pt idx="229">
                  <c:v>0.00630826034913621</c:v>
                </c:pt>
                <c:pt idx="230">
                  <c:v>0.00631672747373997</c:v>
                </c:pt>
                <c:pt idx="231">
                  <c:v>0.0063249800138248</c:v>
                </c:pt>
                <c:pt idx="232">
                  <c:v>0.00633301768727406</c:v>
                </c:pt>
                <c:pt idx="233">
                  <c:v>0.00634084020835533</c:v>
                </c:pt>
                <c:pt idx="234">
                  <c:v>0.0063484472875929</c:v>
                </c:pt>
                <c:pt idx="235">
                  <c:v>0.00635583863163933</c:v>
                </c:pt>
                <c:pt idx="236">
                  <c:v>0.00636301394315146</c:v>
                </c:pt>
                <c:pt idx="237">
                  <c:v>0.00636997292066241</c:v>
                </c:pt>
                <c:pt idx="238">
                  <c:v>0.00637671525845744</c:v>
                </c:pt>
                <c:pt idx="239">
                  <c:v>0.00638324064644739</c:v>
                </c:pt>
                <c:pt idx="240">
                  <c:v>0.00638954877004554</c:v>
                </c:pt>
                <c:pt idx="241">
                  <c:v>0.00639563931004147</c:v>
                </c:pt>
                <c:pt idx="242">
                  <c:v>0.00640151194247837</c:v>
                </c:pt>
                <c:pt idx="243">
                  <c:v>0.00640716633852704</c:v>
                </c:pt>
                <c:pt idx="244">
                  <c:v>0.00641260216436414</c:v>
                </c:pt>
                <c:pt idx="245">
                  <c:v>0.00641781908104585</c:v>
                </c:pt>
                <c:pt idx="246">
                  <c:v>0.0064228167443863</c:v>
                </c:pt>
                <c:pt idx="247">
                  <c:v>0.00642759480483187</c:v>
                </c:pt>
                <c:pt idx="248">
                  <c:v>0.00643215290733819</c:v>
                </c:pt>
                <c:pt idx="249">
                  <c:v>0.00643649069124592</c:v>
                </c:pt>
                <c:pt idx="250">
                  <c:v>0.00644060779015663</c:v>
                </c:pt>
                <c:pt idx="251">
                  <c:v>0.00644450383180805</c:v>
                </c:pt>
                <c:pt idx="252">
                  <c:v>0.00644817843794947</c:v>
                </c:pt>
                <c:pt idx="253">
                  <c:v>0.00645163122421725</c:v>
                </c:pt>
                <c:pt idx="254">
                  <c:v>0.00645486180000874</c:v>
                </c:pt>
                <c:pt idx="255">
                  <c:v>0.00645786976835676</c:v>
                </c:pt>
                <c:pt idx="256">
                  <c:v>0.00646065472580404</c:v>
                </c:pt>
                <c:pt idx="257">
                  <c:v>0.00646321626227525</c:v>
                </c:pt>
                <c:pt idx="258">
                  <c:v>0.0064655539609507</c:v>
                </c:pt>
                <c:pt idx="259">
                  <c:v>0.00646766739813805</c:v>
                </c:pt>
                <c:pt idx="260">
                  <c:v>0.00646955614314333</c:v>
                </c:pt>
                <c:pt idx="261">
                  <c:v>0.00647121975814295</c:v>
                </c:pt>
                <c:pt idx="262">
                  <c:v>0.00647265779805194</c:v>
                </c:pt>
                <c:pt idx="263">
                  <c:v>0.0064738698103941</c:v>
                </c:pt>
                <c:pt idx="264">
                  <c:v>0.00647485533516988</c:v>
                </c:pt>
                <c:pt idx="265">
                  <c:v>0.00647561390472389</c:v>
                </c:pt>
                <c:pt idx="266">
                  <c:v>0.00647614504361046</c:v>
                </c:pt>
                <c:pt idx="267">
                  <c:v>0.00647644826846027</c:v>
                </c:pt>
                <c:pt idx="268">
                  <c:v>0.00647652308784284</c:v>
                </c:pt>
                <c:pt idx="269">
                  <c:v>0.00647636900213075</c:v>
                </c:pt>
                <c:pt idx="270">
                  <c:v>0.00647598550336049</c:v>
                </c:pt>
                <c:pt idx="271">
                  <c:v>0.00647537207509366</c:v>
                </c:pt>
                <c:pt idx="272">
                  <c:v>0.00647452819227551</c:v>
                </c:pt>
                <c:pt idx="273">
                  <c:v>0.00647345332109331</c:v>
                </c:pt>
                <c:pt idx="274">
                  <c:v>0.00647214691883157</c:v>
                </c:pt>
                <c:pt idx="275">
                  <c:v>0.00647060843372821</c:v>
                </c:pt>
                <c:pt idx="276">
                  <c:v>0.00646883730482645</c:v>
                </c:pt>
                <c:pt idx="277">
                  <c:v>0.00646683296182691</c:v>
                </c:pt>
                <c:pt idx="278">
                  <c:v>0.00646459482493751</c:v>
                </c:pt>
                <c:pt idx="279">
                  <c:v>0.0064621223047208</c:v>
                </c:pt>
                <c:pt idx="280">
                  <c:v>0.00645941480194133</c:v>
                </c:pt>
                <c:pt idx="281">
                  <c:v>0.00645647170740867</c:v>
                </c:pt>
                <c:pt idx="282">
                  <c:v>0.00645329240182024</c:v>
                </c:pt>
                <c:pt idx="283">
                  <c:v>0.00644987625560198</c:v>
                </c:pt>
                <c:pt idx="284">
                  <c:v>0.00644622262874506</c:v>
                </c:pt>
                <c:pt idx="285">
                  <c:v>0.00644233087064365</c:v>
                </c:pt>
                <c:pt idx="286">
                  <c:v>0.0064382003199271</c:v>
                </c:pt>
                <c:pt idx="287">
                  <c:v>0.00643383030429144</c:v>
                </c:pt>
                <c:pt idx="288">
                  <c:v>0.0064292201403288</c:v>
                </c:pt>
                <c:pt idx="289">
                  <c:v>0.00642436913335317</c:v>
                </c:pt>
                <c:pt idx="290">
                  <c:v>0.00641927657722419</c:v>
                </c:pt>
                <c:pt idx="291">
                  <c:v>0.0064139417541689</c:v>
                </c:pt>
                <c:pt idx="292">
                  <c:v>0.00640836393459918</c:v>
                </c:pt>
                <c:pt idx="293">
                  <c:v>0.00640254237692726</c:v>
                </c:pt>
                <c:pt idx="294">
                  <c:v>0.00639647632737946</c:v>
                </c:pt>
                <c:pt idx="295">
                  <c:v>0.00639016501980404</c:v>
                </c:pt>
                <c:pt idx="296">
                  <c:v>0.00638360767547849</c:v>
                </c:pt>
                <c:pt idx="297">
                  <c:v>0.00637680350291302</c:v>
                </c:pt>
                <c:pt idx="298">
                  <c:v>0.00636975169764997</c:v>
                </c:pt>
                <c:pt idx="299">
                  <c:v>0.00636245144206065</c:v>
                </c:pt>
                <c:pt idx="300">
                  <c:v>0.00635490190513797</c:v>
                </c:pt>
                <c:pt idx="301">
                  <c:v>0.00634710224228603</c:v>
                </c:pt>
                <c:pt idx="302">
                  <c:v>0.00633905159510591</c:v>
                </c:pt>
                <c:pt idx="303">
                  <c:v>0.00633074909117783</c:v>
                </c:pt>
                <c:pt idx="304">
                  <c:v>0.00632219384383844</c:v>
                </c:pt>
                <c:pt idx="305">
                  <c:v>0.00631338495195542</c:v>
                </c:pt>
                <c:pt idx="306">
                  <c:v>0.00630432149969642</c:v>
                </c:pt>
                <c:pt idx="307">
                  <c:v>0.00629500255629529</c:v>
                </c:pt>
                <c:pt idx="308">
                  <c:v>0.00628542717581304</c:v>
                </c:pt>
                <c:pt idx="309">
                  <c:v>0.00627559439689419</c:v>
                </c:pt>
                <c:pt idx="310">
                  <c:v>0.0062655032425187</c:v>
                </c:pt>
                <c:pt idx="311">
                  <c:v>0.00625515271974895</c:v>
                </c:pt>
                <c:pt idx="312">
                  <c:v>0.00624454181947237</c:v>
                </c:pt>
                <c:pt idx="313">
                  <c:v>0.00623366951613798</c:v>
                </c:pt>
                <c:pt idx="314">
                  <c:v>0.00622253476748827</c:v>
                </c:pt>
                <c:pt idx="315">
                  <c:v>0.00621113651428647</c:v>
                </c:pt>
                <c:pt idx="316">
                  <c:v>0.00619947368003702</c:v>
                </c:pt>
                <c:pt idx="317">
                  <c:v>0.00618754517070057</c:v>
                </c:pt>
                <c:pt idx="318">
                  <c:v>0.00617534987440409</c:v>
                </c:pt>
                <c:pt idx="319">
                  <c:v>0.00616288666114431</c:v>
                </c:pt>
                <c:pt idx="320">
                  <c:v>0.00615015438248462</c:v>
                </c:pt>
                <c:pt idx="321">
                  <c:v>0.00613715187124662</c:v>
                </c:pt>
                <c:pt idx="322">
                  <c:v>0.0061238779411938</c:v>
                </c:pt>
                <c:pt idx="323">
                  <c:v>0.00611033138670991</c:v>
                </c:pt>
                <c:pt idx="324">
                  <c:v>0.00609651098246977</c:v>
                </c:pt>
                <c:pt idx="325">
                  <c:v>0.00608241548310281</c:v>
                </c:pt>
                <c:pt idx="326">
                  <c:v>0.00606804362284927</c:v>
                </c:pt>
                <c:pt idx="327">
                  <c:v>0.00605339411520893</c:v>
                </c:pt>
                <c:pt idx="328">
                  <c:v>0.00603846565258327</c:v>
                </c:pt>
                <c:pt idx="329">
                  <c:v>0.00602325690590731</c:v>
                </c:pt>
                <c:pt idx="330">
                  <c:v>0.0060077665242752</c:v>
                </c:pt>
                <c:pt idx="331">
                  <c:v>0.00599199313455676</c:v>
                </c:pt>
                <c:pt idx="332">
                  <c:v>0.00597593534100511</c:v>
                </c:pt>
                <c:pt idx="333">
                  <c:v>0.00595959172485557</c:v>
                </c:pt>
                <c:pt idx="334">
                  <c:v>0.00594296084391555</c:v>
                </c:pt>
                <c:pt idx="335">
                  <c:v>0.00592604123214412</c:v>
                </c:pt>
                <c:pt idx="336">
                  <c:v>0.00590883139922318</c:v>
                </c:pt>
                <c:pt idx="337">
                  <c:v>0.00589132983011743</c:v>
                </c:pt>
                <c:pt idx="338">
                  <c:v>0.00587353498462428</c:v>
                </c:pt>
                <c:pt idx="339">
                  <c:v>0.00585544529691372</c:v>
                </c:pt>
                <c:pt idx="340">
                  <c:v>0.00583705917505576</c:v>
                </c:pt>
                <c:pt idx="341">
                  <c:v>0.00581837500053899</c:v>
                </c:pt>
                <c:pt idx="342">
                  <c:v>0.00579939112777401</c:v>
                </c:pt>
                <c:pt idx="343">
                  <c:v>0.00578010588358895</c:v>
                </c:pt>
                <c:pt idx="344">
                  <c:v>0.0057605175667087</c:v>
                </c:pt>
                <c:pt idx="345">
                  <c:v>0.00574062444722418</c:v>
                </c:pt>
                <c:pt idx="346">
                  <c:v>0.00572042476604721</c:v>
                </c:pt>
                <c:pt idx="347">
                  <c:v>0.00569991673435204</c:v>
                </c:pt>
                <c:pt idx="348">
                  <c:v>0.00567909853300298</c:v>
                </c:pt>
                <c:pt idx="349">
                  <c:v>0.00565796831196724</c:v>
                </c:pt>
                <c:pt idx="350">
                  <c:v>0.00563652418971395</c:v>
                </c:pt>
                <c:pt idx="351">
                  <c:v>0.00561476425259634</c:v>
                </c:pt>
                <c:pt idx="352">
                  <c:v>0.00559268655421901</c:v>
                </c:pt>
                <c:pt idx="353">
                  <c:v>0.00557028911478929</c:v>
                </c:pt>
                <c:pt idx="354">
                  <c:v>0.00554756992045057</c:v>
                </c:pt>
                <c:pt idx="355">
                  <c:v>0.00552452692259895</c:v>
                </c:pt>
                <c:pt idx="356">
                  <c:v>0.00550115803718265</c:v>
                </c:pt>
                <c:pt idx="357">
                  <c:v>0.0054774611439805</c:v>
                </c:pt>
                <c:pt idx="358">
                  <c:v>0.00545343408586433</c:v>
                </c:pt>
                <c:pt idx="359">
                  <c:v>0.00542907466803966</c:v>
                </c:pt>
                <c:pt idx="360">
                  <c:v>0.00540438065726639</c:v>
                </c:pt>
                <c:pt idx="361">
                  <c:v>0.0053793497810579</c:v>
                </c:pt>
                <c:pt idx="362">
                  <c:v>0.00535397972686004</c:v>
                </c:pt>
                <c:pt idx="363">
                  <c:v>0.0053282681412052</c:v>
                </c:pt>
                <c:pt idx="364">
                  <c:v>0.00530221262884557</c:v>
                </c:pt>
                <c:pt idx="365">
                  <c:v>0.00527581075186019</c:v>
                </c:pt>
                <c:pt idx="366">
                  <c:v>0.00524906002873806</c:v>
                </c:pt>
                <c:pt idx="367">
                  <c:v>0.00522195793343542</c:v>
                </c:pt>
                <c:pt idx="368">
                  <c:v>0.005194501894407</c:v>
                </c:pt>
                <c:pt idx="369">
                  <c:v>0.00516668929360823</c:v>
                </c:pt>
                <c:pt idx="370">
                  <c:v>0.0051385174654701</c:v>
                </c:pt>
                <c:pt idx="371">
                  <c:v>0.00510998369584417</c:v>
                </c:pt>
                <c:pt idx="372">
                  <c:v>0.00508108522091706</c:v>
                </c:pt>
                <c:pt idx="373">
                  <c:v>0.00505181922609285</c:v>
                </c:pt>
                <c:pt idx="374">
                  <c:v>0.00502218284484326</c:v>
                </c:pt>
                <c:pt idx="375">
                  <c:v>0.00499217315752378</c:v>
                </c:pt>
                <c:pt idx="376">
                  <c:v>0.00496178719015398</c:v>
                </c:pt>
                <c:pt idx="377">
                  <c:v>0.00493102191316219</c:v>
                </c:pt>
                <c:pt idx="378">
                  <c:v>0.00489987424009214</c:v>
                </c:pt>
                <c:pt idx="379">
                  <c:v>0.00486834102626913</c:v>
                </c:pt>
                <c:pt idx="380">
                  <c:v>0.00483641906742796</c:v>
                </c:pt>
                <c:pt idx="381">
                  <c:v>0.00480410509829681</c:v>
                </c:pt>
                <c:pt idx="382">
                  <c:v>0.00477139579113716</c:v>
                </c:pt>
                <c:pt idx="383">
                  <c:v>0.00473828775424021</c:v>
                </c:pt>
                <c:pt idx="384">
                  <c:v>0.00470477753037395</c:v>
                </c:pt>
                <c:pt idx="385">
                  <c:v>0.00467086159518255</c:v>
                </c:pt>
                <c:pt idx="386">
                  <c:v>0.00463653635553457</c:v>
                </c:pt>
                <c:pt idx="387">
                  <c:v>0.00460179814781808</c:v>
                </c:pt>
                <c:pt idx="388">
                  <c:v>0.00456664323618206</c:v>
                </c:pt>
                <c:pt idx="389">
                  <c:v>0.00453106781071835</c:v>
                </c:pt>
                <c:pt idx="390">
                  <c:v>0.00449506798558687</c:v>
                </c:pt>
                <c:pt idx="391">
                  <c:v>0.00445863979707786</c:v>
                </c:pt>
                <c:pt idx="392">
                  <c:v>0.00442177920160927</c:v>
                </c:pt>
                <c:pt idx="393">
                  <c:v>0.00438448207365957</c:v>
                </c:pt>
                <c:pt idx="394">
                  <c:v>0.00434674420362854</c:v>
                </c:pt>
                <c:pt idx="395">
                  <c:v>0.00430856129562771</c:v>
                </c:pt>
                <c:pt idx="396">
                  <c:v>0.00426992896519433</c:v>
                </c:pt>
                <c:pt idx="397">
                  <c:v>0.00423084273692699</c:v>
                </c:pt>
                <c:pt idx="398">
                  <c:v>0.00419129804204025</c:v>
                </c:pt>
                <c:pt idx="399">
                  <c:v>0.00415129021583312</c:v>
                </c:pt>
                <c:pt idx="400">
                  <c:v>0.00411081449506914</c:v>
                </c:pt>
                <c:pt idx="401">
                  <c:v>0.00406986601526295</c:v>
                </c:pt>
                <c:pt idx="402">
                  <c:v>0.00402843980787267</c:v>
                </c:pt>
                <c:pt idx="403">
                  <c:v>0.00398653079738766</c:v>
                </c:pt>
                <c:pt idx="404">
                  <c:v>0.00394413379831474</c:v>
                </c:pt>
                <c:pt idx="405">
                  <c:v>0.00390124351205112</c:v>
                </c:pt>
                <c:pt idx="406">
                  <c:v>0.00385785452364508</c:v>
                </c:pt>
                <c:pt idx="407">
                  <c:v>0.003813961298435</c:v>
                </c:pt>
                <c:pt idx="408">
                  <c:v>0.00376955817856337</c:v>
                </c:pt>
                <c:pt idx="409">
                  <c:v>0.0037246393793599</c:v>
                </c:pt>
                <c:pt idx="410">
                  <c:v>0.00367919898558692</c:v>
                </c:pt>
                <c:pt idx="411">
                  <c:v>0.00363323094754108</c:v>
                </c:pt>
                <c:pt idx="412">
                  <c:v>0.00358672907700577</c:v>
                </c:pt>
                <c:pt idx="413">
                  <c:v>0.00353968704304422</c:v>
                </c:pt>
                <c:pt idx="414">
                  <c:v>0.00349209836762937</c:v>
                </c:pt>
                <c:pt idx="415">
                  <c:v>0.00344395642110042</c:v>
                </c:pt>
                <c:pt idx="416">
                  <c:v>0.00339525441743715</c:v>
                </c:pt>
                <c:pt idx="417">
                  <c:v>0.00334598540934595</c:v>
                </c:pt>
                <c:pt idx="418">
                  <c:v>0.00329614228314499</c:v>
                </c:pt>
                <c:pt idx="419">
                  <c:v>0.00324571775344098</c:v>
                </c:pt>
                <c:pt idx="420">
                  <c:v>0.00319470435758541</c:v>
                </c:pt>
                <c:pt idx="421">
                  <c:v>0.00314309444990027</c:v>
                </c:pt>
                <c:pt idx="422">
                  <c:v>0.00309088019566161</c:v>
                </c:pt>
                <c:pt idx="423">
                  <c:v>0.00303805356482655</c:v>
                </c:pt>
                <c:pt idx="424">
                  <c:v>0.00298460632549294</c:v>
                </c:pt>
                <c:pt idx="425">
                  <c:v>0.00293053003707702</c:v>
                </c:pt>
                <c:pt idx="426">
                  <c:v>0.00287581604319182</c:v>
                </c:pt>
                <c:pt idx="427">
                  <c:v>0.00282045546421468</c:v>
                </c:pt>
                <c:pt idx="428">
                  <c:v>0.00276443918952152</c:v>
                </c:pt>
                <c:pt idx="429">
                  <c:v>0.00270775786937661</c:v>
                </c:pt>
                <c:pt idx="430">
                  <c:v>0.00265040190645177</c:v>
                </c:pt>
                <c:pt idx="431">
                  <c:v>0.00259236144695981</c:v>
                </c:pt>
                <c:pt idx="432">
                  <c:v>0.00253362637137822</c:v>
                </c:pt>
                <c:pt idx="433">
                  <c:v>0.00247418628473958</c:v>
                </c:pt>
                <c:pt idx="434">
                  <c:v>0.00241403050646628</c:v>
                </c:pt>
                <c:pt idx="435">
                  <c:v>0.00235314805971944</c:v>
                </c:pt>
                <c:pt idx="436">
                  <c:v>0.0022915276602383</c:v>
                </c:pt>
                <c:pt idx="437">
                  <c:v>0.00222915770463527</c:v>
                </c:pt>
                <c:pt idx="438">
                  <c:v>0.00216602625811845</c:v>
                </c:pt>
                <c:pt idx="439">
                  <c:v>0.00210212104160483</c:v>
                </c:pt>
                <c:pt idx="440">
                  <c:v>0.0020374294181871</c:v>
                </c:pt>
                <c:pt idx="441">
                  <c:v>0.00197193837891469</c:v>
                </c:pt>
                <c:pt idx="442">
                  <c:v>0.00190563452784793</c:v>
                </c:pt>
                <c:pt idx="443">
                  <c:v>0.00183850406633705</c:v>
                </c:pt>
                <c:pt idx="444">
                  <c:v>0.00177053277647748</c:v>
                </c:pt>
                <c:pt idx="445">
                  <c:v>0.00170170600369115</c:v>
                </c:pt>
                <c:pt idx="446">
                  <c:v>0.00163200863837244</c:v>
                </c:pt>
                <c:pt idx="447">
                  <c:v>0.00156142509654175</c:v>
                </c:pt>
                <c:pt idx="448">
                  <c:v>0.00148993929943677</c:v>
                </c:pt>
                <c:pt idx="449">
                  <c:v>0.00141753465197321</c:v>
                </c:pt>
                <c:pt idx="450">
                  <c:v>0.00134419401999594</c:v>
                </c:pt>
                <c:pt idx="451">
                  <c:v>0.00126989970623786</c:v>
                </c:pt>
                <c:pt idx="452">
                  <c:v>0.00119463342489586</c:v>
                </c:pt>
                <c:pt idx="453">
                  <c:v>0.00111837627472766</c:v>
                </c:pt>
                <c:pt idx="454">
                  <c:v>0.0010411087105609</c:v>
                </c:pt>
                <c:pt idx="455">
                  <c:v>0.000962810513102153</c:v>
                </c:pt>
                <c:pt idx="456">
                  <c:v>0.000883460756920054</c:v>
                </c:pt>
                <c:pt idx="457">
                  <c:v>0.000803037776465742</c:v>
                </c:pt>
                <c:pt idx="458">
                  <c:v>0.000721519129984831</c:v>
                </c:pt>
                <c:pt idx="459">
                  <c:v>0.000638881561158051</c:v>
                </c:pt>
                <c:pt idx="460">
                  <c:v>0.000555100958294881</c:v>
                </c:pt>
                <c:pt idx="461">
                  <c:v>0.00047015231089112</c:v>
                </c:pt>
                <c:pt idx="462">
                  <c:v>0.000384009663334698</c:v>
                </c:pt>
                <c:pt idx="463">
                  <c:v>0.000296646065535721</c:v>
                </c:pt>
                <c:pt idx="464">
                  <c:v>0.000208033520225745</c:v>
                </c:pt>
                <c:pt idx="465">
                  <c:v>0.000118142926649703</c:v>
                </c:pt>
                <c:pt idx="466">
                  <c:v>2.69440203471727E-005</c:v>
                </c:pt>
                <c:pt idx="467">
                  <c:v>-6.55946913120904E-005</c:v>
                </c:pt>
                <c:pt idx="468">
                  <c:v>-0.0001595059982063</c:v>
                </c:pt>
                <c:pt idx="469">
                  <c:v>-0.000254824061563023</c:v>
                </c:pt>
                <c:pt idx="470">
                  <c:v>-0.000351584493529585</c:v>
                </c:pt>
                <c:pt idx="471">
                  <c:v>-0.000449824442715956</c:v>
                </c:pt>
                <c:pt idx="472">
                  <c:v>-0.000549582686258223</c:v>
                </c:pt>
                <c:pt idx="473">
                  <c:v>-0.000650899729018084</c:v>
                </c:pt>
                <c:pt idx="474">
                  <c:v>-0.000753817910600958</c:v>
                </c:pt>
                <c:pt idx="475">
                  <c:v>-0.000858381520953736</c:v>
                </c:pt>
                <c:pt idx="476">
                  <c:v>-0.000964636925388923</c:v>
                </c:pt>
                <c:pt idx="477">
                  <c:v>-0.00107263269999023</c:v>
                </c:pt>
                <c:pt idx="478">
                  <c:v>-0.00118241977845761</c:v>
                </c:pt>
                <c:pt idx="479">
                  <c:v>-0.00129405161159194</c:v>
                </c:pt>
                <c:pt idx="480">
                  <c:v>-0.00140758434076245</c:v>
                </c:pt>
                <c:pt idx="481">
                  <c:v>-0.00152307698687293</c:v>
                </c:pt>
                <c:pt idx="482">
                  <c:v>-0.00164059165654018</c:v>
                </c:pt>
                <c:pt idx="483">
                  <c:v>-0.00176019376742597</c:v>
                </c:pt>
                <c:pt idx="484">
                  <c:v>-0.00188195229492654</c:v>
                </c:pt>
                <c:pt idx="485">
                  <c:v>-0.00200594004272307</c:v>
                </c:pt>
                <c:pt idx="486">
                  <c:v>-0.00213223394006069</c:v>
                </c:pt>
                <c:pt idx="487">
                  <c:v>-0.00226091536902256</c:v>
                </c:pt>
                <c:pt idx="488">
                  <c:v>-0.0023920705255589</c:v>
                </c:pt>
                <c:pt idx="489">
                  <c:v>-0.00252579081858732</c:v>
                </c:pt>
                <c:pt idx="490">
                  <c:v>-0.00266217331215205</c:v>
                </c:pt>
                <c:pt idx="491">
                  <c:v>-0.00280132121641466</c:v>
                </c:pt>
                <c:pt idx="492">
                  <c:v>-0.00294334443417343</c:v>
                </c:pt>
                <c:pt idx="493">
                  <c:v>-0.00308836017073143</c:v>
                </c:pt>
                <c:pt idx="494">
                  <c:v>-0.00323649361624336</c:v>
                </c:pt>
                <c:pt idx="495">
                  <c:v>-0.00338787871127226</c:v>
                </c:pt>
                <c:pt idx="496">
                  <c:v>-0.00354265900819994</c:v>
                </c:pt>
                <c:pt idx="497">
                  <c:v>-0.00370098864345819</c:v>
                </c:pt>
                <c:pt idx="498">
                  <c:v>-0.00386303343837114</c:v>
                </c:pt>
                <c:pt idx="499">
                  <c:v>-0.00402897214986231</c:v>
                </c:pt>
                <c:pt idx="500">
                  <c:v>-0.00419899789652404</c:v>
                </c:pt>
                <c:pt idx="501">
                  <c:v>-0.00437331979081762</c:v>
                </c:pt>
                <c:pt idx="502">
                  <c:v>-0.00455216481471483</c:v>
                </c:pt>
                <c:pt idx="503">
                  <c:v>-0.00473577998429869</c:v>
                </c:pt>
                <c:pt idx="504">
                  <c:v>-0.00492443485919318</c:v>
                </c:pt>
                <c:pt idx="505">
                  <c:v>-0.00511842446583534</c:v>
                </c:pt>
                <c:pt idx="506">
                  <c:v>-0.00531807272045369</c:v>
                </c:pt>
                <c:pt idx="507">
                  <c:v>-0.00552373645934649</c:v>
                </c:pt>
                <c:pt idx="508">
                  <c:v>-0.00573581021238171</c:v>
                </c:pt>
                <c:pt idx="509">
                  <c:v>-0.00595473189288161</c:v>
                </c:pt>
                <c:pt idx="510">
                  <c:v>-0.00599797652206086</c:v>
                </c:pt>
                <c:pt idx="511">
                  <c:v>-0.00604687668162421</c:v>
                </c:pt>
                <c:pt idx="512">
                  <c:v>-0.00610154753046838</c:v>
                </c:pt>
                <c:pt idx="513">
                  <c:v>-0.00616210260280929</c:v>
                </c:pt>
                <c:pt idx="514">
                  <c:v>-0.00622865442823511</c:v>
                </c:pt>
                <c:pt idx="515">
                  <c:v>-0.00630131435106109</c:v>
                </c:pt>
                <c:pt idx="516">
                  <c:v>-0.00638019233983909</c:v>
                </c:pt>
                <c:pt idx="517">
                  <c:v>-0.00646539678657183</c:v>
                </c:pt>
                <c:pt idx="518">
                  <c:v>-0.00655703429517119</c:v>
                </c:pt>
                <c:pt idx="519">
                  <c:v>-0.00665520945867132</c:v>
                </c:pt>
                <c:pt idx="520">
                  <c:v>-0.00676002462468826</c:v>
                </c:pt>
                <c:pt idx="521">
                  <c:v>-0.00687157964859049</c:v>
                </c:pt>
                <c:pt idx="522">
                  <c:v>-0.00698997163382328</c:v>
                </c:pt>
                <c:pt idx="523">
                  <c:v>-0.00711529465879814</c:v>
                </c:pt>
                <c:pt idx="524">
                  <c:v>-0.00724763948973318</c:v>
                </c:pt>
                <c:pt idx="525">
                  <c:v>-0.00738709327879807</c:v>
                </c:pt>
                <c:pt idx="526">
                  <c:v>-0.00753373924688597</c:v>
                </c:pt>
                <c:pt idx="527">
                  <c:v>-0.00768765635029938</c:v>
                </c:pt>
                <c:pt idx="528">
                  <c:v>-0.00784891893060128</c:v>
                </c:pt>
                <c:pt idx="529">
                  <c:v>-0.00801759634684303</c:v>
                </c:pt>
                <c:pt idx="530">
                  <c:v>-0.0081937525893402</c:v>
                </c:pt>
                <c:pt idx="531">
                  <c:v>-0.00837744587412106</c:v>
                </c:pt>
                <c:pt idx="532">
                  <c:v>-0.00856872821712675</c:v>
                </c:pt>
                <c:pt idx="533">
                  <c:v>-0.00876764498719109</c:v>
                </c:pt>
                <c:pt idx="534">
                  <c:v>-0.00897423443677102</c:v>
                </c:pt>
                <c:pt idx="535">
                  <c:v>-0.00918852720934233</c:v>
                </c:pt>
                <c:pt idx="536">
                  <c:v>-0.00941054582231129</c:v>
                </c:pt>
                <c:pt idx="537">
                  <c:v>-0.00964030412422379</c:v>
                </c:pt>
                <c:pt idx="538">
                  <c:v>-0.00987780672497853</c:v>
                </c:pt>
                <c:pt idx="539">
                  <c:v>-0.0101230483976724</c:v>
                </c:pt>
                <c:pt idx="540">
                  <c:v>-0.0103760134506189</c:v>
                </c:pt>
                <c:pt idx="541">
                  <c:v>-0.0106366750679823</c:v>
                </c:pt>
                <c:pt idx="542">
                  <c:v>-0.01090499461737</c:v>
                </c:pt>
                <c:pt idx="543">
                  <c:v>-0.0111809209226105</c:v>
                </c:pt>
                <c:pt idx="544">
                  <c:v>-0.011464389499816</c:v>
                </c:pt>
                <c:pt idx="545">
                  <c:v>-0.0117553217547003</c:v>
                </c:pt>
                <c:pt idx="546">
                  <c:v>-0.0120536241389572</c:v>
                </c:pt>
                <c:pt idx="547">
                  <c:v>-0.012359187263349</c:v>
                </c:pt>
                <c:pt idx="548">
                  <c:v>-0.0126718849649598</c:v>
                </c:pt>
                <c:pt idx="549">
                  <c:v>-0.0129915733258615</c:v>
                </c:pt>
                <c:pt idx="550">
                  <c:v>-0.0133180896402058</c:v>
                </c:pt>
                <c:pt idx="551">
                  <c:v>-0.0136512513264918</c:v>
                </c:pt>
                <c:pt idx="552">
                  <c:v>-0.013990854781466</c:v>
                </c:pt>
                <c:pt idx="553">
                  <c:v>-0.0143366741717646</c:v>
                </c:pt>
                <c:pt idx="554">
                  <c:v>-0.0146884601590345</c:v>
                </c:pt>
                <c:pt idx="555">
                  <c:v>-0.0150459385538264</c:v>
                </c:pt>
                <c:pt idx="556">
                  <c:v>-0.015408808893043</c:v>
                </c:pt>
                <c:pt idx="557">
                  <c:v>-0.0157767429351531</c:v>
                </c:pt>
                <c:pt idx="558">
                  <c:v>-0.0161493830666924</c:v>
                </c:pt>
                <c:pt idx="559">
                  <c:v>-0.0165263406127871</c:v>
                </c:pt>
                <c:pt idx="560">
                  <c:v>-0.0169071940435008</c:v>
                </c:pt>
                <c:pt idx="561">
                  <c:v>-0.0172914870667086</c:v>
                </c:pt>
                <c:pt idx="562">
                  <c:v>-0.01767872659688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"0.5% 300kPa L51"</c:f>
              <c:strCache>
                <c:ptCount val="1"/>
                <c:pt idx="0">
                  <c:v>0.5% 300kPa L51</c:v>
                </c:pt>
              </c:strCache>
            </c:strRef>
          </c:tx>
          <c:spPr>
            <a:solidFill>
              <a:srgbClr val="ff0000"/>
            </a:solidFill>
            <a:ln w="28800">
              <a:solidFill>
                <a:srgbClr val="ff0000"/>
              </a:solidFill>
              <a:custDash>
                <a:ds d="197000" sp="197000"/>
              </a:custDash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Exp_res!$CD$3:$CD$650</c:f>
              <c:numCache>
                <c:formatCode>General</c:formatCode>
                <c:ptCount val="648"/>
                <c:pt idx="0">
                  <c:v>0</c:v>
                </c:pt>
                <c:pt idx="1">
                  <c:v>1.37330175646796E-005</c:v>
                </c:pt>
                <c:pt idx="2">
                  <c:v>4.29922061199229E-005</c:v>
                </c:pt>
                <c:pt idx="3">
                  <c:v>7.25298073637644E-005</c:v>
                </c:pt>
                <c:pt idx="4">
                  <c:v>0.000102347803804252</c:v>
                </c:pt>
                <c:pt idx="5">
                  <c:v>0.000132448276181521</c:v>
                </c:pt>
                <c:pt idx="6">
                  <c:v>0.000162833172633629</c:v>
                </c:pt>
                <c:pt idx="7">
                  <c:v>0.000193504290704826</c:v>
                </c:pt>
                <c:pt idx="8">
                  <c:v>0.000224463275745062</c:v>
                </c:pt>
                <c:pt idx="9">
                  <c:v>0.000255711622614634</c:v>
                </c:pt>
                <c:pt idx="10">
                  <c:v>0.000287250678384247</c:v>
                </c:pt>
                <c:pt idx="11">
                  <c:v>0.000319081645417221</c:v>
                </c:pt>
                <c:pt idx="12">
                  <c:v>0.000351205584627489</c:v>
                </c:pt>
                <c:pt idx="13">
                  <c:v>0.000383623418830928</c:v>
                </c:pt>
                <c:pt idx="14">
                  <c:v>0.00041633593614911</c:v>
                </c:pt>
                <c:pt idx="15">
                  <c:v>0.000449343793446104</c:v>
                </c:pt>
                <c:pt idx="16">
                  <c:v>0.00048264751978496</c:v>
                </c:pt>
                <c:pt idx="17">
                  <c:v>0.000516247519895185</c:v>
                </c:pt>
                <c:pt idx="18">
                  <c:v>0.000550144077644776</c:v>
                </c:pt>
                <c:pt idx="19">
                  <c:v>0.00058433735951145</c:v>
                </c:pt>
                <c:pt idx="20">
                  <c:v>0.000618827418048438</c:v>
                </c:pt>
                <c:pt idx="21">
                  <c:v>0.000653614195341182</c:v>
                </c:pt>
                <c:pt idx="22">
                  <c:v>0.000688697526450049</c:v>
                </c:pt>
                <c:pt idx="23">
                  <c:v>0.000724077142837294</c:v>
                </c:pt>
                <c:pt idx="24">
                  <c:v>0.000759752675773512</c:v>
                </c:pt>
                <c:pt idx="25">
                  <c:v>0.00079572365972157</c:v>
                </c:pt>
                <c:pt idx="26">
                  <c:v>0.000831989535694564</c:v>
                </c:pt>
                <c:pt idx="27">
                  <c:v>0.000868549654585518</c:v>
                </c:pt>
                <c:pt idx="28">
                  <c:v>0.000905403280466</c:v>
                </c:pt>
                <c:pt idx="29">
                  <c:v>0.0009425495938513</c:v>
                </c:pt>
                <c:pt idx="30">
                  <c:v>0.000979987694930445</c:v>
                </c:pt>
                <c:pt idx="31">
                  <c:v>0.00101771660675805</c:v>
                </c:pt>
                <c:pt idx="32">
                  <c:v>0.00105573527840693</c:v>
                </c:pt>
                <c:pt idx="33">
                  <c:v>0.00109404258807904</c:v>
                </c:pt>
                <c:pt idx="34">
                  <c:v>0.00113263734617345</c:v>
                </c:pt>
                <c:pt idx="35">
                  <c:v>0.00117151829830941</c:v>
                </c:pt>
                <c:pt idx="36">
                  <c:v>0.00121068412830351</c:v>
                </c:pt>
                <c:pt idx="37">
                  <c:v>0.00125013346109931</c:v>
                </c:pt>
                <c:pt idx="38">
                  <c:v>0.00128986486564812</c:v>
                </c:pt>
                <c:pt idx="39">
                  <c:v>0.00132987685774034</c:v>
                </c:pt>
                <c:pt idx="40">
                  <c:v>0.00137016790278571</c:v>
                </c:pt>
                <c:pt idx="41">
                  <c:v>0.00141073641854249</c:v>
                </c:pt>
                <c:pt idx="42">
                  <c:v>0.00145158077779344</c:v>
                </c:pt>
                <c:pt idx="43">
                  <c:v>0.00149269931096964</c:v>
                </c:pt>
                <c:pt idx="44">
                  <c:v>0.00153409030871996</c:v>
                </c:pt>
                <c:pt idx="45">
                  <c:v>0.00157575202442691</c:v>
                </c:pt>
                <c:pt idx="46">
                  <c:v>0.00161768267666776</c:v>
                </c:pt>
                <c:pt idx="47">
                  <c:v>0.00165988045162061</c:v>
                </c:pt>
                <c:pt idx="48">
                  <c:v>0.0017023435054161</c:v>
                </c:pt>
                <c:pt idx="49">
                  <c:v>0.00174506996643292</c:v>
                </c:pt>
                <c:pt idx="50">
                  <c:v>0.00178805793753905</c:v>
                </c:pt>
                <c:pt idx="51">
                  <c:v>0.00183130549827709</c:v>
                </c:pt>
                <c:pt idx="52">
                  <c:v>0.00187481070699426</c:v>
                </c:pt>
                <c:pt idx="53">
                  <c:v>0.00191857160291775</c:v>
                </c:pt>
                <c:pt idx="54">
                  <c:v>0.00196258620817488</c:v>
                </c:pt>
                <c:pt idx="55">
                  <c:v>0.00200685252975833</c:v>
                </c:pt>
                <c:pt idx="56">
                  <c:v>0.00205136856143764</c:v>
                </c:pt>
                <c:pt idx="57">
                  <c:v>0.0020961322856157</c:v>
                </c:pt>
                <c:pt idx="58">
                  <c:v>0.00214114167513249</c:v>
                </c:pt>
                <c:pt idx="59">
                  <c:v>0.00218639469501488</c:v>
                </c:pt>
                <c:pt idx="60">
                  <c:v>0.00223188930417414</c:v>
                </c:pt>
                <c:pt idx="61">
                  <c:v>0.00227762345705089</c:v>
                </c:pt>
                <c:pt idx="62">
                  <c:v>0.00232359510520861</c:v>
                </c:pt>
                <c:pt idx="63">
                  <c:v>0.00236980219887569</c:v>
                </c:pt>
                <c:pt idx="64">
                  <c:v>0.0024162426884375</c:v>
                </c:pt>
                <c:pt idx="65">
                  <c:v>0.0024629145258781</c:v>
                </c:pt>
                <c:pt idx="66">
                  <c:v>0.00250981566617332</c:v>
                </c:pt>
                <c:pt idx="67">
                  <c:v>0.00255694406863465</c:v>
                </c:pt>
                <c:pt idx="68">
                  <c:v>0.00260429769820626</c:v>
                </c:pt>
                <c:pt idx="69">
                  <c:v>0.00265187452671419</c:v>
                </c:pt>
                <c:pt idx="70">
                  <c:v>0.00269967253406998</c:v>
                </c:pt>
                <c:pt idx="71">
                  <c:v>0.00274768970942824</c:v>
                </c:pt>
                <c:pt idx="72">
                  <c:v>0.00279592405230022</c:v>
                </c:pt>
                <c:pt idx="73">
                  <c:v>0.00284437357362255</c:v>
                </c:pt>
                <c:pt idx="74">
                  <c:v>0.0028930362967841</c:v>
                </c:pt>
                <c:pt idx="75">
                  <c:v>0.00294191025860965</c:v>
                </c:pt>
                <c:pt idx="76">
                  <c:v>0.0029909935103026</c:v>
                </c:pt>
                <c:pt idx="77">
                  <c:v>0.00304028411834706</c:v>
                </c:pt>
                <c:pt idx="78">
                  <c:v>0.0030897801653704</c:v>
                </c:pt>
                <c:pt idx="79">
                  <c:v>0.00313947975096644</c:v>
                </c:pt>
                <c:pt idx="80">
                  <c:v>0.00318938099248146</c:v>
                </c:pt>
                <c:pt idx="81">
                  <c:v>0.00323948202576224</c:v>
                </c:pt>
                <c:pt idx="82">
                  <c:v>0.00328978100586819</c:v>
                </c:pt>
                <c:pt idx="83">
                  <c:v>0.00334027610774858</c:v>
                </c:pt>
                <c:pt idx="84">
                  <c:v>0.00339096552688417</c:v>
                </c:pt>
                <c:pt idx="85">
                  <c:v>0.00344184747989592</c:v>
                </c:pt>
                <c:pt idx="86">
                  <c:v>0.00349292020512064</c:v>
                </c:pt>
                <c:pt idx="87">
                  <c:v>0.00354418196315457</c:v>
                </c:pt>
                <c:pt idx="88">
                  <c:v>0.00359563103736613</c:v>
                </c:pt>
                <c:pt idx="89">
                  <c:v>0.00364726573437781</c:v>
                </c:pt>
                <c:pt idx="90">
                  <c:v>0.00369908438451924</c:v>
                </c:pt>
                <c:pt idx="91">
                  <c:v>0.00375108534225112</c:v>
                </c:pt>
                <c:pt idx="92">
                  <c:v>0.00380326698656167</c:v>
                </c:pt>
                <c:pt idx="93">
                  <c:v>0.00385562772133609</c:v>
                </c:pt>
                <c:pt idx="94">
                  <c:v>0.00390816597569945</c:v>
                </c:pt>
                <c:pt idx="95">
                  <c:v>0.00396088020433506</c:v>
                </c:pt>
                <c:pt idx="96">
                  <c:v>0.00401376888777698</c:v>
                </c:pt>
                <c:pt idx="97">
                  <c:v>0.00406683053268026</c:v>
                </c:pt>
                <c:pt idx="98">
                  <c:v>0.00412006367206686</c:v>
                </c:pt>
                <c:pt idx="99">
                  <c:v>0.00417346686555014</c:v>
                </c:pt>
                <c:pt idx="100">
                  <c:v>0.00422703869953754</c:v>
                </c:pt>
                <c:pt idx="101">
                  <c:v>0.00428077778741253</c:v>
                </c:pt>
                <c:pt idx="102">
                  <c:v>0.00433468276969665</c:v>
                </c:pt>
                <c:pt idx="103">
                  <c:v>0.00438875231419216</c:v>
                </c:pt>
                <c:pt idx="104">
                  <c:v>0.00444298511610606</c:v>
                </c:pt>
                <c:pt idx="105">
                  <c:v>0.00449737989815674</c:v>
                </c:pt>
                <c:pt idx="106">
                  <c:v>0.00455193541066258</c:v>
                </c:pt>
                <c:pt idx="107">
                  <c:v>0.0046066504316149</c:v>
                </c:pt>
                <c:pt idx="108">
                  <c:v>0.00466152376673447</c:v>
                </c:pt>
                <c:pt idx="109">
                  <c:v>0.00471655424951331</c:v>
                </c:pt>
                <c:pt idx="110">
                  <c:v>0.00477174074124153</c:v>
                </c:pt>
                <c:pt idx="111">
                  <c:v>0.00482708213102049</c:v>
                </c:pt>
                <c:pt idx="112">
                  <c:v>0.00488257733576284</c:v>
                </c:pt>
                <c:pt idx="113">
                  <c:v>0.00493822530017937</c:v>
                </c:pt>
                <c:pt idx="114">
                  <c:v>0.0049940249967543</c:v>
                </c:pt>
                <c:pt idx="115">
                  <c:v>0.00504997542570876</c:v>
                </c:pt>
                <c:pt idx="116">
                  <c:v>0.00510607561495337</c:v>
                </c:pt>
                <c:pt idx="117">
                  <c:v>0.00516232462003056</c:v>
                </c:pt>
                <c:pt idx="118">
                  <c:v>0.00521872152404664</c:v>
                </c:pt>
                <c:pt idx="119">
                  <c:v>0.00527526543759537</c:v>
                </c:pt>
                <c:pt idx="120">
                  <c:v>0.00533195549867165</c:v>
                </c:pt>
                <c:pt idx="121">
                  <c:v>0.00538879087257786</c:v>
                </c:pt>
                <c:pt idx="122">
                  <c:v>0.00544577075182165</c:v>
                </c:pt>
                <c:pt idx="123">
                  <c:v>0.00550289435600718</c:v>
                </c:pt>
                <c:pt idx="124">
                  <c:v>0.00556016093171863</c:v>
                </c:pt>
                <c:pt idx="125">
                  <c:v>0.00561756975239813</c:v>
                </c:pt>
                <c:pt idx="126">
                  <c:v>0.00567512011821687</c:v>
                </c:pt>
                <c:pt idx="127">
                  <c:v>0.00573281135594176</c:v>
                </c:pt>
                <c:pt idx="128">
                  <c:v>0.0057906428187957</c:v>
                </c:pt>
                <c:pt idx="129">
                  <c:v>0.00584861388631407</c:v>
                </c:pt>
                <c:pt idx="130">
                  <c:v>0.00590672396419685</c:v>
                </c:pt>
                <c:pt idx="131">
                  <c:v>0.00596497248415604</c:v>
                </c:pt>
                <c:pt idx="132">
                  <c:v>0.0060233589037605</c:v>
                </c:pt>
                <c:pt idx="133">
                  <c:v>0.00608188270627689</c:v>
                </c:pt>
                <c:pt idx="134">
                  <c:v>0.00614054340050801</c:v>
                </c:pt>
                <c:pt idx="135">
                  <c:v>0.00619934052062863</c:v>
                </c:pt>
                <c:pt idx="136">
                  <c:v>0.00625827362601899</c:v>
                </c:pt>
                <c:pt idx="137">
                  <c:v>0.00631734230109668</c:v>
                </c:pt>
                <c:pt idx="138">
                  <c:v>0.00637654615514653</c:v>
                </c:pt>
                <c:pt idx="139">
                  <c:v>0.00643588482214965</c:v>
                </c:pt>
                <c:pt idx="140">
                  <c:v>0.00649535796061112</c:v>
                </c:pt>
                <c:pt idx="141">
                  <c:v>0.00655496525338722</c:v>
                </c:pt>
                <c:pt idx="142">
                  <c:v>0.00661470640751201</c:v>
                </c:pt>
                <c:pt idx="143">
                  <c:v>0.00667458115402383</c:v>
                </c:pt>
                <c:pt idx="144">
                  <c:v>0.00673458924779149</c:v>
                </c:pt>
                <c:pt idx="145">
                  <c:v>0.00679473046734159</c:v>
                </c:pt>
                <c:pt idx="146">
                  <c:v>0.00685500461468506</c:v>
                </c:pt>
                <c:pt idx="147">
                  <c:v>0.00691541151514572</c:v>
                </c:pt>
                <c:pt idx="148">
                  <c:v>0.00697595101718867</c:v>
                </c:pt>
                <c:pt idx="149">
                  <c:v>0.00703662299225067</c:v>
                </c:pt>
                <c:pt idx="150">
                  <c:v>0.00709742733457113</c:v>
                </c:pt>
                <c:pt idx="151">
                  <c:v>0.00715836396102507</c:v>
                </c:pt>
                <c:pt idx="152">
                  <c:v>0.00721943281095772</c:v>
                </c:pt>
                <c:pt idx="153">
                  <c:v>0.00728063384602066</c:v>
                </c:pt>
                <c:pt idx="154">
                  <c:v>0.00734196705001003</c:v>
                </c:pt>
                <c:pt idx="155">
                  <c:v>0.00740343242870748</c:v>
                </c:pt>
                <c:pt idx="156">
                  <c:v>0.00746503000972249</c:v>
                </c:pt>
                <c:pt idx="157">
                  <c:v>0.00752675984233804</c:v>
                </c:pt>
                <c:pt idx="158">
                  <c:v>0.00758862199735803</c:v>
                </c:pt>
                <c:pt idx="159">
                  <c:v>0.00765061656695819</c:v>
                </c:pt>
                <c:pt idx="160">
                  <c:v>0.0077127436645392</c:v>
                </c:pt>
                <c:pt idx="161">
                  <c:v>0.00777500342458324</c:v>
                </c:pt>
                <c:pt idx="162">
                  <c:v>0.00783739600251323</c:v>
                </c:pt>
                <c:pt idx="163">
                  <c:v>0.00789992157455553</c:v>
                </c:pt>
                <c:pt idx="164">
                  <c:v>0.00796258033760568</c:v>
                </c:pt>
                <c:pt idx="165">
                  <c:v>0.00802537250909749</c:v>
                </c:pt>
                <c:pt idx="166">
                  <c:v>0.00808829832687616</c:v>
                </c:pt>
                <c:pt idx="167">
                  <c:v>0.00815135804907383</c:v>
                </c:pt>
                <c:pt idx="168">
                  <c:v>0.00821455195399002</c:v>
                </c:pt>
                <c:pt idx="169">
                  <c:v>0.00827788033997461</c:v>
                </c:pt>
                <c:pt idx="170">
                  <c:v>0.00834134352531551</c:v>
                </c:pt>
                <c:pt idx="171">
                  <c:v>0.00840494184812977</c:v>
                </c:pt>
                <c:pt idx="172">
                  <c:v>0.00846867566625832</c:v>
                </c:pt>
                <c:pt idx="173">
                  <c:v>0.00853254535716549</c:v>
                </c:pt>
                <c:pt idx="174">
                  <c:v>0.00859655131784163</c:v>
                </c:pt>
                <c:pt idx="175">
                  <c:v>0.00866069396471048</c:v>
                </c:pt>
                <c:pt idx="176">
                  <c:v>0.00872497373354048</c:v>
                </c:pt>
                <c:pt idx="177">
                  <c:v>0.00878939107936006</c:v>
                </c:pt>
                <c:pt idx="178">
                  <c:v>0.00885394647637765</c:v>
                </c:pt>
                <c:pt idx="179">
                  <c:v>0.00891864041790556</c:v>
                </c:pt>
                <c:pt idx="180">
                  <c:v>0.00898347341628823</c:v>
                </c:pt>
                <c:pt idx="181">
                  <c:v>0.00904844600283514</c:v>
                </c:pt>
                <c:pt idx="182">
                  <c:v>0.00911355872775787</c:v>
                </c:pt>
                <c:pt idx="183">
                  <c:v>0.00917881216011171</c:v>
                </c:pt>
                <c:pt idx="184">
                  <c:v>0.00924420688774168</c:v>
                </c:pt>
                <c:pt idx="185">
                  <c:v>0.0093097435172332</c:v>
                </c:pt>
                <c:pt idx="186">
                  <c:v>0.00937542267386736</c:v>
                </c:pt>
                <c:pt idx="187">
                  <c:v>0.00944124500158053</c:v>
                </c:pt>
                <c:pt idx="188">
                  <c:v>0.00950721116292864</c:v>
                </c:pt>
                <c:pt idx="189">
                  <c:v>0.00957332183905654</c:v>
                </c:pt>
                <c:pt idx="190">
                  <c:v>0.0096395777296713</c:v>
                </c:pt>
                <c:pt idx="191">
                  <c:v>0.00970597955302103</c:v>
                </c:pt>
                <c:pt idx="192">
                  <c:v>0.00977252804587775</c:v>
                </c:pt>
                <c:pt idx="193">
                  <c:v>0.00983922396352544</c:v>
                </c:pt>
                <c:pt idx="194">
                  <c:v>0.00990606807975272</c:v>
                </c:pt>
                <c:pt idx="195">
                  <c:v>0.00997306118685044</c:v>
                </c:pt>
                <c:pt idx="196">
                  <c:v>0.0100402040956138</c:v>
                </c:pt>
                <c:pt idx="197">
                  <c:v>0.0101074976353502</c:v>
                </c:pt>
                <c:pt idx="198">
                  <c:v>0.0101749426538908</c:v>
                </c:pt>
                <c:pt idx="199">
                  <c:v>0.0102425400176078</c:v>
                </c:pt>
                <c:pt idx="200">
                  <c:v>0.0103102906114367</c:v>
                </c:pt>
                <c:pt idx="201">
                  <c:v>0.0103781953389032</c:v>
                </c:pt>
                <c:pt idx="202">
                  <c:v>0.010446255122155</c:v>
                </c:pt>
                <c:pt idx="203">
                  <c:v>0.0105144709019995</c:v>
                </c:pt>
                <c:pt idx="204">
                  <c:v>0.0105828436379452</c:v>
                </c:pt>
                <c:pt idx="205">
                  <c:v>0.0106513743082496</c:v>
                </c:pt>
                <c:pt idx="206">
                  <c:v>0.0107200639099715</c:v>
                </c:pt>
                <c:pt idx="207">
                  <c:v>0.0107889134590283</c:v>
                </c:pt>
                <c:pt idx="208">
                  <c:v>0.010857923990259</c:v>
                </c:pt>
                <c:pt idx="209">
                  <c:v>0.0109270965574922</c:v>
                </c:pt>
                <c:pt idx="210">
                  <c:v>0.0109964322336195</c:v>
                </c:pt>
                <c:pt idx="211">
                  <c:v>0.0110659321106738</c:v>
                </c:pt>
                <c:pt idx="212">
                  <c:v>0.0111355972999137</c:v>
                </c:pt>
                <c:pt idx="213">
                  <c:v>0.0112054289319124</c:v>
                </c:pt>
                <c:pt idx="214">
                  <c:v>0.0112754281566529</c:v>
                </c:pt>
                <c:pt idx="215">
                  <c:v>0.011345596143628</c:v>
                </c:pt>
                <c:pt idx="216">
                  <c:v>0.0114159340819461</c:v>
                </c:pt>
                <c:pt idx="217">
                  <c:v>0.0114864431804427</c:v>
                </c:pt>
                <c:pt idx="218">
                  <c:v>0.0115571246677973</c:v>
                </c:pt>
                <c:pt idx="219">
                  <c:v>0.0116279797926559</c:v>
                </c:pt>
                <c:pt idx="220">
                  <c:v>0.0116990098237598</c:v>
                </c:pt>
                <c:pt idx="221">
                  <c:v>0.011770216050079</c:v>
                </c:pt>
                <c:pt idx="222">
                  <c:v>0.0118415997809531</c:v>
                </c:pt>
                <c:pt idx="223">
                  <c:v>0.0119131623462364</c:v>
                </c:pt>
                <c:pt idx="224">
                  <c:v>0.01198490509645</c:v>
                </c:pt>
                <c:pt idx="225">
                  <c:v>0.0120568294029399</c:v>
                </c:pt>
                <c:pt idx="226">
                  <c:v>0.0121289366580406</c:v>
                </c:pt>
                <c:pt idx="227">
                  <c:v>0.0122012282752451</c:v>
                </c:pt>
                <c:pt idx="228">
                  <c:v>0.012273705689382</c:v>
                </c:pt>
                <c:pt idx="229">
                  <c:v>0.0123463703567969</c:v>
                </c:pt>
                <c:pt idx="230">
                  <c:v>0.0124192237555427</c:v>
                </c:pt>
                <c:pt idx="231">
                  <c:v>0.0124922673855742</c:v>
                </c:pt>
                <c:pt idx="232">
                  <c:v>0.0125655027689503</c:v>
                </c:pt>
                <c:pt idx="233">
                  <c:v>0.0126389314500431</c:v>
                </c:pt>
                <c:pt idx="234">
                  <c:v>0.0127125549957529</c:v>
                </c:pt>
                <c:pt idx="235">
                  <c:v>0.0127863749957305</c:v>
                </c:pt>
                <c:pt idx="236">
                  <c:v>0.0128603930626063</c:v>
                </c:pt>
                <c:pt idx="237">
                  <c:v>0.0129346108322269</c:v>
                </c:pt>
                <c:pt idx="238">
                  <c:v>0.0130090299638976</c:v>
                </c:pt>
                <c:pt idx="239">
                  <c:v>0.0130836521406336</c:v>
                </c:pt>
                <c:pt idx="240">
                  <c:v>0.0131584790694178</c:v>
                </c:pt>
                <c:pt idx="241">
                  <c:v>0.0132335124814657</c:v>
                </c:pt>
                <c:pt idx="242">
                  <c:v>0.013308754132499</c:v>
                </c:pt>
                <c:pt idx="243">
                  <c:v>0.0133842058030254</c:v>
                </c:pt>
                <c:pt idx="244">
                  <c:v>0.013459869298628</c:v>
                </c:pt>
                <c:pt idx="245">
                  <c:v>0.0135357464502612</c:v>
                </c:pt>
                <c:pt idx="246">
                  <c:v>0.0136118391145553</c:v>
                </c:pt>
                <c:pt idx="247">
                  <c:v>0.0136881491741295</c:v>
                </c:pt>
                <c:pt idx="248">
                  <c:v>0.0137646785379131</c:v>
                </c:pt>
                <c:pt idx="249">
                  <c:v>0.0138414291414752</c:v>
                </c:pt>
                <c:pt idx="250">
                  <c:v>0.0139184029473631</c:v>
                </c:pt>
                <c:pt idx="251">
                  <c:v>0.0139956019454502</c:v>
                </c:pt>
                <c:pt idx="252">
                  <c:v>0.0140730281532918</c:v>
                </c:pt>
                <c:pt idx="253">
                  <c:v>0.0141506836164912</c:v>
                </c:pt>
                <c:pt idx="254">
                  <c:v>0.0142285704090746</c:v>
                </c:pt>
                <c:pt idx="255">
                  <c:v>0.0143066906338757</c:v>
                </c:pt>
                <c:pt idx="256">
                  <c:v>0.0143850464229304</c:v>
                </c:pt>
                <c:pt idx="257">
                  <c:v>0.0144636399378813</c:v>
                </c:pt>
                <c:pt idx="258">
                  <c:v>0.0145424733703918</c:v>
                </c:pt>
                <c:pt idx="259">
                  <c:v>0.0146215489425717</c:v>
                </c:pt>
                <c:pt idx="260">
                  <c:v>0.0147008689074128</c:v>
                </c:pt>
                <c:pt idx="261">
                  <c:v>0.0147804355492352</c:v>
                </c:pt>
                <c:pt idx="262">
                  <c:v>0.0148602511841452</c:v>
                </c:pt>
                <c:pt idx="263">
                  <c:v>0.0149403181605041</c:v>
                </c:pt>
                <c:pt idx="264">
                  <c:v>0.0150206388594087</c:v>
                </c:pt>
                <c:pt idx="265">
                  <c:v>0.0151012156951842</c:v>
                </c:pt>
                <c:pt idx="266">
                  <c:v>0.015182051115888</c:v>
                </c:pt>
                <c:pt idx="267">
                  <c:v>0.0152631476038269</c:v>
                </c:pt>
                <c:pt idx="268">
                  <c:v>0.0153445076760872</c:v>
                </c:pt>
                <c:pt idx="269">
                  <c:v>0.0154261338850764</c:v>
                </c:pt>
                <c:pt idx="270">
                  <c:v>0.0155080288190795</c:v>
                </c:pt>
                <c:pt idx="271">
                  <c:v>0.0155901951028286</c:v>
                </c:pt>
                <c:pt idx="272">
                  <c:v>0.0156726353980858</c:v>
                </c:pt>
                <c:pt idx="273">
                  <c:v>0.0157553524042412</c:v>
                </c:pt>
                <c:pt idx="274">
                  <c:v>0.0158383488589249</c:v>
                </c:pt>
                <c:pt idx="275">
                  <c:v>0.0159216275386341</c:v>
                </c:pt>
                <c:pt idx="276">
                  <c:v>0.016005191259376</c:v>
                </c:pt>
                <c:pt idx="277">
                  <c:v>0.0160890428773254</c:v>
                </c:pt>
                <c:pt idx="278">
                  <c:v>0.0161731852894995</c:v>
                </c:pt>
                <c:pt idx="279">
                  <c:v>0.0162576214344487</c:v>
                </c:pt>
                <c:pt idx="280">
                  <c:v>0.016342354292964</c:v>
                </c:pt>
                <c:pt idx="281">
                  <c:v>0.0164273868888026</c:v>
                </c:pt>
                <c:pt idx="282">
                  <c:v>0.0165127222894307</c:v>
                </c:pt>
                <c:pt idx="283">
                  <c:v>0.0165983636067847</c:v>
                </c:pt>
                <c:pt idx="284">
                  <c:v>0.0166843139980512</c:v>
                </c:pt>
                <c:pt idx="285">
                  <c:v>0.0167705766664667</c:v>
                </c:pt>
                <c:pt idx="286">
                  <c:v>0.0168571548621363</c:v>
                </c:pt>
                <c:pt idx="287">
                  <c:v>0.0169440518828733</c:v>
                </c:pt>
                <c:pt idx="288">
                  <c:v>0.0170312710750594</c:v>
                </c:pt>
                <c:pt idx="289">
                  <c:v>0.0171188158345266</c:v>
                </c:pt>
                <c:pt idx="290">
                  <c:v>0.0172066896074609</c:v>
                </c:pt>
                <c:pt idx="291">
                  <c:v>0.0172948958913286</c:v>
                </c:pt>
                <c:pt idx="292">
                  <c:v>0.0173834382358262</c:v>
                </c:pt>
                <c:pt idx="293">
                  <c:v>0.0174723202438536</c:v>
                </c:pt>
                <c:pt idx="294">
                  <c:v>0.0175615455725127</c:v>
                </c:pt>
                <c:pt idx="295">
                  <c:v>0.0176511179341304</c:v>
                </c:pt>
                <c:pt idx="296">
                  <c:v>0.0177410410973087</c:v>
                </c:pt>
                <c:pt idx="297">
                  <c:v>0.0178313188880003</c:v>
                </c:pt>
                <c:pt idx="298">
                  <c:v>0.0179219551906128</c:v>
                </c:pt>
                <c:pt idx="299">
                  <c:v>0.0180129539491405</c:v>
                </c:pt>
                <c:pt idx="300">
                  <c:v>0.0181043191683256</c:v>
                </c:pt>
                <c:pt idx="301">
                  <c:v>0.01819605491485</c:v>
                </c:pt>
                <c:pt idx="302">
                  <c:v>0.0182881653185566</c:v>
                </c:pt>
                <c:pt idx="303">
                  <c:v>0.0183806545737043</c:v>
                </c:pt>
                <c:pt idx="304">
                  <c:v>0.0184735269402539</c:v>
                </c:pt>
                <c:pt idx="305">
                  <c:v>0.0185667867451891</c:v>
                </c:pt>
                <c:pt idx="306">
                  <c:v>0.0186604383838719</c:v>
                </c:pt>
                <c:pt idx="307">
                  <c:v>0.0187544863214332</c:v>
                </c:pt>
                <c:pt idx="308">
                  <c:v>0.0188489350942018</c:v>
                </c:pt>
                <c:pt idx="309">
                  <c:v>0.01894378931117</c:v>
                </c:pt>
                <c:pt idx="310">
                  <c:v>0.0190390536554996</c:v>
                </c:pt>
                <c:pt idx="311">
                  <c:v>0.0191347328860673</c:v>
                </c:pt>
                <c:pt idx="312">
                  <c:v>0.0192308318390532</c:v>
                </c:pt>
                <c:pt idx="313">
                  <c:v>0.0193273554295712</c:v>
                </c:pt>
                <c:pt idx="314">
                  <c:v>0.019424308653345</c:v>
                </c:pt>
                <c:pt idx="315">
                  <c:v>0.0195216965884285</c:v>
                </c:pt>
                <c:pt idx="316">
                  <c:v>0.0196195243969754</c:v>
                </c:pt>
                <c:pt idx="317">
                  <c:v>0.019717797327056</c:v>
                </c:pt>
                <c:pt idx="318">
                  <c:v>0.0198165207145256</c:v>
                </c:pt>
                <c:pt idx="319">
                  <c:v>0.0199156999849451</c:v>
                </c:pt>
                <c:pt idx="320">
                  <c:v>0.0200153406555543</c:v>
                </c:pt>
                <c:pt idx="321">
                  <c:v>0.0201154483373022</c:v>
                </c:pt>
                <c:pt idx="322">
                  <c:v>0.0202160287369343</c:v>
                </c:pt>
                <c:pt idx="323">
                  <c:v>0.0203170876591388</c:v>
                </c:pt>
                <c:pt idx="324">
                  <c:v>0.0204186310087554</c:v>
                </c:pt>
                <c:pt idx="325">
                  <c:v>0.0205206647930464</c:v>
                </c:pt>
                <c:pt idx="326">
                  <c:v>0.0206231951240349</c:v>
                </c:pt>
                <c:pt idx="327">
                  <c:v>0.0207262282209091</c:v>
                </c:pt>
                <c:pt idx="328">
                  <c:v>0.0208297704124988</c:v>
                </c:pt>
                <c:pt idx="329">
                  <c:v>0.0209338281398235</c:v>
                </c:pt>
                <c:pt idx="330">
                  <c:v>0.0210384079587162</c:v>
                </c:pt>
                <c:pt idx="331">
                  <c:v>0.0211435165425247</c:v>
                </c:pt>
                <c:pt idx="332">
                  <c:v>0.0212491606848949</c:v>
                </c:pt>
                <c:pt idx="333">
                  <c:v>0.0213553473026357</c:v>
                </c:pt>
                <c:pt idx="334">
                  <c:v>0.0214620834386719</c:v>
                </c:pt>
                <c:pt idx="335">
                  <c:v>0.021569376265087</c:v>
                </c:pt>
                <c:pt idx="336">
                  <c:v>0.0216772330862576</c:v>
                </c:pt>
                <c:pt idx="337">
                  <c:v>0.0217856613420851</c:v>
                </c:pt>
                <c:pt idx="338">
                  <c:v>0.0218946686113276</c:v>
                </c:pt>
                <c:pt idx="339">
                  <c:v>0.0220042626150343</c:v>
                </c:pt>
                <c:pt idx="340">
                  <c:v>0.0221144512200883</c:v>
                </c:pt>
                <c:pt idx="341">
                  <c:v>0.0222252424428602</c:v>
                </c:pt>
                <c:pt idx="342">
                  <c:v>0.0223366444529781</c:v>
                </c:pt>
                <c:pt idx="343">
                  <c:v>0.0224486655772164</c:v>
                </c:pt>
                <c:pt idx="344">
                  <c:v>0.0225613143035109</c:v>
                </c:pt>
                <c:pt idx="345">
                  <c:v>0.0226745992851015</c:v>
                </c:pt>
                <c:pt idx="346">
                  <c:v>0.0227885293448107</c:v>
                </c:pt>
                <c:pt idx="347">
                  <c:v>0.0229031134794612</c:v>
                </c:pt>
                <c:pt idx="348">
                  <c:v>0.0230183608644384</c:v>
                </c:pt>
                <c:pt idx="349">
                  <c:v>0.0231342808584037</c:v>
                </c:pt>
                <c:pt idx="350">
                  <c:v>0.0232508830081656</c:v>
                </c:pt>
                <c:pt idx="351">
                  <c:v>0.0233681770537121</c:v>
                </c:pt>
                <c:pt idx="352">
                  <c:v>0.0234861729334144</c:v>
                </c:pt>
                <c:pt idx="353">
                  <c:v>0.0236048807894059</c:v>
                </c:pt>
                <c:pt idx="354">
                  <c:v>0.0237243109731457</c:v>
                </c:pt>
                <c:pt idx="355">
                  <c:v>0.0238444740511727</c:v>
                </c:pt>
                <c:pt idx="356">
                  <c:v>0.0239653808110592</c:v>
                </c:pt>
                <c:pt idx="357">
                  <c:v>0.0240870422675716</c:v>
                </c:pt>
                <c:pt idx="358">
                  <c:v>0.0242094696690474</c:v>
                </c:pt>
                <c:pt idx="359">
                  <c:v>0.0243326745039974</c:v>
                </c:pt>
                <c:pt idx="360">
                  <c:v>0.0244566685079423</c:v>
                </c:pt>
                <c:pt idx="361">
                  <c:v>0.0245814636704949</c:v>
                </c:pt>
                <c:pt idx="362">
                  <c:v>0.0247070722426966</c:v>
                </c:pt>
                <c:pt idx="363">
                  <c:v>0.024833506744621</c:v>
                </c:pt>
                <c:pt idx="364">
                  <c:v>0.0249607799732559</c:v>
                </c:pt>
                <c:pt idx="365">
                  <c:v>0.0250889050106743</c:v>
                </c:pt>
                <c:pt idx="366">
                  <c:v>0.0252178952325101</c:v>
                </c:pt>
                <c:pt idx="367">
                  <c:v>0.0253477643167498</c:v>
                </c:pt>
                <c:pt idx="368">
                  <c:v>0.0254785262528554</c:v>
                </c:pt>
                <c:pt idx="369">
                  <c:v>0.0256101953512325</c:v>
                </c:pt>
                <c:pt idx="370">
                  <c:v>0.0257427862530622</c:v>
                </c:pt>
                <c:pt idx="371">
                  <c:v>0.0258763139405091</c:v>
                </c:pt>
                <c:pt idx="372">
                  <c:v>0.026010793747327</c:v>
                </c:pt>
                <c:pt idx="373">
                  <c:v>0.0261462413698785</c:v>
                </c:pt>
                <c:pt idx="374">
                  <c:v>0.0262826728785891</c:v>
                </c:pt>
                <c:pt idx="375">
                  <c:v>0.0264201047298551</c:v>
                </c:pt>
                <c:pt idx="376">
                  <c:v>0.0265585537784293</c:v>
                </c:pt>
                <c:pt idx="377">
                  <c:v>0.0266980372903051</c:v>
                </c:pt>
                <c:pt idx="378">
                  <c:v>0.0268385729561246</c:v>
                </c:pt>
                <c:pt idx="379">
                  <c:v>0.0269801789051369</c:v>
                </c:pt>
                <c:pt idx="380">
                  <c:v>0.0271228737197312</c:v>
                </c:pt>
                <c:pt idx="381">
                  <c:v>0.0272666764505774</c:v>
                </c:pt>
                <c:pt idx="382">
                  <c:v>0.0274116066324008</c:v>
                </c:pt>
                <c:pt idx="383">
                  <c:v>0.0275576843004253</c:v>
                </c:pt>
                <c:pt idx="384">
                  <c:v>0.0277049300075189</c:v>
                </c:pt>
                <c:pt idx="385">
                  <c:v>0.0278533648420771</c:v>
                </c:pt>
                <c:pt idx="386">
                  <c:v>0.0280030104466828</c:v>
                </c:pt>
                <c:pt idx="387">
                  <c:v>0.028153889037584</c:v>
                </c:pt>
                <c:pt idx="388">
                  <c:v>0.0283060234250317</c:v>
                </c:pt>
                <c:pt idx="389">
                  <c:v>0.0284594370345239</c:v>
                </c:pt>
                <c:pt idx="390">
                  <c:v>0.028614153929006</c:v>
                </c:pt>
                <c:pt idx="391">
                  <c:v>0.0287701988320764</c:v>
                </c:pt>
                <c:pt idx="392">
                  <c:v>0.0289275971522564</c:v>
                </c:pt>
                <c:pt idx="393">
                  <c:v>0.0290863750083796</c:v>
                </c:pt>
                <c:pt idx="394">
                  <c:v>0.0292465592561651</c:v>
                </c:pt>
                <c:pt idx="395">
                  <c:v>0.029408177516042</c:v>
                </c:pt>
                <c:pt idx="396">
                  <c:v>0.0295712582022932</c:v>
                </c:pt>
                <c:pt idx="397">
                  <c:v>0.029735830553598</c:v>
                </c:pt>
                <c:pt idx="398">
                  <c:v>0.0299019246650517</c:v>
                </c:pt>
                <c:pt idx="399">
                  <c:v>0.03006957152175</c:v>
                </c:pt>
                <c:pt idx="400">
                  <c:v>0.0302388030340301</c:v>
                </c:pt>
                <c:pt idx="401">
                  <c:v>0.0304096520744678</c:v>
                </c:pt>
                <c:pt idx="402">
                  <c:v>0.0305821525167349</c:v>
                </c:pt>
                <c:pt idx="403">
                  <c:v>0.0307563392764327</c:v>
                </c:pt>
                <c:pt idx="404">
                  <c:v>0.0309322483540204</c:v>
                </c:pt>
                <c:pt idx="405">
                  <c:v>0.0311099168799699</c:v>
                </c:pt>
                <c:pt idx="406">
                  <c:v>0.0312893831622861</c:v>
                </c:pt>
                <c:pt idx="407">
                  <c:v>0.0314706867365434</c:v>
                </c:pt>
                <c:pt idx="408">
                  <c:v>0.0316538684185981</c:v>
                </c:pt>
                <c:pt idx="409">
                  <c:v>0.0318389703601518</c:v>
                </c:pt>
                <c:pt idx="410">
                  <c:v>0.0320260361073503</c:v>
                </c:pt>
                <c:pt idx="411">
                  <c:v>0.0322151106626205</c:v>
                </c:pt>
                <c:pt idx="412">
                  <c:v>0.032406240549961</c:v>
                </c:pt>
                <c:pt idx="413">
                  <c:v>0.0325994738839201</c:v>
                </c:pt>
                <c:pt idx="414">
                  <c:v>0.0327948604425133</c:v>
                </c:pt>
                <c:pt idx="415">
                  <c:v>0.0329924517443526</c:v>
                </c:pt>
                <c:pt idx="416">
                  <c:v>0.0331923011302831</c:v>
                </c:pt>
                <c:pt idx="417">
                  <c:v>0.0333944638498445</c:v>
                </c:pt>
                <c:pt idx="418">
                  <c:v>0.0335989971529042</c:v>
                </c:pt>
                <c:pt idx="419">
                  <c:v>0.0338059603868369</c:v>
                </c:pt>
                <c:pt idx="420">
                  <c:v>0.0340154150996557</c:v>
                </c:pt>
                <c:pt idx="421">
                  <c:v>0.0342274251495395</c:v>
                </c:pt>
                <c:pt idx="422">
                  <c:v>0.0344420568212343</c:v>
                </c:pt>
                <c:pt idx="423">
                  <c:v>0.0346593789498548</c:v>
                </c:pt>
                <c:pt idx="424">
                  <c:v>0.0348794630526529</c:v>
                </c:pt>
                <c:pt idx="425">
                  <c:v>0.0351023834693799</c:v>
                </c:pt>
                <c:pt idx="426">
                  <c:v>0.0353282175119165</c:v>
                </c:pt>
                <c:pt idx="427">
                  <c:v>0.0355570456239186</c:v>
                </c:pt>
                <c:pt idx="428">
                  <c:v>0.0357889515512881</c:v>
                </c:pt>
                <c:pt idx="429">
                  <c:v>0.0360240225243625</c:v>
                </c:pt>
                <c:pt idx="430">
                  <c:v>0.0362623494527995</c:v>
                </c:pt>
                <c:pt idx="431">
                  <c:v>0.0365040271342317</c:v>
                </c:pt>
                <c:pt idx="432">
                  <c:v>0.0367491544778725</c:v>
                </c:pt>
                <c:pt idx="433">
                  <c:v>0.0369978347443742</c:v>
                </c:pt>
                <c:pt idx="434">
                  <c:v>0.0372501758033751</c:v>
                </c:pt>
                <c:pt idx="435">
                  <c:v>0.037506290410319</c:v>
                </c:pt>
                <c:pt idx="436">
                  <c:v>0.037766296504301</c:v>
                </c:pt>
                <c:pt idx="437">
                  <c:v>0.0380303175288809</c:v>
                </c:pt>
                <c:pt idx="438">
                  <c:v>0.0382984827780193</c:v>
                </c:pt>
                <c:pt idx="439">
                  <c:v>0.0385709277695274</c:v>
                </c:pt>
                <c:pt idx="440">
                  <c:v>0.0388477946486955</c:v>
                </c:pt>
                <c:pt idx="441">
                  <c:v>0.0391292326250652</c:v>
                </c:pt>
                <c:pt idx="442">
                  <c:v>0.0394153984456622</c:v>
                </c:pt>
                <c:pt idx="443">
                  <c:v>0.039706456908392</c:v>
                </c:pt>
                <c:pt idx="444">
                  <c:v>0.0400025814197548</c:v>
                </c:pt>
                <c:pt idx="445">
                  <c:v>0.0403039546015371</c:v>
                </c:pt>
                <c:pt idx="446">
                  <c:v>0.0406107689517243</c:v>
                </c:pt>
                <c:pt idx="447">
                  <c:v>0.0409232275655443</c:v>
                </c:pt>
                <c:pt idx="448">
                  <c:v>0.0412415449233092</c:v>
                </c:pt>
                <c:pt idx="449">
                  <c:v>0.041565947752612</c:v>
                </c:pt>
                <c:pt idx="450">
                  <c:v>0.041896675973437</c:v>
                </c:pt>
                <c:pt idx="451">
                  <c:v>0.042233983735925</c:v>
                </c:pt>
                <c:pt idx="452">
                  <c:v>0.0425781405618827</c:v>
                </c:pt>
                <c:pt idx="453">
                  <c:v>0.0429294326027146</c:v>
                </c:pt>
                <c:pt idx="454">
                  <c:v>0.0432881640282906</c:v>
                </c:pt>
                <c:pt idx="455">
                  <c:v>0.0436546585634163</c:v>
                </c:pt>
                <c:pt idx="456">
                  <c:v>0.0440292611911037</c:v>
                </c:pt>
                <c:pt idx="457">
                  <c:v>0.0444123400448056</c:v>
                </c:pt>
                <c:pt idx="458">
                  <c:v>0.0448042885152925</c:v>
                </c:pt>
                <c:pt idx="459">
                  <c:v>0.0452055276020081</c:v>
                </c:pt>
                <c:pt idx="460">
                  <c:v>0.045616508543686</c:v>
                </c:pt>
                <c:pt idx="461">
                  <c:v>0.0460377157689175</c:v>
                </c:pt>
                <c:pt idx="462">
                  <c:v>0.0464696702144411</c:v>
                </c:pt>
                <c:pt idx="463">
                  <c:v>0.0469129330674439</c:v>
                </c:pt>
                <c:pt idx="464">
                  <c:v>0.0473681099984748</c:v>
                </c:pt>
                <c:pt idx="465">
                  <c:v>0.0478358559640786</c:v>
                </c:pt>
                <c:pt idx="466">
                  <c:v>0.0483168806735441</c:v>
                </c:pt>
                <c:pt idx="467">
                  <c:v>0.0488119548328949</c:v>
                </c:pt>
                <c:pt idx="468">
                  <c:v>0.049321917302366</c:v>
                </c:pt>
                <c:pt idx="469">
                  <c:v>0.0498476833322839</c:v>
                </c:pt>
                <c:pt idx="470">
                  <c:v>0.0503902540780328</c:v>
                </c:pt>
                <c:pt idx="471">
                  <c:v>0.0509507276397155</c:v>
                </c:pt>
                <c:pt idx="472">
                  <c:v>0.0515303119288927</c:v>
                </c:pt>
                <c:pt idx="473">
                  <c:v>0.0521303397370694</c:v>
                </c:pt>
                <c:pt idx="474">
                  <c:v>0.0527522864733177</c:v>
                </c:pt>
                <c:pt idx="475">
                  <c:v>0.0533977911583008</c:v>
                </c:pt>
                <c:pt idx="476">
                  <c:v>0.054068681418315</c:v>
                </c:pt>
                <c:pt idx="477">
                  <c:v>0.0547670034287159</c:v>
                </c:pt>
                <c:pt idx="478">
                  <c:v>0.0554950580295741</c:v>
                </c:pt>
                <c:pt idx="479">
                  <c:v>0.0562554446037161</c:v>
                </c:pt>
                <c:pt idx="480">
                  <c:v>0.0570511148063044</c:v>
                </c:pt>
                <c:pt idx="481">
                  <c:v>0.0578854389213826</c:v>
                </c:pt>
                <c:pt idx="482">
                  <c:v>0.0587622885772883</c:v>
                </c:pt>
                <c:pt idx="483">
                  <c:v>0.0596861409053728</c:v>
                </c:pt>
                <c:pt idx="484">
                  <c:v>0.0606622111696064</c:v>
                </c:pt>
                <c:pt idx="485">
                  <c:v>0.0616966237351656</c:v>
                </c:pt>
                <c:pt idx="486">
                  <c:v>0.0627966354767645</c:v>
                </c:pt>
                <c:pt idx="487">
                  <c:v>0.0639709321697698</c:v>
                </c:pt>
                <c:pt idx="488">
                  <c:v>0.0652300284471692</c:v>
                </c:pt>
                <c:pt idx="489">
                  <c:v>0.0665868179728668</c:v>
                </c:pt>
                <c:pt idx="490">
                  <c:v>0.0673665770250989</c:v>
                </c:pt>
                <c:pt idx="491">
                  <c:v>0.0681582059848947</c:v>
                </c:pt>
                <c:pt idx="492">
                  <c:v>0.0689620642793603</c:v>
                </c:pt>
                <c:pt idx="493">
                  <c:v>0.0697784852956817</c:v>
                </c:pt>
                <c:pt idx="494">
                  <c:v>0.0706078151284935</c:v>
                </c:pt>
                <c:pt idx="495">
                  <c:v>0.0714504131669985</c:v>
                </c:pt>
                <c:pt idx="496">
                  <c:v>0.0723066527139727</c:v>
                </c:pt>
                <c:pt idx="497">
                  <c:v>0.0731769216386842</c:v>
                </c:pt>
                <c:pt idx="498">
                  <c:v>0.074061623065906</c:v>
                </c:pt>
                <c:pt idx="499">
                  <c:v>0.0749611761033622</c:v>
                </c:pt>
                <c:pt idx="500">
                  <c:v>0.0758760166101257</c:v>
                </c:pt>
                <c:pt idx="501">
                  <c:v>0.076806598008674</c:v>
                </c:pt>
                <c:pt idx="502">
                  <c:v>0.0777533921435212</c:v>
                </c:pt>
                <c:pt idx="503">
                  <c:v>0.0787168901895668</c:v>
                </c:pt>
                <c:pt idx="504">
                  <c:v>0.07969760361355</c:v>
                </c:pt>
                <c:pt idx="505">
                  <c:v>0.0806960651922659</c:v>
                </c:pt>
                <c:pt idx="506">
                  <c:v>0.0817128300914923</c:v>
                </c:pt>
                <c:pt idx="507">
                  <c:v>0.0827484770098937</c:v>
                </c:pt>
                <c:pt idx="508">
                  <c:v>0.083803609392519</c:v>
                </c:pt>
                <c:pt idx="509">
                  <c:v>0.0848788567188895</c:v>
                </c:pt>
                <c:pt idx="510">
                  <c:v>0.0859748758710897</c:v>
                </c:pt>
                <c:pt idx="511">
                  <c:v>0.0870923525877309</c:v>
                </c:pt>
                <c:pt idx="512">
                  <c:v>0.0882320030101579</c:v>
                </c:pt>
                <c:pt idx="513">
                  <c:v>0.0893945753278151</c:v>
                </c:pt>
                <c:pt idx="514">
                  <c:v>0.0905808515302959</c:v>
                </c:pt>
                <c:pt idx="515">
                  <c:v>0.091791649274258</c:v>
                </c:pt>
                <c:pt idx="516">
                  <c:v>0.0930278238741185</c:v>
                </c:pt>
                <c:pt idx="517">
                  <c:v>0.0942902704262445</c:v>
                </c:pt>
                <c:pt idx="518">
                  <c:v>0.0955799260772457</c:v>
                </c:pt>
                <c:pt idx="519">
                  <c:v>0.0968977724479463</c:v>
                </c:pt>
                <c:pt idx="520">
                  <c:v>0.0982448382257047</c:v>
                </c:pt>
                <c:pt idx="521">
                  <c:v>0.0996222019389358</c:v>
                </c:pt>
                <c:pt idx="522">
                  <c:v>0.101030994929029</c:v>
                </c:pt>
                <c:pt idx="523">
                  <c:v>0.10247240453631</c:v>
                </c:pt>
                <c:pt idx="524">
                  <c:v>0.103947677518348</c:v>
                </c:pt>
                <c:pt idx="525">
                  <c:v>0.105458123720707</c:v>
                </c:pt>
                <c:pt idx="526">
                  <c:v>0.107005120022272</c:v>
                </c:pt>
                <c:pt idx="527">
                  <c:v>0.108590114579532</c:v>
                </c:pt>
                <c:pt idx="528">
                  <c:v>0.110214631396733</c:v>
                </c:pt>
                <c:pt idx="529">
                  <c:v>0.111880275251588</c:v>
                </c:pt>
                <c:pt idx="530">
                  <c:v>0.113588737009432</c:v>
                </c:pt>
                <c:pt idx="531">
                  <c:v>0.115341799362204</c:v>
                </c:pt>
                <c:pt idx="532">
                  <c:v>0.117141343032607</c:v>
                </c:pt>
                <c:pt idx="533">
                  <c:v>0.11898935348827</c:v>
                </c:pt>
                <c:pt idx="534">
                  <c:v>0.12088792821573</c:v>
                </c:pt>
                <c:pt idx="535">
                  <c:v>0.122839284609736</c:v>
                </c:pt>
                <c:pt idx="536">
                  <c:v>0.124845768539763</c:v>
                </c:pt>
                <c:pt idx="537">
                  <c:v>0.126909863662848</c:v>
                </c:pt>
                <c:pt idx="538">
                  <c:v>0.129034201560097</c:v>
                </c:pt>
                <c:pt idx="539">
                  <c:v>0.131221572783496</c:v>
                </c:pt>
                <c:pt idx="540">
                  <c:v>0.13347493891029</c:v>
                </c:pt>
                <c:pt idx="541">
                  <c:v>0.135797445714266</c:v>
                </c:pt>
                <c:pt idx="542">
                  <c:v>0.138192437577078</c:v>
                </c:pt>
                <c:pt idx="543">
                  <c:v>0.140663473278563</c:v>
                </c:pt>
                <c:pt idx="544">
                  <c:v>0.143214343323109</c:v>
                </c:pt>
                <c:pt idx="545">
                  <c:v>0.145849088979937</c:v>
                </c:pt>
                <c:pt idx="546">
                  <c:v>0.148572023239193</c:v>
                </c:pt>
                <c:pt idx="547">
                  <c:v>0.151387753913352</c:v>
                </c:pt>
                <c:pt idx="548">
                  <c:v>0.154301209145547</c:v>
                </c:pt>
                <c:pt idx="549">
                  <c:v>0.157317665623521</c:v>
                </c:pt>
                <c:pt idx="550">
                  <c:v>0.160442779841136</c:v>
                </c:pt>
                <c:pt idx="551">
                  <c:v>0.163682622799719</c:v>
                </c:pt>
                <c:pt idx="552">
                  <c:v>0.167043718600379</c:v>
                </c:pt>
                <c:pt idx="553">
                  <c:v>0.170533087447431</c:v>
                </c:pt>
                <c:pt idx="554">
                  <c:v>0.174158293664145</c:v>
                </c:pt>
                <c:pt idx="555">
                  <c:v>0.17792749941767</c:v>
                </c:pt>
                <c:pt idx="556">
                  <c:v>0.181849524963015</c:v>
                </c:pt>
                <c:pt idx="557">
                  <c:v>0.185933916350134</c:v>
                </c:pt>
                <c:pt idx="558">
                  <c:v>0.190191021697813</c:v>
                </c:pt>
                <c:pt idx="559">
                  <c:v>0.194632077328776</c:v>
                </c:pt>
                <c:pt idx="560">
                  <c:v>0.199269305289034</c:v>
                </c:pt>
                <c:pt idx="561">
                  <c:v>0.204116024049561</c:v>
                </c:pt>
                <c:pt idx="562">
                  <c:v>0.209186774520658</c:v>
                </c:pt>
              </c:numCache>
            </c:numRef>
          </c:xVal>
          <c:yVal>
            <c:numRef>
              <c:f>Exp_res!$CF$3:$CF$650</c:f>
              <c:numCache>
                <c:formatCode>General</c:formatCode>
                <c:ptCount val="648"/>
                <c:pt idx="0">
                  <c:v>0</c:v>
                </c:pt>
                <c:pt idx="1">
                  <c:v>1.73920075457199E-005</c:v>
                </c:pt>
                <c:pt idx="2">
                  <c:v>5.68797998563835E-005</c:v>
                </c:pt>
                <c:pt idx="3">
                  <c:v>9.67055640915711E-005</c:v>
                </c:pt>
                <c:pt idx="4">
                  <c:v>0.000136856019319745</c:v>
                </c:pt>
                <c:pt idx="5">
                  <c:v>0.000177318770849131</c:v>
                </c:pt>
                <c:pt idx="6">
                  <c:v>0.000218081611112338</c:v>
                </c:pt>
                <c:pt idx="7">
                  <c:v>0.000259132458837453</c:v>
                </c:pt>
                <c:pt idx="8">
                  <c:v>0.000300459347187213</c:v>
                </c:pt>
                <c:pt idx="9">
                  <c:v>0.000342050421617209</c:v>
                </c:pt>
                <c:pt idx="10">
                  <c:v>0.000383893940533388</c:v>
                </c:pt>
                <c:pt idx="11">
                  <c:v>0.000425978276918905</c:v>
                </c:pt>
                <c:pt idx="12">
                  <c:v>0.000468291920321131</c:v>
                </c:pt>
                <c:pt idx="13">
                  <c:v>0.000510823478961648</c:v>
                </c:pt>
                <c:pt idx="14">
                  <c:v>0.000553561681856631</c:v>
                </c:pt>
                <c:pt idx="15">
                  <c:v>0.000596495380899869</c:v>
                </c:pt>
                <c:pt idx="16">
                  <c:v>0.000639613552878587</c:v>
                </c:pt>
                <c:pt idx="17">
                  <c:v>0.000682905301406329</c:v>
                </c:pt>
                <c:pt idx="18">
                  <c:v>0.000726359858763891</c:v>
                </c:pt>
                <c:pt idx="19">
                  <c:v>0.000769966587642356</c:v>
                </c:pt>
                <c:pt idx="20">
                  <c:v>0.000813714982784508</c:v>
                </c:pt>
                <c:pt idx="21">
                  <c:v>0.000857594672523597</c:v>
                </c:pt>
                <c:pt idx="22">
                  <c:v>0.000901595420214592</c:v>
                </c:pt>
                <c:pt idx="23">
                  <c:v>0.000945707125562346</c:v>
                </c:pt>
                <c:pt idx="24">
                  <c:v>0.000989919825841819</c:v>
                </c:pt>
                <c:pt idx="25">
                  <c:v>0.00103422369701365</c:v>
                </c:pt>
                <c:pt idx="26">
                  <c:v>0.00107860905473376</c:v>
                </c:pt>
                <c:pt idx="27">
                  <c:v>0.00112306635525893</c:v>
                </c:pt>
                <c:pt idx="28">
                  <c:v>0.00116758619624854</c:v>
                </c:pt>
                <c:pt idx="29">
                  <c:v>0.00121215931746364</c:v>
                </c:pt>
                <c:pt idx="30">
                  <c:v>0.00125677660136637</c:v>
                </c:pt>
                <c:pt idx="31">
                  <c:v>0.00130142907361845</c:v>
                </c:pt>
                <c:pt idx="32">
                  <c:v>0.00134610790348304</c:v>
                </c:pt>
                <c:pt idx="33">
                  <c:v>0.0013908044041299</c:v>
                </c:pt>
                <c:pt idx="34">
                  <c:v>0.00143551003284723</c:v>
                </c:pt>
                <c:pt idx="35">
                  <c:v>0.00148021639116047</c:v>
                </c:pt>
                <c:pt idx="36">
                  <c:v>0.00152491522486216</c:v>
                </c:pt>
                <c:pt idx="37">
                  <c:v>0.0015695984239535</c:v>
                </c:pt>
                <c:pt idx="38">
                  <c:v>0.00161425802249994</c:v>
                </c:pt>
                <c:pt idx="39">
                  <c:v>0.00165888619840433</c:v>
                </c:pt>
                <c:pt idx="40">
                  <c:v>0.00170347527309802</c:v>
                </c:pt>
                <c:pt idx="41">
                  <c:v>0.00174801771115504</c:v>
                </c:pt>
                <c:pt idx="42">
                  <c:v>0.00179250611982749</c:v>
                </c:pt>
                <c:pt idx="43">
                  <c:v>0.00183693324851004</c:v>
                </c:pt>
                <c:pt idx="44">
                  <c:v>0.00188129198813085</c:v>
                </c:pt>
                <c:pt idx="45">
                  <c:v>0.00192557537047505</c:v>
                </c:pt>
                <c:pt idx="46">
                  <c:v>0.00196977656744146</c:v>
                </c:pt>
                <c:pt idx="47">
                  <c:v>0.00201388889023445</c:v>
                </c:pt>
                <c:pt idx="48">
                  <c:v>0.00205790578849671</c:v>
                </c:pt>
                <c:pt idx="49">
                  <c:v>0.00210182084938004</c:v>
                </c:pt>
                <c:pt idx="50">
                  <c:v>0.00214562779656278</c:v>
                </c:pt>
                <c:pt idx="51">
                  <c:v>0.00218932048921111</c:v>
                </c:pt>
                <c:pt idx="52">
                  <c:v>0.00223289292088903</c:v>
                </c:pt>
                <c:pt idx="53">
                  <c:v>0.00227633921842001</c:v>
                </c:pt>
                <c:pt idx="54">
                  <c:v>0.00231965364070137</c:v>
                </c:pt>
                <c:pt idx="55">
                  <c:v>0.00236283057747358</c:v>
                </c:pt>
                <c:pt idx="56">
                  <c:v>0.00240586454804912</c:v>
                </c:pt>
                <c:pt idx="57">
                  <c:v>0.00244875019999912</c:v>
                </c:pt>
                <c:pt idx="58">
                  <c:v>0.00249148230780477</c:v>
                </c:pt>
                <c:pt idx="59">
                  <c:v>0.00253405577147153</c:v>
                </c:pt>
                <c:pt idx="60">
                  <c:v>0.00257646561511144</c:v>
                </c:pt>
                <c:pt idx="61">
                  <c:v>0.00261870698549349</c:v>
                </c:pt>
                <c:pt idx="62">
                  <c:v>0.00266077515056558</c:v>
                </c:pt>
                <c:pt idx="63">
                  <c:v>0.00270266549794883</c:v>
                </c:pt>
                <c:pt idx="64">
                  <c:v>0.00274437353340831</c:v>
                </c:pt>
                <c:pt idx="65">
                  <c:v>0.00278589487929908</c:v>
                </c:pt>
                <c:pt idx="66">
                  <c:v>0.00282722527299318</c:v>
                </c:pt>
                <c:pt idx="67">
                  <c:v>0.00286836056528495</c:v>
                </c:pt>
                <c:pt idx="68">
                  <c:v>0.00290929671878174</c:v>
                </c:pt>
                <c:pt idx="69">
                  <c:v>0.0029500298062766</c:v>
                </c:pt>
                <c:pt idx="70">
                  <c:v>0.00299055600910908</c:v>
                </c:pt>
                <c:pt idx="71">
                  <c:v>0.00303087161551196</c:v>
                </c:pt>
                <c:pt idx="72">
                  <c:v>0.00307097301894969</c:v>
                </c:pt>
                <c:pt idx="73">
                  <c:v>0.0031108567164447</c:v>
                </c:pt>
                <c:pt idx="74">
                  <c:v>0.00315051930689995</c:v>
                </c:pt>
                <c:pt idx="75">
                  <c:v>0.00318995748941242</c:v>
                </c:pt>
                <c:pt idx="76">
                  <c:v>0.00322916806158354</c:v>
                </c:pt>
                <c:pt idx="77">
                  <c:v>0.0032681479178261</c:v>
                </c:pt>
                <c:pt idx="78">
                  <c:v>0.00330689404766971</c:v>
                </c:pt>
                <c:pt idx="79">
                  <c:v>0.00334540353406453</c:v>
                </c:pt>
                <c:pt idx="80">
                  <c:v>0.00338367355168772</c:v>
                </c:pt>
                <c:pt idx="81">
                  <c:v>0.00342170136524947</c:v>
                </c:pt>
                <c:pt idx="82">
                  <c:v>0.00345948432780327</c:v>
                </c:pt>
                <c:pt idx="83">
                  <c:v>0.00349701987906147</c:v>
                </c:pt>
                <c:pt idx="84">
                  <c:v>0.00353430554371351</c:v>
                </c:pt>
                <c:pt idx="85">
                  <c:v>0.00357133892975201</c:v>
                </c:pt>
                <c:pt idx="86">
                  <c:v>0.003608117726806</c:v>
                </c:pt>
                <c:pt idx="87">
                  <c:v>0.00364463970448162</c:v>
                </c:pt>
                <c:pt idx="88">
                  <c:v>0.00368090271071303</c:v>
                </c:pt>
                <c:pt idx="89">
                  <c:v>0.00371690467012137</c:v>
                </c:pt>
                <c:pt idx="90">
                  <c:v>0.0037526435823862</c:v>
                </c:pt>
                <c:pt idx="91">
                  <c:v>0.00378811752062722</c:v>
                </c:pt>
                <c:pt idx="92">
                  <c:v>0.00382332462979863</c:v>
                </c:pt>
                <c:pt idx="93">
                  <c:v>0.00385826312509678</c:v>
                </c:pt>
                <c:pt idx="94">
                  <c:v>0.00389293129037984</c:v>
                </c:pt>
                <c:pt idx="95">
                  <c:v>0.0039273274766043</c:v>
                </c:pt>
                <c:pt idx="96">
                  <c:v>0.0039614501002723</c:v>
                </c:pt>
                <c:pt idx="97">
                  <c:v>0.00399529764189883</c:v>
                </c:pt>
                <c:pt idx="98">
                  <c:v>0.00402886864449065</c:v>
                </c:pt>
                <c:pt idx="99">
                  <c:v>0.00406216171204425</c:v>
                </c:pt>
                <c:pt idx="100">
                  <c:v>0.00409517550805903</c:v>
                </c:pt>
                <c:pt idx="101">
                  <c:v>0.00412790875406838</c:v>
                </c:pt>
                <c:pt idx="102">
                  <c:v>0.00416036022818783</c:v>
                </c:pt>
                <c:pt idx="103">
                  <c:v>0.00419252876368141</c:v>
                </c:pt>
                <c:pt idx="104">
                  <c:v>0.00422441324754556</c:v>
                </c:pt>
                <c:pt idx="105">
                  <c:v>0.0042560126191133</c:v>
                </c:pt>
                <c:pt idx="106">
                  <c:v>0.00428732586867464</c:v>
                </c:pt>
                <c:pt idx="107">
                  <c:v>0.00431835203611821</c:v>
                </c:pt>
                <c:pt idx="108">
                  <c:v>0.00434909020959082</c:v>
                </c:pt>
                <c:pt idx="109">
                  <c:v>0.00437953952417738</c:v>
                </c:pt>
                <c:pt idx="110">
                  <c:v>0.00440969916059957</c:v>
                </c:pt>
                <c:pt idx="111">
                  <c:v>0.00443956834393469</c:v>
                </c:pt>
                <c:pt idx="112">
                  <c:v>0.00446914634235497</c:v>
                </c:pt>
                <c:pt idx="113">
                  <c:v>0.00449843246588548</c:v>
                </c:pt>
                <c:pt idx="114">
                  <c:v>0.00452742606518342</c:v>
                </c:pt>
                <c:pt idx="115">
                  <c:v>0.00455612653033703</c:v>
                </c:pt>
                <c:pt idx="116">
                  <c:v>0.00458453328968442</c:v>
                </c:pt>
                <c:pt idx="117">
                  <c:v>0.00461264580865319</c:v>
                </c:pt>
                <c:pt idx="118">
                  <c:v>0.00464046358861912</c:v>
                </c:pt>
                <c:pt idx="119">
                  <c:v>0.00466798616578717</c:v>
                </c:pt>
                <c:pt idx="120">
                  <c:v>0.0046952131100897</c:v>
                </c:pt>
                <c:pt idx="121">
                  <c:v>0.00472214402410752</c:v>
                </c:pt>
                <c:pt idx="122">
                  <c:v>0.00474877854200876</c:v>
                </c:pt>
                <c:pt idx="123">
                  <c:v>0.00477511632851</c:v>
                </c:pt>
                <c:pt idx="124">
                  <c:v>0.00480115707785456</c:v>
                </c:pt>
                <c:pt idx="125">
                  <c:v>0.00482690051281341</c:v>
                </c:pt>
                <c:pt idx="126">
                  <c:v>0.00485234638370258</c:v>
                </c:pt>
                <c:pt idx="127">
                  <c:v>0.00487749446742383</c:v>
                </c:pt>
                <c:pt idx="128">
                  <c:v>0.0049023445665206</c:v>
                </c:pt>
                <c:pt idx="129">
                  <c:v>0.00492689650825611</c:v>
                </c:pt>
                <c:pt idx="130">
                  <c:v>0.00495115014371018</c:v>
                </c:pt>
                <c:pt idx="131">
                  <c:v>0.00497510534689287</c:v>
                </c:pt>
                <c:pt idx="132">
                  <c:v>0.00499876201387946</c:v>
                </c:pt>
                <c:pt idx="133">
                  <c:v>0.00502212006196222</c:v>
                </c:pt>
                <c:pt idx="134">
                  <c:v>0.005045179428821</c:v>
                </c:pt>
                <c:pt idx="135">
                  <c:v>0.00506794007171188</c:v>
                </c:pt>
                <c:pt idx="136">
                  <c:v>0.00509040196667364</c:v>
                </c:pt>
                <c:pt idx="137">
                  <c:v>0.00511256510775228</c:v>
                </c:pt>
                <c:pt idx="138">
                  <c:v>0.00513442950624207</c:v>
                </c:pt>
                <c:pt idx="139">
                  <c:v>0.00515599518994483</c:v>
                </c:pt>
                <c:pt idx="140">
                  <c:v>0.00517726220244525</c:v>
                </c:pt>
                <c:pt idx="141">
                  <c:v>0.00519823060240381</c:v>
                </c:pt>
                <c:pt idx="142">
                  <c:v>0.00521890046286535</c:v>
                </c:pt>
                <c:pt idx="143">
                  <c:v>0.0052392718705846</c:v>
                </c:pt>
                <c:pt idx="144">
                  <c:v>0.0052593449253663</c:v>
                </c:pt>
                <c:pt idx="145">
                  <c:v>0.00527911973942382</c:v>
                </c:pt>
                <c:pt idx="146">
                  <c:v>0.00529859643674933</c:v>
                </c:pt>
                <c:pt idx="147">
                  <c:v>0.00531777515250308</c:v>
                </c:pt>
                <c:pt idx="148">
                  <c:v>0.00533665603241439</c:v>
                </c:pt>
                <c:pt idx="149">
                  <c:v>0.00535523923219978</c:v>
                </c:pt>
                <c:pt idx="150">
                  <c:v>0.0053735249169934</c:v>
                </c:pt>
                <c:pt idx="151">
                  <c:v>0.00539151326079318</c:v>
                </c:pt>
                <c:pt idx="152">
                  <c:v>0.00540920444592045</c:v>
                </c:pt>
                <c:pt idx="153">
                  <c:v>0.00542659866249245</c:v>
                </c:pt>
                <c:pt idx="154">
                  <c:v>0.00544369610790834</c:v>
                </c:pt>
                <c:pt idx="155">
                  <c:v>0.00546049698634976</c:v>
                </c:pt>
                <c:pt idx="156">
                  <c:v>0.00547700150829174</c:v>
                </c:pt>
                <c:pt idx="157">
                  <c:v>0.00549320989002853</c:v>
                </c:pt>
                <c:pt idx="158">
                  <c:v>0.00550912235320935</c:v>
                </c:pt>
                <c:pt idx="159">
                  <c:v>0.00552473912438828</c:v>
                </c:pt>
                <c:pt idx="160">
                  <c:v>0.00554006043458435</c:v>
                </c:pt>
                <c:pt idx="161">
                  <c:v>0.00555508651885409</c:v>
                </c:pt>
                <c:pt idx="162">
                  <c:v>0.00556981761587452</c:v>
                </c:pt>
                <c:pt idx="163">
                  <c:v>0.00558425396753782</c:v>
                </c:pt>
                <c:pt idx="164">
                  <c:v>0.00559839581855603</c:v>
                </c:pt>
                <c:pt idx="165">
                  <c:v>0.0056122434160761</c:v>
                </c:pt>
                <c:pt idx="166">
                  <c:v>0.0056257970093069</c:v>
                </c:pt>
                <c:pt idx="167">
                  <c:v>0.0056390568491529</c:v>
                </c:pt>
                <c:pt idx="168">
                  <c:v>0.00565202318786129</c:v>
                </c:pt>
                <c:pt idx="169">
                  <c:v>0.00566469627867504</c:v>
                </c:pt>
                <c:pt idx="170">
                  <c:v>0.00567707637549781</c:v>
                </c:pt>
                <c:pt idx="171">
                  <c:v>0.00568916373256702</c:v>
                </c:pt>
                <c:pt idx="172">
                  <c:v>0.00570095860413436</c:v>
                </c:pt>
                <c:pt idx="173">
                  <c:v>0.00571246124415748</c:v>
                </c:pt>
                <c:pt idx="174">
                  <c:v>0.00572367190599707</c:v>
                </c:pt>
                <c:pt idx="175">
                  <c:v>0.00573459084212413</c:v>
                </c:pt>
                <c:pt idx="176">
                  <c:v>0.00574521830383414</c:v>
                </c:pt>
                <c:pt idx="177">
                  <c:v>0.0057555545409685</c:v>
                </c:pt>
                <c:pt idx="178">
                  <c:v>0.00576559980164475</c:v>
                </c:pt>
                <c:pt idx="179">
                  <c:v>0.0057753543319926</c:v>
                </c:pt>
                <c:pt idx="180">
                  <c:v>0.00578481837589703</c:v>
                </c:pt>
                <c:pt idx="181">
                  <c:v>0.00579399217474927</c:v>
                </c:pt>
                <c:pt idx="182">
                  <c:v>0.00580287596720321</c:v>
                </c:pt>
                <c:pt idx="183">
                  <c:v>0.0058114699889388</c:v>
                </c:pt>
                <c:pt idx="184">
                  <c:v>0.00581977447243107</c:v>
                </c:pt>
                <c:pt idx="185">
                  <c:v>0.00582778964672576</c:v>
                </c:pt>
                <c:pt idx="186">
                  <c:v>0.00583551573722078</c:v>
                </c:pt>
                <c:pt idx="187">
                  <c:v>0.00584295296545249</c:v>
                </c:pt>
                <c:pt idx="188">
                  <c:v>0.00585010154888758</c:v>
                </c:pt>
                <c:pt idx="189">
                  <c:v>0.00585696170072149</c:v>
                </c:pt>
                <c:pt idx="190">
                  <c:v>0.00586353362967973</c:v>
                </c:pt>
                <c:pt idx="191">
                  <c:v>0.00586981753982641</c:v>
                </c:pt>
                <c:pt idx="192">
                  <c:v>0.00587581363037545</c:v>
                </c:pt>
                <c:pt idx="193">
                  <c:v>0.00588152209550772</c:v>
                </c:pt>
                <c:pt idx="194">
                  <c:v>0.005886943124192</c:v>
                </c:pt>
                <c:pt idx="195">
                  <c:v>0.00589207690001042</c:v>
                </c:pt>
                <c:pt idx="196">
                  <c:v>0.0058969236009872</c:v>
                </c:pt>
                <c:pt idx="197">
                  <c:v>0.00590148339942312</c:v>
                </c:pt>
                <c:pt idx="198">
                  <c:v>0.00590575646173192</c:v>
                </c:pt>
                <c:pt idx="199">
                  <c:v>0.00590974294828084</c:v>
                </c:pt>
                <c:pt idx="200">
                  <c:v>0.00591344301323562</c:v>
                </c:pt>
                <c:pt idx="201">
                  <c:v>0.00591685680440734</c:v>
                </c:pt>
                <c:pt idx="202">
                  <c:v>0.00591998446310344</c:v>
                </c:pt>
                <c:pt idx="203">
                  <c:v>0.0059228261239821</c:v>
                </c:pt>
                <c:pt idx="204">
                  <c:v>0.00592538191490769</c:v>
                </c:pt>
                <c:pt idx="205">
                  <c:v>0.00592765195681232</c:v>
                </c:pt>
                <c:pt idx="206">
                  <c:v>0.0059296363635562</c:v>
                </c:pt>
                <c:pt idx="207">
                  <c:v>0.00593133524179424</c:v>
                </c:pt>
                <c:pt idx="208">
                  <c:v>0.00593274869084127</c:v>
                </c:pt>
                <c:pt idx="209">
                  <c:v>0.00593387680254381</c:v>
                </c:pt>
                <c:pt idx="210">
                  <c:v>0.0059347196611505</c:v>
                </c:pt>
                <c:pt idx="211">
                  <c:v>0.00593527734318575</c:v>
                </c:pt>
                <c:pt idx="212">
                  <c:v>0.00593554991732692</c:v>
                </c:pt>
                <c:pt idx="213">
                  <c:v>0.0059355374442808</c:v>
                </c:pt>
                <c:pt idx="214">
                  <c:v>0.00593523997666278</c:v>
                </c:pt>
                <c:pt idx="215">
                  <c:v>0.00593465755887967</c:v>
                </c:pt>
                <c:pt idx="216">
                  <c:v>0.0059337902270099</c:v>
                </c:pt>
                <c:pt idx="217">
                  <c:v>0.00593263800868934</c:v>
                </c:pt>
                <c:pt idx="218">
                  <c:v>0.00593120092299596</c:v>
                </c:pt>
                <c:pt idx="219">
                  <c:v>0.00592947898033625</c:v>
                </c:pt>
                <c:pt idx="220">
                  <c:v>0.0059274721823331</c:v>
                </c:pt>
                <c:pt idx="221">
                  <c:v>0.00592518052171425</c:v>
                </c:pt>
                <c:pt idx="222">
                  <c:v>0.00592260398220272</c:v>
                </c:pt>
                <c:pt idx="223">
                  <c:v>0.00591974253840614</c:v>
                </c:pt>
                <c:pt idx="224">
                  <c:v>0.00591659615570904</c:v>
                </c:pt>
                <c:pt idx="225">
                  <c:v>0.00591316479016409</c:v>
                </c:pt>
                <c:pt idx="226">
                  <c:v>0.00590944838838473</c:v>
                </c:pt>
                <c:pt idx="227">
                  <c:v>0.00590544688743838</c:v>
                </c:pt>
                <c:pt idx="228">
                  <c:v>0.00590116021473997</c:v>
                </c:pt>
                <c:pt idx="229">
                  <c:v>0.00589658828794467</c:v>
                </c:pt>
                <c:pt idx="230">
                  <c:v>0.00589173101484291</c:v>
                </c:pt>
                <c:pt idx="231">
                  <c:v>0.00588658829325421</c:v>
                </c:pt>
                <c:pt idx="232">
                  <c:v>0.00588116001092059</c:v>
                </c:pt>
                <c:pt idx="233">
                  <c:v>0.00587544604540188</c:v>
                </c:pt>
                <c:pt idx="234">
                  <c:v>0.00586944626396857</c:v>
                </c:pt>
                <c:pt idx="235">
                  <c:v>0.005863160523497</c:v>
                </c:pt>
                <c:pt idx="236">
                  <c:v>0.00585658867036182</c:v>
                </c:pt>
                <c:pt idx="237">
                  <c:v>0.00584973054033012</c:v>
                </c:pt>
                <c:pt idx="238">
                  <c:v>0.00584258595845355</c:v>
                </c:pt>
                <c:pt idx="239">
                  <c:v>0.00583515473896188</c:v>
                </c:pt>
                <c:pt idx="240">
                  <c:v>0.00582743668515422</c:v>
                </c:pt>
                <c:pt idx="241">
                  <c:v>0.00581943158928972</c:v>
                </c:pt>
                <c:pt idx="242">
                  <c:v>0.00581113923247964</c:v>
                </c:pt>
                <c:pt idx="243">
                  <c:v>0.00580255938457573</c:v>
                </c:pt>
                <c:pt idx="244">
                  <c:v>0.00579369180406028</c:v>
                </c:pt>
                <c:pt idx="245">
                  <c:v>0.00578453623793312</c:v>
                </c:pt>
                <c:pt idx="246">
                  <c:v>0.00577509242160021</c:v>
                </c:pt>
                <c:pt idx="247">
                  <c:v>0.00576536007875807</c:v>
                </c:pt>
                <c:pt idx="248">
                  <c:v>0.00575533892127925</c:v>
                </c:pt>
                <c:pt idx="249">
                  <c:v>0.00574502864909645</c:v>
                </c:pt>
                <c:pt idx="250">
                  <c:v>0.00573442895008436</c:v>
                </c:pt>
                <c:pt idx="251">
                  <c:v>0.00572353949994118</c:v>
                </c:pt>
                <c:pt idx="252">
                  <c:v>0.00571235996206734</c:v>
                </c:pt>
                <c:pt idx="253">
                  <c:v>0.00570088998744508</c:v>
                </c:pt>
                <c:pt idx="254">
                  <c:v>0.00568912921451334</c:v>
                </c:pt>
                <c:pt idx="255">
                  <c:v>0.00567707726904407</c:v>
                </c:pt>
                <c:pt idx="256">
                  <c:v>0.00566473376401473</c:v>
                </c:pt>
                <c:pt idx="257">
                  <c:v>0.00565209829948027</c:v>
                </c:pt>
                <c:pt idx="258">
                  <c:v>0.00563917046244165</c:v>
                </c:pt>
                <c:pt idx="259">
                  <c:v>0.00562594982671469</c:v>
                </c:pt>
                <c:pt idx="260">
                  <c:v>0.00561243595279502</c:v>
                </c:pt>
                <c:pt idx="261">
                  <c:v>0.00559862838772182</c:v>
                </c:pt>
                <c:pt idx="262">
                  <c:v>0.00558452666493865</c:v>
                </c:pt>
                <c:pt idx="263">
                  <c:v>0.00557013030415349</c:v>
                </c:pt>
                <c:pt idx="264">
                  <c:v>0.00555543881119517</c:v>
                </c:pt>
                <c:pt idx="265">
                  <c:v>0.00554045167786736</c:v>
                </c:pt>
                <c:pt idx="266">
                  <c:v>0.00552516838180111</c:v>
                </c:pt>
                <c:pt idx="267">
                  <c:v>0.00550958838630378</c:v>
                </c:pt>
                <c:pt idx="268">
                  <c:v>0.00549371114020626</c:v>
                </c:pt>
                <c:pt idx="269">
                  <c:v>0.00547753607770659</c:v>
                </c:pt>
                <c:pt idx="270">
                  <c:v>0.00546106261821068</c:v>
                </c:pt>
                <c:pt idx="271">
                  <c:v>0.00544429016617212</c:v>
                </c:pt>
                <c:pt idx="272">
                  <c:v>0.00542721811092598</c:v>
                </c:pt>
                <c:pt idx="273">
                  <c:v>0.00540984582652173</c:v>
                </c:pt>
                <c:pt idx="274">
                  <c:v>0.00539217267155253</c:v>
                </c:pt>
                <c:pt idx="275">
                  <c:v>0.00537419798898013</c:v>
                </c:pt>
                <c:pt idx="276">
                  <c:v>0.00535592110595871</c:v>
                </c:pt>
                <c:pt idx="277">
                  <c:v>0.00533734133365295</c:v>
                </c:pt>
                <c:pt idx="278">
                  <c:v>0.00531845796705349</c:v>
                </c:pt>
                <c:pt idx="279">
                  <c:v>0.00529927028478976</c:v>
                </c:pt>
                <c:pt idx="280">
                  <c:v>0.00527977754893655</c:v>
                </c:pt>
                <c:pt idx="281">
                  <c:v>0.00525997900482008</c:v>
                </c:pt>
                <c:pt idx="282">
                  <c:v>0.00523987388081706</c:v>
                </c:pt>
                <c:pt idx="283">
                  <c:v>0.00521946138815108</c:v>
                </c:pt>
                <c:pt idx="284">
                  <c:v>0.00519874072068505</c:v>
                </c:pt>
                <c:pt idx="285">
                  <c:v>0.00517771105470907</c:v>
                </c:pt>
                <c:pt idx="286">
                  <c:v>0.0051563715487237</c:v>
                </c:pt>
                <c:pt idx="287">
                  <c:v>0.00513472134321875</c:v>
                </c:pt>
                <c:pt idx="288">
                  <c:v>0.00511275956044758</c:v>
                </c:pt>
                <c:pt idx="289">
                  <c:v>0.00509048530419662</c:v>
                </c:pt>
                <c:pt idx="290">
                  <c:v>0.00506789765955044</c:v>
                </c:pt>
                <c:pt idx="291">
                  <c:v>0.00504499569265027</c:v>
                </c:pt>
                <c:pt idx="292">
                  <c:v>0.00502177845044984</c:v>
                </c:pt>
                <c:pt idx="293">
                  <c:v>0.00499824496046332</c:v>
                </c:pt>
                <c:pt idx="294">
                  <c:v>0.00497439423050968</c:v>
                </c:pt>
                <c:pt idx="295">
                  <c:v>0.00495022524845024</c:v>
                </c:pt>
                <c:pt idx="296">
                  <c:v>0.00492573698192211</c:v>
                </c:pt>
                <c:pt idx="297">
                  <c:v>0.00490092837806403</c:v>
                </c:pt>
                <c:pt idx="298">
                  <c:v>0.00487579836323653</c:v>
                </c:pt>
                <c:pt idx="299">
                  <c:v>0.00485034584273709</c:v>
                </c:pt>
                <c:pt idx="300">
                  <c:v>0.0048245697005071</c:v>
                </c:pt>
                <c:pt idx="301">
                  <c:v>0.00479846879883475</c:v>
                </c:pt>
                <c:pt idx="302">
                  <c:v>0.00477204197804764</c:v>
                </c:pt>
                <c:pt idx="303">
                  <c:v>0.00474528805620254</c:v>
                </c:pt>
                <c:pt idx="304">
                  <c:v>0.00471820582876502</c:v>
                </c:pt>
                <c:pt idx="305">
                  <c:v>0.00469079406828339</c:v>
                </c:pt>
                <c:pt idx="306">
                  <c:v>0.00466305152405448</c:v>
                </c:pt>
                <c:pt idx="307">
                  <c:v>0.00463497692178178</c:v>
                </c:pt>
                <c:pt idx="308">
                  <c:v>0.00460656896322608</c:v>
                </c:pt>
                <c:pt idx="309">
                  <c:v>0.00457782632584847</c:v>
                </c:pt>
                <c:pt idx="310">
                  <c:v>0.00454874766244327</c:v>
                </c:pt>
                <c:pt idx="311">
                  <c:v>0.0045193316007642</c:v>
                </c:pt>
                <c:pt idx="312">
                  <c:v>0.00448957674314108</c:v>
                </c:pt>
                <c:pt idx="313">
                  <c:v>0.00445948166608713</c:v>
                </c:pt>
                <c:pt idx="314">
                  <c:v>0.00442904491989862</c:v>
                </c:pt>
                <c:pt idx="315">
                  <c:v>0.00439826502824158</c:v>
                </c:pt>
                <c:pt idx="316">
                  <c:v>0.00436714048773341</c:v>
                </c:pt>
                <c:pt idx="317">
                  <c:v>0.00433566976750965</c:v>
                </c:pt>
                <c:pt idx="318">
                  <c:v>0.00430385130878444</c:v>
                </c:pt>
                <c:pt idx="319">
                  <c:v>0.00427168352439776</c:v>
                </c:pt>
                <c:pt idx="320">
                  <c:v>0.00423916479835184</c:v>
                </c:pt>
                <c:pt idx="321">
                  <c:v>0.00420629348533817</c:v>
                </c:pt>
                <c:pt idx="322">
                  <c:v>0.00417306791025114</c:v>
                </c:pt>
                <c:pt idx="323">
                  <c:v>0.00413948636768972</c:v>
                </c:pt>
                <c:pt idx="324">
                  <c:v>0.00410554712144833</c:v>
                </c:pt>
                <c:pt idx="325">
                  <c:v>0.0040712484039936</c:v>
                </c:pt>
                <c:pt idx="326">
                  <c:v>0.00403658841592915</c:v>
                </c:pt>
                <c:pt idx="327">
                  <c:v>0.0040015653254456</c:v>
                </c:pt>
                <c:pt idx="328">
                  <c:v>0.00396617726775904</c:v>
                </c:pt>
                <c:pt idx="329">
                  <c:v>0.00393042234453249</c:v>
                </c:pt>
                <c:pt idx="330">
                  <c:v>0.00389429862328528</c:v>
                </c:pt>
                <c:pt idx="331">
                  <c:v>0.00385780413678563</c:v>
                </c:pt>
                <c:pt idx="332">
                  <c:v>0.00382093688242896</c:v>
                </c:pt>
                <c:pt idx="333">
                  <c:v>0.00378369482159895</c:v>
                </c:pt>
                <c:pt idx="334">
                  <c:v>0.00374607587901295</c:v>
                </c:pt>
                <c:pt idx="335">
                  <c:v>0.00370807794205069</c:v>
                </c:pt>
                <c:pt idx="336">
                  <c:v>0.00366969886006439</c:v>
                </c:pt>
                <c:pt idx="337">
                  <c:v>0.00363093644367141</c:v>
                </c:pt>
                <c:pt idx="338">
                  <c:v>0.00359178846402889</c:v>
                </c:pt>
                <c:pt idx="339">
                  <c:v>0.00355225265208782</c:v>
                </c:pt>
                <c:pt idx="340">
                  <c:v>0.00351232669782844</c:v>
                </c:pt>
                <c:pt idx="341">
                  <c:v>0.0034720082494749</c:v>
                </c:pt>
                <c:pt idx="342">
                  <c:v>0.00343129491268847</c:v>
                </c:pt>
                <c:pt idx="343">
                  <c:v>0.00339018424973902</c:v>
                </c:pt>
                <c:pt idx="344">
                  <c:v>0.0033486737786551</c:v>
                </c:pt>
                <c:pt idx="345">
                  <c:v>0.00330676097234886</c:v>
                </c:pt>
                <c:pt idx="346">
                  <c:v>0.00326444325771842</c:v>
                </c:pt>
                <c:pt idx="347">
                  <c:v>0.00322171801472567</c:v>
                </c:pt>
                <c:pt idx="348">
                  <c:v>0.00317858257544747</c:v>
                </c:pt>
                <c:pt idx="349">
                  <c:v>0.00313503422310047</c:v>
                </c:pt>
                <c:pt idx="350">
                  <c:v>0.00309107019104017</c:v>
                </c:pt>
                <c:pt idx="351">
                  <c:v>0.00304668766172987</c:v>
                </c:pt>
                <c:pt idx="352">
                  <c:v>0.00300188376568132</c:v>
                </c:pt>
                <c:pt idx="353">
                  <c:v>0.00295665558036504</c:v>
                </c:pt>
                <c:pt idx="354">
                  <c:v>0.00291100012908935</c:v>
                </c:pt>
                <c:pt idx="355">
                  <c:v>0.00286491437984795</c:v>
                </c:pt>
                <c:pt idx="356">
                  <c:v>0.00281839524413232</c:v>
                </c:pt>
                <c:pt idx="357">
                  <c:v>0.00277143957571112</c:v>
                </c:pt>
                <c:pt idx="358">
                  <c:v>0.0027240441693734</c:v>
                </c:pt>
                <c:pt idx="359">
                  <c:v>0.00267620575963397</c:v>
                </c:pt>
                <c:pt idx="360">
                  <c:v>0.00262792101940137</c:v>
                </c:pt>
                <c:pt idx="361">
                  <c:v>0.00257918655860587</c:v>
                </c:pt>
                <c:pt idx="362">
                  <c:v>0.00252999892278595</c:v>
                </c:pt>
                <c:pt idx="363">
                  <c:v>0.00248035459163184</c:v>
                </c:pt>
                <c:pt idx="364">
                  <c:v>0.0024302499774863</c:v>
                </c:pt>
                <c:pt idx="365">
                  <c:v>0.0023796814237968</c:v>
                </c:pt>
                <c:pt idx="366">
                  <c:v>0.00232864520352332</c:v>
                </c:pt>
                <c:pt idx="367">
                  <c:v>0.00227713751749449</c:v>
                </c:pt>
                <c:pt idx="368">
                  <c:v>0.00222515449271353</c:v>
                </c:pt>
                <c:pt idx="369">
                  <c:v>0.00217269218061027</c:v>
                </c:pt>
                <c:pt idx="370">
                  <c:v>0.00211974655523935</c:v>
                </c:pt>
                <c:pt idx="371">
                  <c:v>0.00206631351141997</c:v>
                </c:pt>
                <c:pt idx="372">
                  <c:v>0.00201238886281618</c:v>
                </c:pt>
                <c:pt idx="373">
                  <c:v>0.00195796833995612</c:v>
                </c:pt>
                <c:pt idx="374">
                  <c:v>0.00190304758818705</c:v>
                </c:pt>
                <c:pt idx="375">
                  <c:v>0.00184762216556228</c:v>
                </c:pt>
                <c:pt idx="376">
                  <c:v>0.00179168754066023</c:v>
                </c:pt>
                <c:pt idx="377">
                  <c:v>0.00173523909033104</c:v>
                </c:pt>
                <c:pt idx="378">
                  <c:v>0.00167827209736758</c:v>
                </c:pt>
                <c:pt idx="379">
                  <c:v>0.00162078174809883</c:v>
                </c:pt>
                <c:pt idx="380">
                  <c:v>0.00156276312990111</c:v>
                </c:pt>
                <c:pt idx="381">
                  <c:v>0.00150421122862688</c:v>
                </c:pt>
                <c:pt idx="382">
                  <c:v>0.00144512092594173</c:v>
                </c:pt>
                <c:pt idx="383">
                  <c:v>0.00138548699657392</c:v>
                </c:pt>
                <c:pt idx="384">
                  <c:v>0.00132530410546466</c:v>
                </c:pt>
                <c:pt idx="385">
                  <c:v>0.00126456680482045</c:v>
                </c:pt>
                <c:pt idx="386">
                  <c:v>0.00120326953106042</c:v>
                </c:pt>
                <c:pt idx="387">
                  <c:v>0.00114140660165713</c:v>
                </c:pt>
                <c:pt idx="388">
                  <c:v>0.00107897221186137</c:v>
                </c:pt>
                <c:pt idx="389">
                  <c:v>0.00101596043131127</c:v>
                </c:pt>
                <c:pt idx="390">
                  <c:v>0.000952365200516906</c:v>
                </c:pt>
                <c:pt idx="391">
                  <c:v>0.000888180327215735</c:v>
                </c:pt>
                <c:pt idx="392">
                  <c:v>0.000823399482595603</c:v>
                </c:pt>
                <c:pt idx="393">
                  <c:v>0.000758016197373543</c:v>
                </c:pt>
                <c:pt idx="394">
                  <c:v>0.000692023857731424</c:v>
                </c:pt>
                <c:pt idx="395">
                  <c:v>0.000625415701095425</c:v>
                </c:pt>
                <c:pt idx="396">
                  <c:v>0.000558184811754882</c:v>
                </c:pt>
                <c:pt idx="397">
                  <c:v>0.000490324116313538</c:v>
                </c:pt>
                <c:pt idx="398">
                  <c:v>0.000421826378963997</c:v>
                </c:pt>
                <c:pt idx="399">
                  <c:v>0.000352684196577601</c:v>
                </c:pt>
                <c:pt idx="400">
                  <c:v>0.000282889993601665</c:v>
                </c:pt>
                <c:pt idx="401">
                  <c:v>0.000212436016751835</c:v>
                </c:pt>
                <c:pt idx="402">
                  <c:v>0.000141314329493768</c:v>
                </c:pt>
                <c:pt idx="403">
                  <c:v>6.95168063017851E-005</c:v>
                </c:pt>
                <c:pt idx="404">
                  <c:v>-2.96487331841562E-006</c:v>
                </c:pt>
                <c:pt idx="405">
                  <c:v>-7.61392310505451E-005</c:v>
                </c:pt>
                <c:pt idx="406">
                  <c:v>-0.000150014996249507</c:v>
                </c:pt>
                <c:pt idx="407">
                  <c:v>-0.000224601112690731</c:v>
                </c:pt>
                <c:pt idx="408">
                  <c:v>-0.000299906745608714</c:v>
                </c:pt>
                <c:pt idx="409">
                  <c:v>-0.000375941289032674</c:v>
                </c:pt>
                <c:pt idx="410">
                  <c:v>-0.000452714373439125</c:v>
                </c:pt>
                <c:pt idx="411">
                  <c:v>-0.000530235873736795</c:v>
                </c:pt>
                <c:pt idx="412">
                  <c:v>-0.000608515917601106</c:v>
                </c:pt>
                <c:pt idx="413">
                  <c:v>-0.000687564894177534</c:v>
                </c:pt>
                <c:pt idx="414">
                  <c:v>-0.00076739346317421</c:v>
                </c:pt>
                <c:pt idx="415">
                  <c:v>-0.000848012564364711</c:v>
                </c:pt>
                <c:pt idx="416">
                  <c:v>-0.000929433427522747</c:v>
                </c:pt>
                <c:pt idx="417">
                  <c:v>-0.00101166758281491</c:v>
                </c:pt>
                <c:pt idx="418">
                  <c:v>-0.00109472687167666</c:v>
                </c:pt>
                <c:pt idx="419">
                  <c:v>-0.00117862345819647</c:v>
                </c:pt>
                <c:pt idx="420">
                  <c:v>-0.00126336984104253</c:v>
                </c:pt>
                <c:pt idx="421">
                  <c:v>-0.00134897886595852</c:v>
                </c:pt>
                <c:pt idx="422">
                  <c:v>-0.00143546373886614</c:v>
                </c:pt>
                <c:pt idx="423">
                  <c:v>-0.00152283803960575</c:v>
                </c:pt>
                <c:pt idx="424">
                  <c:v>-0.00161111573635951</c:v>
                </c:pt>
                <c:pt idx="425">
                  <c:v>-0.00170031120079164</c:v>
                </c:pt>
                <c:pt idx="426">
                  <c:v>-0.00179043922395618</c:v>
                </c:pt>
                <c:pt idx="427">
                  <c:v>-0.00188151503301521</c:v>
                </c:pt>
                <c:pt idx="428">
                  <c:v>-0.00197355430882079</c:v>
                </c:pt>
                <c:pt idx="429">
                  <c:v>-0.00206657320441533</c:v>
                </c:pt>
                <c:pt idx="430">
                  <c:v>-0.00216058836450737</c:v>
                </c:pt>
                <c:pt idx="431">
                  <c:v>-0.00225561694598917</c:v>
                </c:pt>
                <c:pt idx="432">
                  <c:v>-0.00235167663956161</c:v>
                </c:pt>
                <c:pt idx="433">
                  <c:v>-0.00244878569254314</c:v>
                </c:pt>
                <c:pt idx="434">
                  <c:v>-0.00254696293293808</c:v>
                </c:pt>
                <c:pt idx="435">
                  <c:v>-0.00264622779485429</c:v>
                </c:pt>
                <c:pt idx="436">
                  <c:v>-0.0027466003453613</c:v>
                </c:pt>
                <c:pt idx="437">
                  <c:v>-0.00284810131288936</c:v>
                </c:pt>
                <c:pt idx="438">
                  <c:v>-0.0029507521172771</c:v>
                </c:pt>
                <c:pt idx="439">
                  <c:v>-0.00305457490158999</c:v>
                </c:pt>
                <c:pt idx="440">
                  <c:v>-0.00315959256583198</c:v>
                </c:pt>
                <c:pt idx="441">
                  <c:v>-0.00326582880269332</c:v>
                </c:pt>
                <c:pt idx="442">
                  <c:v>-0.00337330813548631</c:v>
                </c:pt>
                <c:pt idx="443">
                  <c:v>-0.00348205595843086</c:v>
                </c:pt>
                <c:pt idx="444">
                  <c:v>-0.00359209857947106</c:v>
                </c:pt>
                <c:pt idx="445">
                  <c:v>-0.00370346326582031</c:v>
                </c:pt>
                <c:pt idx="446">
                  <c:v>-0.00381617829244614</c:v>
                </c:pt>
                <c:pt idx="447">
                  <c:v>-0.00393027299373137</c:v>
                </c:pt>
                <c:pt idx="448">
                  <c:v>-0.00404577781856776</c:v>
                </c:pt>
                <c:pt idx="449">
                  <c:v>-0.0041627243891608</c:v>
                </c:pt>
                <c:pt idx="450">
                  <c:v>-0.00428114556385986</c:v>
                </c:pt>
                <c:pt idx="451">
                  <c:v>-0.00440107550434726</c:v>
                </c:pt>
                <c:pt idx="452">
                  <c:v>-0.00452254974756501</c:v>
                </c:pt>
                <c:pt idx="453">
                  <c:v>-0.00464560528278767</c:v>
                </c:pt>
                <c:pt idx="454">
                  <c:v>-0.00477028063429943</c:v>
                </c:pt>
                <c:pt idx="455">
                  <c:v>-0.00489661595017661</c:v>
                </c:pt>
                <c:pt idx="456">
                  <c:v>-0.00502465309773275</c:v>
                </c:pt>
                <c:pt idx="457">
                  <c:v>-0.00515443576624737</c:v>
                </c:pt>
                <c:pt idx="458">
                  <c:v>-0.00528600957766083</c:v>
                </c:pt>
                <c:pt idx="459">
                  <c:v>-0.00541942220600447</c:v>
                </c:pt>
                <c:pt idx="460">
                  <c:v>-0.00555472350641399</c:v>
                </c:pt>
                <c:pt idx="461">
                  <c:v>-0.005691965654682</c:v>
                </c:pt>
                <c:pt idx="462">
                  <c:v>-0.00583120329841292</c:v>
                </c:pt>
                <c:pt idx="463">
                  <c:v>-0.00597249372097534</c:v>
                </c:pt>
                <c:pt idx="464">
                  <c:v>-0.00611589701959526</c:v>
                </c:pt>
                <c:pt idx="465">
                  <c:v>-0.0062614762991005</c:v>
                </c:pt>
                <c:pt idx="466">
                  <c:v>-0.00640929788302023</c:v>
                </c:pt>
                <c:pt idx="467">
                  <c:v>-0.00655943154397105</c:v>
                </c:pt>
                <c:pt idx="468">
                  <c:v>-0.0067119507555132</c:v>
                </c:pt>
                <c:pt idx="469">
                  <c:v>-0.00686693296795937</c:v>
                </c:pt>
                <c:pt idx="470">
                  <c:v>-0.00702445991096832</c:v>
                </c:pt>
                <c:pt idx="471">
                  <c:v>-0.00718461792614973</c:v>
                </c:pt>
                <c:pt idx="472">
                  <c:v>-0.00734749833338428</c:v>
                </c:pt>
                <c:pt idx="473">
                  <c:v>-0.00751319783510483</c:v>
                </c:pt>
                <c:pt idx="474">
                  <c:v>-0.0076818189634336</c:v>
                </c:pt>
                <c:pt idx="475">
                  <c:v>-0.00785347057583092</c:v>
                </c:pt>
                <c:pt idx="476">
                  <c:v>-0.00802826840580816</c:v>
                </c:pt>
                <c:pt idx="477">
                  <c:v>-0.00820633567632917</c:v>
                </c:pt>
                <c:pt idx="478">
                  <c:v>-0.00838780378479627</c:v>
                </c:pt>
                <c:pt idx="479">
                  <c:v>-0.00857281307004446</c:v>
                </c:pt>
                <c:pt idx="480">
                  <c:v>-0.00876151367360007</c:v>
                </c:pt>
                <c:pt idx="481">
                  <c:v>-0.00895406650967854</c:v>
                </c:pt>
                <c:pt idx="482">
                  <c:v>-0.0091506443610868</c:v>
                </c:pt>
                <c:pt idx="483">
                  <c:v>-0.00935143312147528</c:v>
                </c:pt>
                <c:pt idx="484">
                  <c:v>-0.00955663320841944</c:v>
                </c:pt>
                <c:pt idx="485">
                  <c:v>-0.00976646117676821</c:v>
                </c:pt>
                <c:pt idx="486">
                  <c:v>-0.00998115156787435</c:v>
                </c:pt>
                <c:pt idx="487">
                  <c:v>-0.0102009590380092</c:v>
                </c:pt>
                <c:pt idx="488">
                  <c:v>-0.0104261608189578</c:v>
                </c:pt>
                <c:pt idx="489">
                  <c:v>-0.0106570595760342</c:v>
                </c:pt>
                <c:pt idx="490">
                  <c:v>-0.0107016435056218</c:v>
                </c:pt>
                <c:pt idx="491">
                  <c:v>-0.0107498942822818</c:v>
                </c:pt>
                <c:pt idx="492">
                  <c:v>-0.0108018713450373</c:v>
                </c:pt>
                <c:pt idx="493">
                  <c:v>-0.0108576323333217</c:v>
                </c:pt>
                <c:pt idx="494">
                  <c:v>-0.0109172344402268</c:v>
                </c:pt>
                <c:pt idx="495">
                  <c:v>-0.0109807343510835</c:v>
                </c:pt>
                <c:pt idx="496">
                  <c:v>-0.0110481881794337</c:v>
                </c:pt>
                <c:pt idx="497">
                  <c:v>-0.0111196514003107</c:v>
                </c:pt>
                <c:pt idx="498">
                  <c:v>-0.011195178780741</c:v>
                </c:pt>
                <c:pt idx="499">
                  <c:v>-0.0112748243073775</c:v>
                </c:pt>
                <c:pt idx="500">
                  <c:v>-0.0113586411111762</c:v>
                </c:pt>
                <c:pt idx="501">
                  <c:v>-0.0114466813890208</c:v>
                </c:pt>
                <c:pt idx="502">
                  <c:v>-0.0115389963222015</c:v>
                </c:pt>
                <c:pt idx="503">
                  <c:v>-0.0116356359916466</c:v>
                </c:pt>
                <c:pt idx="504">
                  <c:v>-0.0117366492898117</c:v>
                </c:pt>
                <c:pt idx="505">
                  <c:v>-0.0118420838291184</c:v>
                </c:pt>
                <c:pt idx="506">
                  <c:v>-0.0119519858468423</c:v>
                </c:pt>
                <c:pt idx="507">
                  <c:v>-0.0120664001063365</c:v>
                </c:pt>
                <c:pt idx="508">
                  <c:v>-0.0121853697944858</c:v>
                </c:pt>
                <c:pt idx="509">
                  <c:v>-0.0123089364152774</c:v>
                </c:pt>
                <c:pt idx="510">
                  <c:v>-0.0124371396793689</c:v>
                </c:pt>
                <c:pt idx="511">
                  <c:v>-0.0125700173895426</c:v>
                </c:pt>
                <c:pt idx="512">
                  <c:v>-0.0127076053219185</c:v>
                </c:pt>
                <c:pt idx="513">
                  <c:v>-0.0128499371028099</c:v>
                </c:pt>
                <c:pt idx="514">
                  <c:v>-0.0129970440810918</c:v>
                </c:pt>
                <c:pt idx="515">
                  <c:v>-0.0131489551959557</c:v>
                </c:pt>
                <c:pt idx="516">
                  <c:v>-0.0133056968399217</c:v>
                </c:pt>
                <c:pt idx="517">
                  <c:v>-0.0134672927169749</c:v>
                </c:pt>
                <c:pt idx="518">
                  <c:v>-0.0136337636956906</c:v>
                </c:pt>
                <c:pt idx="519">
                  <c:v>-0.0138051276572138</c:v>
                </c:pt>
                <c:pt idx="520">
                  <c:v>-0.0139813993379519</c:v>
                </c:pt>
                <c:pt idx="521">
                  <c:v>-0.0141625901668416</c:v>
                </c:pt>
                <c:pt idx="522">
                  <c:v>-0.0143487080970464</c:v>
                </c:pt>
                <c:pt idx="523">
                  <c:v>-0.0145397574319402</c:v>
                </c:pt>
                <c:pt idx="524">
                  <c:v>-0.0147357386452348</c:v>
                </c:pt>
                <c:pt idx="525">
                  <c:v>-0.0149366481950985</c:v>
                </c:pt>
                <c:pt idx="526">
                  <c:v>-0.0151424783321231</c:v>
                </c:pt>
                <c:pt idx="527">
                  <c:v>-0.0153532169009897</c:v>
                </c:pt>
                <c:pt idx="528">
                  <c:v>-0.0155688471356816</c:v>
                </c:pt>
                <c:pt idx="529">
                  <c:v>-0.0157893474480999</c:v>
                </c:pt>
                <c:pt idx="530">
                  <c:v>-0.0160146912099281</c:v>
                </c:pt>
                <c:pt idx="531">
                  <c:v>-0.0162448465276033</c:v>
                </c:pt>
                <c:pt idx="532">
                  <c:v>-0.0164797760102433</c:v>
                </c:pt>
                <c:pt idx="533">
                  <c:v>-0.0167194365303865</c:v>
                </c:pt>
                <c:pt idx="534">
                  <c:v>-0.0169637789774035</c:v>
                </c:pt>
                <c:pt idx="535">
                  <c:v>-0.0172127480034425</c:v>
                </c:pt>
                <c:pt idx="536">
                  <c:v>-0.0174662817617701</c:v>
                </c:pt>
                <c:pt idx="537">
                  <c:v>-0.0177243116373831</c:v>
                </c:pt>
                <c:pt idx="538">
                  <c:v>-0.0179867619697646</c:v>
                </c:pt>
                <c:pt idx="539">
                  <c:v>-0.0182535497676715</c:v>
                </c:pt>
                <c:pt idx="540">
                  <c:v>-0.0185245844158416</c:v>
                </c:pt>
                <c:pt idx="541">
                  <c:v>-0.0187997673735291</c:v>
                </c:pt>
                <c:pt idx="542">
                  <c:v>-0.0190789918647794</c:v>
                </c:pt>
                <c:pt idx="543">
                  <c:v>-0.0193621425603711</c:v>
                </c:pt>
                <c:pt idx="544">
                  <c:v>-0.019649095251373</c:v>
                </c:pt>
                <c:pt idx="545">
                  <c:v>-0.019939716514277</c:v>
                </c:pt>
                <c:pt idx="546">
                  <c:v>-0.0202338633676892</c:v>
                </c:pt>
                <c:pt idx="547">
                  <c:v>-0.0205313829205909</c:v>
                </c:pt>
                <c:pt idx="548">
                  <c:v>-0.0208321120122023</c:v>
                </c:pt>
                <c:pt idx="549">
                  <c:v>-0.0211358768435177</c:v>
                </c:pt>
                <c:pt idx="550">
                  <c:v>-0.0214424926006166</c:v>
                </c:pt>
                <c:pt idx="551">
                  <c:v>-0.0217517630698966</c:v>
                </c:pt>
                <c:pt idx="552">
                  <c:v>-0.0220634802454202</c:v>
                </c:pt>
                <c:pt idx="553">
                  <c:v>-0.0223774239286249</c:v>
                </c:pt>
                <c:pt idx="554">
                  <c:v>-0.0226933613207065</c:v>
                </c:pt>
                <c:pt idx="555">
                  <c:v>-0.0230110466080588</c:v>
                </c:pt>
                <c:pt idx="556">
                  <c:v>-0.0233302205412329</c:v>
                </c:pt>
                <c:pt idx="557">
                  <c:v>-0.0236506100079752</c:v>
                </c:pt>
                <c:pt idx="558">
                  <c:v>-0.0239719276010153</c:v>
                </c:pt>
                <c:pt idx="559">
                  <c:v>-0.0242938711813938</c:v>
                </c:pt>
                <c:pt idx="560">
                  <c:v>-0.0246161234382713</c:v>
                </c:pt>
                <c:pt idx="561">
                  <c:v>-0.0249383514463291</c:v>
                </c:pt>
                <c:pt idx="562">
                  <c:v>-0.0252602062220628</c:v>
                </c:pt>
              </c:numCache>
            </c:numRef>
          </c:yVal>
          <c:smooth val="0"/>
        </c:ser>
        <c:axId val="53499438"/>
        <c:axId val="57898958"/>
      </c:scatterChart>
      <c:valAx>
        <c:axId val="53499438"/>
        <c:scaling>
          <c:orientation val="minMax"/>
          <c:max val="0.2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500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r>
                  <a:rPr b="0" sz="1500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rPr>
                  <a:t>Axial strain</a:t>
                </a:r>
              </a:p>
            </c:rich>
          </c:tx>
          <c:layout>
            <c:manualLayout>
              <c:xMode val="edge"/>
              <c:yMode val="edge"/>
              <c:x val="0.466357009225211"/>
              <c:y val="0.908544020811316"/>
            </c:manualLayout>
          </c:layout>
          <c:overlay val="0"/>
          <c:spPr>
            <a:noFill/>
            <a:ln w="0">
              <a:noFill/>
            </a:ln>
          </c:spPr>
        </c:title>
        <c:numFmt formatCode="[$-409]General" sourceLinked="0"/>
        <c:majorTickMark val="out"/>
        <c:minorTickMark val="none"/>
        <c:tickLblPos val="low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200" strike="noStrike" u="none">
                <a:solidFill>
                  <a:srgbClr val="000000"/>
                </a:solidFill>
                <a:uFillTx/>
                <a:latin typeface="Arial"/>
                <a:ea typeface="Arial Unicode MS"/>
              </a:defRPr>
            </a:pPr>
          </a:p>
        </c:txPr>
        <c:crossAx val="57898958"/>
        <c:crosses val="autoZero"/>
        <c:crossBetween val="midCat"/>
        <c:majorUnit val="0.05"/>
      </c:valAx>
      <c:valAx>
        <c:axId val="5789895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sz="1500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r>
                  <a:rPr b="0" sz="1500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rPr>
                  <a:t>Volumetric strain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0.00" sourceLinked="0"/>
        <c:majorTickMark val="out"/>
        <c:minorTickMark val="none"/>
        <c:tickLblPos val="low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200" strike="noStrike" u="none">
                <a:solidFill>
                  <a:srgbClr val="000000"/>
                </a:solidFill>
                <a:uFillTx/>
                <a:latin typeface="Arial"/>
                <a:ea typeface="Arial Unicode MS"/>
              </a:defRPr>
            </a:pPr>
          </a:p>
        </c:txPr>
        <c:crossAx val="53499438"/>
        <c:crosses val="autoZero"/>
        <c:crossBetween val="midCat"/>
        <c:majorUnit val="0.01"/>
      </c:valAx>
      <c:spPr>
        <a:solidFill>
          <a:srgbClr val="ffffff"/>
        </a:solidFill>
        <a:ln w="0">
          <a:solidFill>
            <a:srgbClr val="000000"/>
          </a:solidFill>
        </a:ln>
      </c:spPr>
    </c:plotArea>
    <c:plotVisOnly val="0"/>
    <c:dispBlanksAs val="span"/>
  </c:chart>
  <c:spPr>
    <a:solidFill>
      <a:srgbClr val="ffffff"/>
    </a:solidFill>
    <a:ln w="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20572866266692"/>
          <c:y val="0.0251199089504918"/>
          <c:w val="0.838591058641378"/>
          <c:h val="0.812860743029022"/>
        </c:manualLayout>
      </c:layout>
      <c:scatterChart>
        <c:scatterStyle val="lineMarker"/>
        <c:varyColors val="0"/>
        <c:ser>
          <c:idx val="0"/>
          <c:order val="0"/>
          <c:tx>
            <c:strRef>
              <c:f>"0.0% 50kPa"</c:f>
              <c:strCache>
                <c:ptCount val="1"/>
                <c:pt idx="0">
                  <c:v>0.0% 50kPa</c:v>
                </c:pt>
              </c:strCache>
            </c:strRef>
          </c:tx>
          <c:spPr>
            <a:solidFill>
              <a:srgbClr val="666666"/>
            </a:solidFill>
            <a:ln w="28800">
              <a:noFill/>
            </a:ln>
          </c:spPr>
          <c:marker>
            <c:symbol val="circle"/>
            <c:size val="5"/>
            <c:spPr>
              <a:solidFill>
                <a:srgbClr val="666666"/>
              </a:solidFill>
            </c:spPr>
          </c:marker>
          <c:dLbls>
            <c:txPr>
              <a:bodyPr wrap="none"/>
              <a:lstStyle/>
              <a:p>
                <a:pPr>
                  <a:defRPr b="0" sz="1110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Exp_res!$A$3:$A$150</c:f>
              <c:numCache>
                <c:formatCode>General</c:formatCode>
                <c:ptCount val="148"/>
                <c:pt idx="0">
                  <c:v>0</c:v>
                </c:pt>
                <c:pt idx="1">
                  <c:v>0.00100633106350102</c:v>
                </c:pt>
                <c:pt idx="2">
                  <c:v>0.00352215872225357</c:v>
                </c:pt>
                <c:pt idx="3">
                  <c:v>0.00855381403975867</c:v>
                </c:pt>
                <c:pt idx="4">
                  <c:v>0.0150949659525153</c:v>
                </c:pt>
                <c:pt idx="5">
                  <c:v>0.0231456144605235</c:v>
                </c:pt>
                <c:pt idx="6">
                  <c:v>0.0372342493495377</c:v>
                </c:pt>
                <c:pt idx="7">
                  <c:v>0.0498133876433005</c:v>
                </c:pt>
                <c:pt idx="8">
                  <c:v>0.0684305123180694</c:v>
                </c:pt>
                <c:pt idx="9">
                  <c:v>0.0764811608260775</c:v>
                </c:pt>
                <c:pt idx="10">
                  <c:v>0.0895634646515908</c:v>
                </c:pt>
                <c:pt idx="11">
                  <c:v>0.0981172786913495</c:v>
                </c:pt>
                <c:pt idx="12">
                  <c:v>0.107174258262859</c:v>
                </c:pt>
                <c:pt idx="13">
                  <c:v>0.117740734429619</c:v>
                </c:pt>
                <c:pt idx="14">
                  <c:v>0.127300879532879</c:v>
                </c:pt>
                <c:pt idx="15">
                  <c:v>0.141389514421893</c:v>
                </c:pt>
                <c:pt idx="16">
                  <c:v>0.151452825056904</c:v>
                </c:pt>
                <c:pt idx="17">
                  <c:v>0.169063618668171</c:v>
                </c:pt>
                <c:pt idx="18">
                  <c:v>0.182145922493685</c:v>
                </c:pt>
                <c:pt idx="19">
                  <c:v>0.1972408884462</c:v>
                </c:pt>
                <c:pt idx="22">
                  <c:v>0</c:v>
                </c:pt>
                <c:pt idx="23">
                  <c:v>0.00100638284822694</c:v>
                </c:pt>
                <c:pt idx="24">
                  <c:v>0.00352233996879431</c:v>
                </c:pt>
                <c:pt idx="25">
                  <c:v>0.00452872281702125</c:v>
                </c:pt>
                <c:pt idx="26">
                  <c:v>0.00805106278581556</c:v>
                </c:pt>
                <c:pt idx="27">
                  <c:v>0.0120765941787233</c:v>
                </c:pt>
                <c:pt idx="28">
                  <c:v>0.0251595712056736</c:v>
                </c:pt>
                <c:pt idx="29">
                  <c:v>0.0322042511432622</c:v>
                </c:pt>
                <c:pt idx="30">
                  <c:v>0.0417648882014182</c:v>
                </c:pt>
                <c:pt idx="31">
                  <c:v>0.0538414823801416</c:v>
                </c:pt>
                <c:pt idx="32">
                  <c:v>0.0618925451659571</c:v>
                </c:pt>
                <c:pt idx="33">
                  <c:v>0.0699436079517727</c:v>
                </c:pt>
                <c:pt idx="34">
                  <c:v>0.0810138192822691</c:v>
                </c:pt>
                <c:pt idx="35">
                  <c:v>0.0895680734921981</c:v>
                </c:pt>
                <c:pt idx="36">
                  <c:v>0.104160624791489</c:v>
                </c:pt>
                <c:pt idx="37">
                  <c:v>0.115734027546099</c:v>
                </c:pt>
                <c:pt idx="38">
                  <c:v>0.12177232463546</c:v>
                </c:pt>
                <c:pt idx="39">
                  <c:v>0.129320195997162</c:v>
                </c:pt>
                <c:pt idx="40">
                  <c:v>0.142403173024113</c:v>
                </c:pt>
                <c:pt idx="41">
                  <c:v>0.148944661537588</c:v>
                </c:pt>
                <c:pt idx="42">
                  <c:v>0.162027638564538</c:v>
                </c:pt>
                <c:pt idx="43">
                  <c:v>0.178129764136169</c:v>
                </c:pt>
                <c:pt idx="44">
                  <c:v>0.190709549739006</c:v>
                </c:pt>
              </c:numCache>
            </c:numRef>
          </c:xVal>
          <c:yVal>
            <c:numRef>
              <c:f>Exp_res!$B$3:$B$150</c:f>
              <c:numCache>
                <c:formatCode>General</c:formatCode>
                <c:ptCount val="148"/>
                <c:pt idx="0">
                  <c:v>0</c:v>
                </c:pt>
                <c:pt idx="1">
                  <c:v>12.7176426104755</c:v>
                </c:pt>
                <c:pt idx="2">
                  <c:v>44.068795391232</c:v>
                </c:pt>
                <c:pt idx="3">
                  <c:v>79.9618466372878</c:v>
                </c:pt>
                <c:pt idx="4">
                  <c:v>100.490843577697</c:v>
                </c:pt>
                <c:pt idx="5">
                  <c:v>96.1102022705418</c:v>
                </c:pt>
                <c:pt idx="6">
                  <c:v>104.806067463838</c:v>
                </c:pt>
                <c:pt idx="7">
                  <c:v>95.9592038942716</c:v>
                </c:pt>
                <c:pt idx="8">
                  <c:v>89.392259909973</c:v>
                </c:pt>
                <c:pt idx="9">
                  <c:v>80.5930844637898</c:v>
                </c:pt>
                <c:pt idx="10">
                  <c:v>70.4330895620576</c:v>
                </c:pt>
                <c:pt idx="11">
                  <c:v>57.5424060992</c:v>
                </c:pt>
                <c:pt idx="12">
                  <c:v>74.8557514607545</c:v>
                </c:pt>
                <c:pt idx="13">
                  <c:v>68.286340236654</c:v>
                </c:pt>
                <c:pt idx="14">
                  <c:v>59.4212854523374</c:v>
                </c:pt>
                <c:pt idx="15">
                  <c:v>75.4989908585748</c:v>
                </c:pt>
                <c:pt idx="16">
                  <c:v>70.3467720270579</c:v>
                </c:pt>
                <c:pt idx="17">
                  <c:v>65.4341993380554</c:v>
                </c:pt>
                <c:pt idx="18">
                  <c:v>68.8434883041239</c:v>
                </c:pt>
                <c:pt idx="19">
                  <c:v>66.1368538789093</c:v>
                </c:pt>
                <c:pt idx="22">
                  <c:v>0</c:v>
                </c:pt>
                <c:pt idx="23">
                  <c:v>13.3668530434591</c:v>
                </c:pt>
                <c:pt idx="24">
                  <c:v>26.8963279637584</c:v>
                </c:pt>
                <c:pt idx="25">
                  <c:v>45.9993332423176</c:v>
                </c:pt>
                <c:pt idx="26">
                  <c:v>71.7553552023861</c:v>
                </c:pt>
                <c:pt idx="27">
                  <c:v>79.1824197367423</c:v>
                </c:pt>
                <c:pt idx="28">
                  <c:v>95.6802222819815</c:v>
                </c:pt>
                <c:pt idx="29">
                  <c:v>97.0026287051037</c:v>
                </c:pt>
                <c:pt idx="30">
                  <c:v>109.302161023407</c:v>
                </c:pt>
                <c:pt idx="31">
                  <c:v>96.5294857690481</c:v>
                </c:pt>
                <c:pt idx="32">
                  <c:v>98.8556987442089</c:v>
                </c:pt>
                <c:pt idx="33">
                  <c:v>89.9396200896244</c:v>
                </c:pt>
                <c:pt idx="34">
                  <c:v>81.0192326075268</c:v>
                </c:pt>
                <c:pt idx="35">
                  <c:v>86.2936557457794</c:v>
                </c:pt>
                <c:pt idx="36">
                  <c:v>80.4754298072476</c:v>
                </c:pt>
                <c:pt idx="37">
                  <c:v>73.3353106735907</c:v>
                </c:pt>
                <c:pt idx="38">
                  <c:v>86.7517804723841</c:v>
                </c:pt>
                <c:pt idx="39">
                  <c:v>81.4001690969866</c:v>
                </c:pt>
                <c:pt idx="40">
                  <c:v>76.9547576269317</c:v>
                </c:pt>
                <c:pt idx="41">
                  <c:v>75.0053996177928</c:v>
                </c:pt>
                <c:pt idx="42">
                  <c:v>70.7602491501739</c:v>
                </c:pt>
                <c:pt idx="43">
                  <c:v>62.1992311302412</c:v>
                </c:pt>
                <c:pt idx="44">
                  <c:v>72.3474339459087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"0.5 50 kPa%"</c:f>
              <c:strCache>
                <c:ptCount val="1"/>
                <c:pt idx="0">
                  <c:v>0.5 50 kPa%</c:v>
                </c:pt>
              </c:strCache>
            </c:strRef>
          </c:tx>
          <c:spPr>
            <a:solidFill>
              <a:srgbClr val="000000"/>
            </a:solidFill>
            <a:ln w="28800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Exp_res!$E$3:$E$150</c:f>
              <c:numCache>
                <c:formatCode>General</c:formatCode>
                <c:ptCount val="148"/>
                <c:pt idx="0">
                  <c:v>0.00100695057799135</c:v>
                </c:pt>
                <c:pt idx="2">
                  <c:v>0.00302085173397405</c:v>
                </c:pt>
                <c:pt idx="4">
                  <c:v>0.0040278023119654</c:v>
                </c:pt>
                <c:pt idx="6">
                  <c:v>0.0060417034679481</c:v>
                </c:pt>
                <c:pt idx="8">
                  <c:v>0.0080556046239308</c:v>
                </c:pt>
                <c:pt idx="10">
                  <c:v>0.0151042586698702</c:v>
                </c:pt>
                <c:pt idx="12">
                  <c:v>0.0226563880048054</c:v>
                </c:pt>
                <c:pt idx="14">
                  <c:v>0.0297050420507448</c:v>
                </c:pt>
                <c:pt idx="16">
                  <c:v>0.0357467455186929</c:v>
                </c:pt>
                <c:pt idx="18">
                  <c:v>0.0438023501426237</c:v>
                </c:pt>
                <c:pt idx="20">
                  <c:v>0.0513544794775588</c:v>
                </c:pt>
                <c:pt idx="22">
                  <c:v>0.0578996582345026</c:v>
                </c:pt>
                <c:pt idx="24">
                  <c:v>0.064948312280442</c:v>
                </c:pt>
                <c:pt idx="26">
                  <c:v>0.0730039169043728</c:v>
                </c:pt>
                <c:pt idx="28">
                  <c:v>0.0790456203723209</c:v>
                </c:pt>
                <c:pt idx="30">
                  <c:v>0.0871012249962517</c:v>
                </c:pt>
                <c:pt idx="32">
                  <c:v>0.0941498790421912</c:v>
                </c:pt>
                <c:pt idx="34">
                  <c:v>0.101198533088131</c:v>
                </c:pt>
                <c:pt idx="36">
                  <c:v>0.108750662423066</c:v>
                </c:pt>
                <c:pt idx="38">
                  <c:v>0.116806267046997</c:v>
                </c:pt>
                <c:pt idx="40">
                  <c:v>0.123854921092936</c:v>
                </c:pt>
                <c:pt idx="42">
                  <c:v>0.132414001005862</c:v>
                </c:pt>
                <c:pt idx="44">
                  <c:v>0.140973080918789</c:v>
                </c:pt>
                <c:pt idx="46">
                  <c:v>0.14902868554272</c:v>
                </c:pt>
                <c:pt idx="48">
                  <c:v>0.158091240744642</c:v>
                </c:pt>
                <c:pt idx="50">
                  <c:v>0.166650320657568</c:v>
                </c:pt>
                <c:pt idx="52">
                  <c:v>0.175209400570495</c:v>
                </c:pt>
                <c:pt idx="54">
                  <c:v>0.184775431061413</c:v>
                </c:pt>
                <c:pt idx="56">
                  <c:v>0.194844936841326</c:v>
                </c:pt>
                <c:pt idx="57">
                  <c:v>0.198872739153291</c:v>
                </c:pt>
                <c:pt idx="59">
                  <c:v>0</c:v>
                </c:pt>
                <c:pt idx="60">
                  <c:v>0</c:v>
                </c:pt>
                <c:pt idx="61">
                  <c:v>0.00201207693476743</c:v>
                </c:pt>
                <c:pt idx="62">
                  <c:v>0.00301811540215122</c:v>
                </c:pt>
                <c:pt idx="63">
                  <c:v>0.0125754808422968</c:v>
                </c:pt>
                <c:pt idx="65">
                  <c:v>0.00653925003799432</c:v>
                </c:pt>
                <c:pt idx="67">
                  <c:v>0.0100603846738374</c:v>
                </c:pt>
                <c:pt idx="69">
                  <c:v>0.0125754808422968</c:v>
                </c:pt>
                <c:pt idx="71">
                  <c:v>0.019617750113983</c:v>
                </c:pt>
                <c:pt idx="73">
                  <c:v>0.0291751155541285</c:v>
                </c:pt>
                <c:pt idx="75">
                  <c:v>0.0367204040595066</c:v>
                </c:pt>
                <c:pt idx="77">
                  <c:v>0.0422536156301171</c:v>
                </c:pt>
                <c:pt idx="79">
                  <c:v>0.0492958849018033</c:v>
                </c:pt>
                <c:pt idx="81">
                  <c:v>0.0553321157061058</c:v>
                </c:pt>
                <c:pt idx="83">
                  <c:v>0.0618713657441001</c:v>
                </c:pt>
                <c:pt idx="85">
                  <c:v>0.0674045773147107</c:v>
                </c:pt>
                <c:pt idx="87">
                  <c:v>0.073943827352705</c:v>
                </c:pt>
                <c:pt idx="89">
                  <c:v>0.0804830773906993</c:v>
                </c:pt>
                <c:pt idx="91">
                  <c:v>0.0930585582329961</c:v>
                </c:pt>
                <c:pt idx="93">
                  <c:v>0.0950706351677635</c:v>
                </c:pt>
                <c:pt idx="95">
                  <c:v>0.105634039075293</c:v>
                </c:pt>
                <c:pt idx="97">
                  <c:v>0.112173289113287</c:v>
                </c:pt>
                <c:pt idx="99">
                  <c:v>0.118712539151281</c:v>
                </c:pt>
                <c:pt idx="101">
                  <c:v>0.122736693020816</c:v>
                </c:pt>
                <c:pt idx="103">
                  <c:v>0.129275943058811</c:v>
                </c:pt>
                <c:pt idx="105">
                  <c:v>0.135815193096805</c:v>
                </c:pt>
                <c:pt idx="107">
                  <c:v>0.151911808574945</c:v>
                </c:pt>
                <c:pt idx="109">
                  <c:v>0.168008424053085</c:v>
                </c:pt>
                <c:pt idx="111">
                  <c:v>0.184608058764917</c:v>
                </c:pt>
                <c:pt idx="113">
                  <c:v>0.202213731944132</c:v>
                </c:pt>
              </c:numCache>
            </c:numRef>
          </c:xVal>
          <c:yVal>
            <c:numRef>
              <c:f>Exp_res!$F$3:$F$100</c:f>
              <c:numCache>
                <c:formatCode>General</c:formatCode>
                <c:ptCount val="98"/>
                <c:pt idx="0">
                  <c:v>6.69277082864191</c:v>
                </c:pt>
                <c:pt idx="2">
                  <c:v>37.4025462099582</c:v>
                </c:pt>
                <c:pt idx="4">
                  <c:v>54.9226340796399</c:v>
                </c:pt>
                <c:pt idx="6">
                  <c:v>69.1023609259068</c:v>
                </c:pt>
                <c:pt idx="8">
                  <c:v>76.5934174040225</c:v>
                </c:pt>
                <c:pt idx="10">
                  <c:v>102.958437708993</c:v>
                </c:pt>
                <c:pt idx="12">
                  <c:v>101.762219827161</c:v>
                </c:pt>
                <c:pt idx="14">
                  <c:v>110.243100961121</c:v>
                </c:pt>
                <c:pt idx="16">
                  <c:v>110.130646320217</c:v>
                </c:pt>
                <c:pt idx="18">
                  <c:v>88.0242257845057</c:v>
                </c:pt>
                <c:pt idx="20">
                  <c:v>92.2241508463024</c:v>
                </c:pt>
                <c:pt idx="22">
                  <c:v>94.5880148988217</c:v>
                </c:pt>
                <c:pt idx="24">
                  <c:v>90.7438614740568</c:v>
                </c:pt>
                <c:pt idx="26">
                  <c:v>84.7950282863583</c:v>
                </c:pt>
                <c:pt idx="28">
                  <c:v>77.2369410784132</c:v>
                </c:pt>
                <c:pt idx="30">
                  <c:v>93.2788121863581</c:v>
                </c:pt>
                <c:pt idx="32">
                  <c:v>83.6385760269491</c:v>
                </c:pt>
                <c:pt idx="34">
                  <c:v>79.0866604213084</c:v>
                </c:pt>
                <c:pt idx="36">
                  <c:v>79.3250659654078</c:v>
                </c:pt>
                <c:pt idx="38">
                  <c:v>78.7112229183133</c:v>
                </c:pt>
                <c:pt idx="40">
                  <c:v>81.6977502804261</c:v>
                </c:pt>
                <c:pt idx="42">
                  <c:v>69.5914600134068</c:v>
                </c:pt>
                <c:pt idx="44">
                  <c:v>78.1714811870338</c:v>
                </c:pt>
                <c:pt idx="46">
                  <c:v>72.8519779630499</c:v>
                </c:pt>
                <c:pt idx="48">
                  <c:v>70.3633142604842</c:v>
                </c:pt>
                <c:pt idx="50">
                  <c:v>78.4673384015242</c:v>
                </c:pt>
                <c:pt idx="52">
                  <c:v>71.3839101542368</c:v>
                </c:pt>
                <c:pt idx="54">
                  <c:v>73.2550088623399</c:v>
                </c:pt>
                <c:pt idx="56">
                  <c:v>81.6703849515179</c:v>
                </c:pt>
                <c:pt idx="57">
                  <c:v>70.9687722401495</c:v>
                </c:pt>
                <c:pt idx="59">
                  <c:v>0</c:v>
                </c:pt>
                <c:pt idx="60">
                  <c:v>19.4627787613291</c:v>
                </c:pt>
                <c:pt idx="61">
                  <c:v>54.3065868114551</c:v>
                </c:pt>
                <c:pt idx="62">
                  <c:v>65.2565462093833</c:v>
                </c:pt>
                <c:pt idx="63">
                  <c:v>101.605559519483</c:v>
                </c:pt>
                <c:pt idx="65">
                  <c:v>92.1677875738264</c:v>
                </c:pt>
                <c:pt idx="67">
                  <c:v>94.863966830735</c:v>
                </c:pt>
                <c:pt idx="69">
                  <c:v>101.605559519483</c:v>
                </c:pt>
                <c:pt idx="71">
                  <c:v>112.476892946819</c:v>
                </c:pt>
                <c:pt idx="73">
                  <c:v>113.086520488454</c:v>
                </c:pt>
                <c:pt idx="75">
                  <c:v>136.721312605183</c:v>
                </c:pt>
                <c:pt idx="77">
                  <c:v>134.24912855704</c:v>
                </c:pt>
                <c:pt idx="79">
                  <c:v>125.501409929545</c:v>
                </c:pt>
                <c:pt idx="81">
                  <c:v>129.541585742534</c:v>
                </c:pt>
                <c:pt idx="83">
                  <c:v>129.792797481741</c:v>
                </c:pt>
                <c:pt idx="85">
                  <c:v>133.981181253629</c:v>
                </c:pt>
                <c:pt idx="87">
                  <c:v>114.421949411806</c:v>
                </c:pt>
                <c:pt idx="89">
                  <c:v>106.892108714489</c:v>
                </c:pt>
                <c:pt idx="91">
                  <c:v>110.549941530662</c:v>
                </c:pt>
                <c:pt idx="93">
                  <c:v>111.71684901512</c:v>
                </c:pt>
                <c:pt idx="95">
                  <c:v>105.172132542317</c:v>
                </c:pt>
                <c:pt idx="97">
                  <c:v>99.4892666952602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"0.5% 50 kPa L50"</c:f>
              <c:strCache>
                <c:ptCount val="1"/>
                <c:pt idx="0">
                  <c:v>0.5% 50 kPa L50</c:v>
                </c:pt>
              </c:strCache>
            </c:strRef>
          </c:tx>
          <c:spPr>
            <a:solidFill>
              <a:srgbClr val="ff0000"/>
            </a:solidFill>
            <a:ln w="2880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Exp_res!$I$3:$I$150</c:f>
              <c:numCache>
                <c:formatCode>General</c:formatCode>
                <c:ptCount val="148"/>
                <c:pt idx="0">
                  <c:v>0.000503018108651912</c:v>
                </c:pt>
                <c:pt idx="1">
                  <c:v>0.00201207243460765</c:v>
                </c:pt>
                <c:pt idx="2">
                  <c:v>0.00301810865191147</c:v>
                </c:pt>
                <c:pt idx="3">
                  <c:v>0.00402414486921529</c:v>
                </c:pt>
                <c:pt idx="4">
                  <c:v>0.00905432595573441</c:v>
                </c:pt>
                <c:pt idx="5">
                  <c:v>0.017102615694165</c:v>
                </c:pt>
                <c:pt idx="6">
                  <c:v>0.0246478873239437</c:v>
                </c:pt>
                <c:pt idx="7">
                  <c:v>0.0311871227364185</c:v>
                </c:pt>
                <c:pt idx="8">
                  <c:v>0.0387323943661972</c:v>
                </c:pt>
                <c:pt idx="9">
                  <c:v>0.045774647887324</c:v>
                </c:pt>
                <c:pt idx="10">
                  <c:v>0.0523138832997988</c:v>
                </c:pt>
                <c:pt idx="11">
                  <c:v>0.0588531187122736</c:v>
                </c:pt>
                <c:pt idx="12">
                  <c:v>0.0658953722334004</c:v>
                </c:pt>
                <c:pt idx="13">
                  <c:v>0.073943661971831</c:v>
                </c:pt>
                <c:pt idx="14">
                  <c:v>0.0819919517102616</c:v>
                </c:pt>
                <c:pt idx="15">
                  <c:v>0.0905432595573441</c:v>
                </c:pt>
                <c:pt idx="16">
                  <c:v>0.0995975855130785</c:v>
                </c:pt>
                <c:pt idx="17">
                  <c:v>0.107645875251509</c:v>
                </c:pt>
                <c:pt idx="18">
                  <c:v>0.116197183098592</c:v>
                </c:pt>
                <c:pt idx="19">
                  <c:v>0.125251509054326</c:v>
                </c:pt>
                <c:pt idx="20">
                  <c:v>0.135311871227364</c:v>
                </c:pt>
                <c:pt idx="21">
                  <c:v>0.144869215291751</c:v>
                </c:pt>
                <c:pt idx="22">
                  <c:v>0.154426559356137</c:v>
                </c:pt>
                <c:pt idx="23">
                  <c:v>0.164486921529175</c:v>
                </c:pt>
                <c:pt idx="24">
                  <c:v>0.174547283702213</c:v>
                </c:pt>
                <c:pt idx="25">
                  <c:v>0.184607645875252</c:v>
                </c:pt>
                <c:pt idx="26">
                  <c:v>0.195674044265594</c:v>
                </c:pt>
                <c:pt idx="27">
                  <c:v>0.20271629778672</c:v>
                </c:pt>
                <c:pt idx="28">
                  <c:v>0</c:v>
                </c:pt>
                <c:pt idx="29">
                  <c:v>0.00301846645623164</c:v>
                </c:pt>
                <c:pt idx="30">
                  <c:v>0.005533855169758</c:v>
                </c:pt>
                <c:pt idx="31">
                  <c:v>0.0105646325968107</c:v>
                </c:pt>
                <c:pt idx="32">
                  <c:v>0.0130800213103371</c:v>
                </c:pt>
                <c:pt idx="33">
                  <c:v>0.0186138764800951</c:v>
                </c:pt>
                <c:pt idx="34">
                  <c:v>0.0251538871352637</c:v>
                </c:pt>
                <c:pt idx="35">
                  <c:v>0.0306877423050217</c:v>
                </c:pt>
                <c:pt idx="36">
                  <c:v>0.0377308307028955</c:v>
                </c:pt>
                <c:pt idx="37">
                  <c:v>0.049804696527822</c:v>
                </c:pt>
                <c:pt idx="38">
                  <c:v>0.0563447071829906</c:v>
                </c:pt>
                <c:pt idx="39">
                  <c:v>0.0618785623527486</c:v>
                </c:pt>
                <c:pt idx="40">
                  <c:v>0.0689216507506224</c:v>
                </c:pt>
                <c:pt idx="41">
                  <c:v>0.0764678168912015</c:v>
                </c:pt>
                <c:pt idx="42">
                  <c:v>0.0845170607744859</c:v>
                </c:pt>
                <c:pt idx="43">
                  <c:v>0.0915601491723597</c:v>
                </c:pt>
                <c:pt idx="44">
                  <c:v>0.0996093930556441</c:v>
                </c:pt>
                <c:pt idx="45">
                  <c:v>0.10967094790975</c:v>
                </c:pt>
                <c:pt idx="46">
                  <c:v>0.116714036307623</c:v>
                </c:pt>
                <c:pt idx="47">
                  <c:v>0.125769435676318</c:v>
                </c:pt>
                <c:pt idx="48">
                  <c:v>0.135830990530424</c:v>
                </c:pt>
                <c:pt idx="49">
                  <c:v>0.143880234413708</c:v>
                </c:pt>
                <c:pt idx="50">
                  <c:v>0.153438711525108</c:v>
                </c:pt>
                <c:pt idx="51">
                  <c:v>0.161991033151098</c:v>
                </c:pt>
                <c:pt idx="52">
                  <c:v>0.172052588005203</c:v>
                </c:pt>
                <c:pt idx="53">
                  <c:v>0.180604909631193</c:v>
                </c:pt>
                <c:pt idx="54">
                  <c:v>0.191672619970709</c:v>
                </c:pt>
                <c:pt idx="55">
                  <c:v>0.200728019339404</c:v>
                </c:pt>
              </c:numCache>
            </c:numRef>
          </c:xVal>
          <c:yVal>
            <c:numRef>
              <c:f>Exp_res!$J$3:$J$150</c:f>
              <c:numCache>
                <c:formatCode>General</c:formatCode>
                <c:ptCount val="148"/>
                <c:pt idx="0">
                  <c:v>16.3517706237425</c:v>
                </c:pt>
                <c:pt idx="1">
                  <c:v>59.8767406176743</c:v>
                </c:pt>
                <c:pt idx="2">
                  <c:v>92.3723773039471</c:v>
                </c:pt>
                <c:pt idx="3">
                  <c:v>124.048151555647</c:v>
                </c:pt>
                <c:pt idx="4">
                  <c:v>150.914249100557</c:v>
                </c:pt>
                <c:pt idx="5">
                  <c:v>187.039085363208</c:v>
                </c:pt>
                <c:pt idx="6">
                  <c:v>191.747278573091</c:v>
                </c:pt>
                <c:pt idx="7">
                  <c:v>204.939915736332</c:v>
                </c:pt>
                <c:pt idx="8">
                  <c:v>217.843147743763</c:v>
                </c:pt>
                <c:pt idx="9">
                  <c:v>214.426022078293</c:v>
                </c:pt>
                <c:pt idx="10">
                  <c:v>189.684849472866</c:v>
                </c:pt>
                <c:pt idx="11">
                  <c:v>207.298987077098</c:v>
                </c:pt>
                <c:pt idx="12">
                  <c:v>206.58070230867</c:v>
                </c:pt>
                <c:pt idx="13">
                  <c:v>197.001622090852</c:v>
                </c:pt>
                <c:pt idx="14">
                  <c:v>206.467229845663</c:v>
                </c:pt>
                <c:pt idx="15">
                  <c:v>198.85980349009</c:v>
                </c:pt>
                <c:pt idx="16">
                  <c:v>197.87425391216</c:v>
                </c:pt>
                <c:pt idx="17">
                  <c:v>190.601030364049</c:v>
                </c:pt>
                <c:pt idx="18">
                  <c:v>199.246987578329</c:v>
                </c:pt>
                <c:pt idx="19">
                  <c:v>192.340073061713</c:v>
                </c:pt>
                <c:pt idx="20">
                  <c:v>194.686713127427</c:v>
                </c:pt>
                <c:pt idx="21">
                  <c:v>192.417552198032</c:v>
                </c:pt>
                <c:pt idx="22">
                  <c:v>190.066206509674</c:v>
                </c:pt>
                <c:pt idx="23">
                  <c:v>192.766206904179</c:v>
                </c:pt>
                <c:pt idx="24">
                  <c:v>190.004956502237</c:v>
                </c:pt>
                <c:pt idx="25">
                  <c:v>181.838568006924</c:v>
                </c:pt>
                <c:pt idx="26">
                  <c:v>184.668904339283</c:v>
                </c:pt>
                <c:pt idx="27">
                  <c:v>185.011258659894</c:v>
                </c:pt>
                <c:pt idx="28">
                  <c:v>0</c:v>
                </c:pt>
                <c:pt idx="29">
                  <c:v>54.8979443848367</c:v>
                </c:pt>
                <c:pt idx="30">
                  <c:v>88.2150405065672</c:v>
                </c:pt>
                <c:pt idx="31">
                  <c:v>145.121080869125</c:v>
                </c:pt>
                <c:pt idx="32">
                  <c:v>140.666097558279</c:v>
                </c:pt>
                <c:pt idx="33">
                  <c:v>157.630611553836</c:v>
                </c:pt>
                <c:pt idx="34">
                  <c:v>186.380671213359</c:v>
                </c:pt>
                <c:pt idx="35">
                  <c:v>186.17360651206</c:v>
                </c:pt>
                <c:pt idx="36">
                  <c:v>190.087523896133</c:v>
                </c:pt>
                <c:pt idx="37">
                  <c:v>196.871005082134</c:v>
                </c:pt>
                <c:pt idx="38">
                  <c:v>186.483315341741</c:v>
                </c:pt>
                <c:pt idx="39">
                  <c:v>175.734723233065</c:v>
                </c:pt>
                <c:pt idx="40">
                  <c:v>194.164566731529</c:v>
                </c:pt>
                <c:pt idx="41">
                  <c:v>181.893818693382</c:v>
                </c:pt>
                <c:pt idx="42">
                  <c:v>190.236566632915</c:v>
                </c:pt>
                <c:pt idx="43">
                  <c:v>168.385302733417</c:v>
                </c:pt>
                <c:pt idx="44">
                  <c:v>184.372906567782</c:v>
                </c:pt>
                <c:pt idx="45">
                  <c:v>191.738050044174</c:v>
                </c:pt>
                <c:pt idx="46">
                  <c:v>177.220572233571</c:v>
                </c:pt>
                <c:pt idx="47">
                  <c:v>162.325159277533</c:v>
                </c:pt>
                <c:pt idx="48">
                  <c:v>170.363328756453</c:v>
                </c:pt>
                <c:pt idx="49">
                  <c:v>178.385341774345</c:v>
                </c:pt>
                <c:pt idx="50">
                  <c:v>178.80719887284</c:v>
                </c:pt>
                <c:pt idx="51">
                  <c:v>166.904032571382</c:v>
                </c:pt>
                <c:pt idx="52">
                  <c:v>182.746216933236</c:v>
                </c:pt>
                <c:pt idx="53">
                  <c:v>175.257119124464</c:v>
                </c:pt>
                <c:pt idx="54">
                  <c:v>172.549618287315</c:v>
                </c:pt>
                <c:pt idx="55">
                  <c:v>183.023136175096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"50 kPa, 0%"</c:f>
              <c:strCache>
                <c:ptCount val="1"/>
                <c:pt idx="0">
                  <c:v>50 kPa, 0%</c:v>
                </c:pt>
              </c:strCache>
            </c:strRef>
          </c:tx>
          <c:spPr>
            <a:solidFill>
              <a:srgbClr val="808080"/>
            </a:solidFill>
            <a:ln w="14400">
              <a:solidFill>
                <a:srgbClr val="808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44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Exp_res!$AW$4:$AW$650</c:f>
              <c:numCache>
                <c:formatCode>General</c:formatCode>
                <c:ptCount val="647"/>
                <c:pt idx="0">
                  <c:v>8.46010853570348E-006</c:v>
                </c:pt>
                <c:pt idx="1">
                  <c:v>2.53132206812893E-005</c:v>
                </c:pt>
                <c:pt idx="2">
                  <c:v>4.21332613232637E-005</c:v>
                </c:pt>
                <c:pt idx="3">
                  <c:v>5.89203600023002E-005</c:v>
                </c:pt>
                <c:pt idx="4">
                  <c:v>7.56746454995643E-005</c:v>
                </c:pt>
                <c:pt idx="5">
                  <c:v>9.23962458424347E-005</c:v>
                </c:pt>
                <c:pt idx="6">
                  <c:v>0.000109085288310502</c:v>
                </c:pt>
                <c:pt idx="7">
                  <c:v>0.000125741899441341</c:v>
                </c:pt>
                <c:pt idx="8">
                  <c:v>0.000142366205036285</c:v>
                </c:pt>
                <c:pt idx="9">
                  <c:v>0.000158958330166064</c:v>
                </c:pt>
                <c:pt idx="10">
                  <c:v>0.000175518399176498</c:v>
                </c:pt>
                <c:pt idx="11">
                  <c:v>0.000192046535694095</c:v>
                </c:pt>
                <c:pt idx="12">
                  <c:v>0.000208542862631619</c:v>
                </c:pt>
                <c:pt idx="13">
                  <c:v>0.000225007502193465</c:v>
                </c:pt>
                <c:pt idx="14">
                  <c:v>0.00024144057588119</c:v>
                </c:pt>
                <c:pt idx="15">
                  <c:v>0.00025784220449891</c:v>
                </c:pt>
                <c:pt idx="16">
                  <c:v>0.000274212508158512</c:v>
                </c:pt>
                <c:pt idx="17">
                  <c:v>0.000290551606285022</c:v>
                </c:pt>
                <c:pt idx="18">
                  <c:v>0.000306859617621835</c:v>
                </c:pt>
                <c:pt idx="19">
                  <c:v>0.000323136660235819</c:v>
                </c:pt>
                <c:pt idx="20">
                  <c:v>0.000339382851522566</c:v>
                </c:pt>
                <c:pt idx="21">
                  <c:v>0.000355598308211323</c:v>
                </c:pt>
                <c:pt idx="22">
                  <c:v>0.000371783146370174</c:v>
                </c:pt>
                <c:pt idx="23">
                  <c:v>0.000387937481410901</c:v>
                </c:pt>
                <c:pt idx="24">
                  <c:v>0.000404061428093994</c:v>
                </c:pt>
                <c:pt idx="25">
                  <c:v>0.000420155100533492</c:v>
                </c:pt>
                <c:pt idx="26">
                  <c:v>0.000436218612201924</c:v>
                </c:pt>
                <c:pt idx="27">
                  <c:v>0.000452252075934985</c:v>
                </c:pt>
                <c:pt idx="28">
                  <c:v>0.000468255603936364</c:v>
                </c:pt>
                <c:pt idx="29">
                  <c:v>0.000484229307782443</c:v>
                </c:pt>
                <c:pt idx="30">
                  <c:v>0.000500173298426965</c:v>
                </c:pt>
                <c:pt idx="31">
                  <c:v>0.000516087686205669</c:v>
                </c:pt>
                <c:pt idx="32">
                  <c:v>0.000531972580840893</c:v>
                </c:pt>
                <c:pt idx="33">
                  <c:v>0.000547828091445956</c:v>
                </c:pt>
                <c:pt idx="34">
                  <c:v>0.000563654326529926</c:v>
                </c:pt>
                <c:pt idx="35">
                  <c:v>0.000579451394001807</c:v>
                </c:pt>
                <c:pt idx="36">
                  <c:v>0.000595219401175147</c:v>
                </c:pt>
                <c:pt idx="37">
                  <c:v>0.000610958454772301</c:v>
                </c:pt>
                <c:pt idx="38">
                  <c:v>0.000626668660928843</c:v>
                </c:pt>
                <c:pt idx="39">
                  <c:v>0.000642350125197807</c:v>
                </c:pt>
                <c:pt idx="40">
                  <c:v>0.000658002952553953</c:v>
                </c:pt>
                <c:pt idx="41">
                  <c:v>0.00067362724739795</c:v>
                </c:pt>
                <c:pt idx="42">
                  <c:v>0.000689223113560623</c:v>
                </c:pt>
                <c:pt idx="43">
                  <c:v>0.000704790654307081</c:v>
                </c:pt>
                <c:pt idx="44">
                  <c:v>0.000720329972340768</c:v>
                </c:pt>
                <c:pt idx="45">
                  <c:v>0.000735841169807535</c:v>
                </c:pt>
                <c:pt idx="46">
                  <c:v>0.000751324348299771</c:v>
                </c:pt>
                <c:pt idx="47">
                  <c:v>0.000766779608860235</c:v>
                </c:pt>
                <c:pt idx="48">
                  <c:v>0.000782207051986137</c:v>
                </c:pt>
                <c:pt idx="49">
                  <c:v>0.000797606777633045</c:v>
                </c:pt>
                <c:pt idx="50">
                  <c:v>0.000812978885218687</c:v>
                </c:pt>
                <c:pt idx="51">
                  <c:v>0.000828323473626853</c:v>
                </c:pt>
                <c:pt idx="52">
                  <c:v>0.000843640641211277</c:v>
                </c:pt>
                <c:pt idx="53">
                  <c:v>0.000858930485799303</c:v>
                </c:pt>
                <c:pt idx="54">
                  <c:v>0.00087419310469572</c:v>
                </c:pt>
                <c:pt idx="55">
                  <c:v>0.000889428594686468</c:v>
                </c:pt>
                <c:pt idx="56">
                  <c:v>0.000904637052042232</c:v>
                </c:pt>
                <c:pt idx="57">
                  <c:v>0.000919818572522196</c:v>
                </c:pt>
                <c:pt idx="58">
                  <c:v>0.000934973251377634</c:v>
                </c:pt>
                <c:pt idx="59">
                  <c:v>0.000950101183355474</c:v>
                </c:pt>
                <c:pt idx="60">
                  <c:v>0.00096520246270184</c:v>
                </c:pt>
                <c:pt idx="61">
                  <c:v>0.000980277183165663</c:v>
                </c:pt>
                <c:pt idx="62">
                  <c:v>0.000995325438002036</c:v>
                </c:pt>
                <c:pt idx="63">
                  <c:v>0.00101034731997582</c:v>
                </c:pt>
                <c:pt idx="64">
                  <c:v>0.00102534292136493</c:v>
                </c:pt>
                <c:pt idx="65">
                  <c:v>0.00104031233396389</c:v>
                </c:pt>
                <c:pt idx="66">
                  <c:v>0.00105525564908702</c:v>
                </c:pt>
                <c:pt idx="67">
                  <c:v>0.00107017295757202</c:v>
                </c:pt>
                <c:pt idx="68">
                  <c:v>0.001085064349783</c:v>
                </c:pt>
                <c:pt idx="69">
                  <c:v>0.00109992991561401</c:v>
                </c:pt>
                <c:pt idx="70">
                  <c:v>0.00111476974449215</c:v>
                </c:pt>
                <c:pt idx="71">
                  <c:v>0.00112958392538085</c:v>
                </c:pt>
                <c:pt idx="72">
                  <c:v>0.00114437254678313</c:v>
                </c:pt>
                <c:pt idx="73">
                  <c:v>0.00115913569674459</c:v>
                </c:pt>
                <c:pt idx="74">
                  <c:v>0.00117387346285674</c:v>
                </c:pt>
                <c:pt idx="75">
                  <c:v>0.00118858593226005</c:v>
                </c:pt>
                <c:pt idx="76">
                  <c:v>0.00120327319164702</c:v>
                </c:pt>
                <c:pt idx="77">
                  <c:v>0.00121793532726527</c:v>
                </c:pt>
                <c:pt idx="78">
                  <c:v>0.00123257242492059</c:v>
                </c:pt>
                <c:pt idx="79">
                  <c:v>0.0012471845699799</c:v>
                </c:pt>
                <c:pt idx="80">
                  <c:v>0.00126177184737431</c:v>
                </c:pt>
                <c:pt idx="81">
                  <c:v>0.00127633434160206</c:v>
                </c:pt>
                <c:pt idx="82">
                  <c:v>0.00129087213673143</c:v>
                </c:pt>
                <c:pt idx="83">
                  <c:v>0.00130538531640363</c:v>
                </c:pt>
                <c:pt idx="84">
                  <c:v>0.0013198739638358</c:v>
                </c:pt>
                <c:pt idx="85">
                  <c:v>0.0013343381618237</c:v>
                </c:pt>
                <c:pt idx="86">
                  <c:v>0.00134877799274469</c:v>
                </c:pt>
                <c:pt idx="87">
                  <c:v>0.00136319353856055</c:v>
                </c:pt>
                <c:pt idx="88">
                  <c:v>0.00137758488082015</c:v>
                </c:pt>
                <c:pt idx="89">
                  <c:v>0.0013919521006623</c:v>
                </c:pt>
                <c:pt idx="90">
                  <c:v>0.0014062952788185</c:v>
                </c:pt>
                <c:pt idx="91">
                  <c:v>0.00142061449561562</c:v>
                </c:pt>
                <c:pt idx="92">
                  <c:v>0.00143490983097873</c:v>
                </c:pt>
                <c:pt idx="93">
                  <c:v>0.00144918136443351</c:v>
                </c:pt>
                <c:pt idx="94">
                  <c:v>0.00146342917510916</c:v>
                </c:pt>
                <c:pt idx="95">
                  <c:v>0.00147765334174095</c:v>
                </c:pt>
                <c:pt idx="96">
                  <c:v>0.00149185394267279</c:v>
                </c:pt>
                <c:pt idx="97">
                  <c:v>0.00150603105585986</c:v>
                </c:pt>
                <c:pt idx="98">
                  <c:v>0.00152018475887114</c:v>
                </c:pt>
                <c:pt idx="99">
                  <c:v>0.00153431512889198</c:v>
                </c:pt>
                <c:pt idx="100">
                  <c:v>0.00154842224272669</c:v>
                </c:pt>
                <c:pt idx="101">
                  <c:v>0.0015625061768009</c:v>
                </c:pt>
                <c:pt idx="102">
                  <c:v>0.00157656700716418</c:v>
                </c:pt>
                <c:pt idx="103">
                  <c:v>0.00159060480949248</c:v>
                </c:pt>
                <c:pt idx="104">
                  <c:v>0.00160461965909046</c:v>
                </c:pt>
                <c:pt idx="105">
                  <c:v>0.00161861163089406</c:v>
                </c:pt>
                <c:pt idx="106">
                  <c:v>0.00163258079947286</c:v>
                </c:pt>
                <c:pt idx="107">
                  <c:v>0.00164652723903235</c:v>
                </c:pt>
                <c:pt idx="108">
                  <c:v>0.00166045102341647</c:v>
                </c:pt>
                <c:pt idx="109">
                  <c:v>0.00167435222610988</c:v>
                </c:pt>
                <c:pt idx="110">
                  <c:v>0.00168823092024028</c:v>
                </c:pt>
                <c:pt idx="111">
                  <c:v>0.00170208717858069</c:v>
                </c:pt>
                <c:pt idx="112">
                  <c:v>0.00171592107355182</c:v>
                </c:pt>
                <c:pt idx="113">
                  <c:v>0.0017297326772242</c:v>
                </c:pt>
                <c:pt idx="114">
                  <c:v>0.00174352206132067</c:v>
                </c:pt>
                <c:pt idx="115">
                  <c:v>0.00175728929721835</c:v>
                </c:pt>
                <c:pt idx="116">
                  <c:v>0.00177103445595109</c:v>
                </c:pt>
                <c:pt idx="117">
                  <c:v>0.00178475760821143</c:v>
                </c:pt>
                <c:pt idx="118">
                  <c:v>0.00179845882435299</c:v>
                </c:pt>
                <c:pt idx="119">
                  <c:v>0.00181213817439254</c:v>
                </c:pt>
                <c:pt idx="120">
                  <c:v>0.00182579572801212</c:v>
                </c:pt>
                <c:pt idx="121">
                  <c:v>0.00183943155456127</c:v>
                </c:pt>
                <c:pt idx="122">
                  <c:v>0.00185304572305909</c:v>
                </c:pt>
                <c:pt idx="123">
                  <c:v>0.00186663830219625</c:v>
                </c:pt>
                <c:pt idx="124">
                  <c:v>0.00188020936033722</c:v>
                </c:pt>
                <c:pt idx="125">
                  <c:v>0.00189375896552217</c:v>
                </c:pt>
                <c:pt idx="126">
                  <c:v>0.00190728718546924</c:v>
                </c:pt>
                <c:pt idx="127">
                  <c:v>0.00192079408757634</c:v>
                </c:pt>
                <c:pt idx="128">
                  <c:v>0.00193427973892333</c:v>
                </c:pt>
                <c:pt idx="129">
                  <c:v>0.00194774420627388</c:v>
                </c:pt>
                <c:pt idx="130">
                  <c:v>0.00196118755607758</c:v>
                </c:pt>
                <c:pt idx="131">
                  <c:v>0.00197460985447183</c:v>
                </c:pt>
                <c:pt idx="132">
                  <c:v>0.00198801116728379</c:v>
                </c:pt>
                <c:pt idx="133">
                  <c:v>0.00200139156003239</c:v>
                </c:pt>
                <c:pt idx="134">
                  <c:v>0.00201475109793021</c:v>
                </c:pt>
                <c:pt idx="135">
                  <c:v>0.00202808984588533</c:v>
                </c:pt>
                <c:pt idx="136">
                  <c:v>0.00204140786850332</c:v>
                </c:pt>
                <c:pt idx="137">
                  <c:v>0.00205470523008903</c:v>
                </c:pt>
                <c:pt idx="138">
                  <c:v>0.00206798199464851</c:v>
                </c:pt>
                <c:pt idx="139">
                  <c:v>0.00208123822589083</c:v>
                </c:pt>
                <c:pt idx="140">
                  <c:v>0.00209447398723001</c:v>
                </c:pt>
                <c:pt idx="141">
                  <c:v>0.00210768934178663</c:v>
                </c:pt>
                <c:pt idx="142">
                  <c:v>0.00212088435238983</c:v>
                </c:pt>
                <c:pt idx="143">
                  <c:v>0.00213405908157906</c:v>
                </c:pt>
                <c:pt idx="144">
                  <c:v>0.00214721359160578</c:v>
                </c:pt>
                <c:pt idx="145">
                  <c:v>0.0021603479444353</c:v>
                </c:pt>
                <c:pt idx="146">
                  <c:v>0.00217346220174851</c:v>
                </c:pt>
                <c:pt idx="147">
                  <c:v>0.00218655642494359</c:v>
                </c:pt>
                <c:pt idx="148">
                  <c:v>0.00219963067513782</c:v>
                </c:pt>
                <c:pt idx="149">
                  <c:v>0.00221268501316924</c:v>
                </c:pt>
                <c:pt idx="150">
                  <c:v>0.00222571949959824</c:v>
                </c:pt>
                <c:pt idx="151">
                  <c:v>0.00223873419470947</c:v>
                </c:pt>
                <c:pt idx="152">
                  <c:v>0.00225172915851331</c:v>
                </c:pt>
                <c:pt idx="153">
                  <c:v>0.00226470445074762</c:v>
                </c:pt>
                <c:pt idx="154">
                  <c:v>0.00227766013087942</c:v>
                </c:pt>
                <c:pt idx="155">
                  <c:v>0.00229059625810648</c:v>
                </c:pt>
                <c:pt idx="156">
                  <c:v>0.00230351289135891</c:v>
                </c:pt>
                <c:pt idx="157">
                  <c:v>0.00231641008930082</c:v>
                </c:pt>
                <c:pt idx="158">
                  <c:v>0.00232928791033196</c:v>
                </c:pt>
                <c:pt idx="159">
                  <c:v>0.00234214641258917</c:v>
                </c:pt>
                <c:pt idx="160">
                  <c:v>0.00235498565394805</c:v>
                </c:pt>
                <c:pt idx="161">
                  <c:v>0.00236780569202457</c:v>
                </c:pt>
                <c:pt idx="162">
                  <c:v>0.00238060658417651</c:v>
                </c:pt>
                <c:pt idx="163">
                  <c:v>0.00239338838750515</c:v>
                </c:pt>
                <c:pt idx="164">
                  <c:v>0.00240615115885652</c:v>
                </c:pt>
                <c:pt idx="165">
                  <c:v>0.00241889495482328</c:v>
                </c:pt>
                <c:pt idx="166">
                  <c:v>0.00243161983174591</c:v>
                </c:pt>
                <c:pt idx="167">
                  <c:v>0.00244432584571441</c:v>
                </c:pt>
                <c:pt idx="168">
                  <c:v>0.00245701305256974</c:v>
                </c:pt>
                <c:pt idx="169">
                  <c:v>0.00246968150790516</c:v>
                </c:pt>
                <c:pt idx="170">
                  <c:v>0.00248233126706787</c:v>
                </c:pt>
                <c:pt idx="171">
                  <c:v>0.00249496238516038</c:v>
                </c:pt>
                <c:pt idx="172">
                  <c:v>0.00250757491704188</c:v>
                </c:pt>
                <c:pt idx="173">
                  <c:v>0.00252016891732987</c:v>
                </c:pt>
                <c:pt idx="174">
                  <c:v>0.00253274444040141</c:v>
                </c:pt>
                <c:pt idx="175">
                  <c:v>0.00254530154039452</c:v>
                </c:pt>
                <c:pt idx="176">
                  <c:v>0.0025578402712097</c:v>
                </c:pt>
                <c:pt idx="177">
                  <c:v>0.00257036068651119</c:v>
                </c:pt>
                <c:pt idx="178">
                  <c:v>0.00258286283972849</c:v>
                </c:pt>
                <c:pt idx="179">
                  <c:v>0.00259534678405755</c:v>
                </c:pt>
                <c:pt idx="180">
                  <c:v>0.0026078125724623</c:v>
                </c:pt>
                <c:pt idx="181">
                  <c:v>0.0026202602576759</c:v>
                </c:pt>
                <c:pt idx="182">
                  <c:v>0.00263268989220206</c:v>
                </c:pt>
                <c:pt idx="183">
                  <c:v>0.00264510152831646</c:v>
                </c:pt>
                <c:pt idx="184">
                  <c:v>0.002657495218068</c:v>
                </c:pt>
                <c:pt idx="185">
                  <c:v>0.00266987101328014</c:v>
                </c:pt>
                <c:pt idx="186">
                  <c:v>0.00268222896555222</c:v>
                </c:pt>
                <c:pt idx="187">
                  <c:v>0.00269456912626062</c:v>
                </c:pt>
                <c:pt idx="188">
                  <c:v>0.00270689154656022</c:v>
                </c:pt>
                <c:pt idx="189">
                  <c:v>0.00271919627738559</c:v>
                </c:pt>
                <c:pt idx="190">
                  <c:v>0.00273148336945223</c:v>
                </c:pt>
                <c:pt idx="191">
                  <c:v>0.00274375287325788</c:v>
                </c:pt>
                <c:pt idx="192">
                  <c:v>0.00275600483908371</c:v>
                </c:pt>
                <c:pt idx="193">
                  <c:v>0.00276823931699559</c:v>
                </c:pt>
                <c:pt idx="194">
                  <c:v>0.00278045635684532</c:v>
                </c:pt>
                <c:pt idx="195">
                  <c:v>0.00279265600827182</c:v>
                </c:pt>
                <c:pt idx="196">
                  <c:v>0.00280483832070237</c:v>
                </c:pt>
                <c:pt idx="197">
                  <c:v>0.00281700334335379</c:v>
                </c:pt>
                <c:pt idx="198">
                  <c:v>0.00282915112523367</c:v>
                </c:pt>
                <c:pt idx="199">
                  <c:v>0.00284128171514154</c:v>
                </c:pt>
                <c:pt idx="200">
                  <c:v>0.00285339516166997</c:v>
                </c:pt>
                <c:pt idx="201">
                  <c:v>0.00286549151320586</c:v>
                </c:pt>
                <c:pt idx="202">
                  <c:v>0.00287757081793151</c:v>
                </c:pt>
                <c:pt idx="203">
                  <c:v>0.00288963312382586</c:v>
                </c:pt>
                <c:pt idx="204">
                  <c:v>0.00290167847866548</c:v>
                </c:pt>
                <c:pt idx="205">
                  <c:v>0.0029137069300259</c:v>
                </c:pt>
                <c:pt idx="206">
                  <c:v>0.00292571852528252</c:v>
                </c:pt>
                <c:pt idx="207">
                  <c:v>0.00293771331161198</c:v>
                </c:pt>
                <c:pt idx="208">
                  <c:v>0.00294969133599308</c:v>
                </c:pt>
                <c:pt idx="209">
                  <c:v>0.00296165264520796</c:v>
                </c:pt>
                <c:pt idx="210">
                  <c:v>0.00297359728584315</c:v>
                </c:pt>
                <c:pt idx="211">
                  <c:v>0.00298552530429072</c:v>
                </c:pt>
                <c:pt idx="212">
                  <c:v>0.00299743674674937</c:v>
                </c:pt>
                <c:pt idx="213">
                  <c:v>0.00300933165922534</c:v>
                </c:pt>
                <c:pt idx="214">
                  <c:v>0.00302121008753374</c:v>
                </c:pt>
                <c:pt idx="215">
                  <c:v>0.00303307207729938</c:v>
                </c:pt>
                <c:pt idx="216">
                  <c:v>0.00304491767395794</c:v>
                </c:pt>
                <c:pt idx="217">
                  <c:v>0.00305674692275698</c:v>
                </c:pt>
                <c:pt idx="218">
                  <c:v>0.00306855986875704</c:v>
                </c:pt>
                <c:pt idx="219">
                  <c:v>0.00308035655683252</c:v>
                </c:pt>
                <c:pt idx="220">
                  <c:v>0.00309213703167284</c:v>
                </c:pt>
                <c:pt idx="221">
                  <c:v>0.00310390133778339</c:v>
                </c:pt>
                <c:pt idx="222">
                  <c:v>0.00311564951948661</c:v>
                </c:pt>
                <c:pt idx="223">
                  <c:v>0.0031273816209229</c:v>
                </c:pt>
                <c:pt idx="224">
                  <c:v>0.00313909768605165</c:v>
                </c:pt>
                <c:pt idx="225">
                  <c:v>0.00315079775865227</c:v>
                </c:pt>
                <c:pt idx="226">
                  <c:v>0.0031624818823251</c:v>
                </c:pt>
                <c:pt idx="227">
                  <c:v>0.00317415010049246</c:v>
                </c:pt>
                <c:pt idx="228">
                  <c:v>0.00318580245639955</c:v>
                </c:pt>
                <c:pt idx="229">
                  <c:v>0.00319743899311545</c:v>
                </c:pt>
                <c:pt idx="230">
                  <c:v>0.00320905975353405</c:v>
                </c:pt>
                <c:pt idx="231">
                  <c:v>0.00322066478037507</c:v>
                </c:pt>
                <c:pt idx="232">
                  <c:v>0.00323225411618491</c:v>
                </c:pt>
                <c:pt idx="233">
                  <c:v>0.00324382780333759</c:v>
                </c:pt>
                <c:pt idx="234">
                  <c:v>0.00325538588403575</c:v>
                </c:pt>
                <c:pt idx="235">
                  <c:v>0.00326692840031156</c:v>
                </c:pt>
                <c:pt idx="236">
                  <c:v>0.00327845539402756</c:v>
                </c:pt>
                <c:pt idx="237">
                  <c:v>0.00328996690687767</c:v>
                </c:pt>
                <c:pt idx="238">
                  <c:v>0.003301462980388</c:v>
                </c:pt>
                <c:pt idx="239">
                  <c:v>0.00331294365591787</c:v>
                </c:pt>
                <c:pt idx="240">
                  <c:v>0.00332440897466055</c:v>
                </c:pt>
                <c:pt idx="241">
                  <c:v>0.00333585897764427</c:v>
                </c:pt>
                <c:pt idx="242">
                  <c:v>0.0033472937057331</c:v>
                </c:pt>
                <c:pt idx="243">
                  <c:v>0.00335871319962771</c:v>
                </c:pt>
                <c:pt idx="244">
                  <c:v>0.00337011749986634</c:v>
                </c:pt>
                <c:pt idx="245">
                  <c:v>0.00338150664682565</c:v>
                </c:pt>
                <c:pt idx="246">
                  <c:v>0.00339288068072154</c:v>
                </c:pt>
                <c:pt idx="247">
                  <c:v>0.00340423964161004</c:v>
                </c:pt>
                <c:pt idx="248">
                  <c:v>0.00341558356938813</c:v>
                </c:pt>
                <c:pt idx="249">
                  <c:v>0.00342691250379463</c:v>
                </c:pt>
                <c:pt idx="250">
                  <c:v>0.00343822648441097</c:v>
                </c:pt>
                <c:pt idx="251">
                  <c:v>0.00344952555066205</c:v>
                </c:pt>
                <c:pt idx="252">
                  <c:v>0.00346080974181706</c:v>
                </c:pt>
                <c:pt idx="253">
                  <c:v>0.0034720790969903</c:v>
                </c:pt>
                <c:pt idx="254">
                  <c:v>0.00348333365514202</c:v>
                </c:pt>
                <c:pt idx="255">
                  <c:v>0.00349457345507914</c:v>
                </c:pt>
                <c:pt idx="256">
                  <c:v>0.00350579853545621</c:v>
                </c:pt>
                <c:pt idx="257">
                  <c:v>0.00351700893477606</c:v>
                </c:pt>
                <c:pt idx="258">
                  <c:v>0.00352820469139061</c:v>
                </c:pt>
                <c:pt idx="259">
                  <c:v>0.00353938584350176</c:v>
                </c:pt>
                <c:pt idx="260">
                  <c:v>0.0035505524291621</c:v>
                </c:pt>
                <c:pt idx="261">
                  <c:v>0.00356170448627565</c:v>
                </c:pt>
                <c:pt idx="262">
                  <c:v>0.00357284205259867</c:v>
                </c:pt>
                <c:pt idx="263">
                  <c:v>0.00358396516574048</c:v>
                </c:pt>
                <c:pt idx="264">
                  <c:v>0.0035950738631642</c:v>
                </c:pt>
                <c:pt idx="265">
                  <c:v>0.00360616818218738</c:v>
                </c:pt>
                <c:pt idx="266">
                  <c:v>0.00361724815998288</c:v>
                </c:pt>
                <c:pt idx="267">
                  <c:v>0.00362831383357966</c:v>
                </c:pt>
                <c:pt idx="268">
                  <c:v>0.00363936523986337</c:v>
                </c:pt>
                <c:pt idx="269">
                  <c:v>0.00365040241557725</c:v>
                </c:pt>
                <c:pt idx="270">
                  <c:v>0.0036614253973227</c:v>
                </c:pt>
                <c:pt idx="271">
                  <c:v>0.00367243422156015</c:v>
                </c:pt>
                <c:pt idx="272">
                  <c:v>0.0036834289246097</c:v>
                </c:pt>
                <c:pt idx="273">
                  <c:v>0.00369440954265189</c:v>
                </c:pt>
                <c:pt idx="274">
                  <c:v>0.00370537611172833</c:v>
                </c:pt>
                <c:pt idx="275">
                  <c:v>0.00371632866774255</c:v>
                </c:pt>
                <c:pt idx="276">
                  <c:v>0.00372726724646053</c:v>
                </c:pt>
                <c:pt idx="277">
                  <c:v>0.00373819188351158</c:v>
                </c:pt>
                <c:pt idx="278">
                  <c:v>0.0037491026143889</c:v>
                </c:pt>
                <c:pt idx="279">
                  <c:v>0.00375999947445034</c:v>
                </c:pt>
                <c:pt idx="280">
                  <c:v>0.00377088249891908</c:v>
                </c:pt>
                <c:pt idx="281">
                  <c:v>0.00378175172288426</c:v>
                </c:pt>
                <c:pt idx="282">
                  <c:v>0.00379260718130176</c:v>
                </c:pt>
                <c:pt idx="283">
                  <c:v>0.00380344890899478</c:v>
                </c:pt>
                <c:pt idx="284">
                  <c:v>0.00381427694065452</c:v>
                </c:pt>
                <c:pt idx="285">
                  <c:v>0.00382509131084094</c:v>
                </c:pt>
                <c:pt idx="286">
                  <c:v>0.00383589205398336</c:v>
                </c:pt>
                <c:pt idx="287">
                  <c:v>0.00384667920438102</c:v>
                </c:pt>
                <c:pt idx="288">
                  <c:v>0.00385745279620389</c:v>
                </c:pt>
                <c:pt idx="289">
                  <c:v>0.00386821286349323</c:v>
                </c:pt>
                <c:pt idx="290">
                  <c:v>0.00387895944016229</c:v>
                </c:pt>
                <c:pt idx="291">
                  <c:v>0.00388969255999691</c:v>
                </c:pt>
                <c:pt idx="292">
                  <c:v>0.00390041225665617</c:v>
                </c:pt>
                <c:pt idx="293">
                  <c:v>0.00391111856367304</c:v>
                </c:pt>
                <c:pt idx="294">
                  <c:v>0.00392181151445494</c:v>
                </c:pt>
                <c:pt idx="295">
                  <c:v>0.00393249114228443</c:v>
                </c:pt>
                <c:pt idx="296">
                  <c:v>0.00394315748031985</c:v>
                </c:pt>
                <c:pt idx="297">
                  <c:v>0.00395381056159593</c:v>
                </c:pt>
                <c:pt idx="298">
                  <c:v>0.00396445041902431</c:v>
                </c:pt>
                <c:pt idx="299">
                  <c:v>0.00397507708539424</c:v>
                </c:pt>
                <c:pt idx="300">
                  <c:v>0.00398569059337322</c:v>
                </c:pt>
                <c:pt idx="301">
                  <c:v>0.00399629097550747</c:v>
                </c:pt>
                <c:pt idx="302">
                  <c:v>0.0040068782642227</c:v>
                </c:pt>
                <c:pt idx="303">
                  <c:v>0.00401745249182454</c:v>
                </c:pt>
                <c:pt idx="304">
                  <c:v>0.00402801369049921</c:v>
                </c:pt>
                <c:pt idx="305">
                  <c:v>0.00403856189231411</c:v>
                </c:pt>
                <c:pt idx="306">
                  <c:v>0.00404909712921844</c:v>
                </c:pt>
                <c:pt idx="307">
                  <c:v>0.00405961943304365</c:v>
                </c:pt>
                <c:pt idx="308">
                  <c:v>0.00407012883550422</c:v>
                </c:pt>
                <c:pt idx="309">
                  <c:v>0.00408062536819803</c:v>
                </c:pt>
                <c:pt idx="310">
                  <c:v>0.00409110906260702</c:v>
                </c:pt>
                <c:pt idx="311">
                  <c:v>0.0041015799500978</c:v>
                </c:pt>
                <c:pt idx="312">
                  <c:v>0.00411203806192217</c:v>
                </c:pt>
                <c:pt idx="313">
                  <c:v>0.00412248342921762</c:v>
                </c:pt>
                <c:pt idx="314">
                  <c:v>0.00413291608300798</c:v>
                </c:pt>
                <c:pt idx="315">
                  <c:v>0.00414333605420394</c:v>
                </c:pt>
                <c:pt idx="316">
                  <c:v>0.0041537433736036</c:v>
                </c:pt>
                <c:pt idx="317">
                  <c:v>0.00416413807189299</c:v>
                </c:pt>
                <c:pt idx="318">
                  <c:v>0.00417452017964668</c:v>
                </c:pt>
                <c:pt idx="319">
                  <c:v>0.0041848897273282</c:v>
                </c:pt>
                <c:pt idx="320">
                  <c:v>0.00419524674529069</c:v>
                </c:pt>
                <c:pt idx="321">
                  <c:v>0.00420559126377741</c:v>
                </c:pt>
                <c:pt idx="322">
                  <c:v>0.00421592331292223</c:v>
                </c:pt>
                <c:pt idx="323">
                  <c:v>0.00422624292275019</c:v>
                </c:pt>
                <c:pt idx="324">
                  <c:v>0.00423655012317803</c:v>
                </c:pt>
                <c:pt idx="325">
                  <c:v>0.00424684494401464</c:v>
                </c:pt>
                <c:pt idx="326">
                  <c:v>0.00425712741496171</c:v>
                </c:pt>
                <c:pt idx="327">
                  <c:v>0.00426739756561413</c:v>
                </c:pt>
                <c:pt idx="328">
                  <c:v>0.00427765542546052</c:v>
                </c:pt>
                <c:pt idx="329">
                  <c:v>0.00428790102388375</c:v>
                </c:pt>
                <c:pt idx="330">
                  <c:v>0.00429813439016149</c:v>
                </c:pt>
                <c:pt idx="331">
                  <c:v>0.00430835555346663</c:v>
                </c:pt>
                <c:pt idx="332">
                  <c:v>0.00431856454286788</c:v>
                </c:pt>
                <c:pt idx="333">
                  <c:v>0.00432876138733011</c:v>
                </c:pt>
                <c:pt idx="334">
                  <c:v>0.00433894611571507</c:v>
                </c:pt>
                <c:pt idx="335">
                  <c:v>0.00434911875678161</c:v>
                </c:pt>
                <c:pt idx="336">
                  <c:v>0.00435927933918641</c:v>
                </c:pt>
                <c:pt idx="337">
                  <c:v>0.0043694278914843</c:v>
                </c:pt>
                <c:pt idx="338">
                  <c:v>0.00437956444212886</c:v>
                </c:pt>
                <c:pt idx="339">
                  <c:v>0.0043896890194728</c:v>
                </c:pt>
                <c:pt idx="340">
                  <c:v>0.00439980165176851</c:v>
                </c:pt>
                <c:pt idx="341">
                  <c:v>0.00440990236716845</c:v>
                </c:pt>
                <c:pt idx="342">
                  <c:v>0.00441999119372573</c:v>
                </c:pt>
                <c:pt idx="343">
                  <c:v>0.00443006815939445</c:v>
                </c:pt>
                <c:pt idx="344">
                  <c:v>0.00444013329203031</c:v>
                </c:pt>
                <c:pt idx="345">
                  <c:v>0.00445018661939095</c:v>
                </c:pt>
                <c:pt idx="346">
                  <c:v>0.00446022816913648</c:v>
                </c:pt>
                <c:pt idx="347">
                  <c:v>0.00447025796882986</c:v>
                </c:pt>
                <c:pt idx="348">
                  <c:v>0.00448027604593747</c:v>
                </c:pt>
                <c:pt idx="349">
                  <c:v>0.00449028242782945</c:v>
                </c:pt>
                <c:pt idx="350">
                  <c:v>0.00450027714178022</c:v>
                </c:pt>
                <c:pt idx="351">
                  <c:v>0.0045102602149689</c:v>
                </c:pt>
                <c:pt idx="352">
                  <c:v>0.00452023167447974</c:v>
                </c:pt>
                <c:pt idx="353">
                  <c:v>0.00453019154730257</c:v>
                </c:pt>
                <c:pt idx="354">
                  <c:v>0.00454013986033324</c:v>
                </c:pt>
                <c:pt idx="355">
                  <c:v>0.00455007664037412</c:v>
                </c:pt>
                <c:pt idx="356">
                  <c:v>0.00456000191413439</c:v>
                </c:pt>
                <c:pt idx="357">
                  <c:v>0.00456991570823062</c:v>
                </c:pt>
                <c:pt idx="358">
                  <c:v>0.00457981804918712</c:v>
                </c:pt>
                <c:pt idx="359">
                  <c:v>0.00458970896343633</c:v>
                </c:pt>
                <c:pt idx="360">
                  <c:v>0.00459958847731934</c:v>
                </c:pt>
                <c:pt idx="361">
                  <c:v>0.00460945661708624</c:v>
                </c:pt>
                <c:pt idx="362">
                  <c:v>0.00461931340889653</c:v>
                </c:pt>
                <c:pt idx="363">
                  <c:v>0.00462915887881963</c:v>
                </c:pt>
                <c:pt idx="364">
                  <c:v>0.00463899305283522</c:v>
                </c:pt>
                <c:pt idx="365">
                  <c:v>0.00464881595683365</c:v>
                </c:pt>
                <c:pt idx="366">
                  <c:v>0.00465862761661635</c:v>
                </c:pt>
                <c:pt idx="367">
                  <c:v>0.00466842805789622</c:v>
                </c:pt>
                <c:pt idx="368">
                  <c:v>0.0046782173062981</c:v>
                </c:pt>
                <c:pt idx="369">
                  <c:v>0.00468799538735915</c:v>
                </c:pt>
                <c:pt idx="370">
                  <c:v>0.00469776232652919</c:v>
                </c:pt>
                <c:pt idx="371">
                  <c:v>0.00470751814917114</c:v>
                </c:pt>
                <c:pt idx="372">
                  <c:v>0.00471726288056145</c:v>
                </c:pt>
                <c:pt idx="373">
                  <c:v>0.00472699654589045</c:v>
                </c:pt>
                <c:pt idx="374">
                  <c:v>0.00473671917026275</c:v>
                </c:pt>
                <c:pt idx="375">
                  <c:v>0.00474643077869762</c:v>
                </c:pt>
                <c:pt idx="376">
                  <c:v>0.0047561313961294</c:v>
                </c:pt>
                <c:pt idx="377">
                  <c:v>0.00476582104740781</c:v>
                </c:pt>
                <c:pt idx="378">
                  <c:v>0.00477549975729845</c:v>
                </c:pt>
                <c:pt idx="379">
                  <c:v>0.00478516755048313</c:v>
                </c:pt>
                <c:pt idx="380">
                  <c:v>0.0047948244515602</c:v>
                </c:pt>
                <c:pt idx="381">
                  <c:v>0.00480447048504495</c:v>
                </c:pt>
                <c:pt idx="382">
                  <c:v>0.00481410567537007</c:v>
                </c:pt>
                <c:pt idx="383">
                  <c:v>0.00482373004688586</c:v>
                </c:pt>
                <c:pt idx="384">
                  <c:v>0.00483334362386073</c:v>
                </c:pt>
                <c:pt idx="385">
                  <c:v>0.00484294643048155</c:v>
                </c:pt>
                <c:pt idx="386">
                  <c:v>0.00485253849085392</c:v>
                </c:pt>
                <c:pt idx="387">
                  <c:v>0.00486211982900267</c:v>
                </c:pt>
                <c:pt idx="388">
                  <c:v>0.0048716904688721</c:v>
                </c:pt>
                <c:pt idx="389">
                  <c:v>0.00488125043432642</c:v>
                </c:pt>
                <c:pt idx="390">
                  <c:v>0.00489079974915012</c:v>
                </c:pt>
                <c:pt idx="391">
                  <c:v>0.00490033843704821</c:v>
                </c:pt>
                <c:pt idx="392">
                  <c:v>0.0049098665216467</c:v>
                </c:pt>
                <c:pt idx="393">
                  <c:v>0.00491938402649285</c:v>
                </c:pt>
                <c:pt idx="394">
                  <c:v>0.00492889097505562</c:v>
                </c:pt>
                <c:pt idx="395">
                  <c:v>0.00493838739072595</c:v>
                </c:pt>
                <c:pt idx="396">
                  <c:v>0.0049478732968171</c:v>
                </c:pt>
                <c:pt idx="397">
                  <c:v>0.004957348716565</c:v>
                </c:pt>
                <c:pt idx="398">
                  <c:v>0.00496681367312867</c:v>
                </c:pt>
                <c:pt idx="399">
                  <c:v>0.00497626818959043</c:v>
                </c:pt>
                <c:pt idx="400">
                  <c:v>0.00498571228895637</c:v>
                </c:pt>
                <c:pt idx="401">
                  <c:v>0.00499514599415656</c:v>
                </c:pt>
                <c:pt idx="402">
                  <c:v>0.00500456932804548</c:v>
                </c:pt>
                <c:pt idx="403">
                  <c:v>0.00501398231340228</c:v>
                </c:pt>
                <c:pt idx="404">
                  <c:v>0.00502338497293112</c:v>
                </c:pt>
                <c:pt idx="405">
                  <c:v>0.00503277732926164</c:v>
                </c:pt>
                <c:pt idx="406">
                  <c:v>0.00504215940494906</c:v>
                </c:pt>
                <c:pt idx="407">
                  <c:v>0.00505153122247464</c:v>
                </c:pt>
                <c:pt idx="408">
                  <c:v>0.00506089280424599</c:v>
                </c:pt>
                <c:pt idx="409">
                  <c:v>0.00507024417259742</c:v>
                </c:pt>
                <c:pt idx="410">
                  <c:v>0.00507958534979015</c:v>
                </c:pt>
                <c:pt idx="411">
                  <c:v>0.00508891635801275</c:v>
                </c:pt>
                <c:pt idx="412">
                  <c:v>0.00505243724212767</c:v>
                </c:pt>
                <c:pt idx="413">
                  <c:v>0.00538112035722053</c:v>
                </c:pt>
                <c:pt idx="414">
                  <c:v>0.00555855226542328</c:v>
                </c:pt>
                <c:pt idx="415">
                  <c:v>0.00573920535477792</c:v>
                </c:pt>
                <c:pt idx="416">
                  <c:v>0.00592320207621063</c:v>
                </c:pt>
                <c:pt idx="417">
                  <c:v>0.00611067174381145</c:v>
                </c:pt>
                <c:pt idx="418">
                  <c:v>0.00630175105026206</c:v>
                </c:pt>
                <c:pt idx="419">
                  <c:v>0.00649658463118249</c:v>
                </c:pt>
                <c:pt idx="420">
                  <c:v>0.00669532568404464</c:v>
                </c:pt>
                <c:pt idx="421">
                  <c:v>0.00689813664807571</c:v>
                </c:pt>
                <c:pt idx="422">
                  <c:v>0.00710518995246838</c:v>
                </c:pt>
                <c:pt idx="423">
                  <c:v>0.00731666884125775</c:v>
                </c:pt>
                <c:pt idx="424">
                  <c:v>0.00753276828443759</c:v>
                </c:pt>
                <c:pt idx="425">
                  <c:v>0.00775369598630838</c:v>
                </c:pt>
                <c:pt idx="426">
                  <c:v>0.00797967350371217</c:v>
                </c:pt>
                <c:pt idx="427">
                  <c:v>0.00821093748876777</c:v>
                </c:pt>
                <c:pt idx="428">
                  <c:v>0.00844774107302808</c:v>
                </c:pt>
                <c:pt idx="429">
                  <c:v>0.00869035541271874</c:v>
                </c:pt>
                <c:pt idx="430">
                  <c:v>0.00893907141796678</c:v>
                </c:pt>
                <c:pt idx="431">
                  <c:v>0.00919420169280928</c:v>
                </c:pt>
                <c:pt idx="432">
                  <c:v>0.00945608271741697</c:v>
                </c:pt>
                <c:pt idx="433">
                  <c:v>0.00972507730955739</c:v>
                </c:pt>
                <c:pt idx="434">
                  <c:v>0.010001577409072</c:v>
                </c:pt>
                <c:pt idx="435">
                  <c:v>0.0102860072373329</c:v>
                </c:pt>
                <c:pt idx="436">
                  <c:v>0.010578826893631</c:v>
                </c:pt>
                <c:pt idx="437">
                  <c:v>0.0108805364626813</c:v>
                </c:pt>
                <c:pt idx="438">
                  <c:v>0.0111916807225019</c:v>
                </c:pt>
                <c:pt idx="439">
                  <c:v>0.0115128545605844</c:v>
                </c:pt>
                <c:pt idx="440">
                  <c:v>0.0118447092295223</c:v>
                </c:pt>
                <c:pt idx="441">
                  <c:v>0.0121879596024041</c:v>
                </c:pt>
                <c:pt idx="442">
                  <c:v>0.0125433926250354</c:v>
                </c:pt>
                <c:pt idx="443">
                  <c:v>0.0129118772087515</c:v>
                </c:pt>
                <c:pt idx="444">
                  <c:v>0.0132943758673355</c:v>
                </c:pt>
                <c:pt idx="445">
                  <c:v>0.0136919584786125</c:v>
                </c:pt>
                <c:pt idx="446">
                  <c:v>0.0141058186514986</c:v>
                </c:pt>
                <c:pt idx="447">
                  <c:v>0.0145372933107413</c:v>
                </c:pt>
                <c:pt idx="448">
                  <c:v>0.0149878862857103</c:v>
                </c:pt>
                <c:pt idx="449">
                  <c:v>0.0154592969225748</c:v>
                </c:pt>
                <c:pt idx="450">
                  <c:v>0.0159534550543722</c:v>
                </c:pt>
                <c:pt idx="451">
                  <c:v>0.0164725640949206</c:v>
                </c:pt>
                <c:pt idx="452">
                  <c:v>0.0170191546207549</c:v>
                </c:pt>
                <c:pt idx="453">
                  <c:v>0.0175961516464046</c:v>
                </c:pt>
                <c:pt idx="454">
                  <c:v>0.0182069599991051</c:v>
                </c:pt>
                <c:pt idx="455">
                  <c:v>0.0188555739419726</c:v>
                </c:pt>
                <c:pt idx="456">
                  <c:v>0.0195467197713049</c:v>
                </c:pt>
                <c:pt idx="457">
                  <c:v>0.020286044000599</c:v>
                </c:pt>
                <c:pt idx="458">
                  <c:v>0.0210803657407746</c:v>
                </c:pt>
                <c:pt idx="459">
                  <c:v>0.0219380213739594</c:v>
                </c:pt>
                <c:pt idx="460">
                  <c:v>0.0228693450604357</c:v>
                </c:pt>
                <c:pt idx="461">
                  <c:v>0.0238873545730845</c:v>
                </c:pt>
                <c:pt idx="462">
                  <c:v>0.0250087572143048</c:v>
                </c:pt>
                <c:pt idx="463">
                  <c:v>0.0262554729368909</c:v>
                </c:pt>
                <c:pt idx="464">
                  <c:v>0.0276570293716246</c:v>
                </c:pt>
                <c:pt idx="465">
                  <c:v>0.028041349317122</c:v>
                </c:pt>
                <c:pt idx="466">
                  <c:v>0.0284305258610066</c:v>
                </c:pt>
                <c:pt idx="467">
                  <c:v>0.0288247073776976</c:v>
                </c:pt>
                <c:pt idx="468">
                  <c:v>0.0292240487134155</c:v>
                </c:pt>
                <c:pt idx="469">
                  <c:v>0.0296287114985971</c:v>
                </c:pt>
                <c:pt idx="470">
                  <c:v>0.0300388644772835</c:v>
                </c:pt>
                <c:pt idx="471">
                  <c:v>0.0304546838545521</c:v>
                </c:pt>
                <c:pt idx="472">
                  <c:v>0.0308763536631428</c:v>
                </c:pt>
                <c:pt idx="473">
                  <c:v>0.0313040661505097</c:v>
                </c:pt>
                <c:pt idx="474">
                  <c:v>0.0317380221876272</c:v>
                </c:pt>
                <c:pt idx="475">
                  <c:v>0.0321784317009766</c:v>
                </c:pt>
                <c:pt idx="476">
                  <c:v>0.0326255141292471</c:v>
                </c:pt>
                <c:pt idx="477">
                  <c:v>0.0330794989064056</c:v>
                </c:pt>
                <c:pt idx="478">
                  <c:v>0.033540625972918</c:v>
                </c:pt>
                <c:pt idx="479">
                  <c:v>0.0340091463170442</c:v>
                </c:pt>
                <c:pt idx="480">
                  <c:v>0.0344853225482818</c:v>
                </c:pt>
                <c:pt idx="481">
                  <c:v>0.0349694295052006</c:v>
                </c:pt>
                <c:pt idx="482">
                  <c:v>0.0354617549000932</c:v>
                </c:pt>
                <c:pt idx="483">
                  <c:v>0.0359626000030627</c:v>
                </c:pt>
                <c:pt idx="484">
                  <c:v>0.0364722803683904</c:v>
                </c:pt>
                <c:pt idx="485">
                  <c:v>0.0369911266062611</c:v>
                </c:pt>
                <c:pt idx="486">
                  <c:v>0.0375194852031861</c:v>
                </c:pt>
                <c:pt idx="487">
                  <c:v>0.0380577193947523</c:v>
                </c:pt>
                <c:pt idx="488">
                  <c:v>0.0386062100946366</c:v>
                </c:pt>
                <c:pt idx="489">
                  <c:v>0.0391653568841746</c:v>
                </c:pt>
                <c:pt idx="490">
                  <c:v>0.0397355790671488</c:v>
                </c:pt>
                <c:pt idx="491">
                  <c:v>0.0403173167948865</c:v>
                </c:pt>
                <c:pt idx="492">
                  <c:v>0.0409110322672134</c:v>
                </c:pt>
                <c:pt idx="493">
                  <c:v>0.0415172110153227</c:v>
                </c:pt>
                <c:pt idx="494">
                  <c:v>0.042136363273184</c:v>
                </c:pt>
                <c:pt idx="495">
                  <c:v>0.0427690254447372</c:v>
                </c:pt>
                <c:pt idx="496">
                  <c:v>0.0434157616748094</c:v>
                </c:pt>
                <c:pt idx="497">
                  <c:v>0.0440771655324593</c:v>
                </c:pt>
                <c:pt idx="498">
                  <c:v>0.0447538618163028</c:v>
                </c:pt>
                <c:pt idx="499">
                  <c:v>0.0454465084923213</c:v>
                </c:pt>
                <c:pt idx="500">
                  <c:v>0.0461557987757062</c:v>
                </c:pt>
                <c:pt idx="501">
                  <c:v>0.0468824633694665</c:v>
                </c:pt>
                <c:pt idx="502">
                  <c:v>0.0476272728738371</c:v>
                </c:pt>
                <c:pt idx="503">
                  <c:v>0.0483910403819888</c:v>
                </c:pt>
                <c:pt idx="504">
                  <c:v>0.0491746242791811</c:v>
                </c:pt>
                <c:pt idx="505">
                  <c:v>0.0499789312643326</c:v>
                </c:pt>
                <c:pt idx="506">
                  <c:v>0.0508049196150511</c:v>
                </c:pt>
                <c:pt idx="507">
                  <c:v>0.0516536027194771</c:v>
                </c:pt>
                <c:pt idx="508">
                  <c:v>0.0525260529009089</c:v>
                </c:pt>
                <c:pt idx="509">
                  <c:v>0.0534234055641215</c:v>
                </c:pt>
                <c:pt idx="510">
                  <c:v>0.0543468636956125</c:v>
                </c:pt>
                <c:pt idx="511">
                  <c:v>0.0552977027537766</c:v>
                </c:pt>
                <c:pt idx="512">
                  <c:v>0.0562772759892713</c:v>
                </c:pt>
                <c:pt idx="513">
                  <c:v>0.0572870202406842</c:v>
                </c:pt>
                <c:pt idx="514">
                  <c:v>0.0583284622561175</c:v>
                </c:pt>
                <c:pt idx="515">
                  <c:v>0.0594032255975927</c:v>
                </c:pt>
                <c:pt idx="516">
                  <c:v>0.0605130381923441</c:v>
                </c:pt>
                <c:pt idx="517">
                  <c:v>0.0616597406032857</c:v>
                </c:pt>
                <c:pt idx="518">
                  <c:v>0.0628452951003393</c:v>
                </c:pt>
                <c:pt idx="519">
                  <c:v>0.0640717956251367</c:v>
                </c:pt>
                <c:pt idx="520">
                  <c:v>0.0653414787540552</c:v>
                </c:pt>
                <c:pt idx="521">
                  <c:v>0.0666567357789315</c:v>
                </c:pt>
                <c:pt idx="522">
                  <c:v>0.0680201260414275</c:v>
                </c:pt>
                <c:pt idx="523">
                  <c:v>0.069434391676313</c:v>
                </c:pt>
                <c:pt idx="524">
                  <c:v>0.0709024739413654</c:v>
                </c:pt>
                <c:pt idx="525">
                  <c:v>0.0724275313377232</c:v>
                </c:pt>
                <c:pt idx="526">
                  <c:v>0.0740129597550972</c:v>
                </c:pt>
                <c:pt idx="527">
                  <c:v>0.0756624149120503</c:v>
                </c:pt>
                <c:pt idx="528">
                  <c:v>0.0773798374036581</c:v>
                </c:pt>
                <c:pt idx="529">
                  <c:v>0.0791694807184877</c:v>
                </c:pt>
                <c:pt idx="530">
                  <c:v>0.0810359426455123</c:v>
                </c:pt>
                <c:pt idx="531">
                  <c:v>0.0829842005612048</c:v>
                </c:pt>
                <c:pt idx="532">
                  <c:v>0.0850196511699024</c:v>
                </c:pt>
                <c:pt idx="533">
                  <c:v>0.0871481553695161</c:v>
                </c:pt>
                <c:pt idx="534">
                  <c:v>0.0893760890332771</c:v>
                </c:pt>
                <c:pt idx="535">
                  <c:v>0.0917104006409492</c:v>
                </c:pt>
                <c:pt idx="536">
                  <c:v>0.0941586768653321</c:v>
                </c:pt>
                <c:pt idx="537">
                  <c:v>0.0967292174289673</c:v>
                </c:pt>
                <c:pt idx="538">
                  <c:v>0.0994311208006099</c:v>
                </c:pt>
                <c:pt idx="539">
                  <c:v>0.102274382612559</c:v>
                </c:pt>
                <c:pt idx="540">
                  <c:v>0.105270009062845</c:v>
                </c:pt>
                <c:pt idx="541">
                  <c:v>0.108430148039149</c:v>
                </c:pt>
                <c:pt idx="542">
                  <c:v>0.111768241288361</c:v>
                </c:pt>
                <c:pt idx="543">
                  <c:v>0.115299201688324</c:v>
                </c:pt>
                <c:pt idx="544">
                  <c:v>0.119039620597738</c:v>
                </c:pt>
                <c:pt idx="545">
                  <c:v>0.123008011421102</c:v>
                </c:pt>
                <c:pt idx="546">
                  <c:v>0.127225097000223</c:v>
                </c:pt>
                <c:pt idx="547">
                  <c:v>0.131714150329664</c:v>
                </c:pt>
                <c:pt idx="548">
                  <c:v>0.136501400521864</c:v>
                </c:pt>
                <c:pt idx="549">
                  <c:v>0.141616519097628</c:v>
                </c:pt>
                <c:pt idx="550">
                  <c:v>0.14709320579588</c:v>
                </c:pt>
                <c:pt idx="551">
                  <c:v>0.152969898525125</c:v>
                </c:pt>
                <c:pt idx="552">
                  <c:v>0.159290639298426</c:v>
                </c:pt>
                <c:pt idx="553">
                  <c:v>0.16610613768516</c:v>
                </c:pt>
                <c:pt idx="554">
                  <c:v>0.173475086454133</c:v>
                </c:pt>
                <c:pt idx="555">
                  <c:v>0.181465802094547</c:v>
                </c:pt>
                <c:pt idx="556">
                  <c:v>0.190158287875534</c:v>
                </c:pt>
                <c:pt idx="557">
                  <c:v>0.199646852165909</c:v>
                </c:pt>
                <c:pt idx="558">
                  <c:v>0.210043464622137</c:v>
                </c:pt>
                <c:pt idx="559">
                  <c:v>0.221482104872567</c:v>
                </c:pt>
                <c:pt idx="560">
                  <c:v>0.234124463955439</c:v>
                </c:pt>
                <c:pt idx="561">
                  <c:v>0.24816751638494</c:v>
                </c:pt>
              </c:numCache>
            </c:numRef>
          </c:xVal>
          <c:yVal>
            <c:numRef>
              <c:f>Exp_res!$AX$4:$AX$650</c:f>
              <c:numCache>
                <c:formatCode>General</c:formatCode>
                <c:ptCount val="647"/>
                <c:pt idx="0">
                  <c:v>0.148124999999993</c:v>
                </c:pt>
                <c:pt idx="1">
                  <c:v>0.44363622194512</c:v>
                </c:pt>
                <c:pt idx="2">
                  <c:v>0.739147443890246</c:v>
                </c:pt>
                <c:pt idx="3">
                  <c:v>1.03465866583537</c:v>
                </c:pt>
                <c:pt idx="4">
                  <c:v>1.3301698877805</c:v>
                </c:pt>
                <c:pt idx="5">
                  <c:v>1.62568110972563</c:v>
                </c:pt>
                <c:pt idx="6">
                  <c:v>1.92119233167075</c:v>
                </c:pt>
                <c:pt idx="7">
                  <c:v>2.21670355361588</c:v>
                </c:pt>
                <c:pt idx="8">
                  <c:v>2.51221477556101</c:v>
                </c:pt>
                <c:pt idx="9">
                  <c:v>2.80772599750613</c:v>
                </c:pt>
                <c:pt idx="10">
                  <c:v>3.10323721945126</c:v>
                </c:pt>
                <c:pt idx="11">
                  <c:v>3.39874844139639</c:v>
                </c:pt>
                <c:pt idx="12">
                  <c:v>3.69425966334151</c:v>
                </c:pt>
                <c:pt idx="13">
                  <c:v>3.98977088528664</c:v>
                </c:pt>
                <c:pt idx="14">
                  <c:v>4.28528210723177</c:v>
                </c:pt>
                <c:pt idx="15">
                  <c:v>4.58079332917689</c:v>
                </c:pt>
                <c:pt idx="16">
                  <c:v>4.87630455112202</c:v>
                </c:pt>
                <c:pt idx="17">
                  <c:v>5.17181577306715</c:v>
                </c:pt>
                <c:pt idx="18">
                  <c:v>5.46732699501227</c:v>
                </c:pt>
                <c:pt idx="19">
                  <c:v>5.7628382169574</c:v>
                </c:pt>
                <c:pt idx="20">
                  <c:v>6.05834943890253</c:v>
                </c:pt>
                <c:pt idx="21">
                  <c:v>6.35386066084765</c:v>
                </c:pt>
                <c:pt idx="22">
                  <c:v>6.64937188279278</c:v>
                </c:pt>
                <c:pt idx="23">
                  <c:v>6.9448831047379</c:v>
                </c:pt>
                <c:pt idx="24">
                  <c:v>7.24039432668303</c:v>
                </c:pt>
                <c:pt idx="25">
                  <c:v>7.53590554862816</c:v>
                </c:pt>
                <c:pt idx="26">
                  <c:v>7.83141677057328</c:v>
                </c:pt>
                <c:pt idx="27">
                  <c:v>8.12692799251841</c:v>
                </c:pt>
                <c:pt idx="28">
                  <c:v>8.42243921446354</c:v>
                </c:pt>
                <c:pt idx="29">
                  <c:v>8.71795043640866</c:v>
                </c:pt>
                <c:pt idx="30">
                  <c:v>9.01346165835379</c:v>
                </c:pt>
                <c:pt idx="31">
                  <c:v>9.30897288029892</c:v>
                </c:pt>
                <c:pt idx="32">
                  <c:v>9.60448410224404</c:v>
                </c:pt>
                <c:pt idx="33">
                  <c:v>9.89999532418917</c:v>
                </c:pt>
                <c:pt idx="34">
                  <c:v>10.1955065461343</c:v>
                </c:pt>
                <c:pt idx="35">
                  <c:v>10.4910177680794</c:v>
                </c:pt>
                <c:pt idx="36">
                  <c:v>10.7865289900246</c:v>
                </c:pt>
                <c:pt idx="37">
                  <c:v>11.0820402119697</c:v>
                </c:pt>
                <c:pt idx="38">
                  <c:v>11.3775514339148</c:v>
                </c:pt>
                <c:pt idx="39">
                  <c:v>11.6730626558599</c:v>
                </c:pt>
                <c:pt idx="40">
                  <c:v>11.9685738778051</c:v>
                </c:pt>
                <c:pt idx="41">
                  <c:v>12.2640850997502</c:v>
                </c:pt>
                <c:pt idx="42">
                  <c:v>12.5595963216953</c:v>
                </c:pt>
                <c:pt idx="43">
                  <c:v>12.8551075436404</c:v>
                </c:pt>
                <c:pt idx="44">
                  <c:v>13.1506187655856</c:v>
                </c:pt>
                <c:pt idx="45">
                  <c:v>13.4461299875307</c:v>
                </c:pt>
                <c:pt idx="46">
                  <c:v>13.7416412094758</c:v>
                </c:pt>
                <c:pt idx="47">
                  <c:v>14.0371524314209</c:v>
                </c:pt>
                <c:pt idx="48">
                  <c:v>14.3326636533661</c:v>
                </c:pt>
                <c:pt idx="49">
                  <c:v>14.6281748753112</c:v>
                </c:pt>
                <c:pt idx="50">
                  <c:v>14.9236860972563</c:v>
                </c:pt>
                <c:pt idx="51">
                  <c:v>15.2191973192015</c:v>
                </c:pt>
                <c:pt idx="52">
                  <c:v>15.5147085411466</c:v>
                </c:pt>
                <c:pt idx="53">
                  <c:v>15.8102197630917</c:v>
                </c:pt>
                <c:pt idx="54">
                  <c:v>16.1057309850368</c:v>
                </c:pt>
                <c:pt idx="55">
                  <c:v>16.401242206982</c:v>
                </c:pt>
                <c:pt idx="56">
                  <c:v>16.6967534289271</c:v>
                </c:pt>
                <c:pt idx="57">
                  <c:v>16.9922646508722</c:v>
                </c:pt>
                <c:pt idx="58">
                  <c:v>17.2877758728173</c:v>
                </c:pt>
                <c:pt idx="59">
                  <c:v>17.5832870947625</c:v>
                </c:pt>
                <c:pt idx="60">
                  <c:v>17.8787983167076</c:v>
                </c:pt>
                <c:pt idx="61">
                  <c:v>18.1743095386527</c:v>
                </c:pt>
                <c:pt idx="62">
                  <c:v>18.4698207605978</c:v>
                </c:pt>
                <c:pt idx="63">
                  <c:v>18.765331982543</c:v>
                </c:pt>
                <c:pt idx="64">
                  <c:v>19.0608432044881</c:v>
                </c:pt>
                <c:pt idx="65">
                  <c:v>19.3563544264332</c:v>
                </c:pt>
                <c:pt idx="66">
                  <c:v>19.6518656483783</c:v>
                </c:pt>
                <c:pt idx="67">
                  <c:v>19.9473768703235</c:v>
                </c:pt>
                <c:pt idx="68">
                  <c:v>20.2428880922686</c:v>
                </c:pt>
                <c:pt idx="69">
                  <c:v>20.5383993142137</c:v>
                </c:pt>
                <c:pt idx="70">
                  <c:v>20.8339105361589</c:v>
                </c:pt>
                <c:pt idx="71">
                  <c:v>21.129421758104</c:v>
                </c:pt>
                <c:pt idx="72">
                  <c:v>21.4249329800491</c:v>
                </c:pt>
                <c:pt idx="73">
                  <c:v>21.7204442019942</c:v>
                </c:pt>
                <c:pt idx="74">
                  <c:v>22.0159554239394</c:v>
                </c:pt>
                <c:pt idx="75">
                  <c:v>22.3114666458845</c:v>
                </c:pt>
                <c:pt idx="76">
                  <c:v>22.6069778678296</c:v>
                </c:pt>
                <c:pt idx="77">
                  <c:v>22.9024890897747</c:v>
                </c:pt>
                <c:pt idx="78">
                  <c:v>23.1980003117199</c:v>
                </c:pt>
                <c:pt idx="79">
                  <c:v>23.493511533665</c:v>
                </c:pt>
                <c:pt idx="80">
                  <c:v>23.7890227556101</c:v>
                </c:pt>
                <c:pt idx="81">
                  <c:v>24.0845339775552</c:v>
                </c:pt>
                <c:pt idx="82">
                  <c:v>24.3800451995004</c:v>
                </c:pt>
                <c:pt idx="83">
                  <c:v>24.6755564214455</c:v>
                </c:pt>
                <c:pt idx="84">
                  <c:v>24.9710676433906</c:v>
                </c:pt>
                <c:pt idx="85">
                  <c:v>25.2665788653358</c:v>
                </c:pt>
                <c:pt idx="86">
                  <c:v>25.5620900872809</c:v>
                </c:pt>
                <c:pt idx="87">
                  <c:v>25.857601309226</c:v>
                </c:pt>
                <c:pt idx="88">
                  <c:v>26.1531125311711</c:v>
                </c:pt>
                <c:pt idx="89">
                  <c:v>26.4486237531163</c:v>
                </c:pt>
                <c:pt idx="90">
                  <c:v>26.7441349750614</c:v>
                </c:pt>
                <c:pt idx="91">
                  <c:v>27.0396461970065</c:v>
                </c:pt>
                <c:pt idx="92">
                  <c:v>27.3351574189516</c:v>
                </c:pt>
                <c:pt idx="93">
                  <c:v>27.6306686408968</c:v>
                </c:pt>
                <c:pt idx="94">
                  <c:v>27.9261798628419</c:v>
                </c:pt>
                <c:pt idx="95">
                  <c:v>28.221691084787</c:v>
                </c:pt>
                <c:pt idx="96">
                  <c:v>28.5172023067321</c:v>
                </c:pt>
                <c:pt idx="97">
                  <c:v>28.8127135286773</c:v>
                </c:pt>
                <c:pt idx="98">
                  <c:v>29.1082247506224</c:v>
                </c:pt>
                <c:pt idx="99">
                  <c:v>29.4037359725675</c:v>
                </c:pt>
                <c:pt idx="100">
                  <c:v>29.6992471945126</c:v>
                </c:pt>
                <c:pt idx="101">
                  <c:v>29.9947584164578</c:v>
                </c:pt>
                <c:pt idx="102">
                  <c:v>30.2902696384029</c:v>
                </c:pt>
                <c:pt idx="103">
                  <c:v>30.585780860348</c:v>
                </c:pt>
                <c:pt idx="104">
                  <c:v>30.8812920822932</c:v>
                </c:pt>
                <c:pt idx="105">
                  <c:v>31.1768033042383</c:v>
                </c:pt>
                <c:pt idx="106">
                  <c:v>31.4723145261834</c:v>
                </c:pt>
                <c:pt idx="107">
                  <c:v>31.7678257481285</c:v>
                </c:pt>
                <c:pt idx="108">
                  <c:v>32.0633369700737</c:v>
                </c:pt>
                <c:pt idx="109">
                  <c:v>32.3588481920188</c:v>
                </c:pt>
                <c:pt idx="110">
                  <c:v>32.6543594139639</c:v>
                </c:pt>
                <c:pt idx="111">
                  <c:v>32.949870635909</c:v>
                </c:pt>
                <c:pt idx="112">
                  <c:v>33.2453818578542</c:v>
                </c:pt>
                <c:pt idx="113">
                  <c:v>33.5408930797993</c:v>
                </c:pt>
                <c:pt idx="114">
                  <c:v>33.8364043017444</c:v>
                </c:pt>
                <c:pt idx="115">
                  <c:v>34.1319155236895</c:v>
                </c:pt>
                <c:pt idx="116">
                  <c:v>34.4274267456347</c:v>
                </c:pt>
                <c:pt idx="117">
                  <c:v>34.7229379675798</c:v>
                </c:pt>
                <c:pt idx="118">
                  <c:v>35.0184491895249</c:v>
                </c:pt>
                <c:pt idx="119">
                  <c:v>35.3139604114701</c:v>
                </c:pt>
                <c:pt idx="120">
                  <c:v>35.6094716334152</c:v>
                </c:pt>
                <c:pt idx="121">
                  <c:v>35.9049828553603</c:v>
                </c:pt>
                <c:pt idx="122">
                  <c:v>36.2004940773054</c:v>
                </c:pt>
                <c:pt idx="123">
                  <c:v>36.4960052992506</c:v>
                </c:pt>
                <c:pt idx="124">
                  <c:v>36.7915165211957</c:v>
                </c:pt>
                <c:pt idx="125">
                  <c:v>37.0870277431408</c:v>
                </c:pt>
                <c:pt idx="126">
                  <c:v>37.3825389650859</c:v>
                </c:pt>
                <c:pt idx="127">
                  <c:v>37.6780501870311</c:v>
                </c:pt>
                <c:pt idx="128">
                  <c:v>37.9735614089762</c:v>
                </c:pt>
                <c:pt idx="129">
                  <c:v>38.2690726309213</c:v>
                </c:pt>
                <c:pt idx="130">
                  <c:v>38.5645838528664</c:v>
                </c:pt>
                <c:pt idx="131">
                  <c:v>38.8600950748116</c:v>
                </c:pt>
                <c:pt idx="132">
                  <c:v>39.1556062967567</c:v>
                </c:pt>
                <c:pt idx="133">
                  <c:v>39.4511175187018</c:v>
                </c:pt>
                <c:pt idx="134">
                  <c:v>39.746628740647</c:v>
                </c:pt>
                <c:pt idx="135">
                  <c:v>40.0421399625921</c:v>
                </c:pt>
                <c:pt idx="136">
                  <c:v>40.3376511845372</c:v>
                </c:pt>
                <c:pt idx="137">
                  <c:v>40.6331624064823</c:v>
                </c:pt>
                <c:pt idx="138">
                  <c:v>40.9286736284275</c:v>
                </c:pt>
                <c:pt idx="139">
                  <c:v>41.2241848503726</c:v>
                </c:pt>
                <c:pt idx="140">
                  <c:v>41.5196960723177</c:v>
                </c:pt>
                <c:pt idx="141">
                  <c:v>41.8152072942628</c:v>
                </c:pt>
                <c:pt idx="142">
                  <c:v>42.110718516208</c:v>
                </c:pt>
                <c:pt idx="143">
                  <c:v>42.4062297381531</c:v>
                </c:pt>
                <c:pt idx="144">
                  <c:v>42.7017409600983</c:v>
                </c:pt>
                <c:pt idx="145">
                  <c:v>42.9972521820434</c:v>
                </c:pt>
                <c:pt idx="146">
                  <c:v>43.2927634039886</c:v>
                </c:pt>
                <c:pt idx="147">
                  <c:v>43.5882746259337</c:v>
                </c:pt>
                <c:pt idx="148">
                  <c:v>43.8837858478789</c:v>
                </c:pt>
                <c:pt idx="149">
                  <c:v>44.179297069824</c:v>
                </c:pt>
                <c:pt idx="150">
                  <c:v>44.4748082917692</c:v>
                </c:pt>
                <c:pt idx="151">
                  <c:v>44.7703195137143</c:v>
                </c:pt>
                <c:pt idx="152">
                  <c:v>45.0658307356594</c:v>
                </c:pt>
                <c:pt idx="153">
                  <c:v>45.3613419576046</c:v>
                </c:pt>
                <c:pt idx="154">
                  <c:v>45.6568531795497</c:v>
                </c:pt>
                <c:pt idx="155">
                  <c:v>45.9523644014949</c:v>
                </c:pt>
                <c:pt idx="156">
                  <c:v>46.24787562344</c:v>
                </c:pt>
                <c:pt idx="157">
                  <c:v>46.5433868453852</c:v>
                </c:pt>
                <c:pt idx="158">
                  <c:v>46.8388980673303</c:v>
                </c:pt>
                <c:pt idx="159">
                  <c:v>47.1344092892755</c:v>
                </c:pt>
                <c:pt idx="160">
                  <c:v>47.4299205112206</c:v>
                </c:pt>
                <c:pt idx="161">
                  <c:v>47.7254317331658</c:v>
                </c:pt>
                <c:pt idx="162">
                  <c:v>48.0209429551109</c:v>
                </c:pt>
                <c:pt idx="163">
                  <c:v>48.3164541770561</c:v>
                </c:pt>
                <c:pt idx="164">
                  <c:v>48.6119653990012</c:v>
                </c:pt>
                <c:pt idx="165">
                  <c:v>48.9074766209464</c:v>
                </c:pt>
                <c:pt idx="166">
                  <c:v>49.2029878428915</c:v>
                </c:pt>
                <c:pt idx="167">
                  <c:v>49.4984990648367</c:v>
                </c:pt>
                <c:pt idx="168">
                  <c:v>49.7940102867818</c:v>
                </c:pt>
                <c:pt idx="169">
                  <c:v>50.089521508727</c:v>
                </c:pt>
                <c:pt idx="170">
                  <c:v>50.3850327306721</c:v>
                </c:pt>
                <c:pt idx="171">
                  <c:v>50.6805439526173</c:v>
                </c:pt>
                <c:pt idx="172">
                  <c:v>50.9760551745624</c:v>
                </c:pt>
                <c:pt idx="173">
                  <c:v>51.2715663965076</c:v>
                </c:pt>
                <c:pt idx="174">
                  <c:v>51.5670776184527</c:v>
                </c:pt>
                <c:pt idx="175">
                  <c:v>51.8625888403979</c:v>
                </c:pt>
                <c:pt idx="176">
                  <c:v>52.158100062343</c:v>
                </c:pt>
                <c:pt idx="177">
                  <c:v>52.4536112842881</c:v>
                </c:pt>
                <c:pt idx="178">
                  <c:v>52.7491225062333</c:v>
                </c:pt>
                <c:pt idx="179">
                  <c:v>53.0446337281784</c:v>
                </c:pt>
                <c:pt idx="180">
                  <c:v>53.3401449501236</c:v>
                </c:pt>
                <c:pt idx="181">
                  <c:v>53.6356561720687</c:v>
                </c:pt>
                <c:pt idx="182">
                  <c:v>53.9311673940139</c:v>
                </c:pt>
                <c:pt idx="183">
                  <c:v>54.226678615959</c:v>
                </c:pt>
                <c:pt idx="184">
                  <c:v>54.5221898379042</c:v>
                </c:pt>
                <c:pt idx="185">
                  <c:v>54.8177010598493</c:v>
                </c:pt>
                <c:pt idx="186">
                  <c:v>55.1132122817945</c:v>
                </c:pt>
                <c:pt idx="187">
                  <c:v>55.4087235037396</c:v>
                </c:pt>
                <c:pt idx="188">
                  <c:v>55.7042347256848</c:v>
                </c:pt>
                <c:pt idx="189">
                  <c:v>55.9997459476299</c:v>
                </c:pt>
                <c:pt idx="190">
                  <c:v>56.2952571695751</c:v>
                </c:pt>
                <c:pt idx="191">
                  <c:v>56.5907683915202</c:v>
                </c:pt>
                <c:pt idx="192">
                  <c:v>56.8862796134654</c:v>
                </c:pt>
                <c:pt idx="193">
                  <c:v>57.1817908354105</c:v>
                </c:pt>
                <c:pt idx="194">
                  <c:v>57.4773020573557</c:v>
                </c:pt>
                <c:pt idx="195">
                  <c:v>57.7728132793008</c:v>
                </c:pt>
                <c:pt idx="196">
                  <c:v>58.068324501246</c:v>
                </c:pt>
                <c:pt idx="197">
                  <c:v>58.3638357231911</c:v>
                </c:pt>
                <c:pt idx="198">
                  <c:v>58.6593469451362</c:v>
                </c:pt>
                <c:pt idx="199">
                  <c:v>58.9548581670814</c:v>
                </c:pt>
                <c:pt idx="200">
                  <c:v>59.2503693890266</c:v>
                </c:pt>
                <c:pt idx="201">
                  <c:v>59.5458806109717</c:v>
                </c:pt>
                <c:pt idx="202">
                  <c:v>59.8413918329168</c:v>
                </c:pt>
                <c:pt idx="203">
                  <c:v>60.136903054862</c:v>
                </c:pt>
                <c:pt idx="204">
                  <c:v>60.4324142768071</c:v>
                </c:pt>
                <c:pt idx="205">
                  <c:v>60.7279254987523</c:v>
                </c:pt>
                <c:pt idx="206">
                  <c:v>61.0234367206974</c:v>
                </c:pt>
                <c:pt idx="207">
                  <c:v>61.3189479426426</c:v>
                </c:pt>
                <c:pt idx="208">
                  <c:v>61.6144591645877</c:v>
                </c:pt>
                <c:pt idx="209">
                  <c:v>61.9099703865329</c:v>
                </c:pt>
                <c:pt idx="210">
                  <c:v>62.205481608478</c:v>
                </c:pt>
                <c:pt idx="211">
                  <c:v>62.5009928304232</c:v>
                </c:pt>
                <c:pt idx="212">
                  <c:v>62.7965040523683</c:v>
                </c:pt>
                <c:pt idx="213">
                  <c:v>63.0920152743135</c:v>
                </c:pt>
                <c:pt idx="214">
                  <c:v>63.3875264962586</c:v>
                </c:pt>
                <c:pt idx="215">
                  <c:v>63.6830377182038</c:v>
                </c:pt>
                <c:pt idx="216">
                  <c:v>63.9785489401489</c:v>
                </c:pt>
                <c:pt idx="217">
                  <c:v>64.2740601620941</c:v>
                </c:pt>
                <c:pt idx="218">
                  <c:v>64.5695713840392</c:v>
                </c:pt>
                <c:pt idx="219">
                  <c:v>64.8650826059844</c:v>
                </c:pt>
                <c:pt idx="220">
                  <c:v>65.1605938279295</c:v>
                </c:pt>
                <c:pt idx="221">
                  <c:v>65.4561050498747</c:v>
                </c:pt>
                <c:pt idx="222">
                  <c:v>65.7516162718198</c:v>
                </c:pt>
                <c:pt idx="223">
                  <c:v>66.0471274937649</c:v>
                </c:pt>
                <c:pt idx="224">
                  <c:v>66.3426387157101</c:v>
                </c:pt>
                <c:pt idx="225">
                  <c:v>66.6381499376552</c:v>
                </c:pt>
                <c:pt idx="226">
                  <c:v>66.9336611596004</c:v>
                </c:pt>
                <c:pt idx="227">
                  <c:v>67.2291723815455</c:v>
                </c:pt>
                <c:pt idx="228">
                  <c:v>67.5246836034907</c:v>
                </c:pt>
                <c:pt idx="229">
                  <c:v>67.8201948254358</c:v>
                </c:pt>
                <c:pt idx="230">
                  <c:v>68.115706047381</c:v>
                </c:pt>
                <c:pt idx="231">
                  <c:v>68.4112172693261</c:v>
                </c:pt>
                <c:pt idx="232">
                  <c:v>68.7067284912713</c:v>
                </c:pt>
                <c:pt idx="233">
                  <c:v>69.0022397132164</c:v>
                </c:pt>
                <c:pt idx="234">
                  <c:v>69.2977509351616</c:v>
                </c:pt>
                <c:pt idx="235">
                  <c:v>69.5932621571067</c:v>
                </c:pt>
                <c:pt idx="236">
                  <c:v>69.8887733790519</c:v>
                </c:pt>
                <c:pt idx="237">
                  <c:v>70.184284600997</c:v>
                </c:pt>
                <c:pt idx="238">
                  <c:v>70.4797958229422</c:v>
                </c:pt>
                <c:pt idx="239">
                  <c:v>70.7753070448873</c:v>
                </c:pt>
                <c:pt idx="240">
                  <c:v>71.0708182668325</c:v>
                </c:pt>
                <c:pt idx="241">
                  <c:v>71.3663294887776</c:v>
                </c:pt>
                <c:pt idx="242">
                  <c:v>71.6618407107228</c:v>
                </c:pt>
                <c:pt idx="243">
                  <c:v>71.9573519326679</c:v>
                </c:pt>
                <c:pt idx="244">
                  <c:v>72.2528631546131</c:v>
                </c:pt>
                <c:pt idx="245">
                  <c:v>72.5483743765582</c:v>
                </c:pt>
                <c:pt idx="246">
                  <c:v>72.8438855985034</c:v>
                </c:pt>
                <c:pt idx="247">
                  <c:v>73.1393968204485</c:v>
                </c:pt>
                <c:pt idx="248">
                  <c:v>73.4349080423936</c:v>
                </c:pt>
                <c:pt idx="249">
                  <c:v>73.7304192643388</c:v>
                </c:pt>
                <c:pt idx="250">
                  <c:v>74.0259304862839</c:v>
                </c:pt>
                <c:pt idx="251">
                  <c:v>74.3214417082291</c:v>
                </c:pt>
                <c:pt idx="252">
                  <c:v>74.6169529301742</c:v>
                </c:pt>
                <c:pt idx="253">
                  <c:v>74.9124641521194</c:v>
                </c:pt>
                <c:pt idx="254">
                  <c:v>75.2079753740645</c:v>
                </c:pt>
                <c:pt idx="255">
                  <c:v>75.5034865960097</c:v>
                </c:pt>
                <c:pt idx="256">
                  <c:v>75.7989978179548</c:v>
                </c:pt>
                <c:pt idx="257">
                  <c:v>76.0945090399</c:v>
                </c:pt>
                <c:pt idx="258">
                  <c:v>76.3900202618451</c:v>
                </c:pt>
                <c:pt idx="259">
                  <c:v>76.6855314837903</c:v>
                </c:pt>
                <c:pt idx="260">
                  <c:v>76.9810427057354</c:v>
                </c:pt>
                <c:pt idx="261">
                  <c:v>77.2765539276806</c:v>
                </c:pt>
                <c:pt idx="262">
                  <c:v>77.5720651496257</c:v>
                </c:pt>
                <c:pt idx="263">
                  <c:v>77.8675763715709</c:v>
                </c:pt>
                <c:pt idx="264">
                  <c:v>78.163087593516</c:v>
                </c:pt>
                <c:pt idx="265">
                  <c:v>78.4585988154612</c:v>
                </c:pt>
                <c:pt idx="266">
                  <c:v>78.7541100374063</c:v>
                </c:pt>
                <c:pt idx="267">
                  <c:v>79.0496212593515</c:v>
                </c:pt>
                <c:pt idx="268">
                  <c:v>79.3451324812966</c:v>
                </c:pt>
                <c:pt idx="269">
                  <c:v>79.6406437032418</c:v>
                </c:pt>
                <c:pt idx="270">
                  <c:v>79.9361549251869</c:v>
                </c:pt>
                <c:pt idx="271">
                  <c:v>80.231666147132</c:v>
                </c:pt>
                <c:pt idx="272">
                  <c:v>80.5271773690772</c:v>
                </c:pt>
                <c:pt idx="273">
                  <c:v>80.8226885910223</c:v>
                </c:pt>
                <c:pt idx="274">
                  <c:v>81.1181998129675</c:v>
                </c:pt>
                <c:pt idx="275">
                  <c:v>81.4137110349126</c:v>
                </c:pt>
                <c:pt idx="276">
                  <c:v>81.7092222568578</c:v>
                </c:pt>
                <c:pt idx="277">
                  <c:v>82.0047334788029</c:v>
                </c:pt>
                <c:pt idx="278">
                  <c:v>82.3002447007481</c:v>
                </c:pt>
                <c:pt idx="279">
                  <c:v>82.5957559226932</c:v>
                </c:pt>
                <c:pt idx="280">
                  <c:v>82.8912671446384</c:v>
                </c:pt>
                <c:pt idx="281">
                  <c:v>83.1867783665835</c:v>
                </c:pt>
                <c:pt idx="282">
                  <c:v>83.4822895885287</c:v>
                </c:pt>
                <c:pt idx="283">
                  <c:v>83.7778008104738</c:v>
                </c:pt>
                <c:pt idx="284">
                  <c:v>84.073312032419</c:v>
                </c:pt>
                <c:pt idx="285">
                  <c:v>84.3688232543641</c:v>
                </c:pt>
                <c:pt idx="286">
                  <c:v>84.6643344763093</c:v>
                </c:pt>
                <c:pt idx="287">
                  <c:v>84.9598456982544</c:v>
                </c:pt>
                <c:pt idx="288">
                  <c:v>85.2553569201996</c:v>
                </c:pt>
                <c:pt idx="289">
                  <c:v>85.5508681421447</c:v>
                </c:pt>
                <c:pt idx="290">
                  <c:v>85.8463793640899</c:v>
                </c:pt>
                <c:pt idx="291">
                  <c:v>86.141890586035</c:v>
                </c:pt>
                <c:pt idx="292">
                  <c:v>86.4374018079802</c:v>
                </c:pt>
                <c:pt idx="293">
                  <c:v>86.7329130299253</c:v>
                </c:pt>
                <c:pt idx="294">
                  <c:v>87.0284242518705</c:v>
                </c:pt>
                <c:pt idx="295">
                  <c:v>87.3239354738156</c:v>
                </c:pt>
                <c:pt idx="296">
                  <c:v>87.6194466957607</c:v>
                </c:pt>
                <c:pt idx="297">
                  <c:v>87.9149579177059</c:v>
                </c:pt>
                <c:pt idx="298">
                  <c:v>88.210469139651</c:v>
                </c:pt>
                <c:pt idx="299">
                  <c:v>88.5059803615962</c:v>
                </c:pt>
                <c:pt idx="300">
                  <c:v>88.8014915835413</c:v>
                </c:pt>
                <c:pt idx="301">
                  <c:v>89.0970028054865</c:v>
                </c:pt>
                <c:pt idx="302">
                  <c:v>89.3925140274316</c:v>
                </c:pt>
                <c:pt idx="303">
                  <c:v>89.6880252493768</c:v>
                </c:pt>
                <c:pt idx="304">
                  <c:v>89.9835364713219</c:v>
                </c:pt>
                <c:pt idx="305">
                  <c:v>90.2790476932671</c:v>
                </c:pt>
                <c:pt idx="306">
                  <c:v>90.5745589152122</c:v>
                </c:pt>
                <c:pt idx="307">
                  <c:v>90.8700701371574</c:v>
                </c:pt>
                <c:pt idx="308">
                  <c:v>91.1655813591025</c:v>
                </c:pt>
                <c:pt idx="309">
                  <c:v>91.4610925810477</c:v>
                </c:pt>
                <c:pt idx="310">
                  <c:v>91.7566038029928</c:v>
                </c:pt>
                <c:pt idx="311">
                  <c:v>92.052115024938</c:v>
                </c:pt>
                <c:pt idx="312">
                  <c:v>92.3476262468831</c:v>
                </c:pt>
                <c:pt idx="313">
                  <c:v>92.6431374688283</c:v>
                </c:pt>
                <c:pt idx="314">
                  <c:v>92.9386486907734</c:v>
                </c:pt>
                <c:pt idx="315">
                  <c:v>93.2341599127185</c:v>
                </c:pt>
                <c:pt idx="316">
                  <c:v>93.5296711346637</c:v>
                </c:pt>
                <c:pt idx="317">
                  <c:v>93.8251823566089</c:v>
                </c:pt>
                <c:pt idx="318">
                  <c:v>94.120693578554</c:v>
                </c:pt>
                <c:pt idx="319">
                  <c:v>94.4162048004992</c:v>
                </c:pt>
                <c:pt idx="320">
                  <c:v>94.7117160224443</c:v>
                </c:pt>
                <c:pt idx="321">
                  <c:v>95.0072272443894</c:v>
                </c:pt>
                <c:pt idx="322">
                  <c:v>95.3027384663346</c:v>
                </c:pt>
                <c:pt idx="323">
                  <c:v>95.5982496882797</c:v>
                </c:pt>
                <c:pt idx="324">
                  <c:v>95.8937609102249</c:v>
                </c:pt>
                <c:pt idx="325">
                  <c:v>96.18927213217</c:v>
                </c:pt>
                <c:pt idx="326">
                  <c:v>96.4847833541152</c:v>
                </c:pt>
                <c:pt idx="327">
                  <c:v>96.7802945760603</c:v>
                </c:pt>
                <c:pt idx="328">
                  <c:v>97.0758057980055</c:v>
                </c:pt>
                <c:pt idx="329">
                  <c:v>97.3713170199506</c:v>
                </c:pt>
                <c:pt idx="330">
                  <c:v>97.6668282418958</c:v>
                </c:pt>
                <c:pt idx="331">
                  <c:v>97.9623394638409</c:v>
                </c:pt>
                <c:pt idx="332">
                  <c:v>98.2578506857861</c:v>
                </c:pt>
                <c:pt idx="333">
                  <c:v>98.5533619077312</c:v>
                </c:pt>
                <c:pt idx="334">
                  <c:v>98.8488731296764</c:v>
                </c:pt>
                <c:pt idx="335">
                  <c:v>99.1443843516215</c:v>
                </c:pt>
                <c:pt idx="336">
                  <c:v>99.4398955735667</c:v>
                </c:pt>
                <c:pt idx="337">
                  <c:v>99.7354067955118</c:v>
                </c:pt>
                <c:pt idx="338">
                  <c:v>100.030918017457</c:v>
                </c:pt>
                <c:pt idx="339">
                  <c:v>100.326429239402</c:v>
                </c:pt>
                <c:pt idx="340">
                  <c:v>100.621940461347</c:v>
                </c:pt>
                <c:pt idx="341">
                  <c:v>100.917451683292</c:v>
                </c:pt>
                <c:pt idx="342">
                  <c:v>101.212962905238</c:v>
                </c:pt>
                <c:pt idx="343">
                  <c:v>101.508474127183</c:v>
                </c:pt>
                <c:pt idx="344">
                  <c:v>101.803985349128</c:v>
                </c:pt>
                <c:pt idx="345">
                  <c:v>102.099496571073</c:v>
                </c:pt>
                <c:pt idx="346">
                  <c:v>102.395007793018</c:v>
                </c:pt>
                <c:pt idx="347">
                  <c:v>102.690519014963</c:v>
                </c:pt>
                <c:pt idx="348">
                  <c:v>102.986030236908</c:v>
                </c:pt>
                <c:pt idx="349">
                  <c:v>103.281541458854</c:v>
                </c:pt>
                <c:pt idx="350">
                  <c:v>103.577052680799</c:v>
                </c:pt>
                <c:pt idx="351">
                  <c:v>103.872563902744</c:v>
                </c:pt>
                <c:pt idx="352">
                  <c:v>104.168075124689</c:v>
                </c:pt>
                <c:pt idx="353">
                  <c:v>104.463586346634</c:v>
                </c:pt>
                <c:pt idx="354">
                  <c:v>104.759097568579</c:v>
                </c:pt>
                <c:pt idx="355">
                  <c:v>105.054608790524</c:v>
                </c:pt>
                <c:pt idx="356">
                  <c:v>105.35012001247</c:v>
                </c:pt>
                <c:pt idx="357">
                  <c:v>105.645631234415</c:v>
                </c:pt>
                <c:pt idx="358">
                  <c:v>105.94114245636</c:v>
                </c:pt>
                <c:pt idx="359">
                  <c:v>106.236653678305</c:v>
                </c:pt>
                <c:pt idx="360">
                  <c:v>106.53216490025</c:v>
                </c:pt>
                <c:pt idx="361">
                  <c:v>106.827676122195</c:v>
                </c:pt>
                <c:pt idx="362">
                  <c:v>107.123187344141</c:v>
                </c:pt>
                <c:pt idx="363">
                  <c:v>107.418698566086</c:v>
                </c:pt>
                <c:pt idx="364">
                  <c:v>107.714209788031</c:v>
                </c:pt>
                <c:pt idx="365">
                  <c:v>108.009721009976</c:v>
                </c:pt>
                <c:pt idx="366">
                  <c:v>108.305232231921</c:v>
                </c:pt>
                <c:pt idx="367">
                  <c:v>108.600743453866</c:v>
                </c:pt>
                <c:pt idx="368">
                  <c:v>108.896254675811</c:v>
                </c:pt>
                <c:pt idx="369">
                  <c:v>109.191765897757</c:v>
                </c:pt>
                <c:pt idx="370">
                  <c:v>109.487277119702</c:v>
                </c:pt>
                <c:pt idx="371">
                  <c:v>109.782788341647</c:v>
                </c:pt>
                <c:pt idx="372">
                  <c:v>110.078299563592</c:v>
                </c:pt>
                <c:pt idx="373">
                  <c:v>110.373810785537</c:v>
                </c:pt>
                <c:pt idx="374">
                  <c:v>110.669322007482</c:v>
                </c:pt>
                <c:pt idx="375">
                  <c:v>110.964833229427</c:v>
                </c:pt>
                <c:pt idx="376">
                  <c:v>111.260344451373</c:v>
                </c:pt>
                <c:pt idx="377">
                  <c:v>111.555855673318</c:v>
                </c:pt>
                <c:pt idx="378">
                  <c:v>111.851366895263</c:v>
                </c:pt>
                <c:pt idx="379">
                  <c:v>112.146878117208</c:v>
                </c:pt>
                <c:pt idx="380">
                  <c:v>112.442389339153</c:v>
                </c:pt>
                <c:pt idx="381">
                  <c:v>112.737900561098</c:v>
                </c:pt>
                <c:pt idx="382">
                  <c:v>113.033411783043</c:v>
                </c:pt>
                <c:pt idx="383">
                  <c:v>113.328923004989</c:v>
                </c:pt>
                <c:pt idx="384">
                  <c:v>113.624434226934</c:v>
                </c:pt>
                <c:pt idx="385">
                  <c:v>113.919945448879</c:v>
                </c:pt>
                <c:pt idx="386">
                  <c:v>114.215456670824</c:v>
                </c:pt>
                <c:pt idx="387">
                  <c:v>114.510967892769</c:v>
                </c:pt>
                <c:pt idx="388">
                  <c:v>114.806479114714</c:v>
                </c:pt>
                <c:pt idx="389">
                  <c:v>115.101990336659</c:v>
                </c:pt>
                <c:pt idx="390">
                  <c:v>115.397501558605</c:v>
                </c:pt>
                <c:pt idx="391">
                  <c:v>115.69301278055</c:v>
                </c:pt>
                <c:pt idx="392">
                  <c:v>115.988524002495</c:v>
                </c:pt>
                <c:pt idx="393">
                  <c:v>116.28403522444</c:v>
                </c:pt>
                <c:pt idx="394">
                  <c:v>116.579546446385</c:v>
                </c:pt>
                <c:pt idx="395">
                  <c:v>116.87505766833</c:v>
                </c:pt>
                <c:pt idx="396">
                  <c:v>117.170568890276</c:v>
                </c:pt>
                <c:pt idx="397">
                  <c:v>117.466080112221</c:v>
                </c:pt>
                <c:pt idx="398">
                  <c:v>117.761591334166</c:v>
                </c:pt>
                <c:pt idx="399">
                  <c:v>118.057102556111</c:v>
                </c:pt>
                <c:pt idx="400">
                  <c:v>118.352613778056</c:v>
                </c:pt>
                <c:pt idx="401">
                  <c:v>118.648125000001</c:v>
                </c:pt>
                <c:pt idx="402">
                  <c:v>118.943636221946</c:v>
                </c:pt>
                <c:pt idx="403">
                  <c:v>119.239147443892</c:v>
                </c:pt>
                <c:pt idx="404">
                  <c:v>119.534658665837</c:v>
                </c:pt>
                <c:pt idx="405">
                  <c:v>119.830169887782</c:v>
                </c:pt>
                <c:pt idx="406">
                  <c:v>120.125681109727</c:v>
                </c:pt>
                <c:pt idx="407">
                  <c:v>120.421192331672</c:v>
                </c:pt>
                <c:pt idx="408">
                  <c:v>120.716703553617</c:v>
                </c:pt>
                <c:pt idx="409">
                  <c:v>121.012214775562</c:v>
                </c:pt>
                <c:pt idx="410">
                  <c:v>121.307725997508</c:v>
                </c:pt>
                <c:pt idx="411">
                  <c:v>121.603237219453</c:v>
                </c:pt>
                <c:pt idx="412">
                  <c:v>121.898748441398</c:v>
                </c:pt>
                <c:pt idx="413">
                  <c:v>122.194259663343</c:v>
                </c:pt>
                <c:pt idx="414">
                  <c:v>122.489770885288</c:v>
                </c:pt>
                <c:pt idx="415">
                  <c:v>122.785282107233</c:v>
                </c:pt>
                <c:pt idx="416">
                  <c:v>123.080793329179</c:v>
                </c:pt>
                <c:pt idx="417">
                  <c:v>123.376304551124</c:v>
                </c:pt>
                <c:pt idx="418">
                  <c:v>123.671815773069</c:v>
                </c:pt>
                <c:pt idx="419">
                  <c:v>123.967326995014</c:v>
                </c:pt>
                <c:pt idx="420">
                  <c:v>124.262838216959</c:v>
                </c:pt>
                <c:pt idx="421">
                  <c:v>124.558349438904</c:v>
                </c:pt>
                <c:pt idx="422">
                  <c:v>124.853860660849</c:v>
                </c:pt>
                <c:pt idx="423">
                  <c:v>125.149371882795</c:v>
                </c:pt>
                <c:pt idx="424">
                  <c:v>125.44488310474</c:v>
                </c:pt>
                <c:pt idx="425">
                  <c:v>125.740394326685</c:v>
                </c:pt>
                <c:pt idx="426">
                  <c:v>126.03590554863</c:v>
                </c:pt>
                <c:pt idx="427">
                  <c:v>126.331416770575</c:v>
                </c:pt>
                <c:pt idx="428">
                  <c:v>126.62692799252</c:v>
                </c:pt>
                <c:pt idx="429">
                  <c:v>126.922439214465</c:v>
                </c:pt>
                <c:pt idx="430">
                  <c:v>127.217950436411</c:v>
                </c:pt>
                <c:pt idx="431">
                  <c:v>127.513461658356</c:v>
                </c:pt>
                <c:pt idx="432">
                  <c:v>127.808972880301</c:v>
                </c:pt>
                <c:pt idx="433">
                  <c:v>128.104484102246</c:v>
                </c:pt>
                <c:pt idx="434">
                  <c:v>128.399995324191</c:v>
                </c:pt>
                <c:pt idx="435">
                  <c:v>128.695506546136</c:v>
                </c:pt>
                <c:pt idx="436">
                  <c:v>128.991017768081</c:v>
                </c:pt>
                <c:pt idx="437">
                  <c:v>129.286528990027</c:v>
                </c:pt>
                <c:pt idx="438">
                  <c:v>129.582040211972</c:v>
                </c:pt>
                <c:pt idx="439">
                  <c:v>129.877551433917</c:v>
                </c:pt>
                <c:pt idx="440">
                  <c:v>130.173062655862</c:v>
                </c:pt>
                <c:pt idx="441">
                  <c:v>130.468573877807</c:v>
                </c:pt>
                <c:pt idx="442">
                  <c:v>130.764085099752</c:v>
                </c:pt>
                <c:pt idx="443">
                  <c:v>131.059596321697</c:v>
                </c:pt>
                <c:pt idx="444">
                  <c:v>131.355107543643</c:v>
                </c:pt>
                <c:pt idx="445">
                  <c:v>131.650618765588</c:v>
                </c:pt>
                <c:pt idx="446">
                  <c:v>131.946129987533</c:v>
                </c:pt>
                <c:pt idx="447">
                  <c:v>132.241641209478</c:v>
                </c:pt>
                <c:pt idx="448">
                  <c:v>132.537152431423</c:v>
                </c:pt>
                <c:pt idx="449">
                  <c:v>132.832663653368</c:v>
                </c:pt>
                <c:pt idx="450">
                  <c:v>133.128174875314</c:v>
                </c:pt>
                <c:pt idx="451">
                  <c:v>133.423686097259</c:v>
                </c:pt>
                <c:pt idx="452">
                  <c:v>133.719197319204</c:v>
                </c:pt>
                <c:pt idx="453">
                  <c:v>134.014708541149</c:v>
                </c:pt>
                <c:pt idx="454">
                  <c:v>134.310219763094</c:v>
                </c:pt>
                <c:pt idx="455">
                  <c:v>134.605730985039</c:v>
                </c:pt>
                <c:pt idx="456">
                  <c:v>134.901242206984</c:v>
                </c:pt>
                <c:pt idx="457">
                  <c:v>135.19675342893</c:v>
                </c:pt>
                <c:pt idx="458">
                  <c:v>135.492264650875</c:v>
                </c:pt>
                <c:pt idx="459">
                  <c:v>135.78777587282</c:v>
                </c:pt>
                <c:pt idx="460">
                  <c:v>136.083287094765</c:v>
                </c:pt>
                <c:pt idx="461">
                  <c:v>136.37879831671</c:v>
                </c:pt>
                <c:pt idx="462">
                  <c:v>136.674309538655</c:v>
                </c:pt>
                <c:pt idx="463">
                  <c:v>136.9698207606</c:v>
                </c:pt>
                <c:pt idx="464">
                  <c:v>137.265331982546</c:v>
                </c:pt>
                <c:pt idx="465">
                  <c:v>136.9698207606</c:v>
                </c:pt>
                <c:pt idx="466">
                  <c:v>136.674309538655</c:v>
                </c:pt>
                <c:pt idx="467">
                  <c:v>136.37879831671</c:v>
                </c:pt>
                <c:pt idx="468">
                  <c:v>136.083287094765</c:v>
                </c:pt>
                <c:pt idx="469">
                  <c:v>135.78777587282</c:v>
                </c:pt>
                <c:pt idx="470">
                  <c:v>135.492264650875</c:v>
                </c:pt>
                <c:pt idx="471">
                  <c:v>135.19675342893</c:v>
                </c:pt>
                <c:pt idx="472">
                  <c:v>134.901242206984</c:v>
                </c:pt>
                <c:pt idx="473">
                  <c:v>134.605730985039</c:v>
                </c:pt>
                <c:pt idx="474">
                  <c:v>134.310219763094</c:v>
                </c:pt>
                <c:pt idx="475">
                  <c:v>134.014708541149</c:v>
                </c:pt>
                <c:pt idx="476">
                  <c:v>133.719197319204</c:v>
                </c:pt>
                <c:pt idx="477">
                  <c:v>133.423686097259</c:v>
                </c:pt>
                <c:pt idx="478">
                  <c:v>133.128174875314</c:v>
                </c:pt>
                <c:pt idx="479">
                  <c:v>132.832663653368</c:v>
                </c:pt>
                <c:pt idx="480">
                  <c:v>132.537152431423</c:v>
                </c:pt>
                <c:pt idx="481">
                  <c:v>132.241641209478</c:v>
                </c:pt>
                <c:pt idx="482">
                  <c:v>131.946129987533</c:v>
                </c:pt>
                <c:pt idx="483">
                  <c:v>131.650618765588</c:v>
                </c:pt>
                <c:pt idx="484">
                  <c:v>131.355107543643</c:v>
                </c:pt>
                <c:pt idx="485">
                  <c:v>131.059596321697</c:v>
                </c:pt>
                <c:pt idx="486">
                  <c:v>130.764085099752</c:v>
                </c:pt>
                <c:pt idx="487">
                  <c:v>130.468573877807</c:v>
                </c:pt>
                <c:pt idx="488">
                  <c:v>130.173062655862</c:v>
                </c:pt>
                <c:pt idx="489">
                  <c:v>129.877551433917</c:v>
                </c:pt>
                <c:pt idx="490">
                  <c:v>129.582040211972</c:v>
                </c:pt>
                <c:pt idx="491">
                  <c:v>129.286528990027</c:v>
                </c:pt>
                <c:pt idx="492">
                  <c:v>128.991017768081</c:v>
                </c:pt>
                <c:pt idx="493">
                  <c:v>128.695506546136</c:v>
                </c:pt>
                <c:pt idx="494">
                  <c:v>128.399995324191</c:v>
                </c:pt>
                <c:pt idx="495">
                  <c:v>128.104484102246</c:v>
                </c:pt>
                <c:pt idx="496">
                  <c:v>127.808972880301</c:v>
                </c:pt>
                <c:pt idx="497">
                  <c:v>127.513461658356</c:v>
                </c:pt>
                <c:pt idx="498">
                  <c:v>127.217950436411</c:v>
                </c:pt>
                <c:pt idx="499">
                  <c:v>126.922439214465</c:v>
                </c:pt>
                <c:pt idx="500">
                  <c:v>126.62692799252</c:v>
                </c:pt>
                <c:pt idx="501">
                  <c:v>126.331416770575</c:v>
                </c:pt>
                <c:pt idx="502">
                  <c:v>126.03590554863</c:v>
                </c:pt>
                <c:pt idx="503">
                  <c:v>125.740394326685</c:v>
                </c:pt>
                <c:pt idx="504">
                  <c:v>125.44488310474</c:v>
                </c:pt>
                <c:pt idx="505">
                  <c:v>125.149371882795</c:v>
                </c:pt>
                <c:pt idx="506">
                  <c:v>124.853860660849</c:v>
                </c:pt>
                <c:pt idx="507">
                  <c:v>124.558349438904</c:v>
                </c:pt>
                <c:pt idx="508">
                  <c:v>124.262838216959</c:v>
                </c:pt>
                <c:pt idx="509">
                  <c:v>123.967326995014</c:v>
                </c:pt>
                <c:pt idx="510">
                  <c:v>123.671815773069</c:v>
                </c:pt>
                <c:pt idx="511">
                  <c:v>123.376304551124</c:v>
                </c:pt>
                <c:pt idx="512">
                  <c:v>123.080793329179</c:v>
                </c:pt>
                <c:pt idx="513">
                  <c:v>122.785282107233</c:v>
                </c:pt>
                <c:pt idx="514">
                  <c:v>122.489770885288</c:v>
                </c:pt>
                <c:pt idx="515">
                  <c:v>122.194259663343</c:v>
                </c:pt>
                <c:pt idx="516">
                  <c:v>121.898748441398</c:v>
                </c:pt>
                <c:pt idx="517">
                  <c:v>121.603237219453</c:v>
                </c:pt>
                <c:pt idx="518">
                  <c:v>121.307725997508</c:v>
                </c:pt>
                <c:pt idx="519">
                  <c:v>121.012214775562</c:v>
                </c:pt>
                <c:pt idx="520">
                  <c:v>120.716703553617</c:v>
                </c:pt>
                <c:pt idx="521">
                  <c:v>120.421192331672</c:v>
                </c:pt>
                <c:pt idx="522">
                  <c:v>120.125681109727</c:v>
                </c:pt>
                <c:pt idx="523">
                  <c:v>119.830169887782</c:v>
                </c:pt>
                <c:pt idx="524">
                  <c:v>119.534658665837</c:v>
                </c:pt>
                <c:pt idx="525">
                  <c:v>119.239147443892</c:v>
                </c:pt>
                <c:pt idx="526">
                  <c:v>118.943636221946</c:v>
                </c:pt>
                <c:pt idx="527">
                  <c:v>118.648125000001</c:v>
                </c:pt>
                <c:pt idx="528">
                  <c:v>118.352613778056</c:v>
                </c:pt>
                <c:pt idx="529">
                  <c:v>118.057102556111</c:v>
                </c:pt>
                <c:pt idx="530">
                  <c:v>117.761591334166</c:v>
                </c:pt>
                <c:pt idx="531">
                  <c:v>117.466080112221</c:v>
                </c:pt>
                <c:pt idx="532">
                  <c:v>117.170568890276</c:v>
                </c:pt>
                <c:pt idx="533">
                  <c:v>116.87505766833</c:v>
                </c:pt>
                <c:pt idx="534">
                  <c:v>116.579546446385</c:v>
                </c:pt>
                <c:pt idx="535">
                  <c:v>116.28403522444</c:v>
                </c:pt>
                <c:pt idx="536">
                  <c:v>115.988524002495</c:v>
                </c:pt>
                <c:pt idx="537">
                  <c:v>115.69301278055</c:v>
                </c:pt>
                <c:pt idx="538">
                  <c:v>115.397501558605</c:v>
                </c:pt>
                <c:pt idx="539">
                  <c:v>115.101990336659</c:v>
                </c:pt>
                <c:pt idx="540">
                  <c:v>114.806479114714</c:v>
                </c:pt>
                <c:pt idx="541">
                  <c:v>114.510967892769</c:v>
                </c:pt>
                <c:pt idx="542">
                  <c:v>114.215456670824</c:v>
                </c:pt>
                <c:pt idx="543">
                  <c:v>113.919945448879</c:v>
                </c:pt>
                <c:pt idx="544">
                  <c:v>113.624434226934</c:v>
                </c:pt>
                <c:pt idx="545">
                  <c:v>113.328923004989</c:v>
                </c:pt>
                <c:pt idx="546">
                  <c:v>113.033411783043</c:v>
                </c:pt>
                <c:pt idx="547">
                  <c:v>112.737900561098</c:v>
                </c:pt>
                <c:pt idx="548">
                  <c:v>112.442389339153</c:v>
                </c:pt>
                <c:pt idx="549">
                  <c:v>112.146878117208</c:v>
                </c:pt>
                <c:pt idx="550">
                  <c:v>111.851366895263</c:v>
                </c:pt>
                <c:pt idx="551">
                  <c:v>111.555855673318</c:v>
                </c:pt>
                <c:pt idx="552">
                  <c:v>111.260344451373</c:v>
                </c:pt>
                <c:pt idx="553">
                  <c:v>110.964833229427</c:v>
                </c:pt>
                <c:pt idx="554">
                  <c:v>110.669322007482</c:v>
                </c:pt>
                <c:pt idx="555">
                  <c:v>110.373810785537</c:v>
                </c:pt>
                <c:pt idx="556">
                  <c:v>110.078299563592</c:v>
                </c:pt>
                <c:pt idx="557">
                  <c:v>109.782788341647</c:v>
                </c:pt>
                <c:pt idx="558">
                  <c:v>109.487277119702</c:v>
                </c:pt>
                <c:pt idx="559">
                  <c:v>109.191765897757</c:v>
                </c:pt>
                <c:pt idx="560">
                  <c:v>108.896254675811</c:v>
                </c:pt>
                <c:pt idx="561">
                  <c:v>108.600743453866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"0.5% 50kPa"</c:f>
              <c:strCache>
                <c:ptCount val="1"/>
                <c:pt idx="0">
                  <c:v>0.5% 50kPa</c:v>
                </c:pt>
              </c:strCache>
            </c:strRef>
          </c:tx>
          <c:spPr>
            <a:solidFill>
              <a:srgbClr val="000000"/>
            </a:solidFill>
            <a:ln w="2160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Exp_res!$AZ$3:$AZ$650</c:f>
              <c:numCache>
                <c:formatCode>General</c:formatCode>
                <c:ptCount val="648"/>
                <c:pt idx="0">
                  <c:v>0</c:v>
                </c:pt>
                <c:pt idx="1">
                  <c:v>1.26520183134757E-005</c:v>
                </c:pt>
                <c:pt idx="2">
                  <c:v>3.7837052307275E-005</c:v>
                </c:pt>
                <c:pt idx="3">
                  <c:v>6.29471909436109E-005</c:v>
                </c:pt>
                <c:pt idx="4">
                  <c:v>8.79819272055615E-005</c:v>
                </c:pt>
                <c:pt idx="5">
                  <c:v>0.000112940779364697</c:v>
                </c:pt>
                <c:pt idx="6">
                  <c:v>0.0001378232904854</c:v>
                </c:pt>
                <c:pt idx="7">
                  <c:v>0.000162629027966559</c:v>
                </c:pt>
                <c:pt idx="8">
                  <c:v>0.00018735758308348</c:v>
                </c:pt>
                <c:pt idx="9">
                  <c:v>0.000212008570529881</c:v>
                </c:pt>
                <c:pt idx="10">
                  <c:v>0.000236581627961313</c:v>
                </c:pt>
                <c:pt idx="11">
                  <c:v>0.000261076415540906</c:v>
                </c:pt>
                <c:pt idx="12">
                  <c:v>0.000285492615487491</c:v>
                </c:pt>
                <c:pt idx="13">
                  <c:v>0.000309829931627689</c:v>
                </c:pt>
                <c:pt idx="14">
                  <c:v>0.000334088088951137</c:v>
                </c:pt>
                <c:pt idx="15">
                  <c:v>0.000358266833170838</c:v>
                </c:pt>
                <c:pt idx="16">
                  <c:v>0.00038236593028756</c:v>
                </c:pt>
                <c:pt idx="17">
                  <c:v>0.000406385166159698</c:v>
                </c:pt>
                <c:pt idx="18">
                  <c:v>0.000430324346078298</c:v>
                </c:pt>
                <c:pt idx="19">
                  <c:v>0.000454183294347662</c:v>
                </c:pt>
                <c:pt idx="20">
                  <c:v>0.00047796185387171</c:v>
                </c:pt>
                <c:pt idx="21">
                  <c:v>0.000501659885746058</c:v>
                </c:pt>
                <c:pt idx="22">
                  <c:v>0.000525277268856368</c:v>
                </c:pt>
                <c:pt idx="23">
                  <c:v>0.000548813899482546</c:v>
                </c:pt>
                <c:pt idx="24">
                  <c:v>0.000572269690908915</c:v>
                </c:pt>
                <c:pt idx="25">
                  <c:v>0.000595644573040785</c:v>
                </c:pt>
                <c:pt idx="26">
                  <c:v>0.000618938492027008</c:v>
                </c:pt>
                <c:pt idx="27">
                  <c:v>0.000642151409888435</c:v>
                </c:pt>
                <c:pt idx="28">
                  <c:v>0.00066528330415282</c:v>
                </c:pt>
                <c:pt idx="29">
                  <c:v>0.000688334167495053</c:v>
                </c:pt>
                <c:pt idx="30">
                  <c:v>0.000711304007383879</c:v>
                </c:pt>
                <c:pt idx="31">
                  <c:v>0.00073419284573414</c:v>
                </c:pt>
                <c:pt idx="32">
                  <c:v>0.000757000718564609</c:v>
                </c:pt>
                <c:pt idx="33">
                  <c:v>0.000779727675661642</c:v>
                </c:pt>
                <c:pt idx="34">
                  <c:v>0.000802373780247822</c:v>
                </c:pt>
                <c:pt idx="35">
                  <c:v>0.000824939108656906</c:v>
                </c:pt>
                <c:pt idx="36">
                  <c:v>0.000847423750012677</c:v>
                </c:pt>
                <c:pt idx="37">
                  <c:v>0.00086982780591384</c:v>
                </c:pt>
                <c:pt idx="38">
                  <c:v>0.000892151390123378</c:v>
                </c:pt>
                <c:pt idx="39">
                  <c:v>0.000914394628263072</c:v>
                </c:pt>
                <c:pt idx="40">
                  <c:v>0.000936557657512354</c:v>
                </c:pt>
                <c:pt idx="41">
                  <c:v>0.000958640626311588</c:v>
                </c:pt>
                <c:pt idx="42">
                  <c:v>0.000980643694070408</c:v>
                </c:pt>
                <c:pt idx="43">
                  <c:v>0.00100256703087926</c:v>
                </c:pt>
                <c:pt idx="44">
                  <c:v>0.00102441081722621</c:v>
                </c:pt>
                <c:pt idx="45">
                  <c:v>0.00104617524371693</c:v>
                </c:pt>
                <c:pt idx="46">
                  <c:v>0.00106786051079874</c:v>
                </c:pt>
                <c:pt idx="47">
                  <c:v>0.00108946682848883</c:v>
                </c:pt>
                <c:pt idx="48">
                  <c:v>0.00111099441610545</c:v>
                </c:pt>
                <c:pt idx="49">
                  <c:v>0.00113244350200326</c:v>
                </c:pt>
                <c:pt idx="50">
                  <c:v>0.00115381432331166</c:v>
                </c:pt>
                <c:pt idx="51">
                  <c:v>0.00117510712567686</c:v>
                </c:pt>
                <c:pt idx="52">
                  <c:v>0.00119632216300666</c:v>
                </c:pt>
                <c:pt idx="53">
                  <c:v>0.00121745969721902</c:v>
                </c:pt>
                <c:pt idx="54">
                  <c:v>0.00123851999799328</c:v>
                </c:pt>
                <c:pt idx="55">
                  <c:v>0.00125950334252452</c:v>
                </c:pt>
                <c:pt idx="56">
                  <c:v>0.00128041001528081</c:v>
                </c:pt>
                <c:pt idx="57">
                  <c:v>0.00130124030776359</c:v>
                </c:pt>
                <c:pt idx="58">
                  <c:v>0.00132199451827036</c:v>
                </c:pt>
                <c:pt idx="59">
                  <c:v>0.00134267295166098</c:v>
                </c:pt>
                <c:pt idx="60">
                  <c:v>0.00136327591912557</c:v>
                </c:pt>
                <c:pt idx="61">
                  <c:v>0.0013838037379564</c:v>
                </c:pt>
                <c:pt idx="62">
                  <c:v>0.0014042567313212</c:v>
                </c:pt>
                <c:pt idx="63">
                  <c:v>0.00142463522804048</c:v>
                </c:pt>
                <c:pt idx="64">
                  <c:v>0.00144493956236594</c:v>
                </c:pt>
                <c:pt idx="65">
                  <c:v>0.00146517007376299</c:v>
                </c:pt>
                <c:pt idx="66">
                  <c:v>0.00148532710669485</c:v>
                </c:pt>
                <c:pt idx="67">
                  <c:v>0.00150541101040967</c:v>
                </c:pt>
                <c:pt idx="68">
                  <c:v>0.00152542213873033</c:v>
                </c:pt>
                <c:pt idx="69">
                  <c:v>0.00154536084984671</c:v>
                </c:pt>
                <c:pt idx="70">
                  <c:v>0.0015652275061107</c:v>
                </c:pt>
                <c:pt idx="71">
                  <c:v>0.00158502247383352</c:v>
                </c:pt>
                <c:pt idx="72">
                  <c:v>0.00160474612308654</c:v>
                </c:pt>
                <c:pt idx="73">
                  <c:v>0.00162439882750348</c:v>
                </c:pt>
                <c:pt idx="74">
                  <c:v>0.00164398096408693</c:v>
                </c:pt>
                <c:pt idx="75">
                  <c:v>0.00166349291301596</c:v>
                </c:pt>
                <c:pt idx="76">
                  <c:v>0.00168293505745787</c:v>
                </c:pt>
                <c:pt idx="77">
                  <c:v>0.00170230778338177</c:v>
                </c:pt>
                <c:pt idx="78">
                  <c:v>0.00172161147937551</c:v>
                </c:pt>
                <c:pt idx="79">
                  <c:v>0.00174084653646542</c:v>
                </c:pt>
                <c:pt idx="80">
                  <c:v>0.00176001334793861</c:v>
                </c:pt>
                <c:pt idx="81">
                  <c:v>0.00177911230916867</c:v>
                </c:pt>
                <c:pt idx="82">
                  <c:v>0.00179814381744389</c:v>
                </c:pt>
                <c:pt idx="83">
                  <c:v>0.00181710827179881</c:v>
                </c:pt>
                <c:pt idx="84">
                  <c:v>0.00183600607284859</c:v>
                </c:pt>
                <c:pt idx="85">
                  <c:v>0.00185483762262648</c:v>
                </c:pt>
                <c:pt idx="86">
                  <c:v>0.00187360332442459</c:v>
                </c:pt>
                <c:pt idx="87">
                  <c:v>0.00189230358263732</c:v>
                </c:pt>
                <c:pt idx="88">
                  <c:v>0.00191093880260867</c:v>
                </c:pt>
                <c:pt idx="89">
                  <c:v>0.00192950939048171</c:v>
                </c:pt>
                <c:pt idx="90">
                  <c:v>0.0019480157530525</c:v>
                </c:pt>
                <c:pt idx="91">
                  <c:v>0.00196645829762608</c:v>
                </c:pt>
                <c:pt idx="92">
                  <c:v>0.00198483743187649</c:v>
                </c:pt>
                <c:pt idx="93">
                  <c:v>0.0020031535637098</c:v>
                </c:pt>
                <c:pt idx="94">
                  <c:v>0.00202140710113032</c:v>
                </c:pt>
                <c:pt idx="95">
                  <c:v>0.00203959845211049</c:v>
                </c:pt>
                <c:pt idx="96">
                  <c:v>0.00205772802446354</c:v>
                </c:pt>
                <c:pt idx="97">
                  <c:v>0.0020757962257201</c:v>
                </c:pt>
                <c:pt idx="98">
                  <c:v>0.00209380346300769</c:v>
                </c:pt>
                <c:pt idx="99">
                  <c:v>0.00211175014293367</c:v>
                </c:pt>
                <c:pt idx="100">
                  <c:v>0.00212963667147177</c:v>
                </c:pt>
                <c:pt idx="101">
                  <c:v>0.0021474634538516</c:v>
                </c:pt>
                <c:pt idx="102">
                  <c:v>0.00216523089445175</c:v>
                </c:pt>
                <c:pt idx="103">
                  <c:v>0.00218293939669618</c:v>
                </c:pt>
                <c:pt idx="104">
                  <c:v>0.00220058936295383</c:v>
                </c:pt>
                <c:pt idx="105">
                  <c:v>0.00221818119444178</c:v>
                </c:pt>
                <c:pt idx="106">
                  <c:v>0.00223571529113126</c:v>
                </c:pt>
                <c:pt idx="107">
                  <c:v>0.00225319205165733</c:v>
                </c:pt>
                <c:pt idx="108">
                  <c:v>0.00227061187323183</c:v>
                </c:pt>
                <c:pt idx="109">
                  <c:v>0.00228797515155927</c:v>
                </c:pt>
                <c:pt idx="110">
                  <c:v>0.00230528228075592</c:v>
                </c:pt>
                <c:pt idx="111">
                  <c:v>0.00232253365327251</c:v>
                </c:pt>
                <c:pt idx="112">
                  <c:v>0.00233972965981947</c:v>
                </c:pt>
                <c:pt idx="113">
                  <c:v>0.00235687068929573</c:v>
                </c:pt>
                <c:pt idx="114">
                  <c:v>0.00237395712872031</c:v>
                </c:pt>
                <c:pt idx="115">
                  <c:v>0.002390989363167</c:v>
                </c:pt>
                <c:pt idx="116">
                  <c:v>0.00240796777570227</c:v>
                </c:pt>
                <c:pt idx="117">
                  <c:v>0.00242489274732544</c:v>
                </c:pt>
                <c:pt idx="118">
                  <c:v>0.00244176465691245</c:v>
                </c:pt>
                <c:pt idx="119">
                  <c:v>0.00245858388116241</c:v>
                </c:pt>
                <c:pt idx="120">
                  <c:v>0.00247535079454621</c:v>
                </c:pt>
                <c:pt idx="121">
                  <c:v>0.00249206576925871</c:v>
                </c:pt>
                <c:pt idx="122">
                  <c:v>0.00250872917517343</c:v>
                </c:pt>
                <c:pt idx="123">
                  <c:v>0.00252534137979922</c:v>
                </c:pt>
                <c:pt idx="124">
                  <c:v>0.00254190274824053</c:v>
                </c:pt>
                <c:pt idx="125">
                  <c:v>0.00255841364315949</c:v>
                </c:pt>
                <c:pt idx="126">
                  <c:v>0.00257487442474059</c:v>
                </c:pt>
                <c:pt idx="127">
                  <c:v>0.00259128545065798</c:v>
                </c:pt>
                <c:pt idx="128">
                  <c:v>0.00260764707604478</c:v>
                </c:pt>
                <c:pt idx="129">
                  <c:v>0.00262395965346515</c:v>
                </c:pt>
                <c:pt idx="130">
                  <c:v>0.00264022353288796</c:v>
                </c:pt>
                <c:pt idx="131">
                  <c:v>0.0026564390616635</c:v>
                </c:pt>
                <c:pt idx="132">
                  <c:v>0.00267260658450117</c:v>
                </c:pt>
                <c:pt idx="133">
                  <c:v>0.00268872644345032</c:v>
                </c:pt>
                <c:pt idx="134">
                  <c:v>0.00270479897788246</c:v>
                </c:pt>
                <c:pt idx="135">
                  <c:v>0.00272082452447556</c:v>
                </c:pt>
                <c:pt idx="136">
                  <c:v>0.00273680341720008</c:v>
                </c:pt>
                <c:pt idx="137">
                  <c:v>0.00275273598730723</c:v>
                </c:pt>
                <c:pt idx="138">
                  <c:v>0.00276862256331849</c:v>
                </c:pt>
                <c:pt idx="139">
                  <c:v>0.00278446347101721</c:v>
                </c:pt>
                <c:pt idx="140">
                  <c:v>0.00280025903344147</c:v>
                </c:pt>
                <c:pt idx="141">
                  <c:v>0.00281600957087903</c:v>
                </c:pt>
                <c:pt idx="142">
                  <c:v>0.0028317154008633</c:v>
                </c:pt>
                <c:pt idx="143">
                  <c:v>0.00284737683817103</c:v>
                </c:pt>
                <c:pt idx="144">
                  <c:v>0.00286299419482146</c:v>
                </c:pt>
                <c:pt idx="145">
                  <c:v>0.00287856778007681</c:v>
                </c:pt>
                <c:pt idx="146">
                  <c:v>0.00289409790044373</c:v>
                </c:pt>
                <c:pt idx="147">
                  <c:v>0.00290958485967674</c:v>
                </c:pt>
                <c:pt idx="148">
                  <c:v>0.00292502895878201</c:v>
                </c:pt>
                <c:pt idx="149">
                  <c:v>0.00294043049602294</c:v>
                </c:pt>
                <c:pt idx="150">
                  <c:v>0.00295578976692647</c:v>
                </c:pt>
                <c:pt idx="151">
                  <c:v>0.00297110706429086</c:v>
                </c:pt>
                <c:pt idx="152">
                  <c:v>0.00298638267819376</c:v>
                </c:pt>
                <c:pt idx="153">
                  <c:v>0.00300161689600218</c:v>
                </c:pt>
                <c:pt idx="154">
                  <c:v>0.00301681000238238</c:v>
                </c:pt>
                <c:pt idx="155">
                  <c:v>0.00303196227931147</c:v>
                </c:pt>
                <c:pt idx="156">
                  <c:v>0.00304707400608938</c:v>
                </c:pt>
                <c:pt idx="157">
                  <c:v>0.00306214545935139</c:v>
                </c:pt>
                <c:pt idx="158">
                  <c:v>0.00307717691308246</c:v>
                </c:pt>
                <c:pt idx="159">
                  <c:v>0.00309216863863065</c:v>
                </c:pt>
                <c:pt idx="160">
                  <c:v>0.00310712090472276</c:v>
                </c:pt>
                <c:pt idx="161">
                  <c:v>0.00312203397747954</c:v>
                </c:pt>
                <c:pt idx="162">
                  <c:v>0.00313690812043188</c:v>
                </c:pt>
                <c:pt idx="163">
                  <c:v>0.00315174359453771</c:v>
                </c:pt>
                <c:pt idx="164">
                  <c:v>0.00316654065819894</c:v>
                </c:pt>
                <c:pt idx="165">
                  <c:v>0.00318129956727957</c:v>
                </c:pt>
                <c:pt idx="166">
                  <c:v>0.00319602057512338</c:v>
                </c:pt>
                <c:pt idx="167">
                  <c:v>0.00321070393257282</c:v>
                </c:pt>
                <c:pt idx="168">
                  <c:v>0.00322534988798807</c:v>
                </c:pt>
                <c:pt idx="169">
                  <c:v>0.00323995868726592</c:v>
                </c:pt>
                <c:pt idx="170">
                  <c:v>0.00325453057385988</c:v>
                </c:pt>
                <c:pt idx="171">
                  <c:v>0.0032690657888</c:v>
                </c:pt>
                <c:pt idx="172">
                  <c:v>0.00328356457071307</c:v>
                </c:pt>
                <c:pt idx="173">
                  <c:v>0.00329802715584302</c:v>
                </c:pt>
                <c:pt idx="174">
                  <c:v>0.00331245377807192</c:v>
                </c:pt>
                <c:pt idx="175">
                  <c:v>0.00332684466894055</c:v>
                </c:pt>
                <c:pt idx="176">
                  <c:v>0.00334120005767004</c:v>
                </c:pt>
                <c:pt idx="177">
                  <c:v>0.00335552017118255</c:v>
                </c:pt>
                <c:pt idx="178">
                  <c:v>0.00336980523412307</c:v>
                </c:pt>
                <c:pt idx="179">
                  <c:v>0.00338405546888077</c:v>
                </c:pt>
                <c:pt idx="180">
                  <c:v>0.00339827109561082</c:v>
                </c:pt>
                <c:pt idx="181">
                  <c:v>0.00341245233225601</c:v>
                </c:pt>
                <c:pt idx="182">
                  <c:v>0.00342659939456853</c:v>
                </c:pt>
                <c:pt idx="183">
                  <c:v>0.0034407124961318</c:v>
                </c:pt>
                <c:pt idx="184">
                  <c:v>0.0034547918483825</c:v>
                </c:pt>
                <c:pt idx="185">
                  <c:v>0.00346883766063232</c:v>
                </c:pt>
                <c:pt idx="186">
                  <c:v>0.00348285014008979</c:v>
                </c:pt>
                <c:pt idx="187">
                  <c:v>0.00349682949188251</c:v>
                </c:pt>
                <c:pt idx="188">
                  <c:v>0.00351077591907878</c:v>
                </c:pt>
                <c:pt idx="189">
                  <c:v>0.00352468962270935</c:v>
                </c:pt>
                <c:pt idx="190">
                  <c:v>0.00353857080178958</c:v>
                </c:pt>
                <c:pt idx="191">
                  <c:v>0.00355241965334081</c:v>
                </c:pt>
                <c:pt idx="192">
                  <c:v>0.00356623637241243</c:v>
                </c:pt>
                <c:pt idx="193">
                  <c:v>0.00358002115210312</c:v>
                </c:pt>
                <c:pt idx="194">
                  <c:v>0.00359377418358244</c:v>
                </c:pt>
                <c:pt idx="195">
                  <c:v>0.0036074956561127</c:v>
                </c:pt>
                <c:pt idx="196">
                  <c:v>0.00362118575706961</c:v>
                </c:pt>
                <c:pt idx="197">
                  <c:v>0.00363484467196398</c:v>
                </c:pt>
                <c:pt idx="198">
                  <c:v>0.00364847258446266</c:v>
                </c:pt>
                <c:pt idx="199">
                  <c:v>0.00366206967640958</c:v>
                </c:pt>
                <c:pt idx="200">
                  <c:v>0.00367563612784665</c:v>
                </c:pt>
                <c:pt idx="201">
                  <c:v>0.00368917211703413</c:v>
                </c:pt>
                <c:pt idx="202">
                  <c:v>0.00370267782047172</c:v>
                </c:pt>
                <c:pt idx="203">
                  <c:v>0.0037161534129185</c:v>
                </c:pt>
                <c:pt idx="204">
                  <c:v>0.00372959906741374</c:v>
                </c:pt>
                <c:pt idx="205">
                  <c:v>0.00374301495529638</c:v>
                </c:pt>
                <c:pt idx="206">
                  <c:v>0.00375640124622551</c:v>
                </c:pt>
                <c:pt idx="207">
                  <c:v>0.00376975810820002</c:v>
                </c:pt>
                <c:pt idx="208">
                  <c:v>0.00378308570757808</c:v>
                </c:pt>
                <c:pt idx="209">
                  <c:v>0.00379638420909662</c:v>
                </c:pt>
                <c:pt idx="210">
                  <c:v>0.00380965377589085</c:v>
                </c:pt>
                <c:pt idx="211">
                  <c:v>0.00382289456951306</c:v>
                </c:pt>
                <c:pt idx="212">
                  <c:v>0.00383610674995181</c:v>
                </c:pt>
                <c:pt idx="213">
                  <c:v>0.00384929047565054</c:v>
                </c:pt>
                <c:pt idx="214">
                  <c:v>0.00386244590352596</c:v>
                </c:pt>
                <c:pt idx="215">
                  <c:v>0.00387557318898688</c:v>
                </c:pt>
                <c:pt idx="216">
                  <c:v>0.003888672485952</c:v>
                </c:pt>
                <c:pt idx="217">
                  <c:v>0.003901743946868</c:v>
                </c:pt>
                <c:pt idx="218">
                  <c:v>0.00391478772272752</c:v>
                </c:pt>
                <c:pt idx="219">
                  <c:v>0.00392780396308658</c:v>
                </c:pt>
                <c:pt idx="220">
                  <c:v>0.00394079281608219</c:v>
                </c:pt>
                <c:pt idx="221">
                  <c:v>0.00395375442844945</c:v>
                </c:pt>
                <c:pt idx="222">
                  <c:v>0.00396668894553877</c:v>
                </c:pt>
                <c:pt idx="223">
                  <c:v>0.00397959651133248</c:v>
                </c:pt>
                <c:pt idx="224">
                  <c:v>0.00399247726846181</c:v>
                </c:pt>
                <c:pt idx="225">
                  <c:v>0.00400533135822315</c:v>
                </c:pt>
                <c:pt idx="226">
                  <c:v>0.00401815892059448</c:v>
                </c:pt>
                <c:pt idx="227">
                  <c:v>0.00403096009425138</c:v>
                </c:pt>
                <c:pt idx="228">
                  <c:v>0.00404373501658302</c:v>
                </c:pt>
                <c:pt idx="229">
                  <c:v>0.00405648382370766</c:v>
                </c:pt>
                <c:pt idx="230">
                  <c:v>0.00406920665048872</c:v>
                </c:pt>
                <c:pt idx="231">
                  <c:v>0.00408190363054946</c:v>
                </c:pt>
                <c:pt idx="232">
                  <c:v>0.00409457489628855</c:v>
                </c:pt>
                <c:pt idx="233">
                  <c:v>0.00410722057889497</c:v>
                </c:pt>
                <c:pt idx="234">
                  <c:v>0.00411984080836281</c:v>
                </c:pt>
                <c:pt idx="235">
                  <c:v>0.0041324357135057</c:v>
                </c:pt>
                <c:pt idx="236">
                  <c:v>0.00414500542197155</c:v>
                </c:pt>
                <c:pt idx="237">
                  <c:v>0.00415755006025642</c:v>
                </c:pt>
                <c:pt idx="238">
                  <c:v>0.00417006975371891</c:v>
                </c:pt>
                <c:pt idx="239">
                  <c:v>0.00418256462659387</c:v>
                </c:pt>
                <c:pt idx="240">
                  <c:v>0.00419503480200605</c:v>
                </c:pt>
                <c:pt idx="241">
                  <c:v>0.00420748040198377</c:v>
                </c:pt>
                <c:pt idx="242">
                  <c:v>0.00421990154747216</c:v>
                </c:pt>
                <c:pt idx="243">
                  <c:v>0.00423229835834644</c:v>
                </c:pt>
                <c:pt idx="244">
                  <c:v>0.00424467095342477</c:v>
                </c:pt>
                <c:pt idx="245">
                  <c:v>0.00425701945048121</c:v>
                </c:pt>
                <c:pt idx="246">
                  <c:v>0.00426934396625833</c:v>
                </c:pt>
                <c:pt idx="247">
                  <c:v>0.00428164461647969</c:v>
                </c:pt>
                <c:pt idx="248">
                  <c:v>0.00429392151586239</c:v>
                </c:pt>
                <c:pt idx="249">
                  <c:v>0.0043061747781288</c:v>
                </c:pt>
                <c:pt idx="250">
                  <c:v>0.00431840451601893</c:v>
                </c:pt>
                <c:pt idx="251">
                  <c:v>0.00433061084130212</c:v>
                </c:pt>
                <c:pt idx="252">
                  <c:v>0.00434279386478882</c:v>
                </c:pt>
                <c:pt idx="253">
                  <c:v>0.00435495369634197</c:v>
                </c:pt>
                <c:pt idx="254">
                  <c:v>0.00436709044488852</c:v>
                </c:pt>
                <c:pt idx="255">
                  <c:v>0.00437920421843065</c:v>
                </c:pt>
                <c:pt idx="256">
                  <c:v>0.00439129512405662</c:v>
                </c:pt>
                <c:pt idx="257">
                  <c:v>0.00440336326795199</c:v>
                </c:pt>
                <c:pt idx="258">
                  <c:v>0.00441540875541003</c:v>
                </c:pt>
                <c:pt idx="259">
                  <c:v>0.00442743169084284</c:v>
                </c:pt>
                <c:pt idx="260">
                  <c:v>0.00443943217779124</c:v>
                </c:pt>
                <c:pt idx="261">
                  <c:v>0.00445141031893559</c:v>
                </c:pt>
                <c:pt idx="262">
                  <c:v>0.00446336621610577</c:v>
                </c:pt>
                <c:pt idx="263">
                  <c:v>0.00447529997029123</c:v>
                </c:pt>
                <c:pt idx="264">
                  <c:v>0.00448721168165074</c:v>
                </c:pt>
                <c:pt idx="265">
                  <c:v>0.00449910144952264</c:v>
                </c:pt>
                <c:pt idx="266">
                  <c:v>0.00451096937243402</c:v>
                </c:pt>
                <c:pt idx="267">
                  <c:v>0.00452281554811046</c:v>
                </c:pt>
                <c:pt idx="268">
                  <c:v>0.00453464007348533</c:v>
                </c:pt>
                <c:pt idx="269">
                  <c:v>0.00454644304470903</c:v>
                </c:pt>
                <c:pt idx="270">
                  <c:v>0.00455822455715812</c:v>
                </c:pt>
                <c:pt idx="271">
                  <c:v>0.00456998470544454</c:v>
                </c:pt>
                <c:pt idx="272">
                  <c:v>0.00458172358342406</c:v>
                </c:pt>
                <c:pt idx="273">
                  <c:v>0.00459344128420522</c:v>
                </c:pt>
                <c:pt idx="274">
                  <c:v>0.0046051379001583</c:v>
                </c:pt>
                <c:pt idx="275">
                  <c:v>0.00461681352292314</c:v>
                </c:pt>
                <c:pt idx="276">
                  <c:v>0.00462846824341814</c:v>
                </c:pt>
                <c:pt idx="277">
                  <c:v>0.00464010215184829</c:v>
                </c:pt>
                <c:pt idx="278">
                  <c:v>0.00465171533771326</c:v>
                </c:pt>
                <c:pt idx="279">
                  <c:v>0.00466330788981561</c:v>
                </c:pt>
                <c:pt idx="280">
                  <c:v>0.00467487989626862</c:v>
                </c:pt>
                <c:pt idx="281">
                  <c:v>0.00468643144450421</c:v>
                </c:pt>
                <c:pt idx="282">
                  <c:v>0.00469796262128052</c:v>
                </c:pt>
                <c:pt idx="283">
                  <c:v>0.00470947351268969</c:v>
                </c:pt>
                <c:pt idx="284">
                  <c:v>0.00472096420416517</c:v>
                </c:pt>
                <c:pt idx="285">
                  <c:v>0.00473243478048947</c:v>
                </c:pt>
                <c:pt idx="286">
                  <c:v>0.00474388532580094</c:v>
                </c:pt>
                <c:pt idx="287">
                  <c:v>0.00475531592360151</c:v>
                </c:pt>
                <c:pt idx="288">
                  <c:v>0.00476672665676338</c:v>
                </c:pt>
                <c:pt idx="289">
                  <c:v>0.0047781176075364</c:v>
                </c:pt>
                <c:pt idx="290">
                  <c:v>0.00478948885755452</c:v>
                </c:pt>
                <c:pt idx="291">
                  <c:v>0.00480084048784304</c:v>
                </c:pt>
                <c:pt idx="292">
                  <c:v>0.00481217257882513</c:v>
                </c:pt>
                <c:pt idx="293">
                  <c:v>0.00482348521032838</c:v>
                </c:pt>
                <c:pt idx="294">
                  <c:v>0.00483477846159166</c:v>
                </c:pt>
                <c:pt idx="295">
                  <c:v>0.00484605241127113</c:v>
                </c:pt>
                <c:pt idx="296">
                  <c:v>0.00485730713744688</c:v>
                </c:pt>
                <c:pt idx="297">
                  <c:v>0.00486854271762927</c:v>
                </c:pt>
                <c:pt idx="298">
                  <c:v>0.00487975922876478</c:v>
                </c:pt>
                <c:pt idx="299">
                  <c:v>0.00489095674724253</c:v>
                </c:pt>
                <c:pt idx="300">
                  <c:v>0.0049021353488999</c:v>
                </c:pt>
                <c:pt idx="301">
                  <c:v>0.00491329510902884</c:v>
                </c:pt>
                <c:pt idx="302">
                  <c:v>0.00492443610238153</c:v>
                </c:pt>
                <c:pt idx="303">
                  <c:v>0.00493555840317601</c:v>
                </c:pt>
                <c:pt idx="304">
                  <c:v>0.0049466620851023</c:v>
                </c:pt>
                <c:pt idx="305">
                  <c:v>0.00495774722132766</c:v>
                </c:pt>
                <c:pt idx="306">
                  <c:v>0.00496881388450227</c:v>
                </c:pt>
                <c:pt idx="307">
                  <c:v>0.00497986214676474</c:v>
                </c:pt>
                <c:pt idx="308">
                  <c:v>0.00499089207974732</c:v>
                </c:pt>
                <c:pt idx="309">
                  <c:v>0.00500190375458159</c:v>
                </c:pt>
                <c:pt idx="310">
                  <c:v>0.00501289724190331</c:v>
                </c:pt>
                <c:pt idx="311">
                  <c:v>0.00502387261185792</c:v>
                </c:pt>
                <c:pt idx="312">
                  <c:v>0.00503482993410547</c:v>
                </c:pt>
                <c:pt idx="313">
                  <c:v>0.00504576927782578</c:v>
                </c:pt>
                <c:pt idx="314">
                  <c:v>0.00505669071172319</c:v>
                </c:pt>
                <c:pt idx="315">
                  <c:v>0.00506759430403188</c:v>
                </c:pt>
                <c:pt idx="316">
                  <c:v>0.00507848012252036</c:v>
                </c:pt>
                <c:pt idx="317">
                  <c:v>0.00508934823449645</c:v>
                </c:pt>
                <c:pt idx="318">
                  <c:v>0.00507693385302176</c:v>
                </c:pt>
                <c:pt idx="319">
                  <c:v>0.00576057371610378</c:v>
                </c:pt>
                <c:pt idx="320">
                  <c:v>0.00586781722534581</c:v>
                </c:pt>
                <c:pt idx="321">
                  <c:v>0.00597576710272762</c:v>
                </c:pt>
                <c:pt idx="322">
                  <c:v>0.00608443492895036</c:v>
                </c:pt>
                <c:pt idx="323">
                  <c:v>0.0061938325441158</c:v>
                </c:pt>
                <c:pt idx="324">
                  <c:v>0.00630397205550164</c:v>
                </c:pt>
                <c:pt idx="325">
                  <c:v>0.00641486584562812</c:v>
                </c:pt>
                <c:pt idx="326">
                  <c:v>0.00652652658063002</c:v>
                </c:pt>
                <c:pt idx="327">
                  <c:v>0.00663896721894643</c:v>
                </c:pt>
                <c:pt idx="328">
                  <c:v>0.00675220102034415</c:v>
                </c:pt>
                <c:pt idx="329">
                  <c:v>0.00686624155528978</c:v>
                </c:pt>
                <c:pt idx="330">
                  <c:v>0.00698110271468606</c:v>
                </c:pt>
                <c:pt idx="331">
                  <c:v>0.00709679871999026</c:v>
                </c:pt>
                <c:pt idx="332">
                  <c:v>0.00721334413373261</c:v>
                </c:pt>
                <c:pt idx="333">
                  <c:v>0.00733075387045325</c:v>
                </c:pt>
                <c:pt idx="334">
                  <c:v>0.00744904320807814</c:v>
                </c:pt>
                <c:pt idx="335">
                  <c:v>0.00756822779975501</c:v>
                </c:pt>
                <c:pt idx="336">
                  <c:v>0.00768832368617241</c:v>
                </c:pt>
                <c:pt idx="337">
                  <c:v>0.00780934730838399</c:v>
                </c:pt>
                <c:pt idx="338">
                  <c:v>0.00793131552116508</c:v>
                </c:pt>
                <c:pt idx="339">
                  <c:v>0.00805424560692599</c:v>
                </c:pt>
                <c:pt idx="340">
                  <c:v>0.00817815529021208</c:v>
                </c:pt>
                <c:pt idx="341">
                  <c:v>0.00830306275281873</c:v>
                </c:pt>
                <c:pt idx="342">
                  <c:v>0.00842898664955359</c:v>
                </c:pt>
                <c:pt idx="343">
                  <c:v>0.00855594612467898</c:v>
                </c:pt>
                <c:pt idx="344">
                  <c:v>0.00868396082907057</c:v>
                </c:pt>
                <c:pt idx="345">
                  <c:v>0.00881305093812837</c:v>
                </c:pt>
                <c:pt idx="346">
                  <c:v>0.00894323717048216</c:v>
                </c:pt>
                <c:pt idx="347">
                  <c:v>0.00907454080753166</c:v>
                </c:pt>
                <c:pt idx="348">
                  <c:v>0.00920698371386705</c:v>
                </c:pt>
                <c:pt idx="349">
                  <c:v>0.00934058835861837</c:v>
                </c:pt>
                <c:pt idx="350">
                  <c:v>0.00947537783778395</c:v>
                </c:pt>
                <c:pt idx="351">
                  <c:v>0.00961137589759198</c:v>
                </c:pt>
                <c:pt idx="352">
                  <c:v>0.00974860695895339</c:v>
                </c:pt>
                <c:pt idx="353">
                  <c:v>0.00988709614306749</c:v>
                </c:pt>
                <c:pt idx="354">
                  <c:v>0.0100268692982448</c:v>
                </c:pt>
                <c:pt idx="355">
                  <c:v>0.0101679530280188</c:v>
                </c:pt>
                <c:pt idx="356">
                  <c:v>0.01031037472062</c:v>
                </c:pt>
                <c:pt idx="357">
                  <c:v>0.0104541625798915</c:v>
                </c:pt>
                <c:pt idx="358">
                  <c:v>0.0105993456577331</c:v>
                </c:pt>
                <c:pt idx="359">
                  <c:v>0.0107459538881633</c:v>
                </c:pt>
                <c:pt idx="360">
                  <c:v>0.0108940181230973</c:v>
                </c:pt>
                <c:pt idx="361">
                  <c:v>0.0110435701699451</c:v>
                </c:pt>
                <c:pt idx="362">
                  <c:v>0.0111946428311427</c:v>
                </c:pt>
                <c:pt idx="363">
                  <c:v>0.011347269945734</c:v>
                </c:pt>
                <c:pt idx="364">
                  <c:v>0.011501486433134</c:v>
                </c:pt>
                <c:pt idx="365">
                  <c:v>0.0116573283392116</c:v>
                </c:pt>
                <c:pt idx="366">
                  <c:v>0.011814832884838</c:v>
                </c:pt>
                <c:pt idx="367">
                  <c:v>0.0119740385170627</c:v>
                </c:pt>
                <c:pt idx="368">
                  <c:v>0.0121349849630884</c:v>
                </c:pt>
                <c:pt idx="369">
                  <c:v>0.0122977132872286</c:v>
                </c:pt>
                <c:pt idx="370">
                  <c:v>0.012462265951048</c:v>
                </c:pt>
                <c:pt idx="371">
                  <c:v>0.0126286868769009</c:v>
                </c:pt>
                <c:pt idx="372">
                  <c:v>0.0127970215150991</c:v>
                </c:pt>
                <c:pt idx="373">
                  <c:v>0.0129673169149601</c:v>
                </c:pt>
                <c:pt idx="374">
                  <c:v>0.013139621800007</c:v>
                </c:pt>
                <c:pt idx="375">
                  <c:v>0.013313986647613</c:v>
                </c:pt>
                <c:pt idx="376">
                  <c:v>0.0134904637734088</c:v>
                </c:pt>
                <c:pt idx="377">
                  <c:v>0.013669107420797</c:v>
                </c:pt>
                <c:pt idx="378">
                  <c:v>0.0138499738559472</c:v>
                </c:pt>
                <c:pt idx="379">
                  <c:v>0.0140331214686792</c:v>
                </c:pt>
                <c:pt idx="380">
                  <c:v>0.014218610879674</c:v>
                </c:pt>
                <c:pt idx="381">
                  <c:v>0.0144065050544945</c:v>
                </c:pt>
                <c:pt idx="382">
                  <c:v>0.0145968694249395</c:v>
                </c:pt>
                <c:pt idx="383">
                  <c:v>0.0147897720183015</c:v>
                </c:pt>
                <c:pt idx="384">
                  <c:v>0.0149852835951515</c:v>
                </c:pt>
                <c:pt idx="385">
                  <c:v>0.0151834777963342</c:v>
                </c:pt>
                <c:pt idx="386">
                  <c:v>0.0153844312999167</c:v>
                </c:pt>
                <c:pt idx="387">
                  <c:v>0.0155882239889104</c:v>
                </c:pt>
                <c:pt idx="388">
                  <c:v>0.0157949391306587</c:v>
                </c:pt>
                <c:pt idx="389">
                  <c:v>0.016004663568879</c:v>
                </c:pt>
                <c:pt idx="390">
                  <c:v>0.0162174879294368</c:v>
                </c:pt>
                <c:pt idx="391">
                  <c:v>0.016433506841046</c:v>
                </c:pt>
                <c:pt idx="392">
                  <c:v>0.0166528191722064</c:v>
                </c:pt>
                <c:pt idx="393">
                  <c:v>0.0168755282858305</c:v>
                </c:pt>
                <c:pt idx="394">
                  <c:v>0.0171017423131594</c:v>
                </c:pt>
                <c:pt idx="395">
                  <c:v>0.0173315744487446</c:v>
                </c:pt>
                <c:pt idx="396">
                  <c:v>0.0175651432684602</c:v>
                </c:pt>
                <c:pt idx="397">
                  <c:v>0.0178025730727314</c:v>
                </c:pt>
                <c:pt idx="398">
                  <c:v>0.0180439942574068</c:v>
                </c:pt>
                <c:pt idx="399">
                  <c:v>0.0182895437149819</c:v>
                </c:pt>
                <c:pt idx="400">
                  <c:v>0.0185393652691897</c:v>
                </c:pt>
                <c:pt idx="401">
                  <c:v>0.0187936101463369</c:v>
                </c:pt>
                <c:pt idx="402">
                  <c:v>0.0190524374871599</c:v>
                </c:pt>
                <c:pt idx="403">
                  <c:v>0.0193160149034411</c:v>
                </c:pt>
                <c:pt idx="404">
                  <c:v>0.0195845190841487</c:v>
                </c:pt>
                <c:pt idx="405">
                  <c:v>0.019858136456463</c:v>
                </c:pt>
                <c:pt idx="406">
                  <c:v>0.020137063907742</c:v>
                </c:pt>
                <c:pt idx="407">
                  <c:v>0.0204215095752715</c:v>
                </c:pt>
                <c:pt idx="408">
                  <c:v>0.0207116937115521</c:v>
                </c:pt>
                <c:pt idx="409">
                  <c:v>0.0210078496339358</c:v>
                </c:pt>
                <c:pt idx="410">
                  <c:v>0.0213102247686359</c:v>
                </c:pt>
                <c:pt idx="411">
                  <c:v>0.0216190818005556</c:v>
                </c:pt>
                <c:pt idx="412">
                  <c:v>0.0219346999420264</c:v>
                </c:pt>
                <c:pt idx="413">
                  <c:v>0.0222573763354728</c:v>
                </c:pt>
                <c:pt idx="414">
                  <c:v>0.0225874276072751</c:v>
                </c:pt>
                <c:pt idx="415">
                  <c:v>0.0229251915927511</c:v>
                </c:pt>
                <c:pt idx="416">
                  <c:v>0.0232710292553016</c:v>
                </c:pt>
                <c:pt idx="417">
                  <c:v>0.0236253268264625</c:v>
                </c:pt>
                <c:pt idx="418">
                  <c:v>0.0239884981979903</c:v>
                </c:pt>
                <c:pt idx="419">
                  <c:v>0.0243609876023404</c:v>
                </c:pt>
                <c:pt idx="420">
                  <c:v>0.0247432726241537</c:v>
                </c:pt>
                <c:pt idx="421">
                  <c:v>0.025135867592883</c:v>
                </c:pt>
                <c:pt idx="422">
                  <c:v>0.0255393274157575</c:v>
                </c:pt>
                <c:pt idx="423">
                  <c:v>0.0259542519212774</c:v>
                </c:pt>
                <c:pt idx="424">
                  <c:v>0.0263812907968087</c:v>
                </c:pt>
                <c:pt idx="425">
                  <c:v>0.0268211492202267</c:v>
                </c:pt>
                <c:pt idx="426">
                  <c:v>0.0272745943056986</c:v>
                </c:pt>
                <c:pt idx="427">
                  <c:v>0.0277424625086088</c:v>
                </c:pt>
                <c:pt idx="428">
                  <c:v>0.0282256681656285</c:v>
                </c:pt>
                <c:pt idx="429">
                  <c:v>0.0287252133847189</c:v>
                </c:pt>
                <c:pt idx="430">
                  <c:v>0.0292421995487367</c:v>
                </c:pt>
                <c:pt idx="431">
                  <c:v>0.0297778407582979</c:v>
                </c:pt>
                <c:pt idx="432">
                  <c:v>0.0303334796187698</c:v>
                </c:pt>
                <c:pt idx="433">
                  <c:v>0.0309106058782544</c:v>
                </c:pt>
                <c:pt idx="434">
                  <c:v>0.0315108785558576</c:v>
                </c:pt>
                <c:pt idx="435">
                  <c:v>0.0321361523729914</c:v>
                </c:pt>
                <c:pt idx="436">
                  <c:v>0.0327885095298266</c:v>
                </c:pt>
                <c:pt idx="437">
                  <c:v>0.0334702981753752</c:v>
                </c:pt>
                <c:pt idx="438">
                  <c:v>0.0341841793334099</c:v>
                </c:pt>
                <c:pt idx="439">
                  <c:v>0.0349331846117338</c:v>
                </c:pt>
                <c:pt idx="440">
                  <c:v>0.0357207878046582</c:v>
                </c:pt>
                <c:pt idx="441">
                  <c:v>0.0365509945963342</c:v>
                </c:pt>
                <c:pt idx="442">
                  <c:v>0.0374284561364522</c:v>
                </c:pt>
                <c:pt idx="443">
                  <c:v>0.03835861452474</c:v>
                </c:pt>
                <c:pt idx="444">
                  <c:v>0.0393478915810704</c:v>
                </c:pt>
                <c:pt idx="445">
                  <c:v>0.0404039373043659</c:v>
                </c:pt>
                <c:pt idx="446">
                  <c:v>0.0415359621573532</c:v>
                </c:pt>
                <c:pt idx="447">
                  <c:v>0.0427551895142795</c:v>
                </c:pt>
                <c:pt idx="448">
                  <c:v>0.0440754844014379</c:v>
                </c:pt>
                <c:pt idx="449">
                  <c:v>0.0455142478089807</c:v>
                </c:pt>
                <c:pt idx="450">
                  <c:v>0.0458729275478689</c:v>
                </c:pt>
                <c:pt idx="451">
                  <c:v>0.0462353374482906</c:v>
                </c:pt>
                <c:pt idx="452">
                  <c:v>0.0466015958502247</c:v>
                </c:pt>
                <c:pt idx="453">
                  <c:v>0.0469717888182411</c:v>
                </c:pt>
                <c:pt idx="454">
                  <c:v>0.0473460052127308</c:v>
                </c:pt>
                <c:pt idx="455">
                  <c:v>0.0477243367944844</c:v>
                </c:pt>
                <c:pt idx="456">
                  <c:v>0.0481068783336937</c:v>
                </c:pt>
                <c:pt idx="457">
                  <c:v>0.0484937277235931</c:v>
                </c:pt>
                <c:pt idx="458">
                  <c:v>0.0488849860989658</c:v>
                </c:pt>
                <c:pt idx="459">
                  <c:v>0.0492807579597584</c:v>
                </c:pt>
                <c:pt idx="460">
                  <c:v>0.0496811513000581</c:v>
                </c:pt>
                <c:pt idx="461">
                  <c:v>0.0500862777427009</c:v>
                </c:pt>
                <c:pt idx="462">
                  <c:v>0.0504962526797973</c:v>
                </c:pt>
                <c:pt idx="463">
                  <c:v>0.050911195419477</c:v>
                </c:pt>
                <c:pt idx="464">
                  <c:v>0.0513312293391728</c:v>
                </c:pt>
                <c:pt idx="465">
                  <c:v>0.0517564820457813</c:v>
                </c:pt>
                <c:pt idx="466">
                  <c:v>0.0521870855430626</c:v>
                </c:pt>
                <c:pt idx="467">
                  <c:v>0.0526231764066574</c:v>
                </c:pt>
                <c:pt idx="468">
                  <c:v>0.0530648959671275</c:v>
                </c:pt>
                <c:pt idx="469">
                  <c:v>0.0535123905014487</c:v>
                </c:pt>
                <c:pt idx="470">
                  <c:v>0.0539658114334131</c:v>
                </c:pt>
                <c:pt idx="471">
                  <c:v>0.0544253155434251</c:v>
                </c:pt>
                <c:pt idx="472">
                  <c:v>0.0548910651882061</c:v>
                </c:pt>
                <c:pt idx="473">
                  <c:v>0.0553632285309576</c:v>
                </c:pt>
                <c:pt idx="474">
                  <c:v>0.0558419797825662</c:v>
                </c:pt>
                <c:pt idx="475">
                  <c:v>0.0563274994544717</c:v>
                </c:pt>
                <c:pt idx="476">
                  <c:v>0.0568199746238603</c:v>
                </c:pt>
                <c:pt idx="477">
                  <c:v>0.0573195992118919</c:v>
                </c:pt>
                <c:pt idx="478">
                  <c:v>0.0578265742757108</c:v>
                </c:pt>
                <c:pt idx="479">
                  <c:v>0.0583411083150476</c:v>
                </c:pt>
                <c:pt idx="480">
                  <c:v>0.0588634175942686</c:v>
                </c:pt>
                <c:pt idx="481">
                  <c:v>0.0593937264807904</c:v>
                </c:pt>
                <c:pt idx="482">
                  <c:v>0.0599322678008429</c:v>
                </c:pt>
                <c:pt idx="483">
                  <c:v>0.0604792832136268</c:v>
                </c:pt>
                <c:pt idx="484">
                  <c:v>0.0610350236049912</c:v>
                </c:pt>
                <c:pt idx="485">
                  <c:v>0.0615997495018338</c:v>
                </c:pt>
                <c:pt idx="486">
                  <c:v>0.0621737315085129</c:v>
                </c:pt>
                <c:pt idx="487">
                  <c:v>0.0627572507666554</c:v>
                </c:pt>
                <c:pt idx="488">
                  <c:v>0.0633505994398432</c:v>
                </c:pt>
                <c:pt idx="489">
                  <c:v>0.0639540812247733</c:v>
                </c:pt>
                <c:pt idx="490">
                  <c:v>0.0645680118906039</c:v>
                </c:pt>
                <c:pt idx="491">
                  <c:v>0.0651927198483279</c:v>
                </c:pt>
                <c:pt idx="492">
                  <c:v>0.0658285467521558</c:v>
                </c:pt>
                <c:pt idx="493">
                  <c:v>0.0664758481350424</c:v>
                </c:pt>
                <c:pt idx="494">
                  <c:v>0.067134994080657</c:v>
                </c:pt>
                <c:pt idx="495">
                  <c:v>0.0678063699342778</c:v>
                </c:pt>
                <c:pt idx="496">
                  <c:v>0.0684903770552852</c:v>
                </c:pt>
                <c:pt idx="497">
                  <c:v>0.0691874336141479</c:v>
                </c:pt>
                <c:pt idx="498">
                  <c:v>0.0698979754370242</c:v>
                </c:pt>
                <c:pt idx="499">
                  <c:v>0.0706224569013601</c:v>
                </c:pt>
                <c:pt idx="500">
                  <c:v>0.0713613518861431</c:v>
                </c:pt>
                <c:pt idx="501">
                  <c:v>0.0721151547807769</c:v>
                </c:pt>
                <c:pt idx="502">
                  <c:v>0.0728843815568772</c:v>
                </c:pt>
                <c:pt idx="503">
                  <c:v>0.0736695709076556</c:v>
                </c:pt>
                <c:pt idx="504">
                  <c:v>0.0744712854599616</c:v>
                </c:pt>
                <c:pt idx="505">
                  <c:v>0.0752901130644929</c:v>
                </c:pt>
                <c:pt idx="506">
                  <c:v>0.0761266681701758</c:v>
                </c:pt>
                <c:pt idx="507">
                  <c:v>0.076981593289248</c:v>
                </c:pt>
                <c:pt idx="508">
                  <c:v>0.0778555605601672</c:v>
                </c:pt>
                <c:pt idx="509">
                  <c:v>0.0787492734161232</c:v>
                </c:pt>
                <c:pt idx="510">
                  <c:v>0.0796634683676444</c:v>
                </c:pt>
                <c:pt idx="511">
                  <c:v>0.0805989169085909</c:v>
                </c:pt>
                <c:pt idx="512">
                  <c:v>0.0815564275556969</c:v>
                </c:pt>
                <c:pt idx="513">
                  <c:v>0.0825368480328083</c:v>
                </c:pt>
                <c:pt idx="514">
                  <c:v>0.0835410676120383</c:v>
                </c:pt>
                <c:pt idx="515">
                  <c:v>0.0845700196252627</c:v>
                </c:pt>
                <c:pt idx="516">
                  <c:v>0.0856246841607157</c:v>
                </c:pt>
                <c:pt idx="517">
                  <c:v>0.0867060909609296</c:v>
                </c:pt>
                <c:pt idx="518">
                  <c:v>0.0878153225399248</c:v>
                </c:pt>
                <c:pt idx="519">
                  <c:v>0.0889535175394018</c:v>
                </c:pt>
                <c:pt idx="520">
                  <c:v>0.0901218743457597</c:v>
                </c:pt>
                <c:pt idx="521">
                  <c:v>0.0913216549920802</c:v>
                </c:pt>
                <c:pt idx="522">
                  <c:v>0.0925541893718166</c:v>
                </c:pt>
                <c:pt idx="523">
                  <c:v>0.0938208797938422</c:v>
                </c:pt>
                <c:pt idx="524">
                  <c:v>0.0951232059117885</c:v>
                </c:pt>
                <c:pt idx="525">
                  <c:v>0.0964627300643082</c:v>
                </c:pt>
                <c:pt idx="526">
                  <c:v>0.0978411030670527</c:v>
                </c:pt>
                <c:pt idx="527">
                  <c:v>0.0992600705018782</c:v>
                </c:pt>
                <c:pt idx="528">
                  <c:v>0.100721479554108</c:v>
                </c:pt>
                <c:pt idx="529">
                  <c:v>0.102227286454737</c:v>
                </c:pt>
                <c:pt idx="530">
                  <c:v>0.103779564591329</c:v>
                </c:pt>
                <c:pt idx="531">
                  <c:v>0.105380513359154</c:v>
                </c:pt>
                <c:pt idx="532">
                  <c:v>0.107032467833049</c:v>
                </c:pt>
                <c:pt idx="533">
                  <c:v>0.108737909350634</c:v>
                </c:pt>
                <c:pt idx="534">
                  <c:v>0.110499477109172</c:v>
                </c:pt>
                <c:pt idx="535">
                  <c:v>0.112319980891746</c:v>
                </c:pt>
                <c:pt idx="536">
                  <c:v>0.11420241505373</c:v>
                </c:pt>
                <c:pt idx="537">
                  <c:v>0.11614997391828</c:v>
                </c:pt>
                <c:pt idx="538">
                  <c:v>0.118166068749955</c:v>
                </c:pt>
                <c:pt idx="539">
                  <c:v>0.120254346499247</c:v>
                </c:pt>
                <c:pt idx="540">
                  <c:v>0.122418710538194</c:v>
                </c:pt>
                <c:pt idx="541">
                  <c:v>0.124663343639169</c:v>
                </c:pt>
                <c:pt idx="542">
                  <c:v>0.126992733486128</c:v>
                </c:pt>
                <c:pt idx="543">
                  <c:v>0.129411701051053</c:v>
                </c:pt>
                <c:pt idx="544">
                  <c:v>0.131925432219338</c:v>
                </c:pt>
                <c:pt idx="545">
                  <c:v>0.134539513107781</c:v>
                </c:pt>
                <c:pt idx="546">
                  <c:v>0.137259969589535</c:v>
                </c:pt>
                <c:pt idx="547">
                  <c:v>0.140093311623971</c:v>
                </c:pt>
                <c:pt idx="548">
                  <c:v>0.143046583088639</c:v>
                </c:pt>
                <c:pt idx="549">
                  <c:v>0.146127417928643</c:v>
                </c:pt>
                <c:pt idx="550">
                  <c:v>0.14934410357991</c:v>
                </c:pt>
                <c:pt idx="551">
                  <c:v>0.152705652792074</c:v>
                </c:pt>
                <c:pt idx="552">
                  <c:v>0.156221885180441</c:v>
                </c:pt>
                <c:pt idx="553">
                  <c:v>0.159903520082662</c:v>
                </c:pt>
                <c:pt idx="554">
                  <c:v>0.163762282594406</c:v>
                </c:pt>
                <c:pt idx="555">
                  <c:v>0.167811025022271</c:v>
                </c:pt>
                <c:pt idx="556">
                  <c:v>0.172063866437559</c:v>
                </c:pt>
                <c:pt idx="557">
                  <c:v>0.176536353562226</c:v>
                </c:pt>
                <c:pt idx="558">
                  <c:v>0.181245646895088</c:v>
                </c:pt>
                <c:pt idx="559">
                  <c:v>0.186210736826795</c:v>
                </c:pt>
                <c:pt idx="560">
                  <c:v>0.19145269554166</c:v>
                </c:pt>
                <c:pt idx="561">
                  <c:v>0.196994971822247</c:v>
                </c:pt>
                <c:pt idx="562">
                  <c:v>0.202863737537456</c:v>
                </c:pt>
              </c:numCache>
            </c:numRef>
          </c:xVal>
          <c:yVal>
            <c:numRef>
              <c:f>Exp_res!$BA$3:$BA$650</c:f>
              <c:numCache>
                <c:formatCode>0.00%</c:formatCode>
                <c:ptCount val="648"/>
                <c:pt idx="0">
                  <c:v>0</c:v>
                </c:pt>
                <c:pt idx="1">
                  <c:v>0.221999999999994</c:v>
                </c:pt>
                <c:pt idx="2">
                  <c:v>0.664892768079795</c:v>
                </c:pt>
                <c:pt idx="3">
                  <c:v>1.1077855361596</c:v>
                </c:pt>
                <c:pt idx="4">
                  <c:v>1.5506783042394</c:v>
                </c:pt>
                <c:pt idx="5">
                  <c:v>1.9935710723192</c:v>
                </c:pt>
                <c:pt idx="6">
                  <c:v>2.436463840399</c:v>
                </c:pt>
                <c:pt idx="7">
                  <c:v>2.8793566084788</c:v>
                </c:pt>
                <c:pt idx="8">
                  <c:v>3.3222493765586</c:v>
                </c:pt>
                <c:pt idx="9">
                  <c:v>3.7651421446384</c:v>
                </c:pt>
                <c:pt idx="10">
                  <c:v>4.2080349127182</c:v>
                </c:pt>
                <c:pt idx="11">
                  <c:v>4.65092768079801</c:v>
                </c:pt>
                <c:pt idx="12">
                  <c:v>5.09382044887781</c:v>
                </c:pt>
                <c:pt idx="13">
                  <c:v>5.53671321695761</c:v>
                </c:pt>
                <c:pt idx="14">
                  <c:v>5.97960598503741</c:v>
                </c:pt>
                <c:pt idx="15">
                  <c:v>6.42249875311721</c:v>
                </c:pt>
                <c:pt idx="16">
                  <c:v>6.86539152119701</c:v>
                </c:pt>
                <c:pt idx="17">
                  <c:v>7.30828428927681</c:v>
                </c:pt>
                <c:pt idx="18">
                  <c:v>7.75117705735661</c:v>
                </c:pt>
                <c:pt idx="19">
                  <c:v>8.19406982543642</c:v>
                </c:pt>
                <c:pt idx="20">
                  <c:v>8.63696259351622</c:v>
                </c:pt>
                <c:pt idx="21">
                  <c:v>9.07985536159602</c:v>
                </c:pt>
                <c:pt idx="22">
                  <c:v>9.52274812967582</c:v>
                </c:pt>
                <c:pt idx="23">
                  <c:v>9.96564089775562</c:v>
                </c:pt>
                <c:pt idx="24">
                  <c:v>10.4085336658354</c:v>
                </c:pt>
                <c:pt idx="25">
                  <c:v>10.8514264339152</c:v>
                </c:pt>
                <c:pt idx="26">
                  <c:v>11.294319201995</c:v>
                </c:pt>
                <c:pt idx="27">
                  <c:v>11.7372119700748</c:v>
                </c:pt>
                <c:pt idx="28">
                  <c:v>12.1801047381546</c:v>
                </c:pt>
                <c:pt idx="29">
                  <c:v>12.6229975062344</c:v>
                </c:pt>
                <c:pt idx="30">
                  <c:v>13.0658902743142</c:v>
                </c:pt>
                <c:pt idx="31">
                  <c:v>13.508783042394</c:v>
                </c:pt>
                <c:pt idx="32">
                  <c:v>13.9516758104738</c:v>
                </c:pt>
                <c:pt idx="33">
                  <c:v>14.3945685785536</c:v>
                </c:pt>
                <c:pt idx="34">
                  <c:v>14.8374613466334</c:v>
                </c:pt>
                <c:pt idx="35">
                  <c:v>15.2803541147132</c:v>
                </c:pt>
                <c:pt idx="36">
                  <c:v>15.723246882793</c:v>
                </c:pt>
                <c:pt idx="37">
                  <c:v>16.1661396508728</c:v>
                </c:pt>
                <c:pt idx="38">
                  <c:v>16.6090324189526</c:v>
                </c:pt>
                <c:pt idx="39">
                  <c:v>17.0519251870324</c:v>
                </c:pt>
                <c:pt idx="40">
                  <c:v>17.4948179551122</c:v>
                </c:pt>
                <c:pt idx="41">
                  <c:v>17.937710723192</c:v>
                </c:pt>
                <c:pt idx="42">
                  <c:v>18.3806034912718</c:v>
                </c:pt>
                <c:pt idx="43">
                  <c:v>18.8234962593516</c:v>
                </c:pt>
                <c:pt idx="44">
                  <c:v>19.2663890274314</c:v>
                </c:pt>
                <c:pt idx="45">
                  <c:v>19.7092817955112</c:v>
                </c:pt>
                <c:pt idx="46">
                  <c:v>20.152174563591</c:v>
                </c:pt>
                <c:pt idx="47">
                  <c:v>20.5950673316708</c:v>
                </c:pt>
                <c:pt idx="48">
                  <c:v>21.0379600997506</c:v>
                </c:pt>
                <c:pt idx="49">
                  <c:v>21.4808528678304</c:v>
                </c:pt>
                <c:pt idx="50">
                  <c:v>21.9237456359102</c:v>
                </c:pt>
                <c:pt idx="51">
                  <c:v>22.3666384039901</c:v>
                </c:pt>
                <c:pt idx="52">
                  <c:v>22.8095311720699</c:v>
                </c:pt>
                <c:pt idx="53">
                  <c:v>23.2524239401497</c:v>
                </c:pt>
                <c:pt idx="54">
                  <c:v>23.6953167082295</c:v>
                </c:pt>
                <c:pt idx="55">
                  <c:v>24.1382094763093</c:v>
                </c:pt>
                <c:pt idx="56">
                  <c:v>24.5811022443891</c:v>
                </c:pt>
                <c:pt idx="57">
                  <c:v>25.0239950124689</c:v>
                </c:pt>
                <c:pt idx="58">
                  <c:v>25.4668877805487</c:v>
                </c:pt>
                <c:pt idx="59">
                  <c:v>25.9097805486285</c:v>
                </c:pt>
                <c:pt idx="60">
                  <c:v>26.3526733167083</c:v>
                </c:pt>
                <c:pt idx="61">
                  <c:v>26.7955660847881</c:v>
                </c:pt>
                <c:pt idx="62">
                  <c:v>27.2384588528679</c:v>
                </c:pt>
                <c:pt idx="63">
                  <c:v>27.6813516209477</c:v>
                </c:pt>
                <c:pt idx="64">
                  <c:v>28.1242443890275</c:v>
                </c:pt>
                <c:pt idx="65">
                  <c:v>28.5671371571073</c:v>
                </c:pt>
                <c:pt idx="66">
                  <c:v>29.0100299251871</c:v>
                </c:pt>
                <c:pt idx="67">
                  <c:v>29.4529226932669</c:v>
                </c:pt>
                <c:pt idx="68">
                  <c:v>29.8958154613467</c:v>
                </c:pt>
                <c:pt idx="69">
                  <c:v>30.3387082294265</c:v>
                </c:pt>
                <c:pt idx="70">
                  <c:v>30.7816009975063</c:v>
                </c:pt>
                <c:pt idx="71">
                  <c:v>31.2244937655861</c:v>
                </c:pt>
                <c:pt idx="72">
                  <c:v>31.6673865336659</c:v>
                </c:pt>
                <c:pt idx="73">
                  <c:v>32.1102793017457</c:v>
                </c:pt>
                <c:pt idx="74">
                  <c:v>32.5531720698255</c:v>
                </c:pt>
                <c:pt idx="75">
                  <c:v>32.9960648379053</c:v>
                </c:pt>
                <c:pt idx="76">
                  <c:v>33.4389576059851</c:v>
                </c:pt>
                <c:pt idx="77">
                  <c:v>33.8818503740649</c:v>
                </c:pt>
                <c:pt idx="78">
                  <c:v>34.3247431421447</c:v>
                </c:pt>
                <c:pt idx="79">
                  <c:v>34.7676359102245</c:v>
                </c:pt>
                <c:pt idx="80">
                  <c:v>35.2105286783043</c:v>
                </c:pt>
                <c:pt idx="81">
                  <c:v>35.6534214463841</c:v>
                </c:pt>
                <c:pt idx="82">
                  <c:v>36.0963142144639</c:v>
                </c:pt>
                <c:pt idx="83">
                  <c:v>36.5392069825437</c:v>
                </c:pt>
                <c:pt idx="84">
                  <c:v>36.9820997506235</c:v>
                </c:pt>
                <c:pt idx="85">
                  <c:v>37.4249925187033</c:v>
                </c:pt>
                <c:pt idx="86">
                  <c:v>37.8678852867831</c:v>
                </c:pt>
                <c:pt idx="87">
                  <c:v>38.3107780548629</c:v>
                </c:pt>
                <c:pt idx="88">
                  <c:v>38.7536708229427</c:v>
                </c:pt>
                <c:pt idx="89">
                  <c:v>39.1965635910225</c:v>
                </c:pt>
                <c:pt idx="90">
                  <c:v>39.6394563591023</c:v>
                </c:pt>
                <c:pt idx="91">
                  <c:v>40.0823491271821</c:v>
                </c:pt>
                <c:pt idx="92">
                  <c:v>40.5252418952619</c:v>
                </c:pt>
                <c:pt idx="93">
                  <c:v>40.9681346633417</c:v>
                </c:pt>
                <c:pt idx="94">
                  <c:v>41.4110274314215</c:v>
                </c:pt>
                <c:pt idx="95">
                  <c:v>41.8539201995013</c:v>
                </c:pt>
                <c:pt idx="96">
                  <c:v>42.2968129675811</c:v>
                </c:pt>
                <c:pt idx="97">
                  <c:v>42.7397057356609</c:v>
                </c:pt>
                <c:pt idx="98">
                  <c:v>43.1825985037407</c:v>
                </c:pt>
                <c:pt idx="99">
                  <c:v>43.6254912718205</c:v>
                </c:pt>
                <c:pt idx="100">
                  <c:v>44.0683840399003</c:v>
                </c:pt>
                <c:pt idx="101">
                  <c:v>44.5112768079801</c:v>
                </c:pt>
                <c:pt idx="102">
                  <c:v>44.9541695760599</c:v>
                </c:pt>
                <c:pt idx="103">
                  <c:v>45.3970623441397</c:v>
                </c:pt>
                <c:pt idx="104">
                  <c:v>45.8399551122195</c:v>
                </c:pt>
                <c:pt idx="105">
                  <c:v>46.2828478802993</c:v>
                </c:pt>
                <c:pt idx="106">
                  <c:v>46.7257406483791</c:v>
                </c:pt>
                <c:pt idx="107">
                  <c:v>47.1686334164589</c:v>
                </c:pt>
                <c:pt idx="108">
                  <c:v>47.6115261845387</c:v>
                </c:pt>
                <c:pt idx="109">
                  <c:v>48.0544189526185</c:v>
                </c:pt>
                <c:pt idx="110">
                  <c:v>48.4973117206983</c:v>
                </c:pt>
                <c:pt idx="111">
                  <c:v>48.9402044887781</c:v>
                </c:pt>
                <c:pt idx="112">
                  <c:v>49.3830972568579</c:v>
                </c:pt>
                <c:pt idx="113">
                  <c:v>49.8259900249377</c:v>
                </c:pt>
                <c:pt idx="114">
                  <c:v>50.2688827930175</c:v>
                </c:pt>
                <c:pt idx="115">
                  <c:v>50.7117755610973</c:v>
                </c:pt>
                <c:pt idx="116">
                  <c:v>51.1546683291771</c:v>
                </c:pt>
                <c:pt idx="117">
                  <c:v>51.5975610972569</c:v>
                </c:pt>
                <c:pt idx="118">
                  <c:v>52.0404538653367</c:v>
                </c:pt>
                <c:pt idx="119">
                  <c:v>52.4833466334165</c:v>
                </c:pt>
                <c:pt idx="120">
                  <c:v>52.9262394014963</c:v>
                </c:pt>
                <c:pt idx="121">
                  <c:v>53.3691321695761</c:v>
                </c:pt>
                <c:pt idx="122">
                  <c:v>53.8120249376559</c:v>
                </c:pt>
                <c:pt idx="123">
                  <c:v>54.2549177057357</c:v>
                </c:pt>
                <c:pt idx="124">
                  <c:v>54.6978104738155</c:v>
                </c:pt>
                <c:pt idx="125">
                  <c:v>55.1407032418953</c:v>
                </c:pt>
                <c:pt idx="126">
                  <c:v>55.5835960099751</c:v>
                </c:pt>
                <c:pt idx="127">
                  <c:v>56.0264887780549</c:v>
                </c:pt>
                <c:pt idx="128">
                  <c:v>56.4693815461347</c:v>
                </c:pt>
                <c:pt idx="129">
                  <c:v>56.9122743142145</c:v>
                </c:pt>
                <c:pt idx="130">
                  <c:v>57.3551670822944</c:v>
                </c:pt>
                <c:pt idx="131">
                  <c:v>57.7980598503742</c:v>
                </c:pt>
                <c:pt idx="132">
                  <c:v>58.240952618454</c:v>
                </c:pt>
                <c:pt idx="133">
                  <c:v>58.6838453865338</c:v>
                </c:pt>
                <c:pt idx="134">
                  <c:v>59.1267381546136</c:v>
                </c:pt>
                <c:pt idx="135">
                  <c:v>59.5696309226934</c:v>
                </c:pt>
                <c:pt idx="136">
                  <c:v>60.0125236907732</c:v>
                </c:pt>
                <c:pt idx="137">
                  <c:v>60.455416458853</c:v>
                </c:pt>
                <c:pt idx="138">
                  <c:v>60.8983092269328</c:v>
                </c:pt>
                <c:pt idx="139">
                  <c:v>61.3412019950126</c:v>
                </c:pt>
                <c:pt idx="140">
                  <c:v>61.7840947630924</c:v>
                </c:pt>
                <c:pt idx="141">
                  <c:v>62.2269875311722</c:v>
                </c:pt>
                <c:pt idx="142">
                  <c:v>62.669880299252</c:v>
                </c:pt>
                <c:pt idx="143">
                  <c:v>63.1127730673318</c:v>
                </c:pt>
                <c:pt idx="144">
                  <c:v>63.5556658354116</c:v>
                </c:pt>
                <c:pt idx="145">
                  <c:v>63.9985586034914</c:v>
                </c:pt>
                <c:pt idx="146">
                  <c:v>64.4414513715712</c:v>
                </c:pt>
                <c:pt idx="147">
                  <c:v>64.884344139651</c:v>
                </c:pt>
                <c:pt idx="148">
                  <c:v>65.3272369077308</c:v>
                </c:pt>
                <c:pt idx="149">
                  <c:v>65.7701296758106</c:v>
                </c:pt>
                <c:pt idx="150">
                  <c:v>66.2130224438904</c:v>
                </c:pt>
                <c:pt idx="151">
                  <c:v>66.6559152119702</c:v>
                </c:pt>
                <c:pt idx="152">
                  <c:v>67.09880798005</c:v>
                </c:pt>
                <c:pt idx="153">
                  <c:v>67.5417007481298</c:v>
                </c:pt>
                <c:pt idx="154">
                  <c:v>67.9845935162096</c:v>
                </c:pt>
                <c:pt idx="155">
                  <c:v>68.4274862842894</c:v>
                </c:pt>
                <c:pt idx="156">
                  <c:v>68.8703790523692</c:v>
                </c:pt>
                <c:pt idx="157">
                  <c:v>69.313271820449</c:v>
                </c:pt>
                <c:pt idx="158">
                  <c:v>69.7561645885288</c:v>
                </c:pt>
                <c:pt idx="159">
                  <c:v>70.1990573566086</c:v>
                </c:pt>
                <c:pt idx="160">
                  <c:v>70.6419501246884</c:v>
                </c:pt>
                <c:pt idx="161">
                  <c:v>71.0848428927682</c:v>
                </c:pt>
                <c:pt idx="162">
                  <c:v>71.527735660848</c:v>
                </c:pt>
                <c:pt idx="163">
                  <c:v>71.9706284289278</c:v>
                </c:pt>
                <c:pt idx="164">
                  <c:v>72.4135211970076</c:v>
                </c:pt>
                <c:pt idx="165">
                  <c:v>72.8564139650874</c:v>
                </c:pt>
                <c:pt idx="166">
                  <c:v>73.2993067331672</c:v>
                </c:pt>
                <c:pt idx="167">
                  <c:v>73.742199501247</c:v>
                </c:pt>
                <c:pt idx="168">
                  <c:v>74.1850922693268</c:v>
                </c:pt>
                <c:pt idx="169">
                  <c:v>74.6279850374066</c:v>
                </c:pt>
                <c:pt idx="170">
                  <c:v>75.0708778054864</c:v>
                </c:pt>
                <c:pt idx="171">
                  <c:v>75.5137705735662</c:v>
                </c:pt>
                <c:pt idx="172">
                  <c:v>75.956663341646</c:v>
                </c:pt>
                <c:pt idx="173">
                  <c:v>76.3995561097258</c:v>
                </c:pt>
                <c:pt idx="174">
                  <c:v>76.8424488778056</c:v>
                </c:pt>
                <c:pt idx="175">
                  <c:v>77.2853416458854</c:v>
                </c:pt>
                <c:pt idx="176">
                  <c:v>77.7282344139652</c:v>
                </c:pt>
                <c:pt idx="177">
                  <c:v>78.171127182045</c:v>
                </c:pt>
                <c:pt idx="178">
                  <c:v>78.6140199501248</c:v>
                </c:pt>
                <c:pt idx="179">
                  <c:v>79.0569127182046</c:v>
                </c:pt>
                <c:pt idx="180">
                  <c:v>79.4998054862844</c:v>
                </c:pt>
                <c:pt idx="181">
                  <c:v>79.9426982543642</c:v>
                </c:pt>
                <c:pt idx="182">
                  <c:v>80.385591022444</c:v>
                </c:pt>
                <c:pt idx="183">
                  <c:v>80.8284837905238</c:v>
                </c:pt>
                <c:pt idx="184">
                  <c:v>81.2713765586036</c:v>
                </c:pt>
                <c:pt idx="185">
                  <c:v>81.7142693266834</c:v>
                </c:pt>
                <c:pt idx="186">
                  <c:v>82.1571620947632</c:v>
                </c:pt>
                <c:pt idx="187">
                  <c:v>82.600054862843</c:v>
                </c:pt>
                <c:pt idx="188">
                  <c:v>83.0429476309228</c:v>
                </c:pt>
                <c:pt idx="189">
                  <c:v>83.4858403990026</c:v>
                </c:pt>
                <c:pt idx="190">
                  <c:v>83.9287331670824</c:v>
                </c:pt>
                <c:pt idx="191">
                  <c:v>84.3716259351622</c:v>
                </c:pt>
                <c:pt idx="192">
                  <c:v>84.814518703242</c:v>
                </c:pt>
                <c:pt idx="193">
                  <c:v>85.2574114713218</c:v>
                </c:pt>
                <c:pt idx="194">
                  <c:v>85.7003042394016</c:v>
                </c:pt>
                <c:pt idx="195">
                  <c:v>86.1431970074814</c:v>
                </c:pt>
                <c:pt idx="196">
                  <c:v>86.5860897755612</c:v>
                </c:pt>
                <c:pt idx="197">
                  <c:v>87.028982543641</c:v>
                </c:pt>
                <c:pt idx="198">
                  <c:v>87.4718753117208</c:v>
                </c:pt>
                <c:pt idx="199">
                  <c:v>87.9147680798006</c:v>
                </c:pt>
                <c:pt idx="200">
                  <c:v>88.3576608478804</c:v>
                </c:pt>
                <c:pt idx="201">
                  <c:v>88.8005536159602</c:v>
                </c:pt>
                <c:pt idx="202">
                  <c:v>89.24344638404</c:v>
                </c:pt>
                <c:pt idx="203">
                  <c:v>89.6863391521198</c:v>
                </c:pt>
                <c:pt idx="204">
                  <c:v>90.1292319201996</c:v>
                </c:pt>
                <c:pt idx="205">
                  <c:v>90.5721246882794</c:v>
                </c:pt>
                <c:pt idx="206">
                  <c:v>91.0150174563592</c:v>
                </c:pt>
                <c:pt idx="207">
                  <c:v>91.457910224439</c:v>
                </c:pt>
                <c:pt idx="208">
                  <c:v>91.9008029925188</c:v>
                </c:pt>
                <c:pt idx="209">
                  <c:v>92.3436957605986</c:v>
                </c:pt>
                <c:pt idx="210">
                  <c:v>92.7865885286784</c:v>
                </c:pt>
                <c:pt idx="211">
                  <c:v>93.2294812967582</c:v>
                </c:pt>
                <c:pt idx="212">
                  <c:v>93.672374064838</c:v>
                </c:pt>
                <c:pt idx="213">
                  <c:v>94.1152668329178</c:v>
                </c:pt>
                <c:pt idx="214">
                  <c:v>94.5581596009976</c:v>
                </c:pt>
                <c:pt idx="215">
                  <c:v>95.0010523690774</c:v>
                </c:pt>
                <c:pt idx="216">
                  <c:v>95.4439451371572</c:v>
                </c:pt>
                <c:pt idx="217">
                  <c:v>95.8868379052371</c:v>
                </c:pt>
                <c:pt idx="218">
                  <c:v>96.3297306733169</c:v>
                </c:pt>
                <c:pt idx="219">
                  <c:v>96.7726234413967</c:v>
                </c:pt>
                <c:pt idx="220">
                  <c:v>97.2155162094765</c:v>
                </c:pt>
                <c:pt idx="221">
                  <c:v>97.6584089775563</c:v>
                </c:pt>
                <c:pt idx="222">
                  <c:v>98.1013017456361</c:v>
                </c:pt>
                <c:pt idx="223">
                  <c:v>98.5441945137159</c:v>
                </c:pt>
                <c:pt idx="224">
                  <c:v>98.9870872817957</c:v>
                </c:pt>
                <c:pt idx="225">
                  <c:v>99.4299800498755</c:v>
                </c:pt>
                <c:pt idx="226">
                  <c:v>99.8728728179553</c:v>
                </c:pt>
                <c:pt idx="227">
                  <c:v>100.315765586035</c:v>
                </c:pt>
                <c:pt idx="228">
                  <c:v>100.758658354115</c:v>
                </c:pt>
                <c:pt idx="229">
                  <c:v>101.201551122195</c:v>
                </c:pt>
                <c:pt idx="230">
                  <c:v>101.644443890274</c:v>
                </c:pt>
                <c:pt idx="231">
                  <c:v>102.087336658354</c:v>
                </c:pt>
                <c:pt idx="232">
                  <c:v>102.530229426434</c:v>
                </c:pt>
                <c:pt idx="233">
                  <c:v>102.973122194514</c:v>
                </c:pt>
                <c:pt idx="234">
                  <c:v>103.416014962594</c:v>
                </c:pt>
                <c:pt idx="235">
                  <c:v>103.858907730673</c:v>
                </c:pt>
                <c:pt idx="236">
                  <c:v>104.301800498753</c:v>
                </c:pt>
                <c:pt idx="237">
                  <c:v>104.744693266833</c:v>
                </c:pt>
                <c:pt idx="238">
                  <c:v>105.187586034913</c:v>
                </c:pt>
                <c:pt idx="239">
                  <c:v>105.630478802993</c:v>
                </c:pt>
                <c:pt idx="240">
                  <c:v>106.073371571072</c:v>
                </c:pt>
                <c:pt idx="241">
                  <c:v>106.516264339152</c:v>
                </c:pt>
                <c:pt idx="242">
                  <c:v>106.959157107232</c:v>
                </c:pt>
                <c:pt idx="243">
                  <c:v>107.402049875312</c:v>
                </c:pt>
                <c:pt idx="244">
                  <c:v>107.844942643392</c:v>
                </c:pt>
                <c:pt idx="245">
                  <c:v>108.287835411471</c:v>
                </c:pt>
                <c:pt idx="246">
                  <c:v>108.730728179551</c:v>
                </c:pt>
                <c:pt idx="247">
                  <c:v>109.173620947631</c:v>
                </c:pt>
                <c:pt idx="248">
                  <c:v>109.616513715711</c:v>
                </c:pt>
                <c:pt idx="249">
                  <c:v>110.059406483791</c:v>
                </c:pt>
                <c:pt idx="250">
                  <c:v>110.50229925187</c:v>
                </c:pt>
                <c:pt idx="251">
                  <c:v>110.94519201995</c:v>
                </c:pt>
                <c:pt idx="252">
                  <c:v>111.38808478803</c:v>
                </c:pt>
                <c:pt idx="253">
                  <c:v>111.83097755611</c:v>
                </c:pt>
                <c:pt idx="254">
                  <c:v>112.27387032419</c:v>
                </c:pt>
                <c:pt idx="255">
                  <c:v>112.716763092269</c:v>
                </c:pt>
                <c:pt idx="256">
                  <c:v>113.159655860349</c:v>
                </c:pt>
                <c:pt idx="257">
                  <c:v>113.602548628429</c:v>
                </c:pt>
                <c:pt idx="258">
                  <c:v>114.045441396509</c:v>
                </c:pt>
                <c:pt idx="259">
                  <c:v>114.488334164589</c:v>
                </c:pt>
                <c:pt idx="260">
                  <c:v>114.931226932668</c:v>
                </c:pt>
                <c:pt idx="261">
                  <c:v>115.374119700748</c:v>
                </c:pt>
                <c:pt idx="262">
                  <c:v>115.817012468828</c:v>
                </c:pt>
                <c:pt idx="263">
                  <c:v>116.259905236908</c:v>
                </c:pt>
                <c:pt idx="264">
                  <c:v>116.702798004988</c:v>
                </c:pt>
                <c:pt idx="265">
                  <c:v>117.145690773068</c:v>
                </c:pt>
                <c:pt idx="266">
                  <c:v>117.588583541147</c:v>
                </c:pt>
                <c:pt idx="267">
                  <c:v>118.031476309227</c:v>
                </c:pt>
                <c:pt idx="268">
                  <c:v>118.474369077307</c:v>
                </c:pt>
                <c:pt idx="269">
                  <c:v>118.917261845387</c:v>
                </c:pt>
                <c:pt idx="270">
                  <c:v>119.360154613467</c:v>
                </c:pt>
                <c:pt idx="271">
                  <c:v>119.803047381546</c:v>
                </c:pt>
                <c:pt idx="272">
                  <c:v>120.245940149626</c:v>
                </c:pt>
                <c:pt idx="273">
                  <c:v>120.688832917706</c:v>
                </c:pt>
                <c:pt idx="274">
                  <c:v>121.131725685786</c:v>
                </c:pt>
                <c:pt idx="275">
                  <c:v>121.574618453866</c:v>
                </c:pt>
                <c:pt idx="276">
                  <c:v>122.017511221945</c:v>
                </c:pt>
                <c:pt idx="277">
                  <c:v>122.460403990025</c:v>
                </c:pt>
                <c:pt idx="278">
                  <c:v>122.903296758105</c:v>
                </c:pt>
                <c:pt idx="279">
                  <c:v>123.346189526185</c:v>
                </c:pt>
                <c:pt idx="280">
                  <c:v>123.789082294265</c:v>
                </c:pt>
                <c:pt idx="281">
                  <c:v>124.231975062344</c:v>
                </c:pt>
                <c:pt idx="282">
                  <c:v>124.674867830424</c:v>
                </c:pt>
                <c:pt idx="283">
                  <c:v>125.117760598504</c:v>
                </c:pt>
                <c:pt idx="284">
                  <c:v>125.560653366584</c:v>
                </c:pt>
                <c:pt idx="285">
                  <c:v>126.003546134664</c:v>
                </c:pt>
                <c:pt idx="286">
                  <c:v>126.446438902743</c:v>
                </c:pt>
                <c:pt idx="287">
                  <c:v>126.889331670823</c:v>
                </c:pt>
                <c:pt idx="288">
                  <c:v>127.332224438903</c:v>
                </c:pt>
                <c:pt idx="289">
                  <c:v>127.775117206983</c:v>
                </c:pt>
                <c:pt idx="290">
                  <c:v>128.218009975063</c:v>
                </c:pt>
                <c:pt idx="291">
                  <c:v>128.660902743142</c:v>
                </c:pt>
                <c:pt idx="292">
                  <c:v>129.103795511222</c:v>
                </c:pt>
                <c:pt idx="293">
                  <c:v>129.546688279302</c:v>
                </c:pt>
                <c:pt idx="294">
                  <c:v>129.989581047382</c:v>
                </c:pt>
                <c:pt idx="295">
                  <c:v>130.432473815462</c:v>
                </c:pt>
                <c:pt idx="296">
                  <c:v>130.875366583541</c:v>
                </c:pt>
                <c:pt idx="297">
                  <c:v>131.318259351621</c:v>
                </c:pt>
                <c:pt idx="298">
                  <c:v>131.761152119701</c:v>
                </c:pt>
                <c:pt idx="299">
                  <c:v>132.204044887781</c:v>
                </c:pt>
                <c:pt idx="300">
                  <c:v>132.646937655861</c:v>
                </c:pt>
                <c:pt idx="301">
                  <c:v>133.08983042394</c:v>
                </c:pt>
                <c:pt idx="302">
                  <c:v>133.53272319202</c:v>
                </c:pt>
                <c:pt idx="303">
                  <c:v>133.9756159601</c:v>
                </c:pt>
                <c:pt idx="304">
                  <c:v>134.41850872818</c:v>
                </c:pt>
                <c:pt idx="305">
                  <c:v>134.86140149626</c:v>
                </c:pt>
                <c:pt idx="306">
                  <c:v>135.304294264339</c:v>
                </c:pt>
                <c:pt idx="307">
                  <c:v>135.747187032419</c:v>
                </c:pt>
                <c:pt idx="308">
                  <c:v>136.190079800499</c:v>
                </c:pt>
                <c:pt idx="309">
                  <c:v>136.632972568579</c:v>
                </c:pt>
                <c:pt idx="310">
                  <c:v>137.075865336659</c:v>
                </c:pt>
                <c:pt idx="311">
                  <c:v>137.518758104738</c:v>
                </c:pt>
                <c:pt idx="312">
                  <c:v>137.961650872818</c:v>
                </c:pt>
                <c:pt idx="313">
                  <c:v>138.404543640898</c:v>
                </c:pt>
                <c:pt idx="314">
                  <c:v>138.847436408978</c:v>
                </c:pt>
                <c:pt idx="315">
                  <c:v>139.290329177058</c:v>
                </c:pt>
                <c:pt idx="316">
                  <c:v>139.733221945137</c:v>
                </c:pt>
                <c:pt idx="317">
                  <c:v>140.176114713217</c:v>
                </c:pt>
                <c:pt idx="318">
                  <c:v>140.619007481297</c:v>
                </c:pt>
                <c:pt idx="319">
                  <c:v>141.061900249377</c:v>
                </c:pt>
                <c:pt idx="320">
                  <c:v>141.504793017457</c:v>
                </c:pt>
                <c:pt idx="321">
                  <c:v>141.947685785536</c:v>
                </c:pt>
                <c:pt idx="322">
                  <c:v>142.390578553616</c:v>
                </c:pt>
                <c:pt idx="323">
                  <c:v>142.833471321696</c:v>
                </c:pt>
                <c:pt idx="324">
                  <c:v>143.276364089776</c:v>
                </c:pt>
                <c:pt idx="325">
                  <c:v>143.719256857856</c:v>
                </c:pt>
                <c:pt idx="326">
                  <c:v>144.162149625935</c:v>
                </c:pt>
                <c:pt idx="327">
                  <c:v>144.605042394015</c:v>
                </c:pt>
                <c:pt idx="328">
                  <c:v>145.047935162095</c:v>
                </c:pt>
                <c:pt idx="329">
                  <c:v>145.490827930175</c:v>
                </c:pt>
                <c:pt idx="330">
                  <c:v>145.933720698255</c:v>
                </c:pt>
                <c:pt idx="331">
                  <c:v>146.376613466334</c:v>
                </c:pt>
                <c:pt idx="332">
                  <c:v>146.819506234414</c:v>
                </c:pt>
                <c:pt idx="333">
                  <c:v>147.262399002494</c:v>
                </c:pt>
                <c:pt idx="334">
                  <c:v>147.705291770574</c:v>
                </c:pt>
                <c:pt idx="335">
                  <c:v>148.148184538654</c:v>
                </c:pt>
                <c:pt idx="336">
                  <c:v>148.591077306733</c:v>
                </c:pt>
                <c:pt idx="337">
                  <c:v>149.033970074813</c:v>
                </c:pt>
                <c:pt idx="338">
                  <c:v>149.476862842893</c:v>
                </c:pt>
                <c:pt idx="339">
                  <c:v>149.919755610973</c:v>
                </c:pt>
                <c:pt idx="340">
                  <c:v>150.362648379053</c:v>
                </c:pt>
                <c:pt idx="341">
                  <c:v>150.805541147132</c:v>
                </c:pt>
                <c:pt idx="342">
                  <c:v>151.248433915212</c:v>
                </c:pt>
                <c:pt idx="343">
                  <c:v>151.691326683292</c:v>
                </c:pt>
                <c:pt idx="344">
                  <c:v>152.134219451372</c:v>
                </c:pt>
                <c:pt idx="345">
                  <c:v>152.577112219452</c:v>
                </c:pt>
                <c:pt idx="346">
                  <c:v>153.020004987531</c:v>
                </c:pt>
                <c:pt idx="347">
                  <c:v>153.462897755611</c:v>
                </c:pt>
                <c:pt idx="348">
                  <c:v>153.905790523691</c:v>
                </c:pt>
                <c:pt idx="349">
                  <c:v>154.348683291771</c:v>
                </c:pt>
                <c:pt idx="350">
                  <c:v>154.791576059851</c:v>
                </c:pt>
                <c:pt idx="351">
                  <c:v>155.23446882793</c:v>
                </c:pt>
                <c:pt idx="352">
                  <c:v>155.67736159601</c:v>
                </c:pt>
                <c:pt idx="353">
                  <c:v>156.12025436409</c:v>
                </c:pt>
                <c:pt idx="354">
                  <c:v>156.56314713217</c:v>
                </c:pt>
                <c:pt idx="355">
                  <c:v>157.00603990025</c:v>
                </c:pt>
                <c:pt idx="356">
                  <c:v>157.448932668329</c:v>
                </c:pt>
                <c:pt idx="357">
                  <c:v>157.891825436409</c:v>
                </c:pt>
                <c:pt idx="358">
                  <c:v>158.334718204489</c:v>
                </c:pt>
                <c:pt idx="359">
                  <c:v>158.777610972569</c:v>
                </c:pt>
                <c:pt idx="360">
                  <c:v>159.220503740649</c:v>
                </c:pt>
                <c:pt idx="361">
                  <c:v>159.663396508728</c:v>
                </c:pt>
                <c:pt idx="362">
                  <c:v>160.106289276808</c:v>
                </c:pt>
                <c:pt idx="363">
                  <c:v>160.549182044888</c:v>
                </c:pt>
                <c:pt idx="364">
                  <c:v>160.992074812968</c:v>
                </c:pt>
                <c:pt idx="365">
                  <c:v>161.434967581048</c:v>
                </c:pt>
                <c:pt idx="366">
                  <c:v>161.877860349127</c:v>
                </c:pt>
                <c:pt idx="367">
                  <c:v>162.320753117207</c:v>
                </c:pt>
                <c:pt idx="368">
                  <c:v>162.763645885287</c:v>
                </c:pt>
                <c:pt idx="369">
                  <c:v>163.206538653367</c:v>
                </c:pt>
                <c:pt idx="370">
                  <c:v>163.649431421447</c:v>
                </c:pt>
                <c:pt idx="371">
                  <c:v>164.092324189526</c:v>
                </c:pt>
                <c:pt idx="372">
                  <c:v>164.535216957606</c:v>
                </c:pt>
                <c:pt idx="373">
                  <c:v>164.978109725686</c:v>
                </c:pt>
                <c:pt idx="374">
                  <c:v>165.421002493766</c:v>
                </c:pt>
                <c:pt idx="375">
                  <c:v>165.863895261846</c:v>
                </c:pt>
                <c:pt idx="376">
                  <c:v>166.306788029925</c:v>
                </c:pt>
                <c:pt idx="377">
                  <c:v>166.749680798005</c:v>
                </c:pt>
                <c:pt idx="378">
                  <c:v>167.192573566085</c:v>
                </c:pt>
                <c:pt idx="379">
                  <c:v>167.635466334165</c:v>
                </c:pt>
                <c:pt idx="380">
                  <c:v>168.078359102245</c:v>
                </c:pt>
                <c:pt idx="381">
                  <c:v>168.521251870324</c:v>
                </c:pt>
                <c:pt idx="382">
                  <c:v>168.964144638404</c:v>
                </c:pt>
                <c:pt idx="383">
                  <c:v>169.407037406484</c:v>
                </c:pt>
                <c:pt idx="384">
                  <c:v>169.849930174564</c:v>
                </c:pt>
                <c:pt idx="385">
                  <c:v>170.292822942644</c:v>
                </c:pt>
                <c:pt idx="386">
                  <c:v>170.735715710723</c:v>
                </c:pt>
                <c:pt idx="387">
                  <c:v>171.178608478803</c:v>
                </c:pt>
                <c:pt idx="388">
                  <c:v>171.621501246883</c:v>
                </c:pt>
                <c:pt idx="389">
                  <c:v>172.064394014963</c:v>
                </c:pt>
                <c:pt idx="390">
                  <c:v>172.507286783043</c:v>
                </c:pt>
                <c:pt idx="391">
                  <c:v>172.950179551122</c:v>
                </c:pt>
                <c:pt idx="392">
                  <c:v>173.393072319202</c:v>
                </c:pt>
                <c:pt idx="393">
                  <c:v>173.835965087282</c:v>
                </c:pt>
                <c:pt idx="394">
                  <c:v>174.278857855362</c:v>
                </c:pt>
                <c:pt idx="395">
                  <c:v>174.721750623442</c:v>
                </c:pt>
                <c:pt idx="396">
                  <c:v>175.164643391521</c:v>
                </c:pt>
                <c:pt idx="397">
                  <c:v>175.607536159601</c:v>
                </c:pt>
                <c:pt idx="398">
                  <c:v>176.050428927681</c:v>
                </c:pt>
                <c:pt idx="399">
                  <c:v>176.493321695761</c:v>
                </c:pt>
                <c:pt idx="400">
                  <c:v>176.936214463841</c:v>
                </c:pt>
                <c:pt idx="401">
                  <c:v>177.37910723192</c:v>
                </c:pt>
                <c:pt idx="402">
                  <c:v>177.822</c:v>
                </c:pt>
                <c:pt idx="403">
                  <c:v>178.26489276808</c:v>
                </c:pt>
                <c:pt idx="404">
                  <c:v>178.70778553616</c:v>
                </c:pt>
                <c:pt idx="405">
                  <c:v>179.15067830424</c:v>
                </c:pt>
                <c:pt idx="406">
                  <c:v>179.593571072319</c:v>
                </c:pt>
                <c:pt idx="407">
                  <c:v>180.036463840399</c:v>
                </c:pt>
                <c:pt idx="408">
                  <c:v>180.479356608479</c:v>
                </c:pt>
                <c:pt idx="409">
                  <c:v>180.922249376559</c:v>
                </c:pt>
                <c:pt idx="410">
                  <c:v>181.365142144639</c:v>
                </c:pt>
                <c:pt idx="411">
                  <c:v>181.808034912718</c:v>
                </c:pt>
                <c:pt idx="412">
                  <c:v>182.250927680798</c:v>
                </c:pt>
                <c:pt idx="413">
                  <c:v>182.693820448878</c:v>
                </c:pt>
                <c:pt idx="414">
                  <c:v>183.136713216958</c:v>
                </c:pt>
                <c:pt idx="415">
                  <c:v>183.579605985038</c:v>
                </c:pt>
                <c:pt idx="416">
                  <c:v>184.022498753117</c:v>
                </c:pt>
                <c:pt idx="417">
                  <c:v>184.465391521197</c:v>
                </c:pt>
                <c:pt idx="418">
                  <c:v>184.908284289277</c:v>
                </c:pt>
                <c:pt idx="419">
                  <c:v>185.351177057357</c:v>
                </c:pt>
                <c:pt idx="420">
                  <c:v>185.794069825437</c:v>
                </c:pt>
                <c:pt idx="421">
                  <c:v>186.236962593516</c:v>
                </c:pt>
                <c:pt idx="422">
                  <c:v>186.679855361596</c:v>
                </c:pt>
                <c:pt idx="423">
                  <c:v>187.122748129676</c:v>
                </c:pt>
                <c:pt idx="424">
                  <c:v>187.565640897756</c:v>
                </c:pt>
                <c:pt idx="425">
                  <c:v>188.008533665836</c:v>
                </c:pt>
                <c:pt idx="426">
                  <c:v>188.451426433915</c:v>
                </c:pt>
                <c:pt idx="427">
                  <c:v>188.894319201995</c:v>
                </c:pt>
                <c:pt idx="428">
                  <c:v>189.337211970075</c:v>
                </c:pt>
                <c:pt idx="429">
                  <c:v>189.780104738155</c:v>
                </c:pt>
                <c:pt idx="430">
                  <c:v>190.222997506235</c:v>
                </c:pt>
                <c:pt idx="431">
                  <c:v>190.665890274315</c:v>
                </c:pt>
                <c:pt idx="432">
                  <c:v>191.108783042394</c:v>
                </c:pt>
                <c:pt idx="433">
                  <c:v>191.551675810474</c:v>
                </c:pt>
                <c:pt idx="434">
                  <c:v>191.994568578554</c:v>
                </c:pt>
                <c:pt idx="435">
                  <c:v>192.437461346634</c:v>
                </c:pt>
                <c:pt idx="436">
                  <c:v>192.880354114713</c:v>
                </c:pt>
                <c:pt idx="437">
                  <c:v>193.323246882793</c:v>
                </c:pt>
                <c:pt idx="438">
                  <c:v>193.766139650873</c:v>
                </c:pt>
                <c:pt idx="439">
                  <c:v>194.209032418953</c:v>
                </c:pt>
                <c:pt idx="440">
                  <c:v>194.651925187033</c:v>
                </c:pt>
                <c:pt idx="441">
                  <c:v>195.094817955113</c:v>
                </c:pt>
                <c:pt idx="442">
                  <c:v>195.537710723192</c:v>
                </c:pt>
                <c:pt idx="443">
                  <c:v>195.980603491272</c:v>
                </c:pt>
                <c:pt idx="444">
                  <c:v>196.423496259352</c:v>
                </c:pt>
                <c:pt idx="445">
                  <c:v>196.866389027432</c:v>
                </c:pt>
                <c:pt idx="446">
                  <c:v>197.309281795512</c:v>
                </c:pt>
                <c:pt idx="447">
                  <c:v>197.752174563591</c:v>
                </c:pt>
                <c:pt idx="448">
                  <c:v>198.195067331671</c:v>
                </c:pt>
                <c:pt idx="449">
                  <c:v>198.637960099751</c:v>
                </c:pt>
                <c:pt idx="450">
                  <c:v>198.195067331671</c:v>
                </c:pt>
                <c:pt idx="451">
                  <c:v>197.752174563591</c:v>
                </c:pt>
                <c:pt idx="452">
                  <c:v>197.309281795512</c:v>
                </c:pt>
                <c:pt idx="453">
                  <c:v>196.866389027432</c:v>
                </c:pt>
                <c:pt idx="454">
                  <c:v>196.423496259352</c:v>
                </c:pt>
                <c:pt idx="455">
                  <c:v>195.980603491272</c:v>
                </c:pt>
                <c:pt idx="456">
                  <c:v>195.537710723192</c:v>
                </c:pt>
                <c:pt idx="457">
                  <c:v>195.094817955113</c:v>
                </c:pt>
                <c:pt idx="458">
                  <c:v>194.651925187033</c:v>
                </c:pt>
                <c:pt idx="459">
                  <c:v>194.209032418953</c:v>
                </c:pt>
                <c:pt idx="460">
                  <c:v>193.766139650873</c:v>
                </c:pt>
                <c:pt idx="461">
                  <c:v>193.323246882793</c:v>
                </c:pt>
                <c:pt idx="462">
                  <c:v>192.880354114713</c:v>
                </c:pt>
                <c:pt idx="463">
                  <c:v>192.437461346634</c:v>
                </c:pt>
                <c:pt idx="464">
                  <c:v>191.994568578554</c:v>
                </c:pt>
                <c:pt idx="465">
                  <c:v>191.551675810474</c:v>
                </c:pt>
                <c:pt idx="466">
                  <c:v>191.108783042394</c:v>
                </c:pt>
                <c:pt idx="467">
                  <c:v>190.665890274315</c:v>
                </c:pt>
                <c:pt idx="468">
                  <c:v>190.222997506235</c:v>
                </c:pt>
                <c:pt idx="469">
                  <c:v>189.780104738155</c:v>
                </c:pt>
                <c:pt idx="470">
                  <c:v>189.337211970075</c:v>
                </c:pt>
                <c:pt idx="471">
                  <c:v>188.894319201995</c:v>
                </c:pt>
                <c:pt idx="472">
                  <c:v>188.451426433915</c:v>
                </c:pt>
                <c:pt idx="473">
                  <c:v>188.008533665836</c:v>
                </c:pt>
                <c:pt idx="474">
                  <c:v>187.565640897756</c:v>
                </c:pt>
                <c:pt idx="475">
                  <c:v>187.122748129676</c:v>
                </c:pt>
                <c:pt idx="476">
                  <c:v>186.679855361596</c:v>
                </c:pt>
                <c:pt idx="477">
                  <c:v>186.236962593516</c:v>
                </c:pt>
                <c:pt idx="478">
                  <c:v>185.794069825437</c:v>
                </c:pt>
                <c:pt idx="479">
                  <c:v>185.351177057357</c:v>
                </c:pt>
                <c:pt idx="480">
                  <c:v>184.908284289277</c:v>
                </c:pt>
                <c:pt idx="481">
                  <c:v>184.465391521197</c:v>
                </c:pt>
                <c:pt idx="482">
                  <c:v>184.022498753117</c:v>
                </c:pt>
                <c:pt idx="483">
                  <c:v>183.579605985038</c:v>
                </c:pt>
                <c:pt idx="484">
                  <c:v>183.136713216958</c:v>
                </c:pt>
                <c:pt idx="485">
                  <c:v>182.693820448878</c:v>
                </c:pt>
                <c:pt idx="486">
                  <c:v>182.250927680798</c:v>
                </c:pt>
                <c:pt idx="487">
                  <c:v>181.808034912718</c:v>
                </c:pt>
                <c:pt idx="488">
                  <c:v>181.365142144639</c:v>
                </c:pt>
                <c:pt idx="489">
                  <c:v>180.922249376559</c:v>
                </c:pt>
                <c:pt idx="490">
                  <c:v>180.479356608479</c:v>
                </c:pt>
                <c:pt idx="491">
                  <c:v>180.036463840399</c:v>
                </c:pt>
                <c:pt idx="492">
                  <c:v>179.593571072319</c:v>
                </c:pt>
                <c:pt idx="493">
                  <c:v>179.15067830424</c:v>
                </c:pt>
                <c:pt idx="494">
                  <c:v>178.70778553616</c:v>
                </c:pt>
                <c:pt idx="495">
                  <c:v>178.26489276808</c:v>
                </c:pt>
                <c:pt idx="496">
                  <c:v>177.822</c:v>
                </c:pt>
                <c:pt idx="497">
                  <c:v>177.37910723192</c:v>
                </c:pt>
                <c:pt idx="498">
                  <c:v>176.936214463841</c:v>
                </c:pt>
                <c:pt idx="499">
                  <c:v>176.493321695761</c:v>
                </c:pt>
                <c:pt idx="500">
                  <c:v>176.050428927681</c:v>
                </c:pt>
                <c:pt idx="501">
                  <c:v>175.607536159601</c:v>
                </c:pt>
                <c:pt idx="502">
                  <c:v>175.164643391521</c:v>
                </c:pt>
                <c:pt idx="503">
                  <c:v>174.721750623442</c:v>
                </c:pt>
                <c:pt idx="504">
                  <c:v>174.278857855362</c:v>
                </c:pt>
                <c:pt idx="505">
                  <c:v>173.835965087282</c:v>
                </c:pt>
                <c:pt idx="506">
                  <c:v>173.393072319202</c:v>
                </c:pt>
                <c:pt idx="507">
                  <c:v>172.950179551122</c:v>
                </c:pt>
                <c:pt idx="508">
                  <c:v>172.507286783043</c:v>
                </c:pt>
                <c:pt idx="509">
                  <c:v>172.064394014963</c:v>
                </c:pt>
                <c:pt idx="510">
                  <c:v>171.621501246883</c:v>
                </c:pt>
                <c:pt idx="511">
                  <c:v>171.178608478803</c:v>
                </c:pt>
                <c:pt idx="512">
                  <c:v>170.735715710723</c:v>
                </c:pt>
                <c:pt idx="513">
                  <c:v>170.292822942644</c:v>
                </c:pt>
                <c:pt idx="514">
                  <c:v>169.849930174564</c:v>
                </c:pt>
                <c:pt idx="515">
                  <c:v>169.407037406484</c:v>
                </c:pt>
                <c:pt idx="516">
                  <c:v>168.964144638404</c:v>
                </c:pt>
                <c:pt idx="517">
                  <c:v>168.521251870324</c:v>
                </c:pt>
                <c:pt idx="518">
                  <c:v>168.078359102245</c:v>
                </c:pt>
                <c:pt idx="519">
                  <c:v>167.635466334165</c:v>
                </c:pt>
                <c:pt idx="520">
                  <c:v>167.192573566085</c:v>
                </c:pt>
                <c:pt idx="521">
                  <c:v>166.749680798005</c:v>
                </c:pt>
                <c:pt idx="522">
                  <c:v>166.306788029925</c:v>
                </c:pt>
                <c:pt idx="523">
                  <c:v>165.863895261846</c:v>
                </c:pt>
                <c:pt idx="524">
                  <c:v>165.421002493766</c:v>
                </c:pt>
                <c:pt idx="525">
                  <c:v>164.978109725686</c:v>
                </c:pt>
                <c:pt idx="526">
                  <c:v>164.535216957606</c:v>
                </c:pt>
                <c:pt idx="527">
                  <c:v>164.092324189526</c:v>
                </c:pt>
                <c:pt idx="528">
                  <c:v>163.649431421447</c:v>
                </c:pt>
                <c:pt idx="529">
                  <c:v>163.206538653367</c:v>
                </c:pt>
                <c:pt idx="530">
                  <c:v>162.763645885287</c:v>
                </c:pt>
                <c:pt idx="531">
                  <c:v>162.320753117207</c:v>
                </c:pt>
                <c:pt idx="532">
                  <c:v>161.877860349127</c:v>
                </c:pt>
                <c:pt idx="533">
                  <c:v>161.434967581048</c:v>
                </c:pt>
                <c:pt idx="534">
                  <c:v>160.992074812968</c:v>
                </c:pt>
                <c:pt idx="535">
                  <c:v>160.549182044888</c:v>
                </c:pt>
                <c:pt idx="536">
                  <c:v>160.106289276808</c:v>
                </c:pt>
                <c:pt idx="537">
                  <c:v>159.663396508728</c:v>
                </c:pt>
                <c:pt idx="538">
                  <c:v>159.220503740649</c:v>
                </c:pt>
                <c:pt idx="539">
                  <c:v>158.777610972569</c:v>
                </c:pt>
                <c:pt idx="540">
                  <c:v>158.334718204489</c:v>
                </c:pt>
                <c:pt idx="541">
                  <c:v>157.891825436409</c:v>
                </c:pt>
                <c:pt idx="542">
                  <c:v>157.448932668329</c:v>
                </c:pt>
                <c:pt idx="543">
                  <c:v>157.00603990025</c:v>
                </c:pt>
                <c:pt idx="544">
                  <c:v>156.56314713217</c:v>
                </c:pt>
                <c:pt idx="545">
                  <c:v>156.12025436409</c:v>
                </c:pt>
                <c:pt idx="546">
                  <c:v>155.67736159601</c:v>
                </c:pt>
                <c:pt idx="547">
                  <c:v>155.23446882793</c:v>
                </c:pt>
                <c:pt idx="548">
                  <c:v>154.791576059851</c:v>
                </c:pt>
                <c:pt idx="549">
                  <c:v>154.348683291771</c:v>
                </c:pt>
                <c:pt idx="550">
                  <c:v>153.905790523691</c:v>
                </c:pt>
                <c:pt idx="551">
                  <c:v>153.462897755611</c:v>
                </c:pt>
                <c:pt idx="552">
                  <c:v>153.020004987531</c:v>
                </c:pt>
                <c:pt idx="553">
                  <c:v>152.577112219452</c:v>
                </c:pt>
                <c:pt idx="554">
                  <c:v>152.134219451372</c:v>
                </c:pt>
                <c:pt idx="555">
                  <c:v>151.691326683292</c:v>
                </c:pt>
                <c:pt idx="556">
                  <c:v>151.248433915212</c:v>
                </c:pt>
                <c:pt idx="557">
                  <c:v>150.805541147132</c:v>
                </c:pt>
                <c:pt idx="558">
                  <c:v>150.362648379053</c:v>
                </c:pt>
                <c:pt idx="559">
                  <c:v>149.919755610973</c:v>
                </c:pt>
                <c:pt idx="560">
                  <c:v>149.476862842893</c:v>
                </c:pt>
                <c:pt idx="561">
                  <c:v>149.033970074813</c:v>
                </c:pt>
                <c:pt idx="562">
                  <c:v>148.591077306733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"0.5% 50kPa L50"</c:f>
              <c:strCache>
                <c:ptCount val="1"/>
                <c:pt idx="0">
                  <c:v>0.5% 50kPa L50</c:v>
                </c:pt>
              </c:strCache>
            </c:strRef>
          </c:tx>
          <c:spPr>
            <a:solidFill>
              <a:srgbClr val="ff0000"/>
            </a:solidFill>
            <a:ln w="144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44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Exp_res!$BC$3:$BC$650</c:f>
              <c:numCache>
                <c:formatCode>General</c:formatCode>
                <c:ptCount val="648"/>
                <c:pt idx="0">
                  <c:v>0</c:v>
                </c:pt>
                <c:pt idx="1">
                  <c:v>1.62390795305126E-005</c:v>
                </c:pt>
                <c:pt idx="2">
                  <c:v>4.85440245663843E-005</c:v>
                </c:pt>
                <c:pt idx="3">
                  <c:v>8.07243706960544E-005</c:v>
                </c:pt>
                <c:pt idx="4">
                  <c:v>0.000112778082649889</c:v>
                </c:pt>
                <c:pt idx="5">
                  <c:v>0.000144703233715434</c:v>
                </c:pt>
                <c:pt idx="6">
                  <c:v>0.000176498003693855</c:v>
                </c:pt>
                <c:pt idx="7">
                  <c:v>0.000208160676940462</c:v>
                </c:pt>
                <c:pt idx="8">
                  <c:v>0.000239689640340005</c:v>
                </c:pt>
                <c:pt idx="9">
                  <c:v>0.000271083381229152</c:v>
                </c:pt>
                <c:pt idx="10">
                  <c:v>0.000302340485274787</c:v>
                </c:pt>
                <c:pt idx="11">
                  <c:v>0.000333459634319543</c:v>
                </c:pt>
                <c:pt idx="12">
                  <c:v>0.000364439604200855</c:v>
                </c:pt>
                <c:pt idx="13">
                  <c:v>0.000395279262552644</c:v>
                </c:pt>
                <c:pt idx="14">
                  <c:v>0.000425977566595002</c:v>
                </c:pt>
                <c:pt idx="15">
                  <c:v>0.000456533560918946</c:v>
                </c:pt>
                <c:pt idx="16">
                  <c:v>0.000486946375270698</c:v>
                </c:pt>
                <c:pt idx="17">
                  <c:v>0.000517215222340323</c:v>
                </c:pt>
                <c:pt idx="18">
                  <c:v>0.000547339395559176</c:v>
                </c:pt>
                <c:pt idx="19">
                  <c:v>0.000577318266908716</c:v>
                </c:pt>
                <c:pt idx="20">
                  <c:v>0.000607151284745389</c:v>
                </c:pt>
                <c:pt idx="21">
                  <c:v>0.000636837971642268</c:v>
                </c:pt>
                <c:pt idx="22">
                  <c:v>0.00066637792225139</c:v>
                </c:pt>
                <c:pt idx="23">
                  <c:v>0.000695770801187694</c:v>
                </c:pt>
                <c:pt idx="24">
                  <c:v>0.00072501634093687</c:v>
                </c:pt>
                <c:pt idx="25">
                  <c:v>0.000754114339787878</c:v>
                </c:pt>
                <c:pt idx="26">
                  <c:v>0.000783064659791831</c:v>
                </c:pt>
                <c:pt idx="27">
                  <c:v>0.000811867224747235</c:v>
                </c:pt>
                <c:pt idx="28">
                  <c:v>0.000840522018213943</c:v>
                </c:pt>
                <c:pt idx="29">
                  <c:v>0.000869029081554496</c:v>
                </c:pt>
                <c:pt idx="30">
                  <c:v>0.000897388512004451</c:v>
                </c:pt>
                <c:pt idx="31">
                  <c:v>0.000925600460771822</c:v>
                </c:pt>
                <c:pt idx="32">
                  <c:v>0.000953665131165484</c:v>
                </c:pt>
                <c:pt idx="33">
                  <c:v>0.000981582776753133</c:v>
                </c:pt>
                <c:pt idx="34">
                  <c:v>0.00100935369954818</c:v>
                </c:pt>
                <c:pt idx="35">
                  <c:v>0.00103697824822659</c:v>
                </c:pt>
                <c:pt idx="36">
                  <c:v>0.0010644568163724</c:v>
                </c:pt>
                <c:pt idx="37">
                  <c:v>0.0010917898407531</c:v>
                </c:pt>
                <c:pt idx="38">
                  <c:v>0.00111897779962321</c:v>
                </c:pt>
                <c:pt idx="39">
                  <c:v>0.0011460212110581</c:v>
                </c:pt>
                <c:pt idx="40">
                  <c:v>0.00117292063131546</c:v>
                </c:pt>
                <c:pt idx="41">
                  <c:v>0.00119967665322608</c:v>
                </c:pt>
                <c:pt idx="42">
                  <c:v>0.00122628990461337</c:v>
                </c:pt>
                <c:pt idx="43">
                  <c:v>0.0012527610467409</c:v>
                </c:pt>
                <c:pt idx="44">
                  <c:v>0.00127909077278869</c:v>
                </c:pt>
                <c:pt idx="45">
                  <c:v>0.00130527980635745</c:v>
                </c:pt>
                <c:pt idx="46">
                  <c:v>0.00133132890000149</c:v>
                </c:pt>
                <c:pt idx="47">
                  <c:v>0.00135723883378892</c:v>
                </c:pt>
                <c:pt idx="48">
                  <c:v>0.00138301041389106</c:v>
                </c:pt>
                <c:pt idx="49">
                  <c:v>0.00140864447119869</c:v>
                </c:pt>
                <c:pt idx="50">
                  <c:v>0.00143414185996736</c:v>
                </c:pt>
                <c:pt idx="51">
                  <c:v>0.00145950345648991</c:v>
                </c:pt>
                <c:pt idx="52">
                  <c:v>0.00148473015779756</c:v>
                </c:pt>
                <c:pt idx="53">
                  <c:v>0.00150982288038864</c:v>
                </c:pt>
                <c:pt idx="54">
                  <c:v>0.00153478255898626</c:v>
                </c:pt>
                <c:pt idx="55">
                  <c:v>0.00155961014532262</c:v>
                </c:pt>
                <c:pt idx="56">
                  <c:v>0.00158430660695329</c:v>
                </c:pt>
                <c:pt idx="57">
                  <c:v>0.00160887292609829</c:v>
                </c:pt>
                <c:pt idx="58">
                  <c:v>0.00163331009851243</c:v>
                </c:pt>
                <c:pt idx="59">
                  <c:v>0.00165761913238362</c:v>
                </c:pt>
                <c:pt idx="60">
                  <c:v>0.00168180104725944</c:v>
                </c:pt>
                <c:pt idx="61">
                  <c:v>0.00170585687300295</c:v>
                </c:pt>
                <c:pt idx="62">
                  <c:v>0.00172978764877592</c:v>
                </c:pt>
                <c:pt idx="63">
                  <c:v>0.0017535944220517</c:v>
                </c:pt>
                <c:pt idx="64">
                  <c:v>0.00177727824765584</c:v>
                </c:pt>
                <c:pt idx="65">
                  <c:v>0.00180084018683592</c:v>
                </c:pt>
                <c:pt idx="66">
                  <c:v>0.00182428130635921</c:v>
                </c:pt>
                <c:pt idx="67">
                  <c:v>0.00184760267763981</c:v>
                </c:pt>
                <c:pt idx="68">
                  <c:v>0.00187080537589301</c:v>
                </c:pt>
                <c:pt idx="69">
                  <c:v>0.0018938904793195</c:v>
                </c:pt>
                <c:pt idx="70">
                  <c:v>0.00191685906831652</c:v>
                </c:pt>
                <c:pt idx="71">
                  <c:v>0.00193971222471777</c:v>
                </c:pt>
                <c:pt idx="72">
                  <c:v>0.00196245103106173</c:v>
                </c:pt>
                <c:pt idx="73">
                  <c:v>0.00198507656988666</c:v>
                </c:pt>
                <c:pt idx="74">
                  <c:v>0.00200758992305445</c:v>
                </c:pt>
                <c:pt idx="75">
                  <c:v>0.00202999217110067</c:v>
                </c:pt>
                <c:pt idx="76">
                  <c:v>0.0020522843926126</c:v>
                </c:pt>
                <c:pt idx="77">
                  <c:v>0.00207446766363371</c:v>
                </c:pt>
                <c:pt idx="78">
                  <c:v>0.00209654305709462</c:v>
                </c:pt>
                <c:pt idx="79">
                  <c:v>0.00211851164226997</c:v>
                </c:pt>
                <c:pt idx="80">
                  <c:v>0.00214037448426161</c:v>
                </c:pt>
                <c:pt idx="81">
                  <c:v>0.00216213264350652</c:v>
                </c:pt>
                <c:pt idx="82">
                  <c:v>0.00218378717531015</c:v>
                </c:pt>
                <c:pt idx="83">
                  <c:v>0.00220533912940397</c:v>
                </c:pt>
                <c:pt idx="84">
                  <c:v>0.00222678954952707</c:v>
                </c:pt>
                <c:pt idx="85">
                  <c:v>0.00224813947303142</c:v>
                </c:pt>
                <c:pt idx="86">
                  <c:v>0.00226938993051019</c:v>
                </c:pt>
                <c:pt idx="87">
                  <c:v>0.00229054194544811</c:v>
                </c:pt>
                <c:pt idx="88">
                  <c:v>0.00231159653389456</c:v>
                </c:pt>
                <c:pt idx="89">
                  <c:v>0.00233255470415734</c:v>
                </c:pt>
                <c:pt idx="90">
                  <c:v>0.00235341745651781</c:v>
                </c:pt>
                <c:pt idx="91">
                  <c:v>0.00237418578296597</c:v>
                </c:pt>
                <c:pt idx="92">
                  <c:v>0.00239486066695534</c:v>
                </c:pt>
                <c:pt idx="93">
                  <c:v>0.00241544308317697</c:v>
                </c:pt>
                <c:pt idx="94">
                  <c:v>0.00243593399735186</c:v>
                </c:pt>
                <c:pt idx="95">
                  <c:v>0.00245633436604108</c:v>
                </c:pt>
                <c:pt idx="96">
                  <c:v>0.00247664513647381</c:v>
                </c:pt>
                <c:pt idx="97">
                  <c:v>0.00249686724639105</c:v>
                </c:pt>
                <c:pt idx="98">
                  <c:v>0.00251700162390636</c:v>
                </c:pt>
                <c:pt idx="99">
                  <c:v>0.00253704918738133</c:v>
                </c:pt>
                <c:pt idx="100">
                  <c:v>0.00255701084531631</c:v>
                </c:pt>
                <c:pt idx="101">
                  <c:v>0.00257688749625518</c:v>
                </c:pt>
                <c:pt idx="102">
                  <c:v>0.00259668002870392</c:v>
                </c:pt>
                <c:pt idx="103">
                  <c:v>0.00261638932106213</c:v>
                </c:pt>
                <c:pt idx="104">
                  <c:v>0.00263601624156698</c:v>
                </c:pt>
                <c:pt idx="105">
                  <c:v>0.0026555616482491</c:v>
                </c:pt>
                <c:pt idx="106">
                  <c:v>0.00267502638890018</c:v>
                </c:pt>
                <c:pt idx="107">
                  <c:v>0.00269441130105083</c:v>
                </c:pt>
                <c:pt idx="108">
                  <c:v>0.00271371721195876</c:v>
                </c:pt>
                <c:pt idx="109">
                  <c:v>0.00273294493860728</c:v>
                </c:pt>
                <c:pt idx="110">
                  <c:v>0.00275209528771232</c:v>
                </c:pt>
                <c:pt idx="111">
                  <c:v>0.00277116905573853</c:v>
                </c:pt>
                <c:pt idx="112">
                  <c:v>0.00279016702892338</c:v>
                </c:pt>
                <c:pt idx="113">
                  <c:v>0.00280908998330918</c:v>
                </c:pt>
                <c:pt idx="114">
                  <c:v>0.00282793868478259</c:v>
                </c:pt>
                <c:pt idx="115">
                  <c:v>0.00284671388912028</c:v>
                </c:pt>
                <c:pt idx="116">
                  <c:v>0.00286541634204173</c:v>
                </c:pt>
                <c:pt idx="117">
                  <c:v>0.00288404677926768</c:v>
                </c:pt>
                <c:pt idx="118">
                  <c:v>0.00290260592658402</c:v>
                </c:pt>
                <c:pt idx="119">
                  <c:v>0.00292109449991107</c:v>
                </c:pt>
                <c:pt idx="120">
                  <c:v>0.0029395132053779</c:v>
                </c:pt>
                <c:pt idx="121">
                  <c:v>0.00295786273940045</c:v>
                </c:pt>
                <c:pt idx="122">
                  <c:v>0.00297614378876437</c:v>
                </c:pt>
                <c:pt idx="123">
                  <c:v>0.00299435703071136</c:v>
                </c:pt>
                <c:pt idx="124">
                  <c:v>0.0030125031330291</c:v>
                </c:pt>
                <c:pt idx="125">
                  <c:v>0.00303058275414387</c:v>
                </c:pt>
                <c:pt idx="126">
                  <c:v>0.00304859654321695</c:v>
                </c:pt>
                <c:pt idx="127">
                  <c:v>0.00306654514024262</c:v>
                </c:pt>
                <c:pt idx="128">
                  <c:v>0.00308442917614914</c:v>
                </c:pt>
                <c:pt idx="129">
                  <c:v>0.00310224927290139</c:v>
                </c:pt>
                <c:pt idx="130">
                  <c:v>0.00312000604360575</c:v>
                </c:pt>
                <c:pt idx="131">
                  <c:v>0.00313770009261602</c:v>
                </c:pt>
                <c:pt idx="132">
                  <c:v>0.00315533201564147</c:v>
                </c:pt>
                <c:pt idx="133">
                  <c:v>0.00317290239985523</c:v>
                </c:pt>
                <c:pt idx="134">
                  <c:v>0.00319041182400425</c:v>
                </c:pt>
                <c:pt idx="135">
                  <c:v>0.00320786085852006</c:v>
                </c:pt>
                <c:pt idx="136">
                  <c:v>0.00322525006562983</c:v>
                </c:pt>
                <c:pt idx="137">
                  <c:v>0.00324257999946808</c:v>
                </c:pt>
                <c:pt idx="138">
                  <c:v>0.0032598512061889</c:v>
                </c:pt>
                <c:pt idx="139">
                  <c:v>0.00327706422407786</c:v>
                </c:pt>
                <c:pt idx="140">
                  <c:v>0.00329421958366455</c:v>
                </c:pt>
                <c:pt idx="141">
                  <c:v>0.00331131780783466</c:v>
                </c:pt>
                <c:pt idx="142">
                  <c:v>0.00332835941194187</c:v>
                </c:pt>
                <c:pt idx="143">
                  <c:v>0.00334534490391972</c:v>
                </c:pt>
                <c:pt idx="144">
                  <c:v>0.00336227478439275</c:v>
                </c:pt>
                <c:pt idx="145">
                  <c:v>0.00337914954678708</c:v>
                </c:pt>
                <c:pt idx="146">
                  <c:v>0.00339596967744105</c:v>
                </c:pt>
                <c:pt idx="147">
                  <c:v>0.00341273565571442</c:v>
                </c:pt>
                <c:pt idx="148">
                  <c:v>0.00342944795409695</c:v>
                </c:pt>
                <c:pt idx="149">
                  <c:v>0.00344610703831685</c:v>
                </c:pt>
                <c:pt idx="150">
                  <c:v>0.0034627133674474</c:v>
                </c:pt>
                <c:pt idx="151">
                  <c:v>0.00347926739401324</c:v>
                </c:pt>
                <c:pt idx="152">
                  <c:v>0.00349576956409556</c:v>
                </c:pt>
                <c:pt idx="153">
                  <c:v>0.00351222031743608</c:v>
                </c:pt>
                <c:pt idx="154">
                  <c:v>0.00352862008754031</c:v>
                </c:pt>
                <c:pt idx="155">
                  <c:v>0.0035449693017791</c:v>
                </c:pt>
                <c:pt idx="156">
                  <c:v>0.0035612683814898</c:v>
                </c:pt>
                <c:pt idx="157">
                  <c:v>0.00357751774207534</c:v>
                </c:pt>
                <c:pt idx="158">
                  <c:v>0.00359371779310312</c:v>
                </c:pt>
                <c:pt idx="159">
                  <c:v>0.00360986893840176</c:v>
                </c:pt>
                <c:pt idx="160">
                  <c:v>0.00362597157615714</c:v>
                </c:pt>
                <c:pt idx="161">
                  <c:v>0.00364202609900681</c:v>
                </c:pt>
                <c:pt idx="162">
                  <c:v>0.00365803289413343</c:v>
                </c:pt>
                <c:pt idx="163">
                  <c:v>0.00367399234335678</c:v>
                </c:pt>
                <c:pt idx="164">
                  <c:v>0.00368990482322434</c:v>
                </c:pt>
                <c:pt idx="165">
                  <c:v>0.00370577070510068</c:v>
                </c:pt>
                <c:pt idx="166">
                  <c:v>0.00372159035525556</c:v>
                </c:pt>
                <c:pt idx="167">
                  <c:v>0.00373736413495051</c:v>
                </c:pt>
                <c:pt idx="168">
                  <c:v>0.00375309240052425</c:v>
                </c:pt>
                <c:pt idx="169">
                  <c:v>0.00376877550347684</c:v>
                </c:pt>
                <c:pt idx="170">
                  <c:v>0.0037844137905522</c:v>
                </c:pt>
                <c:pt idx="171">
                  <c:v>0.00380000760381976</c:v>
                </c:pt>
                <c:pt idx="172">
                  <c:v>0.00381555728075406</c:v>
                </c:pt>
                <c:pt idx="173">
                  <c:v>0.00383106315431414</c:v>
                </c:pt>
                <c:pt idx="174">
                  <c:v>0.00384652555302038</c:v>
                </c:pt>
                <c:pt idx="175">
                  <c:v>0.00386194480103111</c:v>
                </c:pt>
                <c:pt idx="176">
                  <c:v>0.00387732121821708</c:v>
                </c:pt>
                <c:pt idx="177">
                  <c:v>0.00389265512023531</c:v>
                </c:pt>
                <c:pt idx="178">
                  <c:v>0.0039079468186013</c:v>
                </c:pt>
                <c:pt idx="179">
                  <c:v>0.00392319662076003</c:v>
                </c:pt>
                <c:pt idx="180">
                  <c:v>0.00393840483015589</c:v>
                </c:pt>
                <c:pt idx="181">
                  <c:v>0.00395357174630109</c:v>
                </c:pt>
                <c:pt idx="182">
                  <c:v>0.00396869766484314</c:v>
                </c:pt>
                <c:pt idx="183">
                  <c:v>0.0039837828776309</c:v>
                </c:pt>
                <c:pt idx="184">
                  <c:v>0.00399882767277968</c:v>
                </c:pt>
                <c:pt idx="185">
                  <c:v>0.00401383233473483</c:v>
                </c:pt>
                <c:pt idx="186">
                  <c:v>0.00402879714433465</c:v>
                </c:pt>
                <c:pt idx="187">
                  <c:v>0.00404372237887146</c:v>
                </c:pt>
                <c:pt idx="188">
                  <c:v>0.00405860831215246</c:v>
                </c:pt>
                <c:pt idx="189">
                  <c:v>0.00407345521455851</c:v>
                </c:pt>
                <c:pt idx="190">
                  <c:v>0.00408826335310262</c:v>
                </c:pt>
                <c:pt idx="191">
                  <c:v>0.00410303299148675</c:v>
                </c:pt>
                <c:pt idx="192">
                  <c:v>0.0041177643901582</c:v>
                </c:pt>
                <c:pt idx="193">
                  <c:v>0.00413245780636402</c:v>
                </c:pt>
                <c:pt idx="194">
                  <c:v>0.0041471134942055</c:v>
                </c:pt>
                <c:pt idx="195">
                  <c:v>0.0041617317046908</c:v>
                </c:pt>
                <c:pt idx="196">
                  <c:v>0.00417631268578683</c:v>
                </c:pt>
                <c:pt idx="197">
                  <c:v>0.00419085668247038</c:v>
                </c:pt>
                <c:pt idx="198">
                  <c:v>0.00420536393677798</c:v>
                </c:pt>
                <c:pt idx="199">
                  <c:v>0.00421983468785507</c:v>
                </c:pt>
                <c:pt idx="200">
                  <c:v>0.00423426917200386</c:v>
                </c:pt>
                <c:pt idx="201">
                  <c:v>0.0042486676227309</c:v>
                </c:pt>
                <c:pt idx="202">
                  <c:v>0.00426303027079285</c:v>
                </c:pt>
                <c:pt idx="203">
                  <c:v>0.00427735734424248</c:v>
                </c:pt>
                <c:pt idx="204">
                  <c:v>0.00429164906847291</c:v>
                </c:pt>
                <c:pt idx="205">
                  <c:v>0.00430590566626119</c:v>
                </c:pt>
                <c:pt idx="206">
                  <c:v>0.00432012735781152</c:v>
                </c:pt>
                <c:pt idx="207">
                  <c:v>0.00433431436079696</c:v>
                </c:pt>
                <c:pt idx="208">
                  <c:v>0.00434846689040087</c:v>
                </c:pt>
                <c:pt idx="209">
                  <c:v>0.00436258515935743</c:v>
                </c:pt>
                <c:pt idx="210">
                  <c:v>0.00437666937799111</c:v>
                </c:pt>
                <c:pt idx="211">
                  <c:v>0.00439071975425572</c:v>
                </c:pt>
                <c:pt idx="212">
                  <c:v>0.0044047364937726</c:v>
                </c:pt>
                <c:pt idx="213">
                  <c:v>0.0044187197998681</c:v>
                </c:pt>
                <c:pt idx="214">
                  <c:v>0.00443266987361016</c:v>
                </c:pt>
                <c:pt idx="215">
                  <c:v>0.00444658691384465</c:v>
                </c:pt>
                <c:pt idx="216">
                  <c:v>0.00446047111723041</c:v>
                </c:pt>
                <c:pt idx="217">
                  <c:v>0.00447432267827412</c:v>
                </c:pt>
                <c:pt idx="218">
                  <c:v>0.0044881417893642</c:v>
                </c:pt>
                <c:pt idx="219">
                  <c:v>0.00450192864080427</c:v>
                </c:pt>
                <c:pt idx="220">
                  <c:v>0.00451568342084593</c:v>
                </c:pt>
                <c:pt idx="221">
                  <c:v>0.00452940631572061</c:v>
                </c:pt>
                <c:pt idx="222">
                  <c:v>0.00454309750967143</c:v>
                </c:pt>
                <c:pt idx="223">
                  <c:v>0.00455675718498396</c:v>
                </c:pt>
                <c:pt idx="224">
                  <c:v>0.00457038552201626</c:v>
                </c:pt>
                <c:pt idx="225">
                  <c:v>0.00458398269922929</c:v>
                </c:pt>
                <c:pt idx="226">
                  <c:v>0.00459754889321528</c:v>
                </c:pt>
                <c:pt idx="227">
                  <c:v>0.00461108427872703</c:v>
                </c:pt>
                <c:pt idx="228">
                  <c:v>0.00462458902870578</c:v>
                </c:pt>
                <c:pt idx="229">
                  <c:v>0.00463806331430857</c:v>
                </c:pt>
                <c:pt idx="230">
                  <c:v>0.00465150730493563</c:v>
                </c:pt>
                <c:pt idx="231">
                  <c:v>0.0046649211682566</c:v>
                </c:pt>
                <c:pt idx="232">
                  <c:v>0.00467830507023705</c:v>
                </c:pt>
                <c:pt idx="233">
                  <c:v>0.00469165917516341</c:v>
                </c:pt>
                <c:pt idx="234">
                  <c:v>0.00470498364566856</c:v>
                </c:pt>
                <c:pt idx="235">
                  <c:v>0.00471827864275625</c:v>
                </c:pt>
                <c:pt idx="236">
                  <c:v>0.00473154432582523</c:v>
                </c:pt>
                <c:pt idx="237">
                  <c:v>0.00474478085269305</c:v>
                </c:pt>
                <c:pt idx="238">
                  <c:v>0.00475798837961936</c:v>
                </c:pt>
                <c:pt idx="239">
                  <c:v>0.00477116706132859</c:v>
                </c:pt>
                <c:pt idx="240">
                  <c:v>0.00478431705103252</c:v>
                </c:pt>
                <c:pt idx="241">
                  <c:v>0.00479743850045219</c:v>
                </c:pt>
                <c:pt idx="242">
                  <c:v>0.0048105315598398</c:v>
                </c:pt>
                <c:pt idx="243">
                  <c:v>0.00482359637799935</c:v>
                </c:pt>
                <c:pt idx="244">
                  <c:v>0.00483663310230802</c:v>
                </c:pt>
                <c:pt idx="245">
                  <c:v>0.00484964187873647</c:v>
                </c:pt>
                <c:pt idx="246">
                  <c:v>0.0048626228518685</c:v>
                </c:pt>
                <c:pt idx="247">
                  <c:v>0.00487557616492155</c:v>
                </c:pt>
                <c:pt idx="248">
                  <c:v>0.00488850195976537</c:v>
                </c:pt>
                <c:pt idx="249">
                  <c:v>0.00490140037694121</c:v>
                </c:pt>
                <c:pt idx="250">
                  <c:v>0.00491427155568069</c:v>
                </c:pt>
                <c:pt idx="251">
                  <c:v>0.00492711563392403</c:v>
                </c:pt>
                <c:pt idx="252">
                  <c:v>0.00493993274833776</c:v>
                </c:pt>
                <c:pt idx="253">
                  <c:v>0.00495272303433286</c:v>
                </c:pt>
                <c:pt idx="254">
                  <c:v>0.00496548662608182</c:v>
                </c:pt>
                <c:pt idx="255">
                  <c:v>0.00497822365653585</c:v>
                </c:pt>
                <c:pt idx="256">
                  <c:v>0.00499093425744141</c:v>
                </c:pt>
                <c:pt idx="257">
                  <c:v>0.005003618559357</c:v>
                </c:pt>
                <c:pt idx="258">
                  <c:v>0.00501627669166905</c:v>
                </c:pt>
                <c:pt idx="259">
                  <c:v>0.00502890878260802</c:v>
                </c:pt>
                <c:pt idx="260">
                  <c:v>0.00504151495926367</c:v>
                </c:pt>
                <c:pt idx="261">
                  <c:v>0.00505409534760088</c:v>
                </c:pt>
                <c:pt idx="262">
                  <c:v>0.00506665007247426</c:v>
                </c:pt>
                <c:pt idx="263">
                  <c:v>0.0050791792576433</c:v>
                </c:pt>
                <c:pt idx="264">
                  <c:v>0.00509168302578656</c:v>
                </c:pt>
                <c:pt idx="265">
                  <c:v>0.00510416149851639</c:v>
                </c:pt>
                <c:pt idx="266">
                  <c:v>0.00492214532851629</c:v>
                </c:pt>
                <c:pt idx="267">
                  <c:v>0.00502704316492957</c:v>
                </c:pt>
                <c:pt idx="268">
                  <c:v>0.00513240392504531</c:v>
                </c:pt>
                <c:pt idx="269">
                  <c:v>0.00523823361378644</c:v>
                </c:pt>
                <c:pt idx="270">
                  <c:v>0.00534453833098469</c:v>
                </c:pt>
                <c:pt idx="271">
                  <c:v>0.00545132427347928</c:v>
                </c:pt>
                <c:pt idx="272">
                  <c:v>0.00555859773727306</c:v>
                </c:pt>
                <c:pt idx="273">
                  <c:v>0.00566636511974765</c:v>
                </c:pt>
                <c:pt idx="274">
                  <c:v>0.00577463292193974</c:v>
                </c:pt>
                <c:pt idx="275">
                  <c:v>0.0058834077508806</c:v>
                </c:pt>
                <c:pt idx="276">
                  <c:v>0.00599269632200096</c:v>
                </c:pt>
                <c:pt idx="277">
                  <c:v>0.00610250546160309</c:v>
                </c:pt>
                <c:pt idx="278">
                  <c:v>0.0062128421094025</c:v>
                </c:pt>
                <c:pt idx="279">
                  <c:v>0.0063237133211424</c:v>
                </c:pt>
                <c:pt idx="280">
                  <c:v>0.00643512627128182</c:v>
                </c:pt>
                <c:pt idx="281">
                  <c:v>0.00654708825576127</c:v>
                </c:pt>
                <c:pt idx="282">
                  <c:v>0.00665960669484816</c:v>
                </c:pt>
                <c:pt idx="283">
                  <c:v>0.00677268913606442</c:v>
                </c:pt>
                <c:pt idx="284">
                  <c:v>0.00688634325720001</c:v>
                </c:pt>
                <c:pt idx="285">
                  <c:v>0.00700057686941424</c:v>
                </c:pt>
                <c:pt idx="286">
                  <c:v>0.00711539792042898</c:v>
                </c:pt>
                <c:pt idx="287">
                  <c:v>0.00723081449781622</c:v>
                </c:pt>
                <c:pt idx="288">
                  <c:v>0.00734683483238431</c:v>
                </c:pt>
                <c:pt idx="289">
                  <c:v>0.0074634673016654</c:v>
                </c:pt>
                <c:pt idx="290">
                  <c:v>0.00758072043350814</c:v>
                </c:pt>
                <c:pt idx="291">
                  <c:v>0.00769860290977991</c:v>
                </c:pt>
                <c:pt idx="292">
                  <c:v>0.00781712357018193</c:v>
                </c:pt>
                <c:pt idx="293">
                  <c:v>0.00793629141618155</c:v>
                </c:pt>
                <c:pt idx="294">
                  <c:v>0.00805611561506653</c:v>
                </c:pt>
                <c:pt idx="295">
                  <c:v>0.00817660550412508</c:v>
                </c:pt>
                <c:pt idx="296">
                  <c:v>0.00829777059495733</c:v>
                </c:pt>
                <c:pt idx="297">
                  <c:v>0.00841962057792185</c:v>
                </c:pt>
                <c:pt idx="298">
                  <c:v>0.00854216532672392</c:v>
                </c:pt>
                <c:pt idx="299">
                  <c:v>0.0086654149031497</c:v>
                </c:pt>
                <c:pt idx="300">
                  <c:v>0.0087893795619527</c:v>
                </c:pt>
                <c:pt idx="301">
                  <c:v>0.00891406975589791</c:v>
                </c:pt>
                <c:pt idx="302">
                  <c:v>0.00903949614096986</c:v>
                </c:pt>
                <c:pt idx="303">
                  <c:v>0.00916566958175132</c:v>
                </c:pt>
                <c:pt idx="304">
                  <c:v>0.00929260115697942</c:v>
                </c:pt>
                <c:pt idx="305">
                  <c:v>0.00942030216528507</c:v>
                </c:pt>
                <c:pt idx="306">
                  <c:v>0.009548784131125</c:v>
                </c:pt>
                <c:pt idx="307">
                  <c:v>0.00967805881091236</c:v>
                </c:pt>
                <c:pt idx="308">
                  <c:v>0.00980813819935472</c:v>
                </c:pt>
                <c:pt idx="309">
                  <c:v>0.00993903453600824</c:v>
                </c:pt>
                <c:pt idx="310">
                  <c:v>0.0100707603120558</c:v>
                </c:pt>
                <c:pt idx="311">
                  <c:v>0.0102033282773196</c:v>
                </c:pt>
                <c:pt idx="312">
                  <c:v>0.0103367514475173</c:v>
                </c:pt>
                <c:pt idx="313">
                  <c:v>0.0104710431117713</c:v>
                </c:pt>
                <c:pt idx="314">
                  <c:v>0.0106062168403838</c:v>
                </c:pt>
                <c:pt idx="315">
                  <c:v>0.0107422864928863</c:v>
                </c:pt>
                <c:pt idx="316">
                  <c:v>0.0108792662263774</c:v>
                </c:pt>
                <c:pt idx="317">
                  <c:v>0.0110171705041609</c:v>
                </c:pt>
                <c:pt idx="318">
                  <c:v>0.0111560141046952</c:v>
                </c:pt>
                <c:pt idx="319">
                  <c:v>0.0112958121308716</c:v>
                </c:pt>
                <c:pt idx="320">
                  <c:v>0.0114365800196311</c:v>
                </c:pt>
                <c:pt idx="321">
                  <c:v>0.0115783335519399</c:v>
                </c:pt>
                <c:pt idx="322">
                  <c:v>0.0117210888631342</c:v>
                </c:pt>
                <c:pt idx="323">
                  <c:v>0.0118648624536559</c:v>
                </c:pt>
                <c:pt idx="324">
                  <c:v>0.0120096712001933</c:v>
                </c:pt>
                <c:pt idx="325">
                  <c:v>0.012155532367247</c:v>
                </c:pt>
                <c:pt idx="326">
                  <c:v>0.0123024636191406</c:v>
                </c:pt>
                <c:pt idx="327">
                  <c:v>0.0124504830324953</c:v>
                </c:pt>
                <c:pt idx="328">
                  <c:v>0.0125996091091927</c:v>
                </c:pt>
                <c:pt idx="329">
                  <c:v>0.012749860789846</c:v>
                </c:pt>
                <c:pt idx="330">
                  <c:v>0.0129012574678051</c:v>
                </c:pt>
                <c:pt idx="331">
                  <c:v>0.0130538190037216</c:v>
                </c:pt>
                <c:pt idx="332">
                  <c:v>0.0132075657406995</c:v>
                </c:pt>
                <c:pt idx="333">
                  <c:v>0.0133625185200606</c:v>
                </c:pt>
                <c:pt idx="334">
                  <c:v>0.0135186986977548</c:v>
                </c:pt>
                <c:pt idx="335">
                  <c:v>0.0136761281614468</c:v>
                </c:pt>
                <c:pt idx="336">
                  <c:v>0.0138348293483132</c:v>
                </c:pt>
                <c:pt idx="337">
                  <c:v>0.0139948252635855</c:v>
                </c:pt>
                <c:pt idx="338">
                  <c:v>0.0141561394998765</c:v>
                </c:pt>
                <c:pt idx="339">
                  <c:v>0.01431879625733</c:v>
                </c:pt>
                <c:pt idx="340">
                  <c:v>0.0144828203646371</c:v>
                </c:pt>
                <c:pt idx="341">
                  <c:v>0.0146482373009629</c:v>
                </c:pt>
                <c:pt idx="342">
                  <c:v>0.014815073218831</c:v>
                </c:pt>
                <c:pt idx="343">
                  <c:v>0.0149833549680186</c:v>
                </c:pt>
                <c:pt idx="344">
                  <c:v>0.0151531101205128</c:v>
                </c:pt>
                <c:pt idx="345">
                  <c:v>0.0153243669965872</c:v>
                </c:pt>
                <c:pt idx="346">
                  <c:v>0.0154971546920597</c:v>
                </c:pt>
                <c:pt idx="347">
                  <c:v>0.0156715031067943</c:v>
                </c:pt>
                <c:pt idx="348">
                  <c:v>0.015847442974517</c:v>
                </c:pt>
                <c:pt idx="349">
                  <c:v>0.0160250058940186</c:v>
                </c:pt>
                <c:pt idx="350">
                  <c:v>0.0162042243618224</c:v>
                </c:pt>
                <c:pt idx="351">
                  <c:v>0.016385131806399</c:v>
                </c:pt>
                <c:pt idx="352">
                  <c:v>0.0165677626240186</c:v>
                </c:pt>
                <c:pt idx="353">
                  <c:v>0.0167521522163326</c:v>
                </c:pt>
                <c:pt idx="354">
                  <c:v>0.0169383370297894</c:v>
                </c:pt>
                <c:pt idx="355">
                  <c:v>0.017126354596988</c:v>
                </c:pt>
                <c:pt idx="356">
                  <c:v>0.0173162435800879</c:v>
                </c:pt>
                <c:pt idx="357">
                  <c:v>0.017508043816397</c:v>
                </c:pt>
                <c:pt idx="358">
                  <c:v>0.0177017963662716</c:v>
                </c:pt>
                <c:pt idx="359">
                  <c:v>0.0178975435634673</c:v>
                </c:pt>
                <c:pt idx="360">
                  <c:v>0.0180953290680953</c:v>
                </c:pt>
                <c:pt idx="361">
                  <c:v>0.0182951979223454</c:v>
                </c:pt>
                <c:pt idx="362">
                  <c:v>0.0184971966091511</c:v>
                </c:pt>
                <c:pt idx="363">
                  <c:v>0.0187013731139852</c:v>
                </c:pt>
                <c:pt idx="364">
                  <c:v>0.0189077769899858</c:v>
                </c:pt>
                <c:pt idx="365">
                  <c:v>0.0191164594266335</c:v>
                </c:pt>
                <c:pt idx="366">
                  <c:v>0.0193274733222104</c:v>
                </c:pt>
                <c:pt idx="367">
                  <c:v>0.0195408733602947</c:v>
                </c:pt>
                <c:pt idx="368">
                  <c:v>0.0197567160905637</c:v>
                </c:pt>
                <c:pt idx="369">
                  <c:v>0.0199750600141971</c:v>
                </c:pt>
                <c:pt idx="370">
                  <c:v>0.0201959656741979</c:v>
                </c:pt>
                <c:pt idx="371">
                  <c:v>0.0204194957509758</c:v>
                </c:pt>
                <c:pt idx="372">
                  <c:v>0.0206457151635615</c:v>
                </c:pt>
                <c:pt idx="373">
                  <c:v>0.0208746911768558</c:v>
                </c:pt>
                <c:pt idx="374">
                  <c:v>0.0211064935153481</c:v>
                </c:pt>
                <c:pt idx="375">
                  <c:v>0.0213411944837775</c:v>
                </c:pt>
                <c:pt idx="376">
                  <c:v>0.0215788690952502</c:v>
                </c:pt>
                <c:pt idx="377">
                  <c:v>0.0218195952073714</c:v>
                </c:pt>
                <c:pt idx="378">
                  <c:v>0.0220634536669987</c:v>
                </c:pt>
                <c:pt idx="379">
                  <c:v>0.0223105284642805</c:v>
                </c:pt>
                <c:pt idx="380">
                  <c:v>0.0225609068966993</c:v>
                </c:pt>
                <c:pt idx="381">
                  <c:v>0.02281467974391</c:v>
                </c:pt>
                <c:pt idx="382">
                  <c:v>0.0230719414542332</c:v>
                </c:pt>
                <c:pt idx="383">
                  <c:v>0.0233327903437476</c:v>
                </c:pt>
                <c:pt idx="384">
                  <c:v>0.0235973288090113</c:v>
                </c:pt>
                <c:pt idx="385">
                  <c:v>0.0238656635545482</c:v>
                </c:pt>
                <c:pt idx="386">
                  <c:v>0.0241379058363406</c:v>
                </c:pt>
                <c:pt idx="387">
                  <c:v>0.0244141717226953</c:v>
                </c:pt>
                <c:pt idx="388">
                  <c:v>0.0246945823739907</c:v>
                </c:pt>
                <c:pt idx="389">
                  <c:v>0.0249792643429619</c:v>
                </c:pt>
                <c:pt idx="390">
                  <c:v>0.0252683498973576</c:v>
                </c:pt>
                <c:pt idx="391">
                  <c:v>0.0255619773669931</c:v>
                </c:pt>
                <c:pt idx="392">
                  <c:v>0.0258602915174416</c:v>
                </c:pt>
                <c:pt idx="393">
                  <c:v>0.0261634439528502</c:v>
                </c:pt>
                <c:pt idx="394">
                  <c:v>0.0264715935506385</c:v>
                </c:pt>
                <c:pt idx="395">
                  <c:v>0.0267849069311527</c:v>
                </c:pt>
                <c:pt idx="396">
                  <c:v>0.0271035589656928</c:v>
                </c:pt>
                <c:pt idx="397">
                  <c:v>0.0274277333267277</c:v>
                </c:pt>
                <c:pt idx="398">
                  <c:v>0.0277576230845667</c:v>
                </c:pt>
                <c:pt idx="399">
                  <c:v>0.02809343135526</c:v>
                </c:pt>
                <c:pt idx="400">
                  <c:v>0.0284353720050883</c:v>
                </c:pt>
                <c:pt idx="401">
                  <c:v>0.0287836704176628</c:v>
                </c:pt>
                <c:pt idx="402">
                  <c:v>0.029138564330419</c:v>
                </c:pt>
                <c:pt idx="403">
                  <c:v>0.0295003047481577</c:v>
                </c:pt>
                <c:pt idx="404">
                  <c:v>0.0298691569422895</c:v>
                </c:pt>
                <c:pt idx="405">
                  <c:v>0.0302454015455939</c:v>
                </c:pt>
                <c:pt idx="406">
                  <c:v>0.0306293357536368</c:v>
                </c:pt>
                <c:pt idx="407">
                  <c:v>0.0310212746455351</c:v>
                </c:pt>
                <c:pt idx="408">
                  <c:v>0.0314215526385549</c:v>
                </c:pt>
                <c:pt idx="409">
                  <c:v>0.0318305250931127</c:v>
                </c:pt>
                <c:pt idx="410">
                  <c:v>0.0322485700871995</c:v>
                </c:pt>
                <c:pt idx="411">
                  <c:v>0.0326760903821011</c:v>
                </c:pt>
                <c:pt idx="412">
                  <c:v>0.0331135156046574</c:v>
                </c:pt>
                <c:pt idx="413">
                  <c:v>0.0335613046752672</c:v>
                </c:pt>
                <c:pt idx="414">
                  <c:v>0.0340199485155434</c:v>
                </c:pt>
                <c:pt idx="415">
                  <c:v>0.0344899730751001</c:v>
                </c:pt>
                <c:pt idx="416">
                  <c:v>0.0349719427236071</c:v>
                </c:pt>
                <c:pt idx="417">
                  <c:v>0.0354664640622076</c:v>
                </c:pt>
                <c:pt idx="418">
                  <c:v>0.0359741902179704</c:v>
                </c:pt>
                <c:pt idx="419">
                  <c:v>0.0364958256966008</c:v>
                </c:pt>
                <c:pt idx="420">
                  <c:v>0.037032131882656</c:v>
                </c:pt>
                <c:pt idx="421">
                  <c:v>0.0375839332935843</c:v>
                </c:pt>
                <c:pt idx="422">
                  <c:v>0.0381521247148333</c:v>
                </c:pt>
                <c:pt idx="423">
                  <c:v>0.0387376793690198</c:v>
                </c:pt>
                <c:pt idx="424">
                  <c:v>0.0393416583040453</c:v>
                </c:pt>
                <c:pt idx="425">
                  <c:v>0.0399652212247465</c:v>
                </c:pt>
                <c:pt idx="426">
                  <c:v>0.0406096390424295</c:v>
                </c:pt>
                <c:pt idx="427">
                  <c:v>0.0412763084793943</c:v>
                </c:pt>
                <c:pt idx="428">
                  <c:v>0.0419667691452707</c:v>
                </c:pt>
                <c:pt idx="429">
                  <c:v>0.0426827236039804</c:v>
                </c:pt>
                <c:pt idx="430">
                  <c:v>0.043426061081678</c:v>
                </c:pt>
                <c:pt idx="431">
                  <c:v>0.0441988856370817</c:v>
                </c:pt>
                <c:pt idx="432">
                  <c:v>0.0450035498400711</c:v>
                </c:pt>
                <c:pt idx="433">
                  <c:v>0.0458426953018108</c:v>
                </c:pt>
                <c:pt idx="434">
                  <c:v>0.0467193017977212</c:v>
                </c:pt>
                <c:pt idx="435">
                  <c:v>0.047636747263401</c:v>
                </c:pt>
                <c:pt idx="436">
                  <c:v>0.048598881681648</c:v>
                </c:pt>
                <c:pt idx="437">
                  <c:v>0.0496101189029156</c:v>
                </c:pt>
                <c:pt idx="438">
                  <c:v>0.0506755518830457</c:v>
                </c:pt>
                <c:pt idx="439">
                  <c:v>0.0518010988824544</c:v>
                </c:pt>
                <c:pt idx="440">
                  <c:v>0.0529936911658547</c:v>
                </c:pt>
                <c:pt idx="441">
                  <c:v>0.0542615171766337</c:v>
                </c:pt>
                <c:pt idx="442">
                  <c:v>0.0556143448639182</c:v>
                </c:pt>
                <c:pt idx="443">
                  <c:v>0.0570639542079978</c:v>
                </c:pt>
                <c:pt idx="444">
                  <c:v>0.0574371545687145</c:v>
                </c:pt>
                <c:pt idx="445">
                  <c:v>0.0578139392308399</c:v>
                </c:pt>
                <c:pt idx="446">
                  <c:v>0.0581944294272277</c:v>
                </c:pt>
                <c:pt idx="447">
                  <c:v>0.0585786963280111</c:v>
                </c:pt>
                <c:pt idx="448">
                  <c:v>0.0589668130857215</c:v>
                </c:pt>
                <c:pt idx="449">
                  <c:v>0.0593588549004726</c:v>
                </c:pt>
                <c:pt idx="450">
                  <c:v>0.0597548990875875</c:v>
                </c:pt>
                <c:pt idx="451">
                  <c:v>0.0601550251477738</c:v>
                </c:pt>
                <c:pt idx="452">
                  <c:v>0.0605593148399575</c:v>
                </c:pt>
                <c:pt idx="453">
                  <c:v>0.0609678522568935</c:v>
                </c:pt>
                <c:pt idx="454">
                  <c:v>0.0613807239036732</c:v>
                </c:pt>
                <c:pt idx="455">
                  <c:v>0.0617980187792582</c:v>
                </c:pt>
                <c:pt idx="456">
                  <c:v>0.0622198284611761</c:v>
                </c:pt>
                <c:pt idx="457">
                  <c:v>0.0626462471935192</c:v>
                </c:pt>
                <c:pt idx="458">
                  <c:v>0.0630773719783964</c:v>
                </c:pt>
                <c:pt idx="459">
                  <c:v>0.0635133026709961</c:v>
                </c:pt>
                <c:pt idx="460">
                  <c:v>0.063954142078424</c:v>
                </c:pt>
                <c:pt idx="461">
                  <c:v>0.0643999960624924</c:v>
                </c:pt>
                <c:pt idx="462">
                  <c:v>0.0648509736466434</c:v>
                </c:pt>
                <c:pt idx="463">
                  <c:v>0.0653071871272014</c:v>
                </c:pt>
                <c:pt idx="464">
                  <c:v>0.0657687521891562</c:v>
                </c:pt>
                <c:pt idx="465">
                  <c:v>0.066235788026696</c:v>
                </c:pt>
                <c:pt idx="466">
                  <c:v>0.0667084174687158</c:v>
                </c:pt>
                <c:pt idx="467">
                  <c:v>0.0671867671095407</c:v>
                </c:pt>
                <c:pt idx="468">
                  <c:v>0.0676709674451195</c:v>
                </c:pt>
                <c:pt idx="469">
                  <c:v>0.0681611530149553</c:v>
                </c:pt>
                <c:pt idx="470">
                  <c:v>0.0686574625500569</c:v>
                </c:pt>
                <c:pt idx="471">
                  <c:v>0.0691600391272103</c:v>
                </c:pt>
                <c:pt idx="472">
                  <c:v>0.0696690303298868</c:v>
                </c:pt>
                <c:pt idx="473">
                  <c:v>0.0701845884161241</c:v>
                </c:pt>
                <c:pt idx="474">
                  <c:v>0.0707068704937345</c:v>
                </c:pt>
                <c:pt idx="475">
                  <c:v>0.0712360387032159</c:v>
                </c:pt>
                <c:pt idx="476">
                  <c:v>0.0717722604087658</c:v>
                </c:pt>
                <c:pt idx="477">
                  <c:v>0.072315708397819</c:v>
                </c:pt>
                <c:pt idx="478">
                  <c:v>0.0728665610895583</c:v>
                </c:pt>
                <c:pt idx="479">
                  <c:v>0.0734250027528743</c:v>
                </c:pt>
                <c:pt idx="480">
                  <c:v>0.0739912237342769</c:v>
                </c:pt>
                <c:pt idx="481">
                  <c:v>0.0745654206962989</c:v>
                </c:pt>
                <c:pt idx="482">
                  <c:v>0.0751477968669574</c:v>
                </c:pt>
                <c:pt idx="483">
                  <c:v>0.0757385623008828</c:v>
                </c:pt>
                <c:pt idx="484">
                  <c:v>0.0763379341527586</c:v>
                </c:pt>
                <c:pt idx="485">
                  <c:v>0.0769461369637574</c:v>
                </c:pt>
                <c:pt idx="486">
                  <c:v>0.0775634029617074</c:v>
                </c:pt>
                <c:pt idx="487">
                  <c:v>0.078189972375764</c:v>
                </c:pt>
                <c:pt idx="488">
                  <c:v>0.0788260937664203</c:v>
                </c:pt>
                <c:pt idx="489">
                  <c:v>0.0794720243717396</c:v>
                </c:pt>
                <c:pt idx="490">
                  <c:v>0.0801280304707572</c:v>
                </c:pt>
                <c:pt idx="491">
                  <c:v>0.0807943877650587</c:v>
                </c:pt>
                <c:pt idx="492">
                  <c:v>0.0814713817796142</c:v>
                </c:pt>
                <c:pt idx="493">
                  <c:v>0.0821593082840219</c:v>
                </c:pt>
                <c:pt idx="494">
                  <c:v>0.0828584737353922</c:v>
                </c:pt>
                <c:pt idx="495">
                  <c:v>0.0835691957441946</c:v>
                </c:pt>
                <c:pt idx="496">
                  <c:v>0.0842918035644783</c:v>
                </c:pt>
                <c:pt idx="497">
                  <c:v>0.0850266386099844</c:v>
                </c:pt>
                <c:pt idx="498">
                  <c:v>0.0857740549977714</c:v>
                </c:pt>
                <c:pt idx="499">
                  <c:v>0.0865344201210982</c:v>
                </c:pt>
                <c:pt idx="500">
                  <c:v>0.0873081152534362</c:v>
                </c:pt>
                <c:pt idx="501">
                  <c:v>0.0880955361856205</c:v>
                </c:pt>
                <c:pt idx="502">
                  <c:v>0.0888970938983035</c:v>
                </c:pt>
                <c:pt idx="503">
                  <c:v>0.0897132152720347</c:v>
                </c:pt>
                <c:pt idx="504">
                  <c:v>0.0905443438374716</c:v>
                </c:pt>
                <c:pt idx="505">
                  <c:v>0.0913909405684215</c:v>
                </c:pt>
                <c:pt idx="506">
                  <c:v>0.0922534847206197</c:v>
                </c:pt>
                <c:pt idx="507">
                  <c:v>0.0931324747193847</c:v>
                </c:pt>
                <c:pt idx="508">
                  <c:v>0.0940284290995388</c:v>
                </c:pt>
                <c:pt idx="509">
                  <c:v>0.0949418875012558</c:v>
                </c:pt>
                <c:pt idx="510">
                  <c:v>0.0958734117257971</c:v>
                </c:pt>
                <c:pt idx="511">
                  <c:v>0.0968235868554206</c:v>
                </c:pt>
                <c:pt idx="512">
                  <c:v>0.0977930224421054</c:v>
                </c:pt>
                <c:pt idx="513">
                  <c:v>0.0987823537701273</c:v>
                </c:pt>
                <c:pt idx="514">
                  <c:v>0.099792243197943</c:v>
                </c:pt>
                <c:pt idx="515">
                  <c:v>0.100823381585313</c:v>
                </c:pt>
                <c:pt idx="516">
                  <c:v>0.10187648981211</c:v>
                </c:pt>
                <c:pt idx="517">
                  <c:v>0.102952320395821</c:v>
                </c:pt>
                <c:pt idx="518">
                  <c:v>0.104051659215375</c:v>
                </c:pt>
                <c:pt idx="519">
                  <c:v>0.105175327349621</c:v>
                </c:pt>
                <c:pt idx="520">
                  <c:v>0.106324183039527</c:v>
                </c:pt>
                <c:pt idx="521">
                  <c:v>0.107499123784002</c:v>
                </c:pt>
                <c:pt idx="522">
                  <c:v>0.108701088580188</c:v>
                </c:pt>
                <c:pt idx="523">
                  <c:v>0.109931060320058</c:v>
                </c:pt>
                <c:pt idx="524">
                  <c:v>0.111190068356293</c:v>
                </c:pt>
                <c:pt idx="525">
                  <c:v>0.112479191251691</c:v>
                </c:pt>
                <c:pt idx="526">
                  <c:v>0.113799559727695</c:v>
                </c:pt>
                <c:pt idx="527">
                  <c:v>0.115152359829222</c:v>
                </c:pt>
                <c:pt idx="528">
                  <c:v>0.11653883632466</c:v>
                </c:pt>
                <c:pt idx="529">
                  <c:v>0.117960296361827</c:v>
                </c:pt>
                <c:pt idx="530">
                  <c:v>0.11941811340281</c:v>
                </c:pt>
                <c:pt idx="531">
                  <c:v>0.120913731462992</c:v>
                </c:pt>
                <c:pt idx="532">
                  <c:v>0.122448669682246</c:v>
                </c:pt>
                <c:pt idx="533">
                  <c:v>0.124024527259238</c:v>
                </c:pt>
                <c:pt idx="534">
                  <c:v>0.125642988783168</c:v>
                </c:pt>
                <c:pt idx="535">
                  <c:v>0.127305830001003</c:v>
                </c:pt>
                <c:pt idx="536">
                  <c:v>0.129014924062515</c:v>
                </c:pt>
                <c:pt idx="537">
                  <c:v>0.130772248290209</c:v>
                </c:pt>
                <c:pt idx="538">
                  <c:v>0.132579891526595</c:v>
                </c:pt>
                <c:pt idx="539">
                  <c:v>0.134440062117372</c:v>
                </c:pt>
                <c:pt idx="540">
                  <c:v>0.13635509659597</c:v>
                </c:pt>
                <c:pt idx="541">
                  <c:v>0.13832746914274</c:v>
                </c:pt>
                <c:pt idx="542">
                  <c:v>0.14035980190096</c:v>
                </c:pt>
                <c:pt idx="543">
                  <c:v>0.142454876241973</c:v>
                </c:pt>
                <c:pt idx="544">
                  <c:v>0.144615645083311</c:v>
                </c:pt>
                <c:pt idx="545">
                  <c:v>0.146845246376893</c:v>
                </c:pt>
                <c:pt idx="546">
                  <c:v>0.149147017899485</c:v>
                </c:pt>
                <c:pt idx="547">
                  <c:v>0.151524513495014</c:v>
                </c:pt>
                <c:pt idx="548">
                  <c:v>0.153981520938279</c:v>
                </c:pt>
                <c:pt idx="549">
                  <c:v>0.156522081612659</c:v>
                </c:pt>
                <c:pt idx="550">
                  <c:v>0.159150512221013</c:v>
                </c:pt>
                <c:pt idx="551">
                  <c:v>0.161871428779804</c:v>
                </c:pt>
                <c:pt idx="552">
                  <c:v>0.164689773182275</c:v>
                </c:pt>
                <c:pt idx="553">
                  <c:v>0.167610842658161</c:v>
                </c:pt>
                <c:pt idx="554">
                  <c:v>0.170640322506042</c:v>
                </c:pt>
                <c:pt idx="555">
                  <c:v>0.173784322531347</c:v>
                </c:pt>
                <c:pt idx="556">
                  <c:v>0.177049417689783</c:v>
                </c:pt>
                <c:pt idx="557">
                  <c:v>0.180442693514553</c:v>
                </c:pt>
                <c:pt idx="558">
                  <c:v>0.183971796998483</c:v>
                </c:pt>
                <c:pt idx="559">
                  <c:v>0.187644993712044</c:v>
                </c:pt>
                <c:pt idx="560">
                  <c:v>0.191471232068721</c:v>
                </c:pt>
                <c:pt idx="561">
                  <c:v>0.1954602158048</c:v>
                </c:pt>
                <c:pt idx="562">
                  <c:v>0.199622485926669</c:v>
                </c:pt>
              </c:numCache>
            </c:numRef>
          </c:xVal>
          <c:yVal>
            <c:numRef>
              <c:f>Exp_res!$BD$3:$BD$650</c:f>
              <c:numCache>
                <c:formatCode>0.00%</c:formatCode>
                <c:ptCount val="648"/>
                <c:pt idx="0">
                  <c:v>0</c:v>
                </c:pt>
                <c:pt idx="1">
                  <c:v>0.284999999999997</c:v>
                </c:pt>
                <c:pt idx="2">
                  <c:v>0.853578553615947</c:v>
                </c:pt>
                <c:pt idx="3">
                  <c:v>1.4221571072319</c:v>
                </c:pt>
                <c:pt idx="4">
                  <c:v>1.99073566084785</c:v>
                </c:pt>
                <c:pt idx="5">
                  <c:v>2.5593142144638</c:v>
                </c:pt>
                <c:pt idx="6">
                  <c:v>3.12789276807975</c:v>
                </c:pt>
                <c:pt idx="7">
                  <c:v>3.6964713216957</c:v>
                </c:pt>
                <c:pt idx="8">
                  <c:v>4.26504987531165</c:v>
                </c:pt>
                <c:pt idx="9">
                  <c:v>4.8336284289276</c:v>
                </c:pt>
                <c:pt idx="10">
                  <c:v>5.40220698254355</c:v>
                </c:pt>
                <c:pt idx="11">
                  <c:v>5.9707855361595</c:v>
                </c:pt>
                <c:pt idx="12">
                  <c:v>6.53936408977545</c:v>
                </c:pt>
                <c:pt idx="13">
                  <c:v>7.1079426433914</c:v>
                </c:pt>
                <c:pt idx="14">
                  <c:v>7.67652119700735</c:v>
                </c:pt>
                <c:pt idx="15">
                  <c:v>8.2450997506233</c:v>
                </c:pt>
                <c:pt idx="16">
                  <c:v>8.81367830423925</c:v>
                </c:pt>
                <c:pt idx="17">
                  <c:v>9.3822568578552</c:v>
                </c:pt>
                <c:pt idx="18">
                  <c:v>9.95083541147115</c:v>
                </c:pt>
                <c:pt idx="19">
                  <c:v>10.5194139650871</c:v>
                </c:pt>
                <c:pt idx="20">
                  <c:v>11.087992518703</c:v>
                </c:pt>
                <c:pt idx="21">
                  <c:v>11.656571072319</c:v>
                </c:pt>
                <c:pt idx="22">
                  <c:v>12.2251496259349</c:v>
                </c:pt>
                <c:pt idx="23">
                  <c:v>12.7937281795509</c:v>
                </c:pt>
                <c:pt idx="24">
                  <c:v>13.3623067331668</c:v>
                </c:pt>
                <c:pt idx="25">
                  <c:v>13.9308852867828</c:v>
                </c:pt>
                <c:pt idx="26">
                  <c:v>14.4994638403987</c:v>
                </c:pt>
                <c:pt idx="27">
                  <c:v>15.0680423940147</c:v>
                </c:pt>
                <c:pt idx="28">
                  <c:v>15.6366209476306</c:v>
                </c:pt>
                <c:pt idx="29">
                  <c:v>16.2051995012466</c:v>
                </c:pt>
                <c:pt idx="30">
                  <c:v>16.7737780548625</c:v>
                </c:pt>
                <c:pt idx="31">
                  <c:v>17.3423566084785</c:v>
                </c:pt>
                <c:pt idx="32">
                  <c:v>17.9109351620944</c:v>
                </c:pt>
                <c:pt idx="33">
                  <c:v>18.4795137157104</c:v>
                </c:pt>
                <c:pt idx="34">
                  <c:v>19.0480922693263</c:v>
                </c:pt>
                <c:pt idx="35">
                  <c:v>19.6166708229423</c:v>
                </c:pt>
                <c:pt idx="36">
                  <c:v>20.1852493765582</c:v>
                </c:pt>
                <c:pt idx="37">
                  <c:v>20.7538279301742</c:v>
                </c:pt>
                <c:pt idx="38">
                  <c:v>21.3224064837901</c:v>
                </c:pt>
                <c:pt idx="39">
                  <c:v>21.8909850374061</c:v>
                </c:pt>
                <c:pt idx="40">
                  <c:v>22.459563591022</c:v>
                </c:pt>
                <c:pt idx="41">
                  <c:v>23.028142144638</c:v>
                </c:pt>
                <c:pt idx="42">
                  <c:v>23.5967206982539</c:v>
                </c:pt>
                <c:pt idx="43">
                  <c:v>24.1652992518699</c:v>
                </c:pt>
                <c:pt idx="44">
                  <c:v>24.7338778054858</c:v>
                </c:pt>
                <c:pt idx="45">
                  <c:v>25.3024563591018</c:v>
                </c:pt>
                <c:pt idx="46">
                  <c:v>25.8710349127177</c:v>
                </c:pt>
                <c:pt idx="47">
                  <c:v>26.4396134663337</c:v>
                </c:pt>
                <c:pt idx="48">
                  <c:v>27.0081920199496</c:v>
                </c:pt>
                <c:pt idx="49">
                  <c:v>27.5767705735656</c:v>
                </c:pt>
                <c:pt idx="50">
                  <c:v>28.1453491271815</c:v>
                </c:pt>
                <c:pt idx="51">
                  <c:v>28.7139276807975</c:v>
                </c:pt>
                <c:pt idx="52">
                  <c:v>29.2825062344134</c:v>
                </c:pt>
                <c:pt idx="53">
                  <c:v>29.8510847880294</c:v>
                </c:pt>
                <c:pt idx="54">
                  <c:v>30.4196633416453</c:v>
                </c:pt>
                <c:pt idx="55">
                  <c:v>30.9882418952613</c:v>
                </c:pt>
                <c:pt idx="56">
                  <c:v>31.5568204488772</c:v>
                </c:pt>
                <c:pt idx="57">
                  <c:v>32.1253990024932</c:v>
                </c:pt>
                <c:pt idx="58">
                  <c:v>32.6939775561091</c:v>
                </c:pt>
                <c:pt idx="59">
                  <c:v>33.2625561097251</c:v>
                </c:pt>
                <c:pt idx="60">
                  <c:v>33.831134663341</c:v>
                </c:pt>
                <c:pt idx="61">
                  <c:v>34.399713216957</c:v>
                </c:pt>
                <c:pt idx="62">
                  <c:v>34.9682917705729</c:v>
                </c:pt>
                <c:pt idx="63">
                  <c:v>35.5368703241889</c:v>
                </c:pt>
                <c:pt idx="64">
                  <c:v>36.1054488778048</c:v>
                </c:pt>
                <c:pt idx="65">
                  <c:v>36.6740274314208</c:v>
                </c:pt>
                <c:pt idx="66">
                  <c:v>37.2426059850367</c:v>
                </c:pt>
                <c:pt idx="67">
                  <c:v>37.8111845386527</c:v>
                </c:pt>
                <c:pt idx="68">
                  <c:v>38.3797630922686</c:v>
                </c:pt>
                <c:pt idx="69">
                  <c:v>38.9483416458846</c:v>
                </c:pt>
                <c:pt idx="70">
                  <c:v>39.5169201995005</c:v>
                </c:pt>
                <c:pt idx="71">
                  <c:v>40.0854987531165</c:v>
                </c:pt>
                <c:pt idx="72">
                  <c:v>40.6540773067325</c:v>
                </c:pt>
                <c:pt idx="73">
                  <c:v>41.2226558603484</c:v>
                </c:pt>
                <c:pt idx="74">
                  <c:v>41.7912344139643</c:v>
                </c:pt>
                <c:pt idx="75">
                  <c:v>42.3598129675803</c:v>
                </c:pt>
                <c:pt idx="76">
                  <c:v>42.9283915211962</c:v>
                </c:pt>
                <c:pt idx="77">
                  <c:v>43.4969700748122</c:v>
                </c:pt>
                <c:pt idx="78">
                  <c:v>44.0655486284282</c:v>
                </c:pt>
                <c:pt idx="79">
                  <c:v>44.6341271820441</c:v>
                </c:pt>
                <c:pt idx="80">
                  <c:v>45.20270573566</c:v>
                </c:pt>
                <c:pt idx="81">
                  <c:v>45.771284289276</c:v>
                </c:pt>
                <c:pt idx="82">
                  <c:v>46.339862842892</c:v>
                </c:pt>
                <c:pt idx="83">
                  <c:v>46.9084413965079</c:v>
                </c:pt>
                <c:pt idx="84">
                  <c:v>47.4770199501238</c:v>
                </c:pt>
                <c:pt idx="85">
                  <c:v>48.0455985037398</c:v>
                </c:pt>
                <c:pt idx="86">
                  <c:v>48.6141770573557</c:v>
                </c:pt>
                <c:pt idx="87">
                  <c:v>49.1827556109717</c:v>
                </c:pt>
                <c:pt idx="88">
                  <c:v>49.7513341645877</c:v>
                </c:pt>
                <c:pt idx="89">
                  <c:v>50.3199127182036</c:v>
                </c:pt>
                <c:pt idx="90">
                  <c:v>50.8884912718195</c:v>
                </c:pt>
                <c:pt idx="91">
                  <c:v>51.4570698254355</c:v>
                </c:pt>
                <c:pt idx="92">
                  <c:v>52.0256483790515</c:v>
                </c:pt>
                <c:pt idx="93">
                  <c:v>52.5942269326674</c:v>
                </c:pt>
                <c:pt idx="94">
                  <c:v>53.1628054862833</c:v>
                </c:pt>
                <c:pt idx="95">
                  <c:v>53.7313840398993</c:v>
                </c:pt>
                <c:pt idx="96">
                  <c:v>54.2999625935152</c:v>
                </c:pt>
                <c:pt idx="97">
                  <c:v>54.8685411471312</c:v>
                </c:pt>
                <c:pt idx="98">
                  <c:v>55.4371197007472</c:v>
                </c:pt>
                <c:pt idx="99">
                  <c:v>56.0056982543631</c:v>
                </c:pt>
                <c:pt idx="100">
                  <c:v>56.574276807979</c:v>
                </c:pt>
                <c:pt idx="101">
                  <c:v>57.142855361595</c:v>
                </c:pt>
                <c:pt idx="102">
                  <c:v>57.711433915211</c:v>
                </c:pt>
                <c:pt idx="103">
                  <c:v>58.2800124688269</c:v>
                </c:pt>
                <c:pt idx="104">
                  <c:v>58.8485910224428</c:v>
                </c:pt>
                <c:pt idx="105">
                  <c:v>59.4171695760588</c:v>
                </c:pt>
                <c:pt idx="106">
                  <c:v>59.9857481296747</c:v>
                </c:pt>
                <c:pt idx="107">
                  <c:v>60.5543266832907</c:v>
                </c:pt>
                <c:pt idx="108">
                  <c:v>61.1229052369067</c:v>
                </c:pt>
                <c:pt idx="109">
                  <c:v>61.6914837905226</c:v>
                </c:pt>
                <c:pt idx="110">
                  <c:v>62.2600623441385</c:v>
                </c:pt>
                <c:pt idx="111">
                  <c:v>62.8286408977545</c:v>
                </c:pt>
                <c:pt idx="112">
                  <c:v>63.3972194513705</c:v>
                </c:pt>
                <c:pt idx="113">
                  <c:v>63.9657980049864</c:v>
                </c:pt>
                <c:pt idx="114">
                  <c:v>64.5343765586023</c:v>
                </c:pt>
                <c:pt idx="115">
                  <c:v>65.1029551122183</c:v>
                </c:pt>
                <c:pt idx="116">
                  <c:v>65.6715336658342</c:v>
                </c:pt>
                <c:pt idx="117">
                  <c:v>66.2401122194502</c:v>
                </c:pt>
                <c:pt idx="118">
                  <c:v>66.8086907730662</c:v>
                </c:pt>
                <c:pt idx="119">
                  <c:v>67.3772693266821</c:v>
                </c:pt>
                <c:pt idx="120">
                  <c:v>67.945847880298</c:v>
                </c:pt>
                <c:pt idx="121">
                  <c:v>68.514426433914</c:v>
                </c:pt>
                <c:pt idx="122">
                  <c:v>69.08300498753</c:v>
                </c:pt>
                <c:pt idx="123">
                  <c:v>69.6515835411459</c:v>
                </c:pt>
                <c:pt idx="124">
                  <c:v>70.2201620947618</c:v>
                </c:pt>
                <c:pt idx="125">
                  <c:v>70.7887406483778</c:v>
                </c:pt>
                <c:pt idx="126">
                  <c:v>71.3573192019937</c:v>
                </c:pt>
                <c:pt idx="127">
                  <c:v>71.9258977556097</c:v>
                </c:pt>
                <c:pt idx="128">
                  <c:v>72.4944763092257</c:v>
                </c:pt>
                <c:pt idx="129">
                  <c:v>73.0630548628416</c:v>
                </c:pt>
                <c:pt idx="130">
                  <c:v>73.6316334164575</c:v>
                </c:pt>
                <c:pt idx="131">
                  <c:v>74.2002119700735</c:v>
                </c:pt>
                <c:pt idx="132">
                  <c:v>74.7687905236895</c:v>
                </c:pt>
                <c:pt idx="133">
                  <c:v>75.3373690773054</c:v>
                </c:pt>
                <c:pt idx="134">
                  <c:v>75.9059476309213</c:v>
                </c:pt>
                <c:pt idx="135">
                  <c:v>76.4745261845373</c:v>
                </c:pt>
                <c:pt idx="136">
                  <c:v>77.0431047381532</c:v>
                </c:pt>
                <c:pt idx="137">
                  <c:v>77.6116832917692</c:v>
                </c:pt>
                <c:pt idx="138">
                  <c:v>78.1802618453852</c:v>
                </c:pt>
                <c:pt idx="139">
                  <c:v>78.7488403990011</c:v>
                </c:pt>
                <c:pt idx="140">
                  <c:v>79.317418952617</c:v>
                </c:pt>
                <c:pt idx="141">
                  <c:v>79.885997506233</c:v>
                </c:pt>
                <c:pt idx="142">
                  <c:v>80.454576059849</c:v>
                </c:pt>
                <c:pt idx="143">
                  <c:v>81.0231546134649</c:v>
                </c:pt>
                <c:pt idx="144">
                  <c:v>81.5917331670808</c:v>
                </c:pt>
                <c:pt idx="145">
                  <c:v>82.1603117206968</c:v>
                </c:pt>
                <c:pt idx="146">
                  <c:v>82.7288902743127</c:v>
                </c:pt>
                <c:pt idx="147">
                  <c:v>83.2974688279287</c:v>
                </c:pt>
                <c:pt idx="148">
                  <c:v>83.8660473815446</c:v>
                </c:pt>
                <c:pt idx="149">
                  <c:v>84.4346259351606</c:v>
                </c:pt>
                <c:pt idx="150">
                  <c:v>85.0032044887766</c:v>
                </c:pt>
                <c:pt idx="151">
                  <c:v>85.5717830423925</c:v>
                </c:pt>
                <c:pt idx="152">
                  <c:v>86.1403615960085</c:v>
                </c:pt>
                <c:pt idx="153">
                  <c:v>86.7089401496244</c:v>
                </c:pt>
                <c:pt idx="154">
                  <c:v>87.2775187032403</c:v>
                </c:pt>
                <c:pt idx="155">
                  <c:v>87.8460972568563</c:v>
                </c:pt>
                <c:pt idx="156">
                  <c:v>88.4146758104722</c:v>
                </c:pt>
                <c:pt idx="157">
                  <c:v>88.9832543640882</c:v>
                </c:pt>
                <c:pt idx="158">
                  <c:v>89.5518329177041</c:v>
                </c:pt>
                <c:pt idx="159">
                  <c:v>90.1204114713201</c:v>
                </c:pt>
                <c:pt idx="160">
                  <c:v>90.6889900249361</c:v>
                </c:pt>
                <c:pt idx="161">
                  <c:v>91.257568578552</c:v>
                </c:pt>
                <c:pt idx="162">
                  <c:v>91.826147132168</c:v>
                </c:pt>
                <c:pt idx="163">
                  <c:v>92.3947256857839</c:v>
                </c:pt>
                <c:pt idx="164">
                  <c:v>92.9633042393998</c:v>
                </c:pt>
                <c:pt idx="165">
                  <c:v>93.5318827930158</c:v>
                </c:pt>
                <c:pt idx="166">
                  <c:v>94.1004613466317</c:v>
                </c:pt>
                <c:pt idx="167">
                  <c:v>94.6690399002477</c:v>
                </c:pt>
                <c:pt idx="168">
                  <c:v>95.2376184538636</c:v>
                </c:pt>
                <c:pt idx="169">
                  <c:v>95.8061970074796</c:v>
                </c:pt>
                <c:pt idx="170">
                  <c:v>96.3747755610956</c:v>
                </c:pt>
                <c:pt idx="171">
                  <c:v>96.9433541147115</c:v>
                </c:pt>
                <c:pt idx="172">
                  <c:v>97.5119326683275</c:v>
                </c:pt>
                <c:pt idx="173">
                  <c:v>98.0805112219434</c:v>
                </c:pt>
                <c:pt idx="174">
                  <c:v>98.6490897755593</c:v>
                </c:pt>
                <c:pt idx="175">
                  <c:v>99.2176683291753</c:v>
                </c:pt>
                <c:pt idx="176">
                  <c:v>99.7862468827912</c:v>
                </c:pt>
                <c:pt idx="177">
                  <c:v>100.354825436407</c:v>
                </c:pt>
                <c:pt idx="178">
                  <c:v>100.923403990023</c:v>
                </c:pt>
                <c:pt idx="179">
                  <c:v>101.491982543639</c:v>
                </c:pt>
                <c:pt idx="180">
                  <c:v>102.060561097255</c:v>
                </c:pt>
                <c:pt idx="181">
                  <c:v>102.629139650871</c:v>
                </c:pt>
                <c:pt idx="182">
                  <c:v>103.197718204487</c:v>
                </c:pt>
                <c:pt idx="183">
                  <c:v>103.766296758103</c:v>
                </c:pt>
                <c:pt idx="184">
                  <c:v>104.334875311719</c:v>
                </c:pt>
                <c:pt idx="185">
                  <c:v>104.903453865335</c:v>
                </c:pt>
                <c:pt idx="186">
                  <c:v>105.472032418951</c:v>
                </c:pt>
                <c:pt idx="187">
                  <c:v>106.040610972567</c:v>
                </c:pt>
                <c:pt idx="188">
                  <c:v>106.609189526183</c:v>
                </c:pt>
                <c:pt idx="189">
                  <c:v>107.177768079799</c:v>
                </c:pt>
                <c:pt idx="190">
                  <c:v>107.746346633415</c:v>
                </c:pt>
                <c:pt idx="191">
                  <c:v>108.314925187031</c:v>
                </c:pt>
                <c:pt idx="192">
                  <c:v>108.883503740646</c:v>
                </c:pt>
                <c:pt idx="193">
                  <c:v>109.452082294262</c:v>
                </c:pt>
                <c:pt idx="194">
                  <c:v>110.020660847878</c:v>
                </c:pt>
                <c:pt idx="195">
                  <c:v>110.589239401494</c:v>
                </c:pt>
                <c:pt idx="196">
                  <c:v>111.15781795511</c:v>
                </c:pt>
                <c:pt idx="197">
                  <c:v>111.726396508726</c:v>
                </c:pt>
                <c:pt idx="198">
                  <c:v>112.294975062342</c:v>
                </c:pt>
                <c:pt idx="199">
                  <c:v>112.863553615958</c:v>
                </c:pt>
                <c:pt idx="200">
                  <c:v>113.432132169574</c:v>
                </c:pt>
                <c:pt idx="201">
                  <c:v>114.00071072319</c:v>
                </c:pt>
                <c:pt idx="202">
                  <c:v>114.569289276806</c:v>
                </c:pt>
                <c:pt idx="203">
                  <c:v>115.137867830422</c:v>
                </c:pt>
                <c:pt idx="204">
                  <c:v>115.706446384038</c:v>
                </c:pt>
                <c:pt idx="205">
                  <c:v>116.275024937654</c:v>
                </c:pt>
                <c:pt idx="206">
                  <c:v>116.84360349127</c:v>
                </c:pt>
                <c:pt idx="207">
                  <c:v>117.412182044886</c:v>
                </c:pt>
                <c:pt idx="208">
                  <c:v>117.980760598502</c:v>
                </c:pt>
                <c:pt idx="209">
                  <c:v>118.549339152118</c:v>
                </c:pt>
                <c:pt idx="210">
                  <c:v>119.117917705734</c:v>
                </c:pt>
                <c:pt idx="211">
                  <c:v>119.68649625935</c:v>
                </c:pt>
                <c:pt idx="212">
                  <c:v>120.255074812965</c:v>
                </c:pt>
                <c:pt idx="213">
                  <c:v>120.823653366581</c:v>
                </c:pt>
                <c:pt idx="214">
                  <c:v>121.392231920197</c:v>
                </c:pt>
                <c:pt idx="215">
                  <c:v>121.960810473813</c:v>
                </c:pt>
                <c:pt idx="216">
                  <c:v>122.529389027429</c:v>
                </c:pt>
                <c:pt idx="217">
                  <c:v>123.097967581045</c:v>
                </c:pt>
                <c:pt idx="218">
                  <c:v>123.666546134661</c:v>
                </c:pt>
                <c:pt idx="219">
                  <c:v>124.235124688277</c:v>
                </c:pt>
                <c:pt idx="220">
                  <c:v>124.803703241893</c:v>
                </c:pt>
                <c:pt idx="221">
                  <c:v>125.372281795509</c:v>
                </c:pt>
                <c:pt idx="222">
                  <c:v>125.940860349125</c:v>
                </c:pt>
                <c:pt idx="223">
                  <c:v>126.509438902741</c:v>
                </c:pt>
                <c:pt idx="224">
                  <c:v>127.078017456357</c:v>
                </c:pt>
                <c:pt idx="225">
                  <c:v>127.646596009973</c:v>
                </c:pt>
                <c:pt idx="226">
                  <c:v>128.215174563589</c:v>
                </c:pt>
                <c:pt idx="227">
                  <c:v>128.783753117205</c:v>
                </c:pt>
                <c:pt idx="228">
                  <c:v>129.352331670821</c:v>
                </c:pt>
                <c:pt idx="229">
                  <c:v>129.920910224437</c:v>
                </c:pt>
                <c:pt idx="230">
                  <c:v>130.489488778053</c:v>
                </c:pt>
                <c:pt idx="231">
                  <c:v>131.058067331669</c:v>
                </c:pt>
                <c:pt idx="232">
                  <c:v>131.626645885284</c:v>
                </c:pt>
                <c:pt idx="233">
                  <c:v>132.1952244389</c:v>
                </c:pt>
                <c:pt idx="234">
                  <c:v>132.763802992516</c:v>
                </c:pt>
                <c:pt idx="235">
                  <c:v>133.332381546132</c:v>
                </c:pt>
                <c:pt idx="236">
                  <c:v>133.900960099748</c:v>
                </c:pt>
                <c:pt idx="237">
                  <c:v>134.469538653364</c:v>
                </c:pt>
                <c:pt idx="238">
                  <c:v>135.03811720698</c:v>
                </c:pt>
                <c:pt idx="239">
                  <c:v>135.606695760596</c:v>
                </c:pt>
                <c:pt idx="240">
                  <c:v>136.175274314212</c:v>
                </c:pt>
                <c:pt idx="241">
                  <c:v>136.743852867828</c:v>
                </c:pt>
                <c:pt idx="242">
                  <c:v>137.312431421444</c:v>
                </c:pt>
                <c:pt idx="243">
                  <c:v>137.88100997506</c:v>
                </c:pt>
                <c:pt idx="244">
                  <c:v>138.449588528676</c:v>
                </c:pt>
                <c:pt idx="245">
                  <c:v>139.018167082292</c:v>
                </c:pt>
                <c:pt idx="246">
                  <c:v>139.586745635908</c:v>
                </c:pt>
                <c:pt idx="247">
                  <c:v>140.155324189524</c:v>
                </c:pt>
                <c:pt idx="248">
                  <c:v>140.72390274314</c:v>
                </c:pt>
                <c:pt idx="249">
                  <c:v>141.292481296756</c:v>
                </c:pt>
                <c:pt idx="250">
                  <c:v>141.861059850372</c:v>
                </c:pt>
                <c:pt idx="251">
                  <c:v>142.429638403988</c:v>
                </c:pt>
                <c:pt idx="252">
                  <c:v>142.998216957603</c:v>
                </c:pt>
                <c:pt idx="253">
                  <c:v>143.566795511219</c:v>
                </c:pt>
                <c:pt idx="254">
                  <c:v>144.135374064835</c:v>
                </c:pt>
                <c:pt idx="255">
                  <c:v>144.703952618451</c:v>
                </c:pt>
                <c:pt idx="256">
                  <c:v>145.272531172067</c:v>
                </c:pt>
                <c:pt idx="257">
                  <c:v>145.841109725683</c:v>
                </c:pt>
                <c:pt idx="258">
                  <c:v>146.409688279299</c:v>
                </c:pt>
                <c:pt idx="259">
                  <c:v>146.978266832915</c:v>
                </c:pt>
                <c:pt idx="260">
                  <c:v>147.546845386531</c:v>
                </c:pt>
                <c:pt idx="261">
                  <c:v>148.115423940147</c:v>
                </c:pt>
                <c:pt idx="262">
                  <c:v>148.684002493763</c:v>
                </c:pt>
                <c:pt idx="263">
                  <c:v>149.252581047379</c:v>
                </c:pt>
                <c:pt idx="264">
                  <c:v>149.821159600995</c:v>
                </c:pt>
                <c:pt idx="265">
                  <c:v>150.389738154611</c:v>
                </c:pt>
                <c:pt idx="266">
                  <c:v>150.958316708227</c:v>
                </c:pt>
                <c:pt idx="267">
                  <c:v>151.526895261843</c:v>
                </c:pt>
                <c:pt idx="268">
                  <c:v>152.095473815459</c:v>
                </c:pt>
                <c:pt idx="269">
                  <c:v>152.664052369075</c:v>
                </c:pt>
                <c:pt idx="270">
                  <c:v>153.232630922691</c:v>
                </c:pt>
                <c:pt idx="271">
                  <c:v>153.801209476306</c:v>
                </c:pt>
                <c:pt idx="272">
                  <c:v>154.369788029922</c:v>
                </c:pt>
                <c:pt idx="273">
                  <c:v>154.938366583538</c:v>
                </c:pt>
                <c:pt idx="274">
                  <c:v>155.506945137154</c:v>
                </c:pt>
                <c:pt idx="275">
                  <c:v>156.07552369077</c:v>
                </c:pt>
                <c:pt idx="276">
                  <c:v>156.644102244386</c:v>
                </c:pt>
                <c:pt idx="277">
                  <c:v>157.212680798002</c:v>
                </c:pt>
                <c:pt idx="278">
                  <c:v>157.781259351618</c:v>
                </c:pt>
                <c:pt idx="279">
                  <c:v>158.349837905234</c:v>
                </c:pt>
                <c:pt idx="280">
                  <c:v>158.91841645885</c:v>
                </c:pt>
                <c:pt idx="281">
                  <c:v>159.486995012466</c:v>
                </c:pt>
                <c:pt idx="282">
                  <c:v>160.055573566082</c:v>
                </c:pt>
                <c:pt idx="283">
                  <c:v>160.624152119698</c:v>
                </c:pt>
                <c:pt idx="284">
                  <c:v>161.192730673314</c:v>
                </c:pt>
                <c:pt idx="285">
                  <c:v>161.76130922693</c:v>
                </c:pt>
                <c:pt idx="286">
                  <c:v>162.329887780546</c:v>
                </c:pt>
                <c:pt idx="287">
                  <c:v>162.898466334162</c:v>
                </c:pt>
                <c:pt idx="288">
                  <c:v>163.467044887778</c:v>
                </c:pt>
                <c:pt idx="289">
                  <c:v>164.035623441394</c:v>
                </c:pt>
                <c:pt idx="290">
                  <c:v>164.60420199501</c:v>
                </c:pt>
                <c:pt idx="291">
                  <c:v>165.172780548626</c:v>
                </c:pt>
                <c:pt idx="292">
                  <c:v>165.741359102241</c:v>
                </c:pt>
                <c:pt idx="293">
                  <c:v>166.309937655857</c:v>
                </c:pt>
                <c:pt idx="294">
                  <c:v>166.878516209473</c:v>
                </c:pt>
                <c:pt idx="295">
                  <c:v>167.447094763089</c:v>
                </c:pt>
                <c:pt idx="296">
                  <c:v>168.015673316705</c:v>
                </c:pt>
                <c:pt idx="297">
                  <c:v>168.584251870321</c:v>
                </c:pt>
                <c:pt idx="298">
                  <c:v>169.152830423937</c:v>
                </c:pt>
                <c:pt idx="299">
                  <c:v>169.721408977553</c:v>
                </c:pt>
                <c:pt idx="300">
                  <c:v>170.289987531169</c:v>
                </c:pt>
                <c:pt idx="301">
                  <c:v>170.858566084785</c:v>
                </c:pt>
                <c:pt idx="302">
                  <c:v>171.427144638401</c:v>
                </c:pt>
                <c:pt idx="303">
                  <c:v>171.995723192017</c:v>
                </c:pt>
                <c:pt idx="304">
                  <c:v>172.564301745633</c:v>
                </c:pt>
                <c:pt idx="305">
                  <c:v>173.132880299249</c:v>
                </c:pt>
                <c:pt idx="306">
                  <c:v>173.701458852865</c:v>
                </c:pt>
                <c:pt idx="307">
                  <c:v>174.270037406481</c:v>
                </c:pt>
                <c:pt idx="308">
                  <c:v>174.838615960097</c:v>
                </c:pt>
                <c:pt idx="309">
                  <c:v>175.407194513713</c:v>
                </c:pt>
                <c:pt idx="310">
                  <c:v>175.975773067329</c:v>
                </c:pt>
                <c:pt idx="311">
                  <c:v>176.544351620945</c:v>
                </c:pt>
                <c:pt idx="312">
                  <c:v>177.11293017456</c:v>
                </c:pt>
                <c:pt idx="313">
                  <c:v>177.681508728176</c:v>
                </c:pt>
                <c:pt idx="314">
                  <c:v>178.250087281792</c:v>
                </c:pt>
                <c:pt idx="315">
                  <c:v>178.818665835408</c:v>
                </c:pt>
                <c:pt idx="316">
                  <c:v>179.387244389024</c:v>
                </c:pt>
                <c:pt idx="317">
                  <c:v>179.95582294264</c:v>
                </c:pt>
                <c:pt idx="318">
                  <c:v>180.524401496256</c:v>
                </c:pt>
                <c:pt idx="319">
                  <c:v>181.092980049872</c:v>
                </c:pt>
                <c:pt idx="320">
                  <c:v>181.661558603488</c:v>
                </c:pt>
                <c:pt idx="321">
                  <c:v>182.230137157104</c:v>
                </c:pt>
                <c:pt idx="322">
                  <c:v>182.79871571072</c:v>
                </c:pt>
                <c:pt idx="323">
                  <c:v>183.367294264336</c:v>
                </c:pt>
                <c:pt idx="324">
                  <c:v>183.935872817952</c:v>
                </c:pt>
                <c:pt idx="325">
                  <c:v>184.504451371568</c:v>
                </c:pt>
                <c:pt idx="326">
                  <c:v>185.073029925184</c:v>
                </c:pt>
                <c:pt idx="327">
                  <c:v>185.6416084788</c:v>
                </c:pt>
                <c:pt idx="328">
                  <c:v>186.210187032416</c:v>
                </c:pt>
                <c:pt idx="329">
                  <c:v>186.778765586032</c:v>
                </c:pt>
                <c:pt idx="330">
                  <c:v>187.347344139648</c:v>
                </c:pt>
                <c:pt idx="331">
                  <c:v>187.915922693264</c:v>
                </c:pt>
                <c:pt idx="332">
                  <c:v>188.484501246879</c:v>
                </c:pt>
                <c:pt idx="333">
                  <c:v>189.053079800495</c:v>
                </c:pt>
                <c:pt idx="334">
                  <c:v>189.621658354111</c:v>
                </c:pt>
                <c:pt idx="335">
                  <c:v>190.190236907727</c:v>
                </c:pt>
                <c:pt idx="336">
                  <c:v>190.758815461343</c:v>
                </c:pt>
                <c:pt idx="337">
                  <c:v>191.327394014959</c:v>
                </c:pt>
                <c:pt idx="338">
                  <c:v>191.895972568575</c:v>
                </c:pt>
                <c:pt idx="339">
                  <c:v>192.464551122191</c:v>
                </c:pt>
                <c:pt idx="340">
                  <c:v>193.033129675807</c:v>
                </c:pt>
                <c:pt idx="341">
                  <c:v>193.601708229423</c:v>
                </c:pt>
                <c:pt idx="342">
                  <c:v>194.170286783039</c:v>
                </c:pt>
                <c:pt idx="343">
                  <c:v>194.738865336655</c:v>
                </c:pt>
                <c:pt idx="344">
                  <c:v>195.307443890271</c:v>
                </c:pt>
                <c:pt idx="345">
                  <c:v>195.876022443887</c:v>
                </c:pt>
                <c:pt idx="346">
                  <c:v>196.444600997503</c:v>
                </c:pt>
                <c:pt idx="347">
                  <c:v>197.013179551119</c:v>
                </c:pt>
                <c:pt idx="348">
                  <c:v>197.581758104735</c:v>
                </c:pt>
                <c:pt idx="349">
                  <c:v>198.150336658351</c:v>
                </c:pt>
                <c:pt idx="350">
                  <c:v>198.718915211967</c:v>
                </c:pt>
                <c:pt idx="351">
                  <c:v>199.287493765583</c:v>
                </c:pt>
                <c:pt idx="352">
                  <c:v>199.856072319198</c:v>
                </c:pt>
                <c:pt idx="353">
                  <c:v>200.424650872814</c:v>
                </c:pt>
                <c:pt idx="354">
                  <c:v>200.99322942643</c:v>
                </c:pt>
                <c:pt idx="355">
                  <c:v>201.561807980046</c:v>
                </c:pt>
                <c:pt idx="356">
                  <c:v>202.130386533662</c:v>
                </c:pt>
                <c:pt idx="357">
                  <c:v>202.698965087278</c:v>
                </c:pt>
                <c:pt idx="358">
                  <c:v>203.267543640894</c:v>
                </c:pt>
                <c:pt idx="359">
                  <c:v>203.83612219451</c:v>
                </c:pt>
                <c:pt idx="360">
                  <c:v>204.404700748126</c:v>
                </c:pt>
                <c:pt idx="361">
                  <c:v>204.973279301742</c:v>
                </c:pt>
                <c:pt idx="362">
                  <c:v>205.541857855358</c:v>
                </c:pt>
                <c:pt idx="363">
                  <c:v>206.110436408974</c:v>
                </c:pt>
                <c:pt idx="364">
                  <c:v>206.67901496259</c:v>
                </c:pt>
                <c:pt idx="365">
                  <c:v>207.247593516206</c:v>
                </c:pt>
                <c:pt idx="366">
                  <c:v>207.816172069822</c:v>
                </c:pt>
                <c:pt idx="367">
                  <c:v>208.384750623438</c:v>
                </c:pt>
                <c:pt idx="368">
                  <c:v>208.953329177054</c:v>
                </c:pt>
                <c:pt idx="369">
                  <c:v>209.52190773067</c:v>
                </c:pt>
                <c:pt idx="370">
                  <c:v>210.090486284286</c:v>
                </c:pt>
                <c:pt idx="371">
                  <c:v>210.659064837901</c:v>
                </c:pt>
                <c:pt idx="372">
                  <c:v>211.227643391517</c:v>
                </c:pt>
                <c:pt idx="373">
                  <c:v>211.796221945133</c:v>
                </c:pt>
                <c:pt idx="374">
                  <c:v>212.364800498749</c:v>
                </c:pt>
                <c:pt idx="375">
                  <c:v>212.933379052365</c:v>
                </c:pt>
                <c:pt idx="376">
                  <c:v>213.501957605981</c:v>
                </c:pt>
                <c:pt idx="377">
                  <c:v>214.070536159597</c:v>
                </c:pt>
                <c:pt idx="378">
                  <c:v>214.639114713213</c:v>
                </c:pt>
                <c:pt idx="379">
                  <c:v>215.207693266829</c:v>
                </c:pt>
                <c:pt idx="380">
                  <c:v>215.776271820445</c:v>
                </c:pt>
                <c:pt idx="381">
                  <c:v>216.344850374061</c:v>
                </c:pt>
                <c:pt idx="382">
                  <c:v>216.913428927677</c:v>
                </c:pt>
                <c:pt idx="383">
                  <c:v>217.482007481293</c:v>
                </c:pt>
                <c:pt idx="384">
                  <c:v>218.050586034909</c:v>
                </c:pt>
                <c:pt idx="385">
                  <c:v>218.619164588525</c:v>
                </c:pt>
                <c:pt idx="386">
                  <c:v>219.187743142141</c:v>
                </c:pt>
                <c:pt idx="387">
                  <c:v>219.756321695757</c:v>
                </c:pt>
                <c:pt idx="388">
                  <c:v>220.324900249373</c:v>
                </c:pt>
                <c:pt idx="389">
                  <c:v>220.893478802989</c:v>
                </c:pt>
                <c:pt idx="390">
                  <c:v>221.462057356605</c:v>
                </c:pt>
                <c:pt idx="391">
                  <c:v>222.03063591022</c:v>
                </c:pt>
                <c:pt idx="392">
                  <c:v>222.599214463836</c:v>
                </c:pt>
                <c:pt idx="393">
                  <c:v>223.167793017452</c:v>
                </c:pt>
                <c:pt idx="394">
                  <c:v>223.736371571068</c:v>
                </c:pt>
                <c:pt idx="395">
                  <c:v>224.304950124684</c:v>
                </c:pt>
                <c:pt idx="396">
                  <c:v>224.8735286783</c:v>
                </c:pt>
                <c:pt idx="397">
                  <c:v>225.442107231916</c:v>
                </c:pt>
                <c:pt idx="398">
                  <c:v>226.010685785532</c:v>
                </c:pt>
                <c:pt idx="399">
                  <c:v>226.579264339148</c:v>
                </c:pt>
                <c:pt idx="400">
                  <c:v>227.147842892764</c:v>
                </c:pt>
                <c:pt idx="401">
                  <c:v>227.71642144638</c:v>
                </c:pt>
                <c:pt idx="402">
                  <c:v>228.284999999996</c:v>
                </c:pt>
                <c:pt idx="403">
                  <c:v>228.853578553612</c:v>
                </c:pt>
                <c:pt idx="404">
                  <c:v>229.422157107228</c:v>
                </c:pt>
                <c:pt idx="405">
                  <c:v>229.990735660844</c:v>
                </c:pt>
                <c:pt idx="406">
                  <c:v>230.55931421446</c:v>
                </c:pt>
                <c:pt idx="407">
                  <c:v>231.127892768076</c:v>
                </c:pt>
                <c:pt idx="408">
                  <c:v>231.696471321692</c:v>
                </c:pt>
                <c:pt idx="409">
                  <c:v>232.265049875308</c:v>
                </c:pt>
                <c:pt idx="410">
                  <c:v>232.833628428924</c:v>
                </c:pt>
                <c:pt idx="411">
                  <c:v>233.402206982539</c:v>
                </c:pt>
                <c:pt idx="412">
                  <c:v>233.970785536155</c:v>
                </c:pt>
                <c:pt idx="413">
                  <c:v>234.539364089771</c:v>
                </c:pt>
                <c:pt idx="414">
                  <c:v>235.107942643387</c:v>
                </c:pt>
                <c:pt idx="415">
                  <c:v>235.676521197003</c:v>
                </c:pt>
                <c:pt idx="416">
                  <c:v>236.245099750619</c:v>
                </c:pt>
                <c:pt idx="417">
                  <c:v>236.813678304235</c:v>
                </c:pt>
                <c:pt idx="418">
                  <c:v>237.382256857851</c:v>
                </c:pt>
                <c:pt idx="419">
                  <c:v>237.950835411467</c:v>
                </c:pt>
                <c:pt idx="420">
                  <c:v>238.519413965083</c:v>
                </c:pt>
                <c:pt idx="421">
                  <c:v>239.087992518699</c:v>
                </c:pt>
                <c:pt idx="422">
                  <c:v>239.656571072315</c:v>
                </c:pt>
                <c:pt idx="423">
                  <c:v>240.225149625931</c:v>
                </c:pt>
                <c:pt idx="424">
                  <c:v>240.793728179547</c:v>
                </c:pt>
                <c:pt idx="425">
                  <c:v>241.362306733163</c:v>
                </c:pt>
                <c:pt idx="426">
                  <c:v>241.930885286779</c:v>
                </c:pt>
                <c:pt idx="427">
                  <c:v>242.499463840395</c:v>
                </c:pt>
                <c:pt idx="428">
                  <c:v>243.068042394011</c:v>
                </c:pt>
                <c:pt idx="429">
                  <c:v>243.636620947627</c:v>
                </c:pt>
                <c:pt idx="430">
                  <c:v>244.205199501243</c:v>
                </c:pt>
                <c:pt idx="431">
                  <c:v>244.773778054859</c:v>
                </c:pt>
                <c:pt idx="432">
                  <c:v>245.342356608475</c:v>
                </c:pt>
                <c:pt idx="433">
                  <c:v>245.910935162091</c:v>
                </c:pt>
                <c:pt idx="434">
                  <c:v>246.479513715707</c:v>
                </c:pt>
                <c:pt idx="435">
                  <c:v>247.048092269323</c:v>
                </c:pt>
                <c:pt idx="436">
                  <c:v>247.616670822939</c:v>
                </c:pt>
                <c:pt idx="437">
                  <c:v>248.185249376555</c:v>
                </c:pt>
                <c:pt idx="438">
                  <c:v>248.753827930171</c:v>
                </c:pt>
                <c:pt idx="439">
                  <c:v>249.322406483787</c:v>
                </c:pt>
                <c:pt idx="440">
                  <c:v>249.890985037403</c:v>
                </c:pt>
                <c:pt idx="441">
                  <c:v>250.459563591019</c:v>
                </c:pt>
                <c:pt idx="442">
                  <c:v>251.028142144635</c:v>
                </c:pt>
                <c:pt idx="443">
                  <c:v>251.596720698251</c:v>
                </c:pt>
                <c:pt idx="444">
                  <c:v>251.028142144635</c:v>
                </c:pt>
                <c:pt idx="445">
                  <c:v>250.459563591019</c:v>
                </c:pt>
                <c:pt idx="446">
                  <c:v>249.890985037403</c:v>
                </c:pt>
                <c:pt idx="447">
                  <c:v>249.322406483787</c:v>
                </c:pt>
                <c:pt idx="448">
                  <c:v>248.753827930171</c:v>
                </c:pt>
                <c:pt idx="449">
                  <c:v>248.185249376555</c:v>
                </c:pt>
                <c:pt idx="450">
                  <c:v>247.616670822939</c:v>
                </c:pt>
                <c:pt idx="451">
                  <c:v>247.048092269323</c:v>
                </c:pt>
                <c:pt idx="452">
                  <c:v>246.479513715707</c:v>
                </c:pt>
                <c:pt idx="453">
                  <c:v>245.910935162091</c:v>
                </c:pt>
                <c:pt idx="454">
                  <c:v>245.342356608475</c:v>
                </c:pt>
                <c:pt idx="455">
                  <c:v>244.773778054859</c:v>
                </c:pt>
                <c:pt idx="456">
                  <c:v>244.205199501243</c:v>
                </c:pt>
                <c:pt idx="457">
                  <c:v>243.636620947627</c:v>
                </c:pt>
                <c:pt idx="458">
                  <c:v>243.068042394011</c:v>
                </c:pt>
                <c:pt idx="459">
                  <c:v>242.499463840395</c:v>
                </c:pt>
                <c:pt idx="460">
                  <c:v>241.930885286779</c:v>
                </c:pt>
                <c:pt idx="461">
                  <c:v>241.362306733163</c:v>
                </c:pt>
                <c:pt idx="462">
                  <c:v>240.793728179547</c:v>
                </c:pt>
                <c:pt idx="463">
                  <c:v>240.225149625931</c:v>
                </c:pt>
                <c:pt idx="464">
                  <c:v>239.656571072315</c:v>
                </c:pt>
                <c:pt idx="465">
                  <c:v>239.087992518699</c:v>
                </c:pt>
                <c:pt idx="466">
                  <c:v>238.519413965083</c:v>
                </c:pt>
                <c:pt idx="467">
                  <c:v>237.950835411467</c:v>
                </c:pt>
                <c:pt idx="468">
                  <c:v>237.382256857851</c:v>
                </c:pt>
                <c:pt idx="469">
                  <c:v>236.813678304235</c:v>
                </c:pt>
                <c:pt idx="470">
                  <c:v>236.245099750619</c:v>
                </c:pt>
                <c:pt idx="471">
                  <c:v>235.676521197003</c:v>
                </c:pt>
                <c:pt idx="472">
                  <c:v>235.107942643387</c:v>
                </c:pt>
                <c:pt idx="473">
                  <c:v>234.539364089771</c:v>
                </c:pt>
                <c:pt idx="474">
                  <c:v>233.970785536155</c:v>
                </c:pt>
                <c:pt idx="475">
                  <c:v>233.402206982539</c:v>
                </c:pt>
                <c:pt idx="476">
                  <c:v>232.833628428924</c:v>
                </c:pt>
                <c:pt idx="477">
                  <c:v>232.265049875308</c:v>
                </c:pt>
                <c:pt idx="478">
                  <c:v>231.696471321692</c:v>
                </c:pt>
                <c:pt idx="479">
                  <c:v>231.127892768076</c:v>
                </c:pt>
                <c:pt idx="480">
                  <c:v>230.55931421446</c:v>
                </c:pt>
                <c:pt idx="481">
                  <c:v>229.990735660844</c:v>
                </c:pt>
                <c:pt idx="482">
                  <c:v>229.422157107228</c:v>
                </c:pt>
                <c:pt idx="483">
                  <c:v>228.853578553612</c:v>
                </c:pt>
                <c:pt idx="484">
                  <c:v>228.284999999996</c:v>
                </c:pt>
                <c:pt idx="485">
                  <c:v>227.71642144638</c:v>
                </c:pt>
                <c:pt idx="486">
                  <c:v>227.147842892764</c:v>
                </c:pt>
                <c:pt idx="487">
                  <c:v>226.579264339148</c:v>
                </c:pt>
                <c:pt idx="488">
                  <c:v>226.010685785532</c:v>
                </c:pt>
                <c:pt idx="489">
                  <c:v>225.442107231916</c:v>
                </c:pt>
                <c:pt idx="490">
                  <c:v>224.8735286783</c:v>
                </c:pt>
                <c:pt idx="491">
                  <c:v>224.304950124684</c:v>
                </c:pt>
                <c:pt idx="492">
                  <c:v>223.736371571068</c:v>
                </c:pt>
                <c:pt idx="493">
                  <c:v>223.167793017452</c:v>
                </c:pt>
                <c:pt idx="494">
                  <c:v>222.599214463836</c:v>
                </c:pt>
                <c:pt idx="495">
                  <c:v>222.03063591022</c:v>
                </c:pt>
                <c:pt idx="496">
                  <c:v>221.462057356605</c:v>
                </c:pt>
                <c:pt idx="497">
                  <c:v>220.893478802989</c:v>
                </c:pt>
                <c:pt idx="498">
                  <c:v>220.324900249373</c:v>
                </c:pt>
                <c:pt idx="499">
                  <c:v>219.756321695757</c:v>
                </c:pt>
                <c:pt idx="500">
                  <c:v>219.187743142141</c:v>
                </c:pt>
                <c:pt idx="501">
                  <c:v>218.619164588525</c:v>
                </c:pt>
                <c:pt idx="502">
                  <c:v>218.050586034909</c:v>
                </c:pt>
                <c:pt idx="503">
                  <c:v>217.482007481293</c:v>
                </c:pt>
                <c:pt idx="504">
                  <c:v>216.913428927677</c:v>
                </c:pt>
                <c:pt idx="505">
                  <c:v>216.344850374061</c:v>
                </c:pt>
                <c:pt idx="506">
                  <c:v>215.776271820445</c:v>
                </c:pt>
                <c:pt idx="507">
                  <c:v>215.207693266829</c:v>
                </c:pt>
                <c:pt idx="508">
                  <c:v>214.639114713213</c:v>
                </c:pt>
                <c:pt idx="509">
                  <c:v>214.070536159597</c:v>
                </c:pt>
                <c:pt idx="510">
                  <c:v>213.501957605981</c:v>
                </c:pt>
                <c:pt idx="511">
                  <c:v>212.933379052365</c:v>
                </c:pt>
                <c:pt idx="512">
                  <c:v>212.364800498749</c:v>
                </c:pt>
                <c:pt idx="513">
                  <c:v>211.796221945133</c:v>
                </c:pt>
                <c:pt idx="514">
                  <c:v>211.227643391517</c:v>
                </c:pt>
                <c:pt idx="515">
                  <c:v>210.659064837901</c:v>
                </c:pt>
                <c:pt idx="516">
                  <c:v>210.090486284286</c:v>
                </c:pt>
                <c:pt idx="517">
                  <c:v>209.52190773067</c:v>
                </c:pt>
                <c:pt idx="518">
                  <c:v>208.953329177054</c:v>
                </c:pt>
                <c:pt idx="519">
                  <c:v>208.384750623438</c:v>
                </c:pt>
                <c:pt idx="520">
                  <c:v>207.816172069822</c:v>
                </c:pt>
                <c:pt idx="521">
                  <c:v>207.247593516206</c:v>
                </c:pt>
                <c:pt idx="522">
                  <c:v>206.67901496259</c:v>
                </c:pt>
                <c:pt idx="523">
                  <c:v>206.110436408974</c:v>
                </c:pt>
                <c:pt idx="524">
                  <c:v>205.541857855358</c:v>
                </c:pt>
                <c:pt idx="525">
                  <c:v>204.973279301742</c:v>
                </c:pt>
                <c:pt idx="526">
                  <c:v>204.404700748126</c:v>
                </c:pt>
                <c:pt idx="527">
                  <c:v>203.83612219451</c:v>
                </c:pt>
                <c:pt idx="528">
                  <c:v>203.267543640894</c:v>
                </c:pt>
                <c:pt idx="529">
                  <c:v>202.698965087278</c:v>
                </c:pt>
                <c:pt idx="530">
                  <c:v>202.130386533662</c:v>
                </c:pt>
                <c:pt idx="531">
                  <c:v>201.561807980046</c:v>
                </c:pt>
                <c:pt idx="532">
                  <c:v>200.99322942643</c:v>
                </c:pt>
                <c:pt idx="533">
                  <c:v>200.424650872814</c:v>
                </c:pt>
                <c:pt idx="534">
                  <c:v>199.856072319198</c:v>
                </c:pt>
                <c:pt idx="535">
                  <c:v>199.287493765583</c:v>
                </c:pt>
                <c:pt idx="536">
                  <c:v>198.718915211967</c:v>
                </c:pt>
                <c:pt idx="537">
                  <c:v>198.150336658351</c:v>
                </c:pt>
                <c:pt idx="538">
                  <c:v>197.581758104735</c:v>
                </c:pt>
                <c:pt idx="539">
                  <c:v>197.013179551119</c:v>
                </c:pt>
                <c:pt idx="540">
                  <c:v>196.444600997503</c:v>
                </c:pt>
                <c:pt idx="541">
                  <c:v>195.876022443887</c:v>
                </c:pt>
                <c:pt idx="542">
                  <c:v>195.307443890271</c:v>
                </c:pt>
                <c:pt idx="543">
                  <c:v>194.738865336655</c:v>
                </c:pt>
                <c:pt idx="544">
                  <c:v>194.170286783039</c:v>
                </c:pt>
                <c:pt idx="545">
                  <c:v>193.601708229423</c:v>
                </c:pt>
                <c:pt idx="546">
                  <c:v>193.033129675807</c:v>
                </c:pt>
                <c:pt idx="547">
                  <c:v>192.464551122191</c:v>
                </c:pt>
                <c:pt idx="548">
                  <c:v>191.895972568575</c:v>
                </c:pt>
                <c:pt idx="549">
                  <c:v>191.327394014959</c:v>
                </c:pt>
                <c:pt idx="550">
                  <c:v>190.758815461343</c:v>
                </c:pt>
                <c:pt idx="551">
                  <c:v>190.190236907727</c:v>
                </c:pt>
                <c:pt idx="552">
                  <c:v>189.621658354111</c:v>
                </c:pt>
                <c:pt idx="553">
                  <c:v>189.053079800495</c:v>
                </c:pt>
                <c:pt idx="554">
                  <c:v>188.484501246879</c:v>
                </c:pt>
                <c:pt idx="555">
                  <c:v>187.915922693264</c:v>
                </c:pt>
                <c:pt idx="556">
                  <c:v>187.347344139648</c:v>
                </c:pt>
                <c:pt idx="557">
                  <c:v>186.778765586032</c:v>
                </c:pt>
                <c:pt idx="558">
                  <c:v>186.210187032416</c:v>
                </c:pt>
                <c:pt idx="559">
                  <c:v>185.6416084788</c:v>
                </c:pt>
                <c:pt idx="560">
                  <c:v>185.073029925184</c:v>
                </c:pt>
                <c:pt idx="561">
                  <c:v>184.504451371568</c:v>
                </c:pt>
                <c:pt idx="562">
                  <c:v>183.935872817952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"0% 200kPa"</c:f>
              <c:strCache>
                <c:ptCount val="1"/>
                <c:pt idx="0">
                  <c:v>0% 200kPa</c:v>
                </c:pt>
              </c:strCache>
            </c:strRef>
          </c:tx>
          <c:spPr>
            <a:solidFill>
              <a:srgbClr val="666666"/>
            </a:solidFill>
            <a:ln w="28800">
              <a:noFill/>
            </a:ln>
          </c:spP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Exp_res!$Y$3:$Y$150</c:f>
              <c:numCache>
                <c:formatCode>General</c:formatCode>
                <c:ptCount val="148"/>
                <c:pt idx="0">
                  <c:v>0</c:v>
                </c:pt>
                <c:pt idx="1">
                  <c:v>0.0010090037937019</c:v>
                </c:pt>
                <c:pt idx="2">
                  <c:v>0.00201800758740379</c:v>
                </c:pt>
                <c:pt idx="4">
                  <c:v>0.00454051707165853</c:v>
                </c:pt>
                <c:pt idx="6">
                  <c:v>0.00706302655591327</c:v>
                </c:pt>
                <c:pt idx="8">
                  <c:v>0.010090037937019</c:v>
                </c:pt>
                <c:pt idx="10">
                  <c:v>0.0126125474212737</c:v>
                </c:pt>
                <c:pt idx="12">
                  <c:v>0.0146305550086775</c:v>
                </c:pt>
                <c:pt idx="14">
                  <c:v>0.0176575663897832</c:v>
                </c:pt>
                <c:pt idx="16">
                  <c:v>0.0201800758740379</c:v>
                </c:pt>
                <c:pt idx="18">
                  <c:v>0.0227025853582927</c:v>
                </c:pt>
                <c:pt idx="20">
                  <c:v>0.028756608120504</c:v>
                </c:pt>
                <c:pt idx="22">
                  <c:v>0.0322881213984607</c:v>
                </c:pt>
                <c:pt idx="24">
                  <c:v>0.0398556498512249</c:v>
                </c:pt>
                <c:pt idx="26">
                  <c:v>0.0474231783039891</c:v>
                </c:pt>
                <c:pt idx="28">
                  <c:v>0.0549907067567533</c:v>
                </c:pt>
                <c:pt idx="30">
                  <c:v>0.0630627371063685</c:v>
                </c:pt>
                <c:pt idx="32">
                  <c:v>0.0706302655591327</c:v>
                </c:pt>
                <c:pt idx="34">
                  <c:v>0.0781977940118969</c:v>
                </c:pt>
                <c:pt idx="36">
                  <c:v>0.0862698243615121</c:v>
                </c:pt>
                <c:pt idx="38">
                  <c:v>0.0943418547111273</c:v>
                </c:pt>
                <c:pt idx="40">
                  <c:v>0.102413885060742</c:v>
                </c:pt>
                <c:pt idx="42">
                  <c:v>0.11199942110091</c:v>
                </c:pt>
                <c:pt idx="44">
                  <c:v>0.120071451450526</c:v>
                </c:pt>
                <c:pt idx="46">
                  <c:v>0.129152485593843</c:v>
                </c:pt>
                <c:pt idx="48">
                  <c:v>0.143278538705669</c:v>
                </c:pt>
                <c:pt idx="50">
                  <c:v>0.158918097508049</c:v>
                </c:pt>
                <c:pt idx="51">
                  <c:v>0.166990127857664</c:v>
                </c:pt>
                <c:pt idx="56">
                  <c:v>0</c:v>
                </c:pt>
                <c:pt idx="57">
                  <c:v>0.00100686492693849</c:v>
                </c:pt>
                <c:pt idx="59">
                  <c:v>0.00402745970775395</c:v>
                </c:pt>
                <c:pt idx="61">
                  <c:v>0.00956521680591563</c:v>
                </c:pt>
                <c:pt idx="63">
                  <c:v>0.0151029739040773</c:v>
                </c:pt>
                <c:pt idx="65">
                  <c:v>0.020640731002239</c:v>
                </c:pt>
                <c:pt idx="67">
                  <c:v>0.0261784881004007</c:v>
                </c:pt>
                <c:pt idx="69">
                  <c:v>0.0312128127350931</c:v>
                </c:pt>
                <c:pt idx="71">
                  <c:v>0.0362471373697855</c:v>
                </c:pt>
                <c:pt idx="73">
                  <c:v>0.0427917593948857</c:v>
                </c:pt>
                <c:pt idx="75">
                  <c:v>0.0508466788103936</c:v>
                </c:pt>
                <c:pt idx="76">
                  <c:v>0.0533638411277398</c:v>
                </c:pt>
                <c:pt idx="78">
                  <c:v>0.0594050306893708</c:v>
                </c:pt>
                <c:pt idx="80">
                  <c:v>0.0649427877875324</c:v>
                </c:pt>
                <c:pt idx="82">
                  <c:v>0.0704805448856941</c:v>
                </c:pt>
                <c:pt idx="84">
                  <c:v>0.076521734447325</c:v>
                </c:pt>
                <c:pt idx="86">
                  <c:v>0.0820594915454867</c:v>
                </c:pt>
                <c:pt idx="88">
                  <c:v>0.0875972486436484</c:v>
                </c:pt>
                <c:pt idx="90">
                  <c:v>0.0931350057418101</c:v>
                </c:pt>
                <c:pt idx="92">
                  <c:v>0.099176195303441</c:v>
                </c:pt>
                <c:pt idx="94">
                  <c:v>0.10622424979201</c:v>
                </c:pt>
                <c:pt idx="96">
                  <c:v>0.113775736744049</c:v>
                </c:pt>
                <c:pt idx="98">
                  <c:v>0.121327223696088</c:v>
                </c:pt>
                <c:pt idx="100">
                  <c:v>0.128878710648126</c:v>
                </c:pt>
                <c:pt idx="102">
                  <c:v>0.137437062527104</c:v>
                </c:pt>
                <c:pt idx="104">
                  <c:v>0.145491981942611</c:v>
                </c:pt>
                <c:pt idx="106">
                  <c:v>0.154050333821589</c:v>
                </c:pt>
                <c:pt idx="108">
                  <c:v>0.162608685700566</c:v>
                </c:pt>
                <c:pt idx="110">
                  <c:v>0.171167037579543</c:v>
                </c:pt>
                <c:pt idx="112">
                  <c:v>0.18627001148362</c:v>
                </c:pt>
                <c:pt idx="114">
                  <c:v>0.19986268799729</c:v>
                </c:pt>
                <c:pt idx="115">
                  <c:v>0.204897012631982</c:v>
                </c:pt>
              </c:numCache>
            </c:numRef>
          </c:xVal>
          <c:yVal>
            <c:numRef>
              <c:f>Exp_res!$Z$3:$Z$150</c:f>
              <c:numCache>
                <c:formatCode>General</c:formatCode>
                <c:ptCount val="148"/>
                <c:pt idx="0">
                  <c:v>0</c:v>
                </c:pt>
                <c:pt idx="1">
                  <c:v>16.503331257328</c:v>
                </c:pt>
                <c:pt idx="2">
                  <c:v>26.3103340192808</c:v>
                </c:pt>
                <c:pt idx="4">
                  <c:v>74.5242754958231</c:v>
                </c:pt>
                <c:pt idx="6">
                  <c:v>257.358711763143</c:v>
                </c:pt>
                <c:pt idx="8">
                  <c:v>379.044961164909</c:v>
                </c:pt>
                <c:pt idx="10">
                  <c:v>428.073141870316</c:v>
                </c:pt>
                <c:pt idx="12">
                  <c:v>468.418263839903</c:v>
                </c:pt>
                <c:pt idx="14">
                  <c:v>474.187148676182</c:v>
                </c:pt>
                <c:pt idx="16">
                  <c:v>480.984918202076</c:v>
                </c:pt>
                <c:pt idx="18">
                  <c:v>498.668716902491</c:v>
                </c:pt>
                <c:pt idx="20">
                  <c:v>500.805232947858</c:v>
                </c:pt>
                <c:pt idx="22">
                  <c:v>516.724920051023</c:v>
                </c:pt>
                <c:pt idx="24">
                  <c:v>496.087496096217</c:v>
                </c:pt>
                <c:pt idx="26">
                  <c:v>483.612808367649</c:v>
                </c:pt>
                <c:pt idx="28">
                  <c:v>482.593455351314</c:v>
                </c:pt>
                <c:pt idx="30">
                  <c:v>479.821544774018</c:v>
                </c:pt>
                <c:pt idx="32">
                  <c:v>466.313656483119</c:v>
                </c:pt>
                <c:pt idx="34">
                  <c:v>456.507128391131</c:v>
                </c:pt>
                <c:pt idx="36">
                  <c:v>439.150894541044</c:v>
                </c:pt>
                <c:pt idx="38">
                  <c:v>435.045644504232</c:v>
                </c:pt>
                <c:pt idx="40">
                  <c:v>448.444205804165</c:v>
                </c:pt>
                <c:pt idx="42">
                  <c:v>434.070593481097</c:v>
                </c:pt>
                <c:pt idx="44">
                  <c:v>438.722535751456</c:v>
                </c:pt>
                <c:pt idx="46">
                  <c:v>443.846839285727</c:v>
                </c:pt>
                <c:pt idx="48">
                  <c:v>436.963805162408</c:v>
                </c:pt>
                <c:pt idx="50">
                  <c:v>430.442072466294</c:v>
                </c:pt>
                <c:pt idx="51">
                  <c:v>423.152607586408</c:v>
                </c:pt>
                <c:pt idx="56">
                  <c:v>0</c:v>
                </c:pt>
                <c:pt idx="57">
                  <c:v>51.846519111634</c:v>
                </c:pt>
                <c:pt idx="59">
                  <c:v>227.506311903121</c:v>
                </c:pt>
                <c:pt idx="61">
                  <c:v>381.078890108088</c:v>
                </c:pt>
                <c:pt idx="63">
                  <c:v>430.400351875571</c:v>
                </c:pt>
                <c:pt idx="65">
                  <c:v>467.941964396027</c:v>
                </c:pt>
                <c:pt idx="67">
                  <c:v>479.906158762196</c:v>
                </c:pt>
                <c:pt idx="69">
                  <c:v>484.614535498353</c:v>
                </c:pt>
                <c:pt idx="71">
                  <c:v>487.727689122586</c:v>
                </c:pt>
                <c:pt idx="73">
                  <c:v>485.41045854814</c:v>
                </c:pt>
                <c:pt idx="75">
                  <c:v>458.888405223193</c:v>
                </c:pt>
                <c:pt idx="76">
                  <c:v>465.350741767384</c:v>
                </c:pt>
                <c:pt idx="78">
                  <c:v>449.833110035561</c:v>
                </c:pt>
                <c:pt idx="80">
                  <c:v>439.773645437781</c:v>
                </c:pt>
                <c:pt idx="82">
                  <c:v>427.649752298929</c:v>
                </c:pt>
                <c:pt idx="84">
                  <c:v>417.338433090227</c:v>
                </c:pt>
                <c:pt idx="86">
                  <c:v>416.82874748153</c:v>
                </c:pt>
                <c:pt idx="88">
                  <c:v>404.069717635561</c:v>
                </c:pt>
                <c:pt idx="90">
                  <c:v>403.500400156613</c:v>
                </c:pt>
                <c:pt idx="92">
                  <c:v>401.762257366019</c:v>
                </c:pt>
                <c:pt idx="94">
                  <c:v>392.327635821902</c:v>
                </c:pt>
                <c:pt idx="96">
                  <c:v>404.160731234934</c:v>
                </c:pt>
                <c:pt idx="98">
                  <c:v>381.687297991181</c:v>
                </c:pt>
                <c:pt idx="100">
                  <c:v>376.237470590153</c:v>
                </c:pt>
                <c:pt idx="102">
                  <c:v>385.750096061875</c:v>
                </c:pt>
                <c:pt idx="104">
                  <c:v>377.554032295924</c:v>
                </c:pt>
                <c:pt idx="106">
                  <c:v>364.521537936519</c:v>
                </c:pt>
                <c:pt idx="108">
                  <c:v>380.323644244018</c:v>
                </c:pt>
                <c:pt idx="110">
                  <c:v>375.537924470958</c:v>
                </c:pt>
                <c:pt idx="112">
                  <c:v>372.295723906293</c:v>
                </c:pt>
                <c:pt idx="114">
                  <c:v>371.591590173584</c:v>
                </c:pt>
                <c:pt idx="115">
                  <c:v>366.056661044652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"0.5% 200kPa"</c:f>
              <c:strCache>
                <c:ptCount val="1"/>
                <c:pt idx="0">
                  <c:v>0.5% 200kPa</c:v>
                </c:pt>
              </c:strCache>
            </c:strRef>
          </c:tx>
          <c:spPr>
            <a:solidFill>
              <a:srgbClr val="000000"/>
            </a:solidFill>
            <a:ln w="28800">
              <a:noFill/>
            </a:ln>
          </c:spP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Exp_res!$AC$3:$AC$650</c:f>
              <c:numCache>
                <c:formatCode>General</c:formatCode>
                <c:ptCount val="648"/>
                <c:pt idx="0">
                  <c:v>0</c:v>
                </c:pt>
                <c:pt idx="1">
                  <c:v>0.00352483992055147</c:v>
                </c:pt>
                <c:pt idx="2">
                  <c:v>0.0055390341608666</c:v>
                </c:pt>
                <c:pt idx="4">
                  <c:v>0.0100709712015756</c:v>
                </c:pt>
                <c:pt idx="6">
                  <c:v>0.0135958111221271</c:v>
                </c:pt>
                <c:pt idx="8">
                  <c:v>0.0166171024825998</c:v>
                </c:pt>
                <c:pt idx="10">
                  <c:v>0.0221561366434664</c:v>
                </c:pt>
                <c:pt idx="12">
                  <c:v>0.0281987193644118</c:v>
                </c:pt>
                <c:pt idx="14">
                  <c:v>0.023163233763624</c:v>
                </c:pt>
                <c:pt idx="16">
                  <c:v>0.0292058164845693</c:v>
                </c:pt>
                <c:pt idx="18">
                  <c:v>0.0251774280039391</c:v>
                </c:pt>
                <c:pt idx="20">
                  <c:v>0.032227107845042</c:v>
                </c:pt>
                <c:pt idx="22">
                  <c:v>0.0417945304865389</c:v>
                </c:pt>
                <c:pt idx="24">
                  <c:v>0.0503548560078782</c:v>
                </c:pt>
                <c:pt idx="26">
                  <c:v>0.0614329243296113</c:v>
                </c:pt>
                <c:pt idx="28">
                  <c:v>0.0704967984110294</c:v>
                </c:pt>
                <c:pt idx="30">
                  <c:v>0.0795606724924475</c:v>
                </c:pt>
                <c:pt idx="32">
                  <c:v>0.0891280951339443</c:v>
                </c:pt>
                <c:pt idx="34">
                  <c:v>0.0981919692153624</c:v>
                </c:pt>
                <c:pt idx="36">
                  <c:v>0.107759391856859</c:v>
                </c:pt>
                <c:pt idx="38">
                  <c:v>0.117830363058435</c:v>
                </c:pt>
                <c:pt idx="40">
                  <c:v>0.127901334260011</c:v>
                </c:pt>
                <c:pt idx="42">
                  <c:v>0.137468756901507</c:v>
                </c:pt>
                <c:pt idx="44">
                  <c:v>0.148043276663162</c:v>
                </c:pt>
                <c:pt idx="46">
                  <c:v>0.160631990665131</c:v>
                </c:pt>
                <c:pt idx="48">
                  <c:v>0.171710058986865</c:v>
                </c:pt>
                <c:pt idx="50">
                  <c:v>0.183795224428755</c:v>
                </c:pt>
                <c:pt idx="52">
                  <c:v>0.195376841310567</c:v>
                </c:pt>
                <c:pt idx="53">
                  <c:v>0.20242652115167</c:v>
                </c:pt>
                <c:pt idx="54">
                  <c:v>0</c:v>
                </c:pt>
                <c:pt idx="55">
                  <c:v>0.00100684689699453</c:v>
                </c:pt>
                <c:pt idx="56">
                  <c:v>0.00201369379398907</c:v>
                </c:pt>
                <c:pt idx="57">
                  <c:v>0.0030205406909836</c:v>
                </c:pt>
                <c:pt idx="59">
                  <c:v>0.00604108138196721</c:v>
                </c:pt>
                <c:pt idx="61">
                  <c:v>0.00906162207295081</c:v>
                </c:pt>
                <c:pt idx="63">
                  <c:v>0.0115787393154372</c:v>
                </c:pt>
                <c:pt idx="65">
                  <c:v>0.0171163972489071</c:v>
                </c:pt>
                <c:pt idx="67">
                  <c:v>0.0216472082853825</c:v>
                </c:pt>
                <c:pt idx="69">
                  <c:v>0.0186266675943989</c:v>
                </c:pt>
                <c:pt idx="71">
                  <c:v>0.022654055182377</c:v>
                </c:pt>
                <c:pt idx="73">
                  <c:v>0.0196335144913934</c:v>
                </c:pt>
                <c:pt idx="75">
                  <c:v>0.0276882896673497</c:v>
                </c:pt>
                <c:pt idx="76">
                  <c:v>0.0317156772553278</c:v>
                </c:pt>
                <c:pt idx="78">
                  <c:v>0.0392670289827869</c:v>
                </c:pt>
                <c:pt idx="80">
                  <c:v>0.0503423448497267</c:v>
                </c:pt>
                <c:pt idx="82">
                  <c:v>0.0578936965771857</c:v>
                </c:pt>
                <c:pt idx="84">
                  <c:v>0.0649416248561475</c:v>
                </c:pt>
                <c:pt idx="86">
                  <c:v>0.0729964000321038</c:v>
                </c:pt>
                <c:pt idx="88">
                  <c:v>0.0805477517595628</c:v>
                </c:pt>
                <c:pt idx="90">
                  <c:v>0.0880991034870218</c:v>
                </c:pt>
                <c:pt idx="92">
                  <c:v>0.0956504552144808</c:v>
                </c:pt>
                <c:pt idx="94">
                  <c:v>0.107732617978415</c:v>
                </c:pt>
                <c:pt idx="96">
                  <c:v>0.115787393154372</c:v>
                </c:pt>
                <c:pt idx="98">
                  <c:v>0.124345591778825</c:v>
                </c:pt>
                <c:pt idx="100">
                  <c:v>0.132903790403279</c:v>
                </c:pt>
                <c:pt idx="102">
                  <c:v>0.141461989027732</c:v>
                </c:pt>
                <c:pt idx="104">
                  <c:v>0.150523611100683</c:v>
                </c:pt>
                <c:pt idx="106">
                  <c:v>0.160088656622131</c:v>
                </c:pt>
                <c:pt idx="108">
                  <c:v>0.170157125592076</c:v>
                </c:pt>
                <c:pt idx="110">
                  <c:v>0.186266675943989</c:v>
                </c:pt>
                <c:pt idx="112">
                  <c:v>0.201872802847404</c:v>
                </c:pt>
              </c:numCache>
            </c:numRef>
          </c:xVal>
          <c:yVal>
            <c:numRef>
              <c:f>Exp_res!$AD$3:$AD$650</c:f>
              <c:numCache>
                <c:formatCode>General</c:formatCode>
                <c:ptCount val="648"/>
                <c:pt idx="0">
                  <c:v>0</c:v>
                </c:pt>
                <c:pt idx="1">
                  <c:v>107.676837048337</c:v>
                </c:pt>
                <c:pt idx="2">
                  <c:v>172.605089686736</c:v>
                </c:pt>
                <c:pt idx="4">
                  <c:v>300.545855543994</c:v>
                </c:pt>
                <c:pt idx="6">
                  <c:v>374.496134194142</c:v>
                </c:pt>
                <c:pt idx="8">
                  <c:v>434.395788019752</c:v>
                </c:pt>
                <c:pt idx="10">
                  <c:v>476.932985616878</c:v>
                </c:pt>
                <c:pt idx="12">
                  <c:v>512.685842642185</c:v>
                </c:pt>
                <c:pt idx="14">
                  <c:v>486.755302281663</c:v>
                </c:pt>
                <c:pt idx="16">
                  <c:v>522.263342261788</c:v>
                </c:pt>
                <c:pt idx="18">
                  <c:v>499.296335001991</c:v>
                </c:pt>
                <c:pt idx="20">
                  <c:v>544.91444508009</c:v>
                </c:pt>
                <c:pt idx="22">
                  <c:v>569.673651197732</c:v>
                </c:pt>
                <c:pt idx="24">
                  <c:v>578.638725422785</c:v>
                </c:pt>
                <c:pt idx="26">
                  <c:v>590.529590218636</c:v>
                </c:pt>
                <c:pt idx="28">
                  <c:v>574.62571929728</c:v>
                </c:pt>
                <c:pt idx="30">
                  <c:v>563.096672455907</c:v>
                </c:pt>
                <c:pt idx="32">
                  <c:v>516.248214413166</c:v>
                </c:pt>
                <c:pt idx="34">
                  <c:v>503.959821729121</c:v>
                </c:pt>
                <c:pt idx="36">
                  <c:v>499.504277144612</c:v>
                </c:pt>
                <c:pt idx="38">
                  <c:v>510.156002352675</c:v>
                </c:pt>
                <c:pt idx="40">
                  <c:v>525.300107443713</c:v>
                </c:pt>
                <c:pt idx="42">
                  <c:v>510.872809490458</c:v>
                </c:pt>
                <c:pt idx="44">
                  <c:v>524.872214186254</c:v>
                </c:pt>
                <c:pt idx="46">
                  <c:v>491.533052665161</c:v>
                </c:pt>
                <c:pt idx="48">
                  <c:v>489.971526442057</c:v>
                </c:pt>
                <c:pt idx="50">
                  <c:v>479.380705157358</c:v>
                </c:pt>
                <c:pt idx="52">
                  <c:v>478.125672036432</c:v>
                </c:pt>
                <c:pt idx="53">
                  <c:v>471.359439687492</c:v>
                </c:pt>
                <c:pt idx="54">
                  <c:v>0</c:v>
                </c:pt>
                <c:pt idx="55">
                  <c:v>125.853473320848</c:v>
                </c:pt>
                <c:pt idx="56">
                  <c:v>169.815408035779</c:v>
                </c:pt>
                <c:pt idx="57">
                  <c:v>216.123881928925</c:v>
                </c:pt>
                <c:pt idx="59">
                  <c:v>331.269216952195</c:v>
                </c:pt>
                <c:pt idx="61">
                  <c:v>405.153752047907</c:v>
                </c:pt>
                <c:pt idx="63">
                  <c:v>438.281873468625</c:v>
                </c:pt>
                <c:pt idx="65">
                  <c:v>492.163649991041</c:v>
                </c:pt>
                <c:pt idx="67">
                  <c:v>546.370081701045</c:v>
                </c:pt>
                <c:pt idx="69">
                  <c:v>516.168986626234</c:v>
                </c:pt>
                <c:pt idx="71">
                  <c:v>535.602429411574</c:v>
                </c:pt>
                <c:pt idx="73">
                  <c:v>515.251918460342</c:v>
                </c:pt>
                <c:pt idx="75">
                  <c:v>572.565303608812</c:v>
                </c:pt>
                <c:pt idx="76">
                  <c:v>588.280584394395</c:v>
                </c:pt>
                <c:pt idx="78">
                  <c:v>614.456370478853</c:v>
                </c:pt>
                <c:pt idx="80">
                  <c:v>607.005314737379</c:v>
                </c:pt>
                <c:pt idx="82">
                  <c:v>618.101509961673</c:v>
                </c:pt>
                <c:pt idx="84">
                  <c:v>592.746679373604</c:v>
                </c:pt>
                <c:pt idx="86">
                  <c:v>593.924815977506</c:v>
                </c:pt>
                <c:pt idx="88">
                  <c:v>572.113735763552</c:v>
                </c:pt>
                <c:pt idx="90">
                  <c:v>562.980589200195</c:v>
                </c:pt>
                <c:pt idx="92">
                  <c:v>534.369598658865</c:v>
                </c:pt>
                <c:pt idx="94">
                  <c:v>534.981082340905</c:v>
                </c:pt>
                <c:pt idx="96">
                  <c:v>533.427839901075</c:v>
                </c:pt>
                <c:pt idx="98">
                  <c:v>514.688262476433</c:v>
                </c:pt>
                <c:pt idx="100">
                  <c:v>514.883783203834</c:v>
                </c:pt>
                <c:pt idx="102">
                  <c:v>499.734367139803</c:v>
                </c:pt>
                <c:pt idx="104">
                  <c:v>499.64032136847</c:v>
                </c:pt>
                <c:pt idx="106">
                  <c:v>505.281035428455</c:v>
                </c:pt>
                <c:pt idx="108">
                  <c:v>479.044302750569</c:v>
                </c:pt>
                <c:pt idx="110">
                  <c:v>478.685241279389</c:v>
                </c:pt>
                <c:pt idx="112">
                  <c:v>476.550804990043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Exp_res!$AG$1:$AI$1</c:f>
              <c:strCache>
                <c:ptCount val="1"/>
                <c:pt idx="0">
                  <c:v>200 KPA 0,50% L51</c:v>
                </c:pt>
              </c:strCache>
            </c:strRef>
          </c:tx>
          <c:spPr>
            <a:solidFill>
              <a:srgbClr val="ff0000"/>
            </a:solidFill>
            <a:ln w="28800">
              <a:noFill/>
            </a:ln>
          </c:spP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Exp_res!$AG$3:$AG$150</c:f>
              <c:numCache>
                <c:formatCode>General</c:formatCode>
                <c:ptCount val="148"/>
                <c:pt idx="0">
                  <c:v>0</c:v>
                </c:pt>
                <c:pt idx="1">
                  <c:v>0.00301885811290894</c:v>
                </c:pt>
                <c:pt idx="2">
                  <c:v>0.00402514415054526</c:v>
                </c:pt>
                <c:pt idx="3">
                  <c:v>0.00754714528227236</c:v>
                </c:pt>
                <c:pt idx="4">
                  <c:v>0.0105660033951813</c:v>
                </c:pt>
                <c:pt idx="5">
                  <c:v>0.0171068626398174</c:v>
                </c:pt>
                <c:pt idx="6">
                  <c:v>0.0231445788656352</c:v>
                </c:pt>
                <c:pt idx="7">
                  <c:v>0.0322011532043621</c:v>
                </c:pt>
                <c:pt idx="8">
                  <c:v>0.0372325833925436</c:v>
                </c:pt>
                <c:pt idx="9">
                  <c:v>0.0457860147124523</c:v>
                </c:pt>
                <c:pt idx="10">
                  <c:v>0.0538363030135429</c:v>
                </c:pt>
                <c:pt idx="11">
                  <c:v>0.0649054494275423</c:v>
                </c:pt>
                <c:pt idx="12">
                  <c:v>0.0729557377286328</c:v>
                </c:pt>
                <c:pt idx="13">
                  <c:v>0.0815091690485415</c:v>
                </c:pt>
                <c:pt idx="14">
                  <c:v>0.089559457349632</c:v>
                </c:pt>
                <c:pt idx="15">
                  <c:v>0.0981128886695407</c:v>
                </c:pt>
                <c:pt idx="16">
                  <c:v>0.107169463008268</c:v>
                </c:pt>
                <c:pt idx="17">
                  <c:v>0.116226037346994</c:v>
                </c:pt>
                <c:pt idx="18">
                  <c:v>0.126288897723358</c:v>
                </c:pt>
                <c:pt idx="19">
                  <c:v>0.136351758099721</c:v>
                </c:pt>
                <c:pt idx="20">
                  <c:v>0.146414618476084</c:v>
                </c:pt>
                <c:pt idx="21">
                  <c:v>0.153458620739538</c:v>
                </c:pt>
                <c:pt idx="22">
                  <c:v>0.167546625266446</c:v>
                </c:pt>
                <c:pt idx="23">
                  <c:v>0.179118914699264</c:v>
                </c:pt>
                <c:pt idx="24">
                  <c:v>0.190691204132082</c:v>
                </c:pt>
                <c:pt idx="25">
                  <c:v>0</c:v>
                </c:pt>
                <c:pt idx="26">
                  <c:v>0.00352112676056338</c:v>
                </c:pt>
                <c:pt idx="27">
                  <c:v>0.00653923541247485</c:v>
                </c:pt>
                <c:pt idx="28">
                  <c:v>0.0100603621730382</c:v>
                </c:pt>
                <c:pt idx="29">
                  <c:v>0.0160965794768612</c:v>
                </c:pt>
                <c:pt idx="30">
                  <c:v>0.0251509054325956</c:v>
                </c:pt>
                <c:pt idx="31">
                  <c:v>0.0331991951710262</c:v>
                </c:pt>
                <c:pt idx="32">
                  <c:v>0.0442655935613682</c:v>
                </c:pt>
                <c:pt idx="33">
                  <c:v>0.0548289738430583</c:v>
                </c:pt>
                <c:pt idx="34">
                  <c:v>0.0653923541247485</c:v>
                </c:pt>
                <c:pt idx="35">
                  <c:v>0.0764587525150905</c:v>
                </c:pt>
                <c:pt idx="36">
                  <c:v>0.0870221327967807</c:v>
                </c:pt>
                <c:pt idx="37">
                  <c:v>0.0980885311871227</c:v>
                </c:pt>
                <c:pt idx="38">
                  <c:v>0.108651911468813</c:v>
                </c:pt>
                <c:pt idx="39">
                  <c:v>0.119718309859155</c:v>
                </c:pt>
                <c:pt idx="40">
                  <c:v>0.130784708249497</c:v>
                </c:pt>
                <c:pt idx="41">
                  <c:v>0.148390342052314</c:v>
                </c:pt>
                <c:pt idx="42">
                  <c:v>0.159959758551308</c:v>
                </c:pt>
                <c:pt idx="43">
                  <c:v>0.173038229376258</c:v>
                </c:pt>
                <c:pt idx="44">
                  <c:v>0.186116700201207</c:v>
                </c:pt>
                <c:pt idx="45">
                  <c:v>0.198692152917505</c:v>
                </c:pt>
              </c:numCache>
            </c:numRef>
          </c:xVal>
          <c:yVal>
            <c:numRef>
              <c:f>Exp_res!$AH$3:$AH$150</c:f>
              <c:numCache>
                <c:formatCode>General</c:formatCode>
                <c:ptCount val="148"/>
                <c:pt idx="0">
                  <c:v>0</c:v>
                </c:pt>
                <c:pt idx="1">
                  <c:v>132.479406851576</c:v>
                </c:pt>
                <c:pt idx="2">
                  <c:v>192.559557232684</c:v>
                </c:pt>
                <c:pt idx="3">
                  <c:v>348.861177944682</c:v>
                </c:pt>
                <c:pt idx="4">
                  <c:v>437.774599708638</c:v>
                </c:pt>
                <c:pt idx="5">
                  <c:v>535.918341158011</c:v>
                </c:pt>
                <c:pt idx="6">
                  <c:v>598.844605650357</c:v>
                </c:pt>
                <c:pt idx="7">
                  <c:v>669.091253234378</c:v>
                </c:pt>
                <c:pt idx="8">
                  <c:v>694.800436419116</c:v>
                </c:pt>
                <c:pt idx="9">
                  <c:v>719.672277692616</c:v>
                </c:pt>
                <c:pt idx="10">
                  <c:v>750.509626604713</c:v>
                </c:pt>
                <c:pt idx="11">
                  <c:v>753.788906333142</c:v>
                </c:pt>
                <c:pt idx="12">
                  <c:v>737.528581931957</c:v>
                </c:pt>
                <c:pt idx="13">
                  <c:v>736.836914406678</c:v>
                </c:pt>
                <c:pt idx="14">
                  <c:v>712.458149378316</c:v>
                </c:pt>
                <c:pt idx="15">
                  <c:v>700.281540399256</c:v>
                </c:pt>
                <c:pt idx="16">
                  <c:v>682.241292511139</c:v>
                </c:pt>
                <c:pt idx="17">
                  <c:v>685.223551181065</c:v>
                </c:pt>
                <c:pt idx="18">
                  <c:v>684.565978437403</c:v>
                </c:pt>
                <c:pt idx="19">
                  <c:v>679.384334918276</c:v>
                </c:pt>
                <c:pt idx="20">
                  <c:v>663.671801736487</c:v>
                </c:pt>
                <c:pt idx="21">
                  <c:v>671.690433107997</c:v>
                </c:pt>
                <c:pt idx="22">
                  <c:v>654.535370580451</c:v>
                </c:pt>
                <c:pt idx="23">
                  <c:v>650.420759522901</c:v>
                </c:pt>
                <c:pt idx="24">
                  <c:v>664.019899889818</c:v>
                </c:pt>
                <c:pt idx="25">
                  <c:v>0</c:v>
                </c:pt>
                <c:pt idx="26">
                  <c:v>184.952106901149</c:v>
                </c:pt>
                <c:pt idx="27">
                  <c:v>357.864363974936</c:v>
                </c:pt>
                <c:pt idx="28">
                  <c:v>451.418973112345</c:v>
                </c:pt>
                <c:pt idx="29">
                  <c:v>556.251236912881</c:v>
                </c:pt>
                <c:pt idx="30">
                  <c:v>652.422362450985</c:v>
                </c:pt>
                <c:pt idx="31">
                  <c:v>729.109478036246</c:v>
                </c:pt>
                <c:pt idx="32">
                  <c:v>752.512234330886</c:v>
                </c:pt>
                <c:pt idx="33">
                  <c:v>757.317431744997</c:v>
                </c:pt>
                <c:pt idx="34">
                  <c:v>746.312557675259</c:v>
                </c:pt>
                <c:pt idx="35">
                  <c:v>734.125096557732</c:v>
                </c:pt>
                <c:pt idx="36">
                  <c:v>734.860625431038</c:v>
                </c:pt>
                <c:pt idx="37">
                  <c:v>728.926125958719</c:v>
                </c:pt>
                <c:pt idx="38">
                  <c:v>733.537969124315</c:v>
                </c:pt>
                <c:pt idx="39">
                  <c:v>740.735057675418</c:v>
                </c:pt>
                <c:pt idx="40">
                  <c:v>743.494077296288</c:v>
                </c:pt>
                <c:pt idx="41">
                  <c:v>763.136280606107</c:v>
                </c:pt>
                <c:pt idx="42">
                  <c:v>755.652208339461</c:v>
                </c:pt>
                <c:pt idx="43">
                  <c:v>754.749825221406</c:v>
                </c:pt>
                <c:pt idx="44">
                  <c:v>761.525397305299</c:v>
                </c:pt>
                <c:pt idx="45">
                  <c:v>754.381671127416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"0% 200kPa"</c:f>
              <c:strCache>
                <c:ptCount val="1"/>
                <c:pt idx="0">
                  <c:v>0% 200kPa</c:v>
                </c:pt>
              </c:strCache>
            </c:strRef>
          </c:tx>
          <c:spPr>
            <a:solidFill>
              <a:srgbClr val="808080"/>
            </a:solidFill>
            <a:ln w="14400">
              <a:solidFill>
                <a:srgbClr val="808080"/>
              </a:solidFill>
              <a:custDash>
                <a:ds d="600000" sp="300000"/>
                <a:ds d="100000" sp="300000"/>
              </a:custDash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44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Exp_res!$BO$3:$BO$650</c:f>
              <c:numCache>
                <c:formatCode>General</c:formatCode>
                <c:ptCount val="648"/>
                <c:pt idx="0">
                  <c:v>0</c:v>
                </c:pt>
                <c:pt idx="1">
                  <c:v>9.45804885444496E-006</c:v>
                </c:pt>
                <c:pt idx="2">
                  <c:v>2.91314432519415E-005</c:v>
                </c:pt>
                <c:pt idx="3">
                  <c:v>4.89325490869312E-005</c:v>
                </c:pt>
                <c:pt idx="4">
                  <c:v>6.88619886542592E-005</c:v>
                </c:pt>
                <c:pt idx="5">
                  <c:v>8.89206082407611E-005</c:v>
                </c:pt>
                <c:pt idx="6">
                  <c:v>0.000109109251816779</c:v>
                </c:pt>
                <c:pt idx="7">
                  <c:v>0.000129428741089207</c:v>
                </c:pt>
                <c:pt idx="8">
                  <c:v>0.000149879871334438</c:v>
                </c:pt>
                <c:pt idx="9">
                  <c:v>0.000170463410377821</c:v>
                </c:pt>
                <c:pt idx="10">
                  <c:v>0.000191180098493666</c:v>
                </c:pt>
                <c:pt idx="11">
                  <c:v>0.00021203064864055</c:v>
                </c:pt>
                <c:pt idx="12">
                  <c:v>0.000233015746837275</c:v>
                </c:pt>
                <c:pt idx="13">
                  <c:v>0.000254136052602724</c:v>
                </c:pt>
                <c:pt idx="14">
                  <c:v>0.000275392199426726</c:v>
                </c:pt>
                <c:pt idx="15">
                  <c:v>0.000296784795255394</c:v>
                </c:pt>
                <c:pt idx="16">
                  <c:v>0.000318314422982716</c:v>
                </c:pt>
                <c:pt idx="17">
                  <c:v>0.000339981640943787</c:v>
                </c:pt>
                <c:pt idx="18">
                  <c:v>0.000361786983407373</c:v>
                </c:pt>
                <c:pt idx="19">
                  <c:v>0.000383730961065726</c:v>
                </c:pt>
                <c:pt idx="20">
                  <c:v>0.000405814061521156</c:v>
                </c:pt>
                <c:pt idx="21">
                  <c:v>0.000428036749768423</c:v>
                </c:pt>
                <c:pt idx="22">
                  <c:v>0.000450399468672901</c:v>
                </c:pt>
                <c:pt idx="23">
                  <c:v>0.0004729026394438</c:v>
                </c:pt>
                <c:pt idx="24">
                  <c:v>0.000495546662102628</c:v>
                </c:pt>
                <c:pt idx="25">
                  <c:v>0.000518331915946755</c:v>
                </c:pt>
                <c:pt idx="26">
                  <c:v>0.000541258760007708</c:v>
                </c:pt>
                <c:pt idx="27">
                  <c:v>0.000564327533504472</c:v>
                </c:pt>
                <c:pt idx="28">
                  <c:v>0.000587538556291644</c:v>
                </c:pt>
                <c:pt idx="29">
                  <c:v>0.000610892129302337</c:v>
                </c:pt>
                <c:pt idx="30">
                  <c:v>0.000634388534985959</c:v>
                </c:pt>
                <c:pt idx="31">
                  <c:v>0.00065802803774072</c:v>
                </c:pt>
                <c:pt idx="32">
                  <c:v>0.000681810884341055</c:v>
                </c:pt>
                <c:pt idx="33">
                  <c:v>0.00070573730435984</c:v>
                </c:pt>
                <c:pt idx="34">
                  <c:v>0.000729807510585333</c:v>
                </c:pt>
                <c:pt idx="35">
                  <c:v>0.000754021699433054</c:v>
                </c:pt>
                <c:pt idx="36">
                  <c:v>0.000778380051352471</c:v>
                </c:pt>
                <c:pt idx="37">
                  <c:v>0.00080288273122857</c:v>
                </c:pt>
                <c:pt idx="38">
                  <c:v>0.000827529888778368</c:v>
                </c:pt>
                <c:pt idx="39">
                  <c:v>0.000852321658942194</c:v>
                </c:pt>
                <c:pt idx="40">
                  <c:v>0.000877258162270093</c:v>
                </c:pt>
                <c:pt idx="41">
                  <c:v>0.000902339505302924</c:v>
                </c:pt>
                <c:pt idx="42">
                  <c:v>0.000927565780948663</c:v>
                </c:pt>
                <c:pt idx="43">
                  <c:v>0.000952937068853608</c:v>
                </c:pt>
                <c:pt idx="44">
                  <c:v>0.00097845343576853</c:v>
                </c:pt>
                <c:pt idx="45">
                  <c:v>0.00100411493591013</c:v>
                </c:pt>
                <c:pt idx="46">
                  <c:v>0.00102992161131718</c:v>
                </c:pt>
                <c:pt idx="47">
                  <c:v>0.0010558734922021</c:v>
                </c:pt>
                <c:pt idx="48">
                  <c:v>0.00108197059729751</c:v>
                </c:pt>
                <c:pt idx="49">
                  <c:v>0.00110821293419804</c:v>
                </c:pt>
                <c:pt idx="50">
                  <c:v>0.00113460049969723</c:v>
                </c:pt>
                <c:pt idx="51">
                  <c:v>0.00116113328011967</c:v>
                </c:pt>
                <c:pt idx="52">
                  <c:v>0.00118781125164846</c:v>
                </c:pt>
                <c:pt idx="53">
                  <c:v>0.00121463438064794</c:v>
                </c:pt>
                <c:pt idx="54">
                  <c:v>0.00124160262398177</c:v>
                </c:pt>
                <c:pt idx="55">
                  <c:v>0.00126871592932619</c:v>
                </c:pt>
                <c:pt idx="56">
                  <c:v>0.00129597423547894</c:v>
                </c:pt>
                <c:pt idx="57">
                  <c:v>0.00132337747266352</c:v>
                </c:pt>
                <c:pt idx="58">
                  <c:v>0.00135092556282877</c:v>
                </c:pt>
                <c:pt idx="59">
                  <c:v>0.00137861841994414</c:v>
                </c:pt>
                <c:pt idx="60">
                  <c:v>0.00140645595029046</c:v>
                </c:pt>
                <c:pt idx="61">
                  <c:v>0.00143443805274612</c:v>
                </c:pt>
                <c:pt idx="62">
                  <c:v>0.00146256461906925</c:v>
                </c:pt>
                <c:pt idx="63">
                  <c:v>0.00149083553417512</c:v>
                </c:pt>
                <c:pt idx="64">
                  <c:v>0.0015192506764096</c:v>
                </c:pt>
                <c:pt idx="65">
                  <c:v>0.00154780991781809</c:v>
                </c:pt>
                <c:pt idx="66">
                  <c:v>0.00157651312441053</c:v>
                </c:pt>
                <c:pt idx="67">
                  <c:v>0.00160536015642196</c:v>
                </c:pt>
                <c:pt idx="68">
                  <c:v>0.00163435086856899</c:v>
                </c:pt>
                <c:pt idx="69">
                  <c:v>0.00166348511030241</c:v>
                </c:pt>
                <c:pt idx="70">
                  <c:v>0.00169276272605556</c:v>
                </c:pt>
                <c:pt idx="71">
                  <c:v>0.0017221835554887</c:v>
                </c:pt>
                <c:pt idx="72">
                  <c:v>0.00175174743372944</c:v>
                </c:pt>
                <c:pt idx="73">
                  <c:v>0.00178145419160944</c:v>
                </c:pt>
                <c:pt idx="74">
                  <c:v>0.00181130365589692</c:v>
                </c:pt>
                <c:pt idx="75">
                  <c:v>0.00184129564952558</c:v>
                </c:pt>
                <c:pt idx="76">
                  <c:v>0.00187142999181979</c:v>
                </c:pt>
                <c:pt idx="77">
                  <c:v>0.00190170649871584</c:v>
                </c:pt>
                <c:pt idx="78">
                  <c:v>0.00193212498297968</c:v>
                </c:pt>
                <c:pt idx="79">
                  <c:v>0.00196268525442092</c:v>
                </c:pt>
                <c:pt idx="80">
                  <c:v>0.0019933871201033</c:v>
                </c:pt>
                <c:pt idx="81">
                  <c:v>0.0020242303845517</c:v>
                </c:pt>
                <c:pt idx="82">
                  <c:v>0.00205521484995546</c:v>
                </c:pt>
                <c:pt idx="83">
                  <c:v>0.00208634031636834</c:v>
                </c:pt>
                <c:pt idx="84">
                  <c:v>0.00211760658190518</c:v>
                </c:pt>
                <c:pt idx="85">
                  <c:v>0.00214901344293512</c:v>
                </c:pt>
                <c:pt idx="86">
                  <c:v>0.00218056069427139</c:v>
                </c:pt>
                <c:pt idx="87">
                  <c:v>0.00221224812935817</c:v>
                </c:pt>
                <c:pt idx="88">
                  <c:v>0.00224407554045388</c:v>
                </c:pt>
                <c:pt idx="89">
                  <c:v>0.00227604271881149</c:v>
                </c:pt>
                <c:pt idx="90">
                  <c:v>0.0023081494548558</c:v>
                </c:pt>
                <c:pt idx="91">
                  <c:v>0.00234039553835739</c:v>
                </c:pt>
                <c:pt idx="92">
                  <c:v>0.00237278075860387</c:v>
                </c:pt>
                <c:pt idx="93">
                  <c:v>0.00240530490456783</c:v>
                </c:pt>
                <c:pt idx="94">
                  <c:v>0.00243796776507217</c:v>
                </c:pt>
                <c:pt idx="95">
                  <c:v>0.00247076912895232</c:v>
                </c:pt>
                <c:pt idx="96">
                  <c:v>0.00250370878521573</c:v>
                </c:pt>
                <c:pt idx="97">
                  <c:v>0.00253678652319866</c:v>
                </c:pt>
                <c:pt idx="98">
                  <c:v>0.00257000213272006</c:v>
                </c:pt>
                <c:pt idx="99">
                  <c:v>0.00260335540423281</c:v>
                </c:pt>
                <c:pt idx="100">
                  <c:v>0.00263684612897247</c:v>
                </c:pt>
                <c:pt idx="101">
                  <c:v>0.00267047409910328</c:v>
                </c:pt>
                <c:pt idx="102">
                  <c:v>0.00270423910786156</c:v>
                </c:pt>
                <c:pt idx="103">
                  <c:v>0.00273814094969687</c:v>
                </c:pt>
                <c:pt idx="104">
                  <c:v>0.00277217942041044</c:v>
                </c:pt>
                <c:pt idx="105">
                  <c:v>0.00280635431729132</c:v>
                </c:pt>
                <c:pt idx="106">
                  <c:v>0.00284066543925015</c:v>
                </c:pt>
                <c:pt idx="107">
                  <c:v>0.00287511258695062</c:v>
                </c:pt>
                <c:pt idx="108">
                  <c:v>0.00290969556293867</c:v>
                </c:pt>
                <c:pt idx="109">
                  <c:v>0.00294441417176933</c:v>
                </c:pt>
                <c:pt idx="110">
                  <c:v>0.0029792682201317</c:v>
                </c:pt>
                <c:pt idx="111">
                  <c:v>0.00301425751697138</c:v>
                </c:pt>
                <c:pt idx="112">
                  <c:v>0.00304938187361118</c:v>
                </c:pt>
                <c:pt idx="113">
                  <c:v>0.00308464110386946</c:v>
                </c:pt>
                <c:pt idx="114">
                  <c:v>0.00312003502417677</c:v>
                </c:pt>
                <c:pt idx="115">
                  <c:v>0.00315556345369034</c:v>
                </c:pt>
                <c:pt idx="116">
                  <c:v>0.00319122621440668</c:v>
                </c:pt>
                <c:pt idx="117">
                  <c:v>0.00322702313127229</c:v>
                </c:pt>
                <c:pt idx="118">
                  <c:v>0.00326295403229271</c:v>
                </c:pt>
                <c:pt idx="119">
                  <c:v>0.00329901874863956</c:v>
                </c:pt>
                <c:pt idx="120">
                  <c:v>0.00333521711475592</c:v>
                </c:pt>
                <c:pt idx="121">
                  <c:v>0.00337154896846005</c:v>
                </c:pt>
                <c:pt idx="122">
                  <c:v>0.00340801415104748</c:v>
                </c:pt>
                <c:pt idx="123">
                  <c:v>0.00344461250739133</c:v>
                </c:pt>
                <c:pt idx="124">
                  <c:v>0.00348134388604119</c:v>
                </c:pt>
                <c:pt idx="125">
                  <c:v>0.0035182081393204</c:v>
                </c:pt>
                <c:pt idx="126">
                  <c:v>0.00355520512342193</c:v>
                </c:pt>
                <c:pt idx="127">
                  <c:v>0.0035923346985027</c:v>
                </c:pt>
                <c:pt idx="128">
                  <c:v>0.00362959672877642</c:v>
                </c:pt>
                <c:pt idx="129">
                  <c:v>0.00366699108260536</c:v>
                </c:pt>
                <c:pt idx="130">
                  <c:v>0.00370451763259038</c:v>
                </c:pt>
                <c:pt idx="131">
                  <c:v>0.00374217625566001</c:v>
                </c:pt>
                <c:pt idx="132">
                  <c:v>0.00377996683315811</c:v>
                </c:pt>
                <c:pt idx="133">
                  <c:v>0.00381788925093032</c:v>
                </c:pt>
                <c:pt idx="134">
                  <c:v>0.00385594339940934</c:v>
                </c:pt>
                <c:pt idx="135">
                  <c:v>0.00389412917369912</c:v>
                </c:pt>
                <c:pt idx="136">
                  <c:v>0.00393244647365796</c:v>
                </c:pt>
                <c:pt idx="137">
                  <c:v>0.00397089520398033</c:v>
                </c:pt>
                <c:pt idx="138">
                  <c:v>0.004009475274278</c:v>
                </c:pt>
                <c:pt idx="139">
                  <c:v>0.00404818659916002</c:v>
                </c:pt>
                <c:pt idx="140">
                  <c:v>0.00408702909831161</c:v>
                </c:pt>
                <c:pt idx="141">
                  <c:v>0.00412600269657236</c:v>
                </c:pt>
                <c:pt idx="142">
                  <c:v>0.0041651073240135</c:v>
                </c:pt>
                <c:pt idx="143">
                  <c:v>0.00420434291601422</c:v>
                </c:pt>
                <c:pt idx="144">
                  <c:v>0.00424370941333732</c:v>
                </c:pt>
                <c:pt idx="145">
                  <c:v>0.00428320676220389</c:v>
                </c:pt>
                <c:pt idx="146">
                  <c:v>0.00432283491436754</c:v>
                </c:pt>
                <c:pt idx="147">
                  <c:v>0.00436259382718774</c:v>
                </c:pt>
                <c:pt idx="148">
                  <c:v>0.00440248346370248</c:v>
                </c:pt>
                <c:pt idx="149">
                  <c:v>0.00444250379270042</c:v>
                </c:pt>
                <c:pt idx="150">
                  <c:v>0.00448265478879236</c:v>
                </c:pt>
                <c:pt idx="151">
                  <c:v>0.00452293643248212</c:v>
                </c:pt>
                <c:pt idx="152">
                  <c:v>0.00456334871023708</c:v>
                </c:pt>
                <c:pt idx="153">
                  <c:v>0.00460389161455794</c:v>
                </c:pt>
                <c:pt idx="154">
                  <c:v>0.0046445651440483</c:v>
                </c:pt>
                <c:pt idx="155">
                  <c:v>0.00468536930348352</c:v>
                </c:pt>
                <c:pt idx="156">
                  <c:v>0.0047263041038796</c:v>
                </c:pt>
                <c:pt idx="157">
                  <c:v>0.00476736956256125</c:v>
                </c:pt>
                <c:pt idx="158">
                  <c:v>0.00480856570322992</c:v>
                </c:pt>
                <c:pt idx="159">
                  <c:v>0.00484989255603155</c:v>
                </c:pt>
                <c:pt idx="160">
                  <c:v>0.00489135015762384</c:v>
                </c:pt>
                <c:pt idx="161">
                  <c:v>0.0049329385512435</c:v>
                </c:pt>
                <c:pt idx="162">
                  <c:v>0.00497465778677318</c:v>
                </c:pt>
                <c:pt idx="163">
                  <c:v>0.00501650792080845</c:v>
                </c:pt>
                <c:pt idx="164">
                  <c:v>0.0050584890167243</c:v>
                </c:pt>
                <c:pt idx="165">
                  <c:v>0.00510060114474192</c:v>
                </c:pt>
                <c:pt idx="166">
                  <c:v>0.00514284438199507</c:v>
                </c:pt>
                <c:pt idx="167">
                  <c:v>0.00518521881259676</c:v>
                </c:pt>
                <c:pt idx="168">
                  <c:v>0.00522772452770559</c:v>
                </c:pt>
                <c:pt idx="169">
                  <c:v>0.00527036162559244</c:v>
                </c:pt>
                <c:pt idx="170">
                  <c:v>0.005313130211707</c:v>
                </c:pt>
                <c:pt idx="171">
                  <c:v>0.00535603039874446</c:v>
                </c:pt>
                <c:pt idx="172">
                  <c:v>0.00539906230671241</c:v>
                </c:pt>
                <c:pt idx="173">
                  <c:v>0.00544222606299776</c:v>
                </c:pt>
                <c:pt idx="174">
                  <c:v>0.00548552180243401</c:v>
                </c:pt>
                <c:pt idx="175">
                  <c:v>0.00552894966736856</c:v>
                </c:pt>
                <c:pt idx="176">
                  <c:v>0.00557250980773044</c:v>
                </c:pt>
                <c:pt idx="177">
                  <c:v>0.0056162023810983</c:v>
                </c:pt>
                <c:pt idx="178">
                  <c:v>0.00566002755276856</c:v>
                </c:pt>
                <c:pt idx="179">
                  <c:v>0.00570398549582422</c:v>
                </c:pt>
                <c:pt idx="180">
                  <c:v>0.0057480763912037</c:v>
                </c:pt>
                <c:pt idx="181">
                  <c:v>0.00579230042777032</c:v>
                </c:pt>
                <c:pt idx="182">
                  <c:v>0.00583665780238229</c:v>
                </c:pt>
                <c:pt idx="183">
                  <c:v>0.00588114871996296</c:v>
                </c:pt>
                <c:pt idx="184">
                  <c:v>0.00592577339357168</c:v>
                </c:pt>
                <c:pt idx="185">
                  <c:v>0.00597053204447524</c:v>
                </c:pt>
                <c:pt idx="186">
                  <c:v>0.00601542490222001</c:v>
                </c:pt>
                <c:pt idx="187">
                  <c:v>0.00606045220470435</c:v>
                </c:pt>
                <c:pt idx="188">
                  <c:v>0.00610561419825197</c:v>
                </c:pt>
                <c:pt idx="189">
                  <c:v>0.00615091113768584</c:v>
                </c:pt>
                <c:pt idx="190">
                  <c:v>0.00619634328640294</c:v>
                </c:pt>
                <c:pt idx="191">
                  <c:v>0.00624191091644948</c:v>
                </c:pt>
                <c:pt idx="192">
                  <c:v>0.00628761430859726</c:v>
                </c:pt>
                <c:pt idx="193">
                  <c:v>0.00633345375242048</c:v>
                </c:pt>
                <c:pt idx="194">
                  <c:v>0.0063794295463738</c:v>
                </c:pt>
                <c:pt idx="195">
                  <c:v>0.0064255419978708</c:v>
                </c:pt>
                <c:pt idx="196">
                  <c:v>0.00647179142336387</c:v>
                </c:pt>
                <c:pt idx="197">
                  <c:v>0.00651817814842465</c:v>
                </c:pt>
                <c:pt idx="198">
                  <c:v>0.00656470250782563</c:v>
                </c:pt>
                <c:pt idx="199">
                  <c:v>0.00661136484562279</c:v>
                </c:pt>
                <c:pt idx="200">
                  <c:v>0.00665816551523935</c:v>
                </c:pt>
                <c:pt idx="201">
                  <c:v>0.00670510487955037</c:v>
                </c:pt>
                <c:pt idx="202">
                  <c:v>0.00675218331096877</c:v>
                </c:pt>
                <c:pt idx="203">
                  <c:v>0.0067994011915323</c:v>
                </c:pt>
                <c:pt idx="204">
                  <c:v>0.00684675891299204</c:v>
                </c:pt>
                <c:pt idx="205">
                  <c:v>0.00689425687690175</c:v>
                </c:pt>
                <c:pt idx="206">
                  <c:v>0.00694189549470863</c:v>
                </c:pt>
                <c:pt idx="207">
                  <c:v>0.00698967518784571</c:v>
                </c:pt>
                <c:pt idx="208">
                  <c:v>0.0070375963878252</c:v>
                </c:pt>
                <c:pt idx="209">
                  <c:v>0.00708565953633343</c:v>
                </c:pt>
                <c:pt idx="210">
                  <c:v>0.00713386508532733</c:v>
                </c:pt>
                <c:pt idx="211">
                  <c:v>0.00718221349713209</c:v>
                </c:pt>
                <c:pt idx="212">
                  <c:v>0.00723070524454073</c:v>
                </c:pt>
                <c:pt idx="213">
                  <c:v>0.00727934081091507</c:v>
                </c:pt>
                <c:pt idx="214">
                  <c:v>0.00732812069028818</c:v>
                </c:pt>
                <c:pt idx="215">
                  <c:v>0.0073770453874688</c:v>
                </c:pt>
                <c:pt idx="216">
                  <c:v>0.0074261154181472</c:v>
                </c:pt>
                <c:pt idx="217">
                  <c:v>0.00747533130900287</c:v>
                </c:pt>
                <c:pt idx="218">
                  <c:v>0.00752469359781408</c:v>
                </c:pt>
                <c:pt idx="219">
                  <c:v>0.0075742028335693</c:v>
                </c:pt>
                <c:pt idx="220">
                  <c:v>0.00762385957658029</c:v>
                </c:pt>
                <c:pt idx="221">
                  <c:v>0.00767366439859748</c:v>
                </c:pt>
                <c:pt idx="222">
                  <c:v>0.00772361788292701</c:v>
                </c:pt>
                <c:pt idx="223">
                  <c:v>0.00777372062455</c:v>
                </c:pt>
                <c:pt idx="224">
                  <c:v>0.00782397323024398</c:v>
                </c:pt>
                <c:pt idx="225">
                  <c:v>0.00787437631870616</c:v>
                </c:pt>
                <c:pt idx="226">
                  <c:v>0.00792493052067933</c:v>
                </c:pt>
                <c:pt idx="227">
                  <c:v>0.00797563647907962</c:v>
                </c:pt>
                <c:pt idx="228">
                  <c:v>0.00802649484912679</c:v>
                </c:pt>
                <c:pt idx="229">
                  <c:v>0.00807750629847691</c:v>
                </c:pt>
                <c:pt idx="230">
                  <c:v>0.00812867150735727</c:v>
                </c:pt>
                <c:pt idx="231">
                  <c:v>0.00817999116870396</c:v>
                </c:pt>
                <c:pt idx="232">
                  <c:v>0.00823146598830197</c:v>
                </c:pt>
                <c:pt idx="233">
                  <c:v>0.00828309668492776</c:v>
                </c:pt>
                <c:pt idx="234">
                  <c:v>0.00833488399049469</c:v>
                </c:pt>
                <c:pt idx="235">
                  <c:v>0.00838682865020102</c:v>
                </c:pt>
                <c:pt idx="236">
                  <c:v>0.0084389314226808</c:v>
                </c:pt>
                <c:pt idx="237">
                  <c:v>0.00849119308015759</c:v>
                </c:pt>
                <c:pt idx="238">
                  <c:v>0.0085436144086012</c:v>
                </c:pt>
                <c:pt idx="239">
                  <c:v>0.00859619620788723</c:v>
                </c:pt>
                <c:pt idx="240">
                  <c:v>0.00864893929195991</c:v>
                </c:pt>
                <c:pt idx="241">
                  <c:v>0.00870184448899796</c:v>
                </c:pt>
                <c:pt idx="242">
                  <c:v>0.00875491264158372</c:v>
                </c:pt>
                <c:pt idx="243">
                  <c:v>0.00880814460687555</c:v>
                </c:pt>
                <c:pt idx="244">
                  <c:v>0.00886154125678364</c:v>
                </c:pt>
                <c:pt idx="245">
                  <c:v>0.0089151034781492</c:v>
                </c:pt>
                <c:pt idx="246">
                  <c:v>0.00896883217292737</c:v>
                </c:pt>
                <c:pt idx="247">
                  <c:v>0.00902272825837359</c:v>
                </c:pt>
                <c:pt idx="248">
                  <c:v>0.00907679266723365</c:v>
                </c:pt>
                <c:pt idx="249">
                  <c:v>0.00913102634793777</c:v>
                </c:pt>
                <c:pt idx="250">
                  <c:v>0.00918543026479831</c:v>
                </c:pt>
                <c:pt idx="251">
                  <c:v>0.00924000539821159</c:v>
                </c:pt>
                <c:pt idx="252">
                  <c:v>0.00929475274486382</c:v>
                </c:pt>
                <c:pt idx="253">
                  <c:v>0.00934967331794109</c:v>
                </c:pt>
                <c:pt idx="254">
                  <c:v>0.0094047681473438</c:v>
                </c:pt>
                <c:pt idx="255">
                  <c:v>0.00946003827990528</c:v>
                </c:pt>
                <c:pt idx="256">
                  <c:v>0.00951548477961497</c:v>
                </c:pt>
                <c:pt idx="257">
                  <c:v>0.00957110872784637</c:v>
                </c:pt>
                <c:pt idx="258">
                  <c:v>0.00962691122358938</c:v>
                </c:pt>
                <c:pt idx="259">
                  <c:v>0.0096828933836876</c:v>
                </c:pt>
                <c:pt idx="260">
                  <c:v>0.00973905634308071</c:v>
                </c:pt>
                <c:pt idx="261">
                  <c:v>0.00979540125505154</c:v>
                </c:pt>
                <c:pt idx="262">
                  <c:v>0.00985192929147878</c:v>
                </c:pt>
                <c:pt idx="263">
                  <c:v>0.00990864164309452</c:v>
                </c:pt>
                <c:pt idx="264">
                  <c:v>0.00996553951974765</c:v>
                </c:pt>
                <c:pt idx="265">
                  <c:v>0.0100226241506725</c:v>
                </c:pt>
                <c:pt idx="266">
                  <c:v>0.0100798967847633</c:v>
                </c:pt>
                <c:pt idx="267">
                  <c:v>0.0101373586908546</c:v>
                </c:pt>
                <c:pt idx="268">
                  <c:v>0.0101950111580075</c:v>
                </c:pt>
                <c:pt idx="269">
                  <c:v>0.0102528554958018</c:v>
                </c:pt>
                <c:pt idx="270">
                  <c:v>0.0103108930346353</c:v>
                </c:pt>
                <c:pt idx="271">
                  <c:v>0.0103691251260285</c:v>
                </c:pt>
                <c:pt idx="272">
                  <c:v>0.0104275531429364</c:v>
                </c:pt>
                <c:pt idx="273">
                  <c:v>0.0104861784800674</c:v>
                </c:pt>
                <c:pt idx="274">
                  <c:v>0.0105450025542083</c:v>
                </c:pt>
                <c:pt idx="275">
                  <c:v>0.0106040268045572</c:v>
                </c:pt>
                <c:pt idx="276">
                  <c:v>0.0106632526930634</c:v>
                </c:pt>
                <c:pt idx="277">
                  <c:v>0.0107226817047744</c:v>
                </c:pt>
                <c:pt idx="278">
                  <c:v>0.0107823153481917</c:v>
                </c:pt>
                <c:pt idx="279">
                  <c:v>0.0108421551556331</c:v>
                </c:pt>
                <c:pt idx="280">
                  <c:v>0.0109022026836039</c:v>
                </c:pt>
                <c:pt idx="281">
                  <c:v>0.0109624595131762</c:v>
                </c:pt>
                <c:pt idx="282">
                  <c:v>0.011022927250377</c:v>
                </c:pt>
                <c:pt idx="283">
                  <c:v>0.0110836075265841</c:v>
                </c:pt>
                <c:pt idx="284">
                  <c:v>0.0111445019989322</c:v>
                </c:pt>
                <c:pt idx="285">
                  <c:v>0.0112056123507273</c:v>
                </c:pt>
                <c:pt idx="286">
                  <c:v>0.0112669402918706</c:v>
                </c:pt>
                <c:pt idx="287">
                  <c:v>0.0113284875592928</c:v>
                </c:pt>
                <c:pt idx="288">
                  <c:v>0.0113902559173973</c:v>
                </c:pt>
                <c:pt idx="289">
                  <c:v>0.0114522471585142</c:v>
                </c:pt>
                <c:pt idx="290">
                  <c:v>0.0115144631033651</c:v>
                </c:pt>
                <c:pt idx="291">
                  <c:v>0.0115769056015378</c:v>
                </c:pt>
                <c:pt idx="292">
                  <c:v>0.0116395765319728</c:v>
                </c:pt>
                <c:pt idx="293">
                  <c:v>0.0117024778034605</c:v>
                </c:pt>
                <c:pt idx="294">
                  <c:v>0.0117656113551508</c:v>
                </c:pt>
                <c:pt idx="295">
                  <c:v>0.0118289791570742</c:v>
                </c:pt>
                <c:pt idx="296">
                  <c:v>0.011892583210675</c:v>
                </c:pt>
                <c:pt idx="297">
                  <c:v>0.0119564255493578</c:v>
                </c:pt>
                <c:pt idx="298">
                  <c:v>0.0120205082390467</c:v>
                </c:pt>
                <c:pt idx="299">
                  <c:v>0.0120848333787574</c:v>
                </c:pt>
                <c:pt idx="300">
                  <c:v>0.0121494031011839</c:v>
                </c:pt>
                <c:pt idx="301">
                  <c:v>0.0122142195732986</c:v>
                </c:pt>
                <c:pt idx="302">
                  <c:v>0.0122792849969675</c:v>
                </c:pt>
                <c:pt idx="303">
                  <c:v>0.0123446016095795</c:v>
                </c:pt>
                <c:pt idx="304">
                  <c:v>0.0124101716846924</c:v>
                </c:pt>
                <c:pt idx="305">
                  <c:v>0.0124759975326933</c:v>
                </c:pt>
                <c:pt idx="306">
                  <c:v>0.0125420815014761</c:v>
                </c:pt>
                <c:pt idx="307">
                  <c:v>0.0126084259771356</c:v>
                </c:pt>
                <c:pt idx="308">
                  <c:v>0.0126750333846786</c:v>
                </c:pt>
                <c:pt idx="309">
                  <c:v>0.012741906188753</c:v>
                </c:pt>
                <c:pt idx="310">
                  <c:v>0.0128090468943946</c:v>
                </c:pt>
                <c:pt idx="311">
                  <c:v>0.012876458047794</c:v>
                </c:pt>
                <c:pt idx="312">
                  <c:v>0.012944142237081</c:v>
                </c:pt>
                <c:pt idx="313">
                  <c:v>0.0130121020931301</c:v>
                </c:pt>
                <c:pt idx="314">
                  <c:v>0.0130803402903868</c:v>
                </c:pt>
                <c:pt idx="315">
                  <c:v>0.0131488595477138</c:v>
                </c:pt>
                <c:pt idx="316">
                  <c:v>0.0132176626292599</c:v>
                </c:pt>
                <c:pt idx="317">
                  <c:v>0.0132867523453515</c:v>
                </c:pt>
                <c:pt idx="318">
                  <c:v>0.0133561315534063</c:v>
                </c:pt>
                <c:pt idx="319">
                  <c:v>0.0134258031588716</c:v>
                </c:pt>
                <c:pt idx="320">
                  <c:v>0.0134957701161869</c:v>
                </c:pt>
                <c:pt idx="321">
                  <c:v>0.013566035429772</c:v>
                </c:pt>
                <c:pt idx="322">
                  <c:v>0.013636602155041</c:v>
                </c:pt>
                <c:pt idx="323">
                  <c:v>0.0137074733994432</c:v>
                </c:pt>
                <c:pt idx="324">
                  <c:v>0.0137786523235321</c:v>
                </c:pt>
                <c:pt idx="325">
                  <c:v>0.0138501421420628</c:v>
                </c:pt>
                <c:pt idx="326">
                  <c:v>0.0139219461251192</c:v>
                </c:pt>
                <c:pt idx="327">
                  <c:v>0.0139940675992715</c:v>
                </c:pt>
                <c:pt idx="328">
                  <c:v>0.0140665099487654</c:v>
                </c:pt>
                <c:pt idx="329">
                  <c:v>0.0141392766167439</c:v>
                </c:pt>
                <c:pt idx="330">
                  <c:v>0.0142123711065024</c:v>
                </c:pt>
                <c:pt idx="331">
                  <c:v>0.0142857969827786</c:v>
                </c:pt>
                <c:pt idx="332">
                  <c:v>0.0143595578730785</c:v>
                </c:pt>
                <c:pt idx="333">
                  <c:v>0.0144336574690395</c:v>
                </c:pt>
                <c:pt idx="334">
                  <c:v>0.0145080995278308</c:v>
                </c:pt>
                <c:pt idx="335">
                  <c:v>0.014582887873595</c:v>
                </c:pt>
                <c:pt idx="336">
                  <c:v>0.0146580263989288</c:v>
                </c:pt>
                <c:pt idx="337">
                  <c:v>0.0147335190664071</c:v>
                </c:pt>
                <c:pt idx="338">
                  <c:v>0.0148093699101508</c:v>
                </c:pt>
                <c:pt idx="339">
                  <c:v>0.0148855830374388</c:v>
                </c:pt>
                <c:pt idx="340">
                  <c:v>0.0149621626303682</c:v>
                </c:pt>
                <c:pt idx="341">
                  <c:v>0.0150391129475614</c:v>
                </c:pt>
                <c:pt idx="342">
                  <c:v>0.0151164383259244</c:v>
                </c:pt>
                <c:pt idx="343">
                  <c:v>0.0151941431824563</c:v>
                </c:pt>
                <c:pt idx="344">
                  <c:v>0.0152722320161124</c:v>
                </c:pt>
                <c:pt idx="345">
                  <c:v>0.0153507094097234</c:v>
                </c:pt>
                <c:pt idx="346">
                  <c:v>0.0154295800319712</c:v>
                </c:pt>
                <c:pt idx="347">
                  <c:v>0.0155088486394253</c:v>
                </c:pt>
                <c:pt idx="348">
                  <c:v>0.01558852007864</c:v>
                </c:pt>
                <c:pt idx="349">
                  <c:v>0.0156685992883161</c:v>
                </c:pt>
                <c:pt idx="350">
                  <c:v>0.015749091301529</c:v>
                </c:pt>
                <c:pt idx="351">
                  <c:v>0.0158300012480249</c:v>
                </c:pt>
                <c:pt idx="352">
                  <c:v>0.0159113343565887</c:v>
                </c:pt>
                <c:pt idx="353">
                  <c:v>0.0159930959574863</c:v>
                </c:pt>
                <c:pt idx="354">
                  <c:v>0.0160752914849822</c:v>
                </c:pt>
                <c:pt idx="355">
                  <c:v>0.0161579264799385</c:v>
                </c:pt>
                <c:pt idx="356">
                  <c:v>0.0162410065924948</c:v>
                </c:pt>
                <c:pt idx="357">
                  <c:v>0.0163245375848349</c:v>
                </c:pt>
                <c:pt idx="358">
                  <c:v>0.0164085253340421</c:v>
                </c:pt>
                <c:pt idx="359">
                  <c:v>0.0164929758350474</c:v>
                </c:pt>
                <c:pt idx="360">
                  <c:v>0.0165778952036728</c:v>
                </c:pt>
                <c:pt idx="361">
                  <c:v>0.0166632896797755</c:v>
                </c:pt>
                <c:pt idx="362">
                  <c:v>0.0167491656304956</c:v>
                </c:pt>
                <c:pt idx="363">
                  <c:v>0.0168355295536108</c:v>
                </c:pt>
                <c:pt idx="364">
                  <c:v>0.0169223880810044</c:v>
                </c:pt>
                <c:pt idx="365">
                  <c:v>0.0170097479822494</c:v>
                </c:pt>
                <c:pt idx="366">
                  <c:v>0.0170976161683139</c:v>
                </c:pt>
                <c:pt idx="367">
                  <c:v>0.0171859996953932</c:v>
                </c:pt>
                <c:pt idx="368">
                  <c:v>0.0172749057688728</c:v>
                </c:pt>
                <c:pt idx="369">
                  <c:v>0.0173643417474292</c:v>
                </c:pt>
                <c:pt idx="370">
                  <c:v>0.0174543151472722</c:v>
                </c:pt>
                <c:pt idx="371">
                  <c:v>0.0175448336465367</c:v>
                </c:pt>
                <c:pt idx="372">
                  <c:v>0.0176359050898291</c:v>
                </c:pt>
                <c:pt idx="373">
                  <c:v>0.0177275374929345</c:v>
                </c:pt>
                <c:pt idx="374">
                  <c:v>0.0178197390476927</c:v>
                </c:pt>
                <c:pt idx="375">
                  <c:v>0.0179125181270502</c:v>
                </c:pt>
                <c:pt idx="376">
                  <c:v>0.0180058832902938</c:v>
                </c:pt>
                <c:pt idx="377">
                  <c:v>0.0180998432884772</c:v>
                </c:pt>
                <c:pt idx="378">
                  <c:v>0.0181944070700452</c:v>
                </c:pt>
                <c:pt idx="379">
                  <c:v>0.018289583786668</c:v>
                </c:pt>
                <c:pt idx="380">
                  <c:v>0.0183853827992918</c:v>
                </c:pt>
                <c:pt idx="381">
                  <c:v>0.0184818136844171</c:v>
                </c:pt>
                <c:pt idx="382">
                  <c:v>0.0185788862406152</c:v>
                </c:pt>
                <c:pt idx="383">
                  <c:v>0.0186766104952927</c:v>
                </c:pt>
                <c:pt idx="384">
                  <c:v>0.0187749967117161</c:v>
                </c:pt>
                <c:pt idx="385">
                  <c:v>0.0188740553963081</c:v>
                </c:pt>
                <c:pt idx="386">
                  <c:v>0.0189737973062289</c:v>
                </c:pt>
                <c:pt idx="387">
                  <c:v>0.0190742334572553</c:v>
                </c:pt>
                <c:pt idx="388">
                  <c:v>0.0191753751319723</c:v>
                </c:pt>
                <c:pt idx="389">
                  <c:v>0.0192772338882909</c:v>
                </c:pt>
                <c:pt idx="390">
                  <c:v>0.0193798215683096</c:v>
                </c:pt>
                <c:pt idx="391">
                  <c:v>0.0194831503075347</c:v>
                </c:pt>
                <c:pt idx="392">
                  <c:v>0.0195872325444779</c:v>
                </c:pt>
                <c:pt idx="393">
                  <c:v>0.0196920810306491</c:v>
                </c:pt>
                <c:pt idx="394">
                  <c:v>0.019797708840965</c:v>
                </c:pt>
                <c:pt idx="395">
                  <c:v>0.019904129384593</c:v>
                </c:pt>
                <c:pt idx="396">
                  <c:v>0.0200113564162537</c:v>
                </c:pt>
                <c:pt idx="397">
                  <c:v>0.0201194040480043</c:v>
                </c:pt>
                <c:pt idx="398">
                  <c:v>0.0202282867615286</c:v>
                </c:pt>
                <c:pt idx="399">
                  <c:v>0.0203380194209592</c:v>
                </c:pt>
                <c:pt idx="400">
                  <c:v>0.0204486172862595</c:v>
                </c:pt>
                <c:pt idx="401">
                  <c:v>0.0205600960271957</c:v>
                </c:pt>
                <c:pt idx="402">
                  <c:v>0.02067247173793</c:v>
                </c:pt>
                <c:pt idx="403">
                  <c:v>0.0207857609522679</c:v>
                </c:pt>
                <c:pt idx="404">
                  <c:v>0.0208999806595952</c:v>
                </c:pt>
                <c:pt idx="405">
                  <c:v>0.0210151483215426</c:v>
                </c:pt>
                <c:pt idx="406">
                  <c:v>0.0211312818894182</c:v>
                </c:pt>
                <c:pt idx="407">
                  <c:v>0.0212483998224498</c:v>
                </c:pt>
                <c:pt idx="408">
                  <c:v>0.0213665211068824</c:v>
                </c:pt>
                <c:pt idx="409">
                  <c:v>0.0214856652759816</c:v>
                </c:pt>
                <c:pt idx="410">
                  <c:v>0.0216058524309906</c:v>
                </c:pt>
                <c:pt idx="411">
                  <c:v>0.0217271032631005</c:v>
                </c:pt>
                <c:pt idx="412">
                  <c:v>0.021849439076489</c:v>
                </c:pt>
                <c:pt idx="413">
                  <c:v>0.0219728818124928</c:v>
                </c:pt>
                <c:pt idx="414">
                  <c:v>0.0220974540749802</c:v>
                </c:pt>
                <c:pt idx="415">
                  <c:v>0.0222231791569961</c:v>
                </c:pt>
                <c:pt idx="416">
                  <c:v>0.0223500810687561</c:v>
                </c:pt>
                <c:pt idx="417">
                  <c:v>0.0224781845670735</c:v>
                </c:pt>
                <c:pt idx="418">
                  <c:v>0.0226075151863056</c:v>
                </c:pt>
                <c:pt idx="419">
                  <c:v>0.022738099270917</c:v>
                </c:pt>
                <c:pt idx="420">
                  <c:v>0.0228699640097598</c:v>
                </c:pt>
                <c:pt idx="421">
                  <c:v>0.0230031374721815</c:v>
                </c:pt>
                <c:pt idx="422">
                  <c:v>0.0231376486460769</c:v>
                </c:pt>
                <c:pt idx="423">
                  <c:v>0.0232735274780133</c:v>
                </c:pt>
                <c:pt idx="424">
                  <c:v>0.0234108049155626</c:v>
                </c:pt>
                <c:pt idx="425">
                  <c:v>0.0235495129519895</c:v>
                </c:pt>
                <c:pt idx="426">
                  <c:v>0.0236896846734531</c:v>
                </c:pt>
                <c:pt idx="427">
                  <c:v>0.0238313543088938</c:v>
                </c:pt>
                <c:pt idx="428">
                  <c:v>0.0239745572827902</c:v>
                </c:pt>
                <c:pt idx="429">
                  <c:v>0.0241193302709851</c:v>
                </c:pt>
                <c:pt idx="430">
                  <c:v>0.0242657112597984</c:v>
                </c:pt>
                <c:pt idx="431">
                  <c:v>0.0244137396086599</c:v>
                </c:pt>
                <c:pt idx="432">
                  <c:v>0.0245634561165162</c:v>
                </c:pt>
                <c:pt idx="433">
                  <c:v>0.0247149030922876</c:v>
                </c:pt>
                <c:pt idx="434">
                  <c:v>0.0248681244296732</c:v>
                </c:pt>
                <c:pt idx="435">
                  <c:v>0.0250231656866313</c:v>
                </c:pt>
                <c:pt idx="436">
                  <c:v>0.0251800741698869</c:v>
                </c:pt>
                <c:pt idx="437">
                  <c:v>0.0253388990248529</c:v>
                </c:pt>
                <c:pt idx="438">
                  <c:v>0.0254996913313858</c:v>
                </c:pt>
                <c:pt idx="439">
                  <c:v>0.0256625042058344</c:v>
                </c:pt>
                <c:pt idx="440">
                  <c:v>0.0258273929098825</c:v>
                </c:pt>
                <c:pt idx="441">
                  <c:v>0.0259944149667351</c:v>
                </c:pt>
                <c:pt idx="442">
                  <c:v>0.0261636302852491</c:v>
                </c:pt>
                <c:pt idx="443">
                  <c:v>0.0263351012926669</c:v>
                </c:pt>
                <c:pt idx="444">
                  <c:v>0.0265088930766774</c:v>
                </c:pt>
                <c:pt idx="445">
                  <c:v>0.026685073537599</c:v>
                </c:pt>
                <c:pt idx="446">
                  <c:v>0.0268637135515608</c:v>
                </c:pt>
                <c:pt idx="447">
                  <c:v>0.027044887145648</c:v>
                </c:pt>
                <c:pt idx="448">
                  <c:v>0.0272286716860743</c:v>
                </c:pt>
                <c:pt idx="449">
                  <c:v>0.0274151480805617</c:v>
                </c:pt>
                <c:pt idx="450">
                  <c:v>0.0276044009962289</c:v>
                </c:pt>
                <c:pt idx="451">
                  <c:v>0.0277965190944325</c:v>
                </c:pt>
                <c:pt idx="452">
                  <c:v>0.0279915952841673</c:v>
                </c:pt>
                <c:pt idx="453">
                  <c:v>0.028189726995805</c:v>
                </c:pt>
                <c:pt idx="454">
                  <c:v>0.0283910164771606</c:v>
                </c:pt>
                <c:pt idx="455">
                  <c:v>0.0285955711140992</c:v>
                </c:pt>
                <c:pt idx="456">
                  <c:v>0.0288035037781613</c:v>
                </c:pt>
                <c:pt idx="457">
                  <c:v>0.0290149332039752</c:v>
                </c:pt>
                <c:pt idx="458">
                  <c:v>0.0292299843995668</c:v>
                </c:pt>
                <c:pt idx="459">
                  <c:v>0.0294487890930586</c:v>
                </c:pt>
                <c:pt idx="460">
                  <c:v>0.0296714862196891</c:v>
                </c:pt>
                <c:pt idx="461">
                  <c:v>0.029898222453589</c:v>
                </c:pt>
                <c:pt idx="462">
                  <c:v>0.0301291527893287</c:v>
                </c:pt>
                <c:pt idx="463">
                  <c:v>0.0303644411789177</c:v>
                </c:pt>
                <c:pt idx="464">
                  <c:v>0.030604261230707</c:v>
                </c:pt>
                <c:pt idx="465">
                  <c:v>0.0308487969775361</c:v>
                </c:pt>
                <c:pt idx="466">
                  <c:v>0.0310982437225014</c:v>
                </c:pt>
                <c:pt idx="467">
                  <c:v>0.0313528089719251</c:v>
                </c:pt>
                <c:pt idx="468">
                  <c:v>0.0316127134665123</c:v>
                </c:pt>
                <c:pt idx="469">
                  <c:v>0.031878192323326</c:v>
                </c:pt>
                <c:pt idx="470">
                  <c:v>0.0321494963031489</c:v>
                </c:pt>
                <c:pt idx="471">
                  <c:v>0.0324268932200743</c:v>
                </c:pt>
                <c:pt idx="472">
                  <c:v>0.0327106695128686</c:v>
                </c:pt>
                <c:pt idx="473">
                  <c:v>0.0330011320008444</c:v>
                </c:pt>
                <c:pt idx="474">
                  <c:v>0.0332986098507954</c:v>
                </c:pt>
                <c:pt idx="475">
                  <c:v>0.0336034567861028</c:v>
                </c:pt>
                <c:pt idx="476">
                  <c:v>0.0339160535745955</c:v>
                </c:pt>
                <c:pt idx="477">
                  <c:v>0.0342368108383494</c:v>
                </c:pt>
                <c:pt idx="478">
                  <c:v>0.0345661722366043</c:v>
                </c:pt>
                <c:pt idx="479">
                  <c:v>0.0349046180827145</c:v>
                </c:pt>
                <c:pt idx="480">
                  <c:v>0.0352526694679453</c:v>
                </c:pt>
                <c:pt idx="481">
                  <c:v>0.0356108929795703</c:v>
                </c:pt>
                <c:pt idx="482">
                  <c:v>0.0359799061188061</c:v>
                </c:pt>
                <c:pt idx="483">
                  <c:v>0.0363603835466192</c:v>
                </c:pt>
                <c:pt idx="484">
                  <c:v>0.0367530643135689</c:v>
                </c:pt>
                <c:pt idx="485">
                  <c:v>0.03715876026527</c:v>
                </c:pt>
                <c:pt idx="486">
                  <c:v>0.0375783658599487</c:v>
                </c:pt>
                <c:pt idx="487">
                  <c:v>0.0380128696918842</c:v>
                </c:pt>
                <c:pt idx="488">
                  <c:v>0.0384633680882636</c:v>
                </c:pt>
                <c:pt idx="489">
                  <c:v>0.0389310812426305</c:v>
                </c:pt>
                <c:pt idx="490">
                  <c:v>0.0394173724732681</c:v>
                </c:pt>
                <c:pt idx="491">
                  <c:v>0.0399237713601733</c:v>
                </c:pt>
                <c:pt idx="492">
                  <c:v>0.0404520017348435</c:v>
                </c:pt>
                <c:pt idx="493">
                  <c:v>0.0410040157945469</c:v>
                </c:pt>
                <c:pt idx="494">
                  <c:v>0.0415820360186233</c:v>
                </c:pt>
                <c:pt idx="495">
                  <c:v>0.0421886071251581</c:v>
                </c:pt>
                <c:pt idx="496">
                  <c:v>0.0428266610919604</c:v>
                </c:pt>
                <c:pt idx="497">
                  <c:v>0.0434995993827237</c:v>
                </c:pt>
                <c:pt idx="498">
                  <c:v>0.0442113981335082</c:v>
                </c:pt>
                <c:pt idx="499">
                  <c:v>0.0449667444298078</c:v>
                </c:pt>
                <c:pt idx="500">
                  <c:v>0.0457712153689433</c:v>
                </c:pt>
                <c:pt idx="501">
                  <c:v>0.046631517070717</c:v>
                </c:pt>
                <c:pt idx="502">
                  <c:v>0.0475558093961463</c:v>
                </c:pt>
                <c:pt idx="503">
                  <c:v>0.0485541560276911</c:v>
                </c:pt>
                <c:pt idx="504">
                  <c:v>0.0496391627305946</c:v>
                </c:pt>
                <c:pt idx="505">
                  <c:v>0.0508269066466269</c:v>
                </c:pt>
                <c:pt idx="506">
                  <c:v>0.0521383315594784</c:v>
                </c:pt>
                <c:pt idx="507">
                  <c:v>0.053601420296319</c:v>
                </c:pt>
                <c:pt idx="508">
                  <c:v>0.0545561110520594</c:v>
                </c:pt>
                <c:pt idx="509">
                  <c:v>0.0555320873331635</c:v>
                </c:pt>
                <c:pt idx="510">
                  <c:v>0.0565301900540881</c:v>
                </c:pt>
                <c:pt idx="511">
                  <c:v>0.0575513059781949</c:v>
                </c:pt>
                <c:pt idx="512">
                  <c:v>0.0585963707436843</c:v>
                </c:pt>
                <c:pt idx="513">
                  <c:v>0.0596663721264484</c:v>
                </c:pt>
                <c:pt idx="514">
                  <c:v>0.060762353561715</c:v>
                </c:pt>
                <c:pt idx="515">
                  <c:v>0.0618854179487078</c:v>
                </c:pt>
                <c:pt idx="516">
                  <c:v>0.063036731765178</c:v>
                </c:pt>
                <c:pt idx="517">
                  <c:v>0.0642175295216283</c:v>
                </c:pt>
                <c:pt idx="518">
                  <c:v>0.0654291185883909</c:v>
                </c:pt>
                <c:pt idx="519">
                  <c:v>0.0666728844324766</c:v>
                </c:pt>
                <c:pt idx="520">
                  <c:v>0.0679502963053759</c:v>
                </c:pt>
                <c:pt idx="521">
                  <c:v>0.0692629134277982</c:v>
                </c:pt>
                <c:pt idx="522">
                  <c:v>0.0706123917227974</c:v>
                </c:pt>
                <c:pt idx="523">
                  <c:v>0.0720004911549301</c:v>
                </c:pt>
                <c:pt idx="524">
                  <c:v>0.0734290837401438</c:v>
                </c:pt>
                <c:pt idx="525">
                  <c:v>0.0749001622991345</c:v>
                </c:pt>
                <c:pt idx="526">
                  <c:v>0.0764158500361004</c:v>
                </c:pt>
                <c:pt idx="527">
                  <c:v>0.0779784110353272</c:v>
                </c:pt>
                <c:pt idx="528">
                  <c:v>0.079590261780103</c:v>
                </c:pt>
                <c:pt idx="529">
                  <c:v>0.0812539838123111</c:v>
                </c:pt>
                <c:pt idx="530">
                  <c:v>0.0829723376670315</c:v>
                </c:pt>
                <c:pt idx="531">
                  <c:v>0.0847482782348905</c:v>
                </c:pt>
                <c:pt idx="532">
                  <c:v>0.0865849717262518</c:v>
                </c:pt>
                <c:pt idx="533">
                  <c:v>0.0884858144360757</c:v>
                </c:pt>
                <c:pt idx="534">
                  <c:v>0.0904544535370571</c:v>
                </c:pt>
                <c:pt idx="535">
                  <c:v>0.0924948101622141</c:v>
                </c:pt>
                <c:pt idx="536">
                  <c:v>0.0946111050773277</c:v>
                </c:pt>
                <c:pt idx="537">
                  <c:v>0.0968078872896421</c:v>
                </c:pt>
                <c:pt idx="538">
                  <c:v>0.0990900659933089</c:v>
                </c:pt>
                <c:pt idx="539">
                  <c:v>0.101462946315851</c:v>
                </c:pt>
                <c:pt idx="540">
                  <c:v>0.103932269405366</c:v>
                </c:pt>
                <c:pt idx="541">
                  <c:v>0.106504257487746</c:v>
                </c:pt>
                <c:pt idx="542">
                  <c:v>0.109185664629784</c:v>
                </c:pt>
                <c:pt idx="543">
                  <c:v>0.111983834071479</c:v>
                </c:pt>
                <c:pt idx="544">
                  <c:v>0.114906763143581</c:v>
                </c:pt>
                <c:pt idx="545">
                  <c:v>0.117963176970354</c:v>
                </c:pt>
                <c:pt idx="546">
                  <c:v>0.121162612379741</c:v>
                </c:pt>
                <c:pt idx="547">
                  <c:v>0.12451551371276</c:v>
                </c:pt>
                <c:pt idx="548">
                  <c:v>0.128033342552589</c:v>
                </c:pt>
                <c:pt idx="549">
                  <c:v>0.131728703795929</c:v>
                </c:pt>
                <c:pt idx="550">
                  <c:v>0.135615490983925</c:v>
                </c:pt>
                <c:pt idx="551">
                  <c:v>0.139709054421089</c:v>
                </c:pt>
                <c:pt idx="552">
                  <c:v>0.144026396369928</c:v>
                </c:pt>
                <c:pt idx="553">
                  <c:v>0.148586398557127</c:v>
                </c:pt>
                <c:pt idx="554">
                  <c:v>0.153410088417934</c:v>
                </c:pt>
                <c:pt idx="555">
                  <c:v>0.158520952009852</c:v>
                </c:pt>
                <c:pt idx="556">
                  <c:v>0.163945303439465</c:v>
                </c:pt>
                <c:pt idx="557">
                  <c:v>0.169712723094159</c:v>
                </c:pt>
                <c:pt idx="558">
                  <c:v>0.175856580125273</c:v>
                </c:pt>
                <c:pt idx="559">
                  <c:v>0.182414658725369</c:v>
                </c:pt>
                <c:pt idx="560">
                  <c:v>0.189429913102463</c:v>
                </c:pt>
                <c:pt idx="561">
                  <c:v>0.196951383127048</c:v>
                </c:pt>
                <c:pt idx="562">
                  <c:v>0.205035312044291</c:v>
                </c:pt>
              </c:numCache>
            </c:numRef>
          </c:xVal>
          <c:yVal>
            <c:numRef>
              <c:f>Exp_res!$BP$3:$BP$650</c:f>
              <c:numCache>
                <c:formatCode>General</c:formatCode>
                <c:ptCount val="648"/>
                <c:pt idx="0">
                  <c:v>0</c:v>
                </c:pt>
                <c:pt idx="1">
                  <c:v>0.487499999999983</c:v>
                </c:pt>
                <c:pt idx="2">
                  <c:v>1.4600685785536</c:v>
                </c:pt>
                <c:pt idx="3">
                  <c:v>2.43263715710722</c:v>
                </c:pt>
                <c:pt idx="4">
                  <c:v>3.40520573566084</c:v>
                </c:pt>
                <c:pt idx="5">
                  <c:v>4.37777431421446</c:v>
                </c:pt>
                <c:pt idx="6">
                  <c:v>5.35034289276808</c:v>
                </c:pt>
                <c:pt idx="7">
                  <c:v>6.3229114713217</c:v>
                </c:pt>
                <c:pt idx="8">
                  <c:v>7.29548004987532</c:v>
                </c:pt>
                <c:pt idx="9">
                  <c:v>8.26804862842894</c:v>
                </c:pt>
                <c:pt idx="10">
                  <c:v>9.24061720698256</c:v>
                </c:pt>
                <c:pt idx="11">
                  <c:v>10.2131857855362</c:v>
                </c:pt>
                <c:pt idx="12">
                  <c:v>11.1857543640898</c:v>
                </c:pt>
                <c:pt idx="13">
                  <c:v>12.1583229426434</c:v>
                </c:pt>
                <c:pt idx="14">
                  <c:v>13.130891521197</c:v>
                </c:pt>
                <c:pt idx="15">
                  <c:v>14.1034600997507</c:v>
                </c:pt>
                <c:pt idx="16">
                  <c:v>15.0760286783043</c:v>
                </c:pt>
                <c:pt idx="17">
                  <c:v>16.0485972568579</c:v>
                </c:pt>
                <c:pt idx="18">
                  <c:v>17.0211658354115</c:v>
                </c:pt>
                <c:pt idx="19">
                  <c:v>17.9937344139651</c:v>
                </c:pt>
                <c:pt idx="20">
                  <c:v>18.9663029925188</c:v>
                </c:pt>
                <c:pt idx="21">
                  <c:v>19.9388715710724</c:v>
                </c:pt>
                <c:pt idx="22">
                  <c:v>20.911440149626</c:v>
                </c:pt>
                <c:pt idx="23">
                  <c:v>21.8840087281796</c:v>
                </c:pt>
                <c:pt idx="24">
                  <c:v>22.8565773067332</c:v>
                </c:pt>
                <c:pt idx="25">
                  <c:v>23.8291458852869</c:v>
                </c:pt>
                <c:pt idx="26">
                  <c:v>24.8017144638405</c:v>
                </c:pt>
                <c:pt idx="27">
                  <c:v>25.7742830423941</c:v>
                </c:pt>
                <c:pt idx="28">
                  <c:v>26.7468516209477</c:v>
                </c:pt>
                <c:pt idx="29">
                  <c:v>27.7194201995013</c:v>
                </c:pt>
                <c:pt idx="30">
                  <c:v>28.691988778055</c:v>
                </c:pt>
                <c:pt idx="31">
                  <c:v>29.6645573566086</c:v>
                </c:pt>
                <c:pt idx="32">
                  <c:v>30.6371259351622</c:v>
                </c:pt>
                <c:pt idx="33">
                  <c:v>31.6096945137158</c:v>
                </c:pt>
                <c:pt idx="34">
                  <c:v>32.5822630922694</c:v>
                </c:pt>
                <c:pt idx="35">
                  <c:v>33.5548316708231</c:v>
                </c:pt>
                <c:pt idx="36">
                  <c:v>34.5274002493767</c:v>
                </c:pt>
                <c:pt idx="37">
                  <c:v>35.4999688279303</c:v>
                </c:pt>
                <c:pt idx="38">
                  <c:v>36.4725374064839</c:v>
                </c:pt>
                <c:pt idx="39">
                  <c:v>37.4451059850375</c:v>
                </c:pt>
                <c:pt idx="40">
                  <c:v>38.4176745635912</c:v>
                </c:pt>
                <c:pt idx="41">
                  <c:v>39.3902431421448</c:v>
                </c:pt>
                <c:pt idx="42">
                  <c:v>40.3628117206984</c:v>
                </c:pt>
                <c:pt idx="43">
                  <c:v>41.335380299252</c:v>
                </c:pt>
                <c:pt idx="44">
                  <c:v>42.3079488778056</c:v>
                </c:pt>
                <c:pt idx="45">
                  <c:v>43.2805174563593</c:v>
                </c:pt>
                <c:pt idx="46">
                  <c:v>44.2530860349129</c:v>
                </c:pt>
                <c:pt idx="47">
                  <c:v>45.2256546134665</c:v>
                </c:pt>
                <c:pt idx="48">
                  <c:v>46.1982231920201</c:v>
                </c:pt>
                <c:pt idx="49">
                  <c:v>47.1707917705737</c:v>
                </c:pt>
                <c:pt idx="50">
                  <c:v>48.1433603491274</c:v>
                </c:pt>
                <c:pt idx="51">
                  <c:v>49.115928927681</c:v>
                </c:pt>
                <c:pt idx="52">
                  <c:v>50.0884975062346</c:v>
                </c:pt>
                <c:pt idx="53">
                  <c:v>51.0610660847882</c:v>
                </c:pt>
                <c:pt idx="54">
                  <c:v>52.0336346633418</c:v>
                </c:pt>
                <c:pt idx="55">
                  <c:v>53.0062032418955</c:v>
                </c:pt>
                <c:pt idx="56">
                  <c:v>53.9787718204491</c:v>
                </c:pt>
                <c:pt idx="57">
                  <c:v>54.9513403990027</c:v>
                </c:pt>
                <c:pt idx="58">
                  <c:v>55.9239089775563</c:v>
                </c:pt>
                <c:pt idx="59">
                  <c:v>56.8964775561099</c:v>
                </c:pt>
                <c:pt idx="60">
                  <c:v>57.8690461346636</c:v>
                </c:pt>
                <c:pt idx="61">
                  <c:v>58.8416147132172</c:v>
                </c:pt>
                <c:pt idx="62">
                  <c:v>59.8141832917708</c:v>
                </c:pt>
                <c:pt idx="63">
                  <c:v>60.7867518703244</c:v>
                </c:pt>
                <c:pt idx="64">
                  <c:v>61.759320448878</c:v>
                </c:pt>
                <c:pt idx="65">
                  <c:v>62.7318890274317</c:v>
                </c:pt>
                <c:pt idx="66">
                  <c:v>63.7044576059853</c:v>
                </c:pt>
                <c:pt idx="67">
                  <c:v>64.6770261845389</c:v>
                </c:pt>
                <c:pt idx="68">
                  <c:v>65.6495947630925</c:v>
                </c:pt>
                <c:pt idx="69">
                  <c:v>66.6221633416461</c:v>
                </c:pt>
                <c:pt idx="70">
                  <c:v>67.5947319201998</c:v>
                </c:pt>
                <c:pt idx="71">
                  <c:v>68.5673004987534</c:v>
                </c:pt>
                <c:pt idx="72">
                  <c:v>69.539869077307</c:v>
                </c:pt>
                <c:pt idx="73">
                  <c:v>70.5124376558606</c:v>
                </c:pt>
                <c:pt idx="74">
                  <c:v>71.4850062344142</c:v>
                </c:pt>
                <c:pt idx="75">
                  <c:v>72.4575748129679</c:v>
                </c:pt>
                <c:pt idx="76">
                  <c:v>73.4301433915215</c:v>
                </c:pt>
                <c:pt idx="77">
                  <c:v>74.4027119700751</c:v>
                </c:pt>
                <c:pt idx="78">
                  <c:v>75.3752805486287</c:v>
                </c:pt>
                <c:pt idx="79">
                  <c:v>76.3478491271823</c:v>
                </c:pt>
                <c:pt idx="80">
                  <c:v>77.320417705736</c:v>
                </c:pt>
                <c:pt idx="81">
                  <c:v>78.2929862842896</c:v>
                </c:pt>
                <c:pt idx="82">
                  <c:v>79.2655548628432</c:v>
                </c:pt>
                <c:pt idx="83">
                  <c:v>80.2381234413968</c:v>
                </c:pt>
                <c:pt idx="84">
                  <c:v>81.2106920199505</c:v>
                </c:pt>
                <c:pt idx="85">
                  <c:v>82.1832605985041</c:v>
                </c:pt>
                <c:pt idx="86">
                  <c:v>83.1558291770577</c:v>
                </c:pt>
                <c:pt idx="87">
                  <c:v>84.1283977556113</c:v>
                </c:pt>
                <c:pt idx="88">
                  <c:v>85.1009663341649</c:v>
                </c:pt>
                <c:pt idx="89">
                  <c:v>86.0735349127186</c:v>
                </c:pt>
                <c:pt idx="90">
                  <c:v>87.0461034912722</c:v>
                </c:pt>
                <c:pt idx="91">
                  <c:v>88.0186720698258</c:v>
                </c:pt>
                <c:pt idx="92">
                  <c:v>88.9912406483794</c:v>
                </c:pt>
                <c:pt idx="93">
                  <c:v>89.963809226933</c:v>
                </c:pt>
                <c:pt idx="94">
                  <c:v>90.9363778054867</c:v>
                </c:pt>
                <c:pt idx="95">
                  <c:v>91.9089463840403</c:v>
                </c:pt>
                <c:pt idx="96">
                  <c:v>92.8815149625939</c:v>
                </c:pt>
                <c:pt idx="97">
                  <c:v>93.8540835411475</c:v>
                </c:pt>
                <c:pt idx="98">
                  <c:v>94.8266521197011</c:v>
                </c:pt>
                <c:pt idx="99">
                  <c:v>95.7992206982548</c:v>
                </c:pt>
                <c:pt idx="100">
                  <c:v>96.7717892768084</c:v>
                </c:pt>
                <c:pt idx="101">
                  <c:v>97.744357855362</c:v>
                </c:pt>
                <c:pt idx="102">
                  <c:v>98.7169264339156</c:v>
                </c:pt>
                <c:pt idx="103">
                  <c:v>99.6894950124692</c:v>
                </c:pt>
                <c:pt idx="104">
                  <c:v>100.662063591023</c:v>
                </c:pt>
                <c:pt idx="105">
                  <c:v>101.634632169576</c:v>
                </c:pt>
                <c:pt idx="106">
                  <c:v>102.60720074813</c:v>
                </c:pt>
                <c:pt idx="107">
                  <c:v>103.579769326684</c:v>
                </c:pt>
                <c:pt idx="108">
                  <c:v>104.552337905237</c:v>
                </c:pt>
                <c:pt idx="109">
                  <c:v>105.524906483791</c:v>
                </c:pt>
                <c:pt idx="110">
                  <c:v>106.497475062345</c:v>
                </c:pt>
                <c:pt idx="111">
                  <c:v>107.470043640898</c:v>
                </c:pt>
                <c:pt idx="112">
                  <c:v>108.442612219452</c:v>
                </c:pt>
                <c:pt idx="113">
                  <c:v>109.415180798005</c:v>
                </c:pt>
                <c:pt idx="114">
                  <c:v>110.387749376559</c:v>
                </c:pt>
                <c:pt idx="115">
                  <c:v>111.360317955113</c:v>
                </c:pt>
                <c:pt idx="116">
                  <c:v>112.332886533666</c:v>
                </c:pt>
                <c:pt idx="117">
                  <c:v>113.30545511222</c:v>
                </c:pt>
                <c:pt idx="118">
                  <c:v>114.278023690774</c:v>
                </c:pt>
                <c:pt idx="119">
                  <c:v>115.250592269327</c:v>
                </c:pt>
                <c:pt idx="120">
                  <c:v>116.223160847881</c:v>
                </c:pt>
                <c:pt idx="121">
                  <c:v>117.195729426434</c:v>
                </c:pt>
                <c:pt idx="122">
                  <c:v>118.168298004988</c:v>
                </c:pt>
                <c:pt idx="123">
                  <c:v>119.140866583542</c:v>
                </c:pt>
                <c:pt idx="124">
                  <c:v>120.113435162095</c:v>
                </c:pt>
                <c:pt idx="125">
                  <c:v>121.086003740649</c:v>
                </c:pt>
                <c:pt idx="126">
                  <c:v>122.058572319202</c:v>
                </c:pt>
                <c:pt idx="127">
                  <c:v>123.031140897756</c:v>
                </c:pt>
                <c:pt idx="128">
                  <c:v>124.00370947631</c:v>
                </c:pt>
                <c:pt idx="129">
                  <c:v>124.976278054863</c:v>
                </c:pt>
                <c:pt idx="130">
                  <c:v>125.948846633417</c:v>
                </c:pt>
                <c:pt idx="131">
                  <c:v>126.921415211971</c:v>
                </c:pt>
                <c:pt idx="132">
                  <c:v>127.893983790524</c:v>
                </c:pt>
                <c:pt idx="133">
                  <c:v>128.866552369078</c:v>
                </c:pt>
                <c:pt idx="134">
                  <c:v>129.839120947631</c:v>
                </c:pt>
                <c:pt idx="135">
                  <c:v>130.811689526185</c:v>
                </c:pt>
                <c:pt idx="136">
                  <c:v>131.784258104739</c:v>
                </c:pt>
                <c:pt idx="137">
                  <c:v>132.756826683292</c:v>
                </c:pt>
                <c:pt idx="138">
                  <c:v>133.729395261846</c:v>
                </c:pt>
                <c:pt idx="139">
                  <c:v>134.7019638404</c:v>
                </c:pt>
                <c:pt idx="140">
                  <c:v>135.674532418953</c:v>
                </c:pt>
                <c:pt idx="141">
                  <c:v>136.647100997507</c:v>
                </c:pt>
                <c:pt idx="142">
                  <c:v>137.61966957606</c:v>
                </c:pt>
                <c:pt idx="143">
                  <c:v>138.592238154614</c:v>
                </c:pt>
                <c:pt idx="144">
                  <c:v>139.564806733168</c:v>
                </c:pt>
                <c:pt idx="145">
                  <c:v>140.537375311721</c:v>
                </c:pt>
                <c:pt idx="146">
                  <c:v>141.509943890275</c:v>
                </c:pt>
                <c:pt idx="147">
                  <c:v>142.482512468829</c:v>
                </c:pt>
                <c:pt idx="148">
                  <c:v>143.455081047382</c:v>
                </c:pt>
                <c:pt idx="149">
                  <c:v>144.427649625936</c:v>
                </c:pt>
                <c:pt idx="150">
                  <c:v>145.400218204489</c:v>
                </c:pt>
                <c:pt idx="151">
                  <c:v>146.372786783043</c:v>
                </c:pt>
                <c:pt idx="152">
                  <c:v>147.345355361597</c:v>
                </c:pt>
                <c:pt idx="153">
                  <c:v>148.31792394015</c:v>
                </c:pt>
                <c:pt idx="154">
                  <c:v>149.290492518704</c:v>
                </c:pt>
                <c:pt idx="155">
                  <c:v>150.263061097257</c:v>
                </c:pt>
                <c:pt idx="156">
                  <c:v>151.235629675811</c:v>
                </c:pt>
                <c:pt idx="157">
                  <c:v>152.208198254365</c:v>
                </c:pt>
                <c:pt idx="158">
                  <c:v>153.180766832918</c:v>
                </c:pt>
                <c:pt idx="159">
                  <c:v>154.153335411472</c:v>
                </c:pt>
                <c:pt idx="160">
                  <c:v>155.125903990026</c:v>
                </c:pt>
                <c:pt idx="161">
                  <c:v>156.098472568579</c:v>
                </c:pt>
                <c:pt idx="162">
                  <c:v>157.071041147133</c:v>
                </c:pt>
                <c:pt idx="163">
                  <c:v>158.043609725686</c:v>
                </c:pt>
                <c:pt idx="164">
                  <c:v>159.01617830424</c:v>
                </c:pt>
                <c:pt idx="165">
                  <c:v>159.988746882794</c:v>
                </c:pt>
                <c:pt idx="166">
                  <c:v>160.961315461347</c:v>
                </c:pt>
                <c:pt idx="167">
                  <c:v>161.933884039901</c:v>
                </c:pt>
                <c:pt idx="168">
                  <c:v>162.906452618455</c:v>
                </c:pt>
                <c:pt idx="169">
                  <c:v>163.879021197008</c:v>
                </c:pt>
                <c:pt idx="170">
                  <c:v>164.851589775562</c:v>
                </c:pt>
                <c:pt idx="171">
                  <c:v>165.824158354115</c:v>
                </c:pt>
                <c:pt idx="172">
                  <c:v>166.796726932669</c:v>
                </c:pt>
                <c:pt idx="173">
                  <c:v>167.769295511223</c:v>
                </c:pt>
                <c:pt idx="174">
                  <c:v>168.741864089776</c:v>
                </c:pt>
                <c:pt idx="175">
                  <c:v>169.71443266833</c:v>
                </c:pt>
                <c:pt idx="176">
                  <c:v>170.687001246883</c:v>
                </c:pt>
                <c:pt idx="177">
                  <c:v>171.659569825437</c:v>
                </c:pt>
                <c:pt idx="178">
                  <c:v>172.63213840399</c:v>
                </c:pt>
                <c:pt idx="179">
                  <c:v>173.604706982544</c:v>
                </c:pt>
                <c:pt idx="180">
                  <c:v>174.577275561097</c:v>
                </c:pt>
                <c:pt idx="181">
                  <c:v>175.549844139651</c:v>
                </c:pt>
                <c:pt idx="182">
                  <c:v>176.522412718205</c:v>
                </c:pt>
                <c:pt idx="183">
                  <c:v>177.494981296758</c:v>
                </c:pt>
                <c:pt idx="184">
                  <c:v>178.467549875312</c:v>
                </c:pt>
                <c:pt idx="185">
                  <c:v>179.440118453865</c:v>
                </c:pt>
                <c:pt idx="186">
                  <c:v>180.412687032419</c:v>
                </c:pt>
                <c:pt idx="187">
                  <c:v>181.385255610972</c:v>
                </c:pt>
                <c:pt idx="188">
                  <c:v>182.357824189526</c:v>
                </c:pt>
                <c:pt idx="189">
                  <c:v>183.330392768079</c:v>
                </c:pt>
                <c:pt idx="190">
                  <c:v>184.302961346633</c:v>
                </c:pt>
                <c:pt idx="191">
                  <c:v>185.275529925186</c:v>
                </c:pt>
                <c:pt idx="192">
                  <c:v>186.24809850374</c:v>
                </c:pt>
                <c:pt idx="193">
                  <c:v>187.220667082293</c:v>
                </c:pt>
                <c:pt idx="194">
                  <c:v>188.193235660847</c:v>
                </c:pt>
                <c:pt idx="195">
                  <c:v>189.1658042394</c:v>
                </c:pt>
                <c:pt idx="196">
                  <c:v>190.138372817954</c:v>
                </c:pt>
                <c:pt idx="197">
                  <c:v>191.110941396508</c:v>
                </c:pt>
                <c:pt idx="198">
                  <c:v>192.083509975061</c:v>
                </c:pt>
                <c:pt idx="199">
                  <c:v>193.056078553615</c:v>
                </c:pt>
                <c:pt idx="200">
                  <c:v>194.028647132168</c:v>
                </c:pt>
                <c:pt idx="201">
                  <c:v>195.001215710722</c:v>
                </c:pt>
                <c:pt idx="202">
                  <c:v>195.973784289275</c:v>
                </c:pt>
                <c:pt idx="203">
                  <c:v>196.946352867829</c:v>
                </c:pt>
                <c:pt idx="204">
                  <c:v>197.918921446382</c:v>
                </c:pt>
                <c:pt idx="205">
                  <c:v>198.891490024936</c:v>
                </c:pt>
                <c:pt idx="206">
                  <c:v>199.864058603489</c:v>
                </c:pt>
                <c:pt idx="207">
                  <c:v>200.836627182043</c:v>
                </c:pt>
                <c:pt idx="208">
                  <c:v>201.809195760596</c:v>
                </c:pt>
                <c:pt idx="209">
                  <c:v>202.78176433915</c:v>
                </c:pt>
                <c:pt idx="210">
                  <c:v>203.754332917703</c:v>
                </c:pt>
                <c:pt idx="211">
                  <c:v>204.726901496257</c:v>
                </c:pt>
                <c:pt idx="212">
                  <c:v>205.699470074811</c:v>
                </c:pt>
                <c:pt idx="213">
                  <c:v>206.672038653364</c:v>
                </c:pt>
                <c:pt idx="214">
                  <c:v>207.644607231918</c:v>
                </c:pt>
                <c:pt idx="215">
                  <c:v>208.617175810471</c:v>
                </c:pt>
                <c:pt idx="216">
                  <c:v>209.589744389025</c:v>
                </c:pt>
                <c:pt idx="217">
                  <c:v>210.562312967578</c:v>
                </c:pt>
                <c:pt idx="218">
                  <c:v>211.534881546132</c:v>
                </c:pt>
                <c:pt idx="219">
                  <c:v>212.507450124685</c:v>
                </c:pt>
                <c:pt idx="220">
                  <c:v>213.480018703239</c:v>
                </c:pt>
                <c:pt idx="221">
                  <c:v>214.452587281792</c:v>
                </c:pt>
                <c:pt idx="222">
                  <c:v>215.425155860346</c:v>
                </c:pt>
                <c:pt idx="223">
                  <c:v>216.397724438899</c:v>
                </c:pt>
                <c:pt idx="224">
                  <c:v>217.370293017453</c:v>
                </c:pt>
                <c:pt idx="225">
                  <c:v>218.342861596007</c:v>
                </c:pt>
                <c:pt idx="226">
                  <c:v>219.31543017456</c:v>
                </c:pt>
                <c:pt idx="227">
                  <c:v>220.287998753114</c:v>
                </c:pt>
                <c:pt idx="228">
                  <c:v>221.260567331667</c:v>
                </c:pt>
                <c:pt idx="229">
                  <c:v>222.233135910221</c:v>
                </c:pt>
                <c:pt idx="230">
                  <c:v>223.205704488774</c:v>
                </c:pt>
                <c:pt idx="231">
                  <c:v>224.178273067328</c:v>
                </c:pt>
                <c:pt idx="232">
                  <c:v>225.150841645881</c:v>
                </c:pt>
                <c:pt idx="233">
                  <c:v>226.123410224435</c:v>
                </c:pt>
                <c:pt idx="234">
                  <c:v>227.095978802988</c:v>
                </c:pt>
                <c:pt idx="235">
                  <c:v>228.068547381542</c:v>
                </c:pt>
                <c:pt idx="236">
                  <c:v>229.041115960095</c:v>
                </c:pt>
                <c:pt idx="237">
                  <c:v>230.013684538649</c:v>
                </c:pt>
                <c:pt idx="238">
                  <c:v>230.986253117202</c:v>
                </c:pt>
                <c:pt idx="239">
                  <c:v>231.958821695756</c:v>
                </c:pt>
                <c:pt idx="240">
                  <c:v>232.93139027431</c:v>
                </c:pt>
                <c:pt idx="241">
                  <c:v>233.903958852863</c:v>
                </c:pt>
                <c:pt idx="242">
                  <c:v>234.876527431417</c:v>
                </c:pt>
                <c:pt idx="243">
                  <c:v>235.84909600997</c:v>
                </c:pt>
                <c:pt idx="244">
                  <c:v>236.821664588524</c:v>
                </c:pt>
                <c:pt idx="245">
                  <c:v>237.794233167077</c:v>
                </c:pt>
                <c:pt idx="246">
                  <c:v>238.766801745631</c:v>
                </c:pt>
                <c:pt idx="247">
                  <c:v>239.739370324184</c:v>
                </c:pt>
                <c:pt idx="248">
                  <c:v>240.711938902738</c:v>
                </c:pt>
                <c:pt idx="249">
                  <c:v>241.684507481291</c:v>
                </c:pt>
                <c:pt idx="250">
                  <c:v>242.657076059845</c:v>
                </c:pt>
                <c:pt idx="251">
                  <c:v>243.629644638398</c:v>
                </c:pt>
                <c:pt idx="252">
                  <c:v>244.602213216952</c:v>
                </c:pt>
                <c:pt idx="253">
                  <c:v>245.574781795505</c:v>
                </c:pt>
                <c:pt idx="254">
                  <c:v>246.547350374059</c:v>
                </c:pt>
                <c:pt idx="255">
                  <c:v>247.519918952613</c:v>
                </c:pt>
                <c:pt idx="256">
                  <c:v>248.492487531166</c:v>
                </c:pt>
                <c:pt idx="257">
                  <c:v>249.46505610972</c:v>
                </c:pt>
                <c:pt idx="258">
                  <c:v>250.437624688273</c:v>
                </c:pt>
                <c:pt idx="259">
                  <c:v>251.410193266827</c:v>
                </c:pt>
                <c:pt idx="260">
                  <c:v>252.38276184538</c:v>
                </c:pt>
                <c:pt idx="261">
                  <c:v>253.355330423934</c:v>
                </c:pt>
                <c:pt idx="262">
                  <c:v>254.327899002487</c:v>
                </c:pt>
                <c:pt idx="263">
                  <c:v>255.300467581041</c:v>
                </c:pt>
                <c:pt idx="264">
                  <c:v>256.273036159594</c:v>
                </c:pt>
                <c:pt idx="265">
                  <c:v>257.245604738148</c:v>
                </c:pt>
                <c:pt idx="266">
                  <c:v>258.218173316701</c:v>
                </c:pt>
                <c:pt idx="267">
                  <c:v>259.190741895255</c:v>
                </c:pt>
                <c:pt idx="268">
                  <c:v>260.163310473808</c:v>
                </c:pt>
                <c:pt idx="269">
                  <c:v>261.135879052362</c:v>
                </c:pt>
                <c:pt idx="270">
                  <c:v>262.108447630916</c:v>
                </c:pt>
                <c:pt idx="271">
                  <c:v>263.081016209469</c:v>
                </c:pt>
                <c:pt idx="272">
                  <c:v>264.053584788023</c:v>
                </c:pt>
                <c:pt idx="273">
                  <c:v>265.026153366576</c:v>
                </c:pt>
                <c:pt idx="274">
                  <c:v>265.99872194513</c:v>
                </c:pt>
                <c:pt idx="275">
                  <c:v>266.971290523683</c:v>
                </c:pt>
                <c:pt idx="276">
                  <c:v>267.943859102237</c:v>
                </c:pt>
                <c:pt idx="277">
                  <c:v>268.91642768079</c:v>
                </c:pt>
                <c:pt idx="278">
                  <c:v>269.888996259344</c:v>
                </c:pt>
                <c:pt idx="279">
                  <c:v>270.861564837897</c:v>
                </c:pt>
                <c:pt idx="280">
                  <c:v>271.834133416451</c:v>
                </c:pt>
                <c:pt idx="281">
                  <c:v>272.806701995004</c:v>
                </c:pt>
                <c:pt idx="282">
                  <c:v>273.779270573558</c:v>
                </c:pt>
                <c:pt idx="283">
                  <c:v>274.751839152112</c:v>
                </c:pt>
                <c:pt idx="284">
                  <c:v>275.724407730665</c:v>
                </c:pt>
                <c:pt idx="285">
                  <c:v>276.696976309219</c:v>
                </c:pt>
                <c:pt idx="286">
                  <c:v>277.669544887772</c:v>
                </c:pt>
                <c:pt idx="287">
                  <c:v>278.642113466326</c:v>
                </c:pt>
                <c:pt idx="288">
                  <c:v>279.614682044879</c:v>
                </c:pt>
                <c:pt idx="289">
                  <c:v>280.587250623433</c:v>
                </c:pt>
                <c:pt idx="290">
                  <c:v>281.559819201986</c:v>
                </c:pt>
                <c:pt idx="291">
                  <c:v>282.53238778054</c:v>
                </c:pt>
                <c:pt idx="292">
                  <c:v>283.504956359093</c:v>
                </c:pt>
                <c:pt idx="293">
                  <c:v>284.477524937647</c:v>
                </c:pt>
                <c:pt idx="294">
                  <c:v>285.4500935162</c:v>
                </c:pt>
                <c:pt idx="295">
                  <c:v>286.422662094754</c:v>
                </c:pt>
                <c:pt idx="296">
                  <c:v>287.395230673307</c:v>
                </c:pt>
                <c:pt idx="297">
                  <c:v>288.367799251861</c:v>
                </c:pt>
                <c:pt idx="298">
                  <c:v>289.340367830415</c:v>
                </c:pt>
                <c:pt idx="299">
                  <c:v>290.312936408968</c:v>
                </c:pt>
                <c:pt idx="300">
                  <c:v>291.285504987522</c:v>
                </c:pt>
                <c:pt idx="301">
                  <c:v>292.258073566075</c:v>
                </c:pt>
                <c:pt idx="302">
                  <c:v>293.230642144629</c:v>
                </c:pt>
                <c:pt idx="303">
                  <c:v>294.203210723182</c:v>
                </c:pt>
                <c:pt idx="304">
                  <c:v>295.175779301736</c:v>
                </c:pt>
                <c:pt idx="305">
                  <c:v>296.148347880289</c:v>
                </c:pt>
                <c:pt idx="306">
                  <c:v>297.120916458843</c:v>
                </c:pt>
                <c:pt idx="307">
                  <c:v>298.093485037396</c:v>
                </c:pt>
                <c:pt idx="308">
                  <c:v>299.06605361595</c:v>
                </c:pt>
                <c:pt idx="309">
                  <c:v>300.038622194503</c:v>
                </c:pt>
                <c:pt idx="310">
                  <c:v>301.011190773057</c:v>
                </c:pt>
                <c:pt idx="311">
                  <c:v>301.98375935161</c:v>
                </c:pt>
                <c:pt idx="312">
                  <c:v>302.956327930164</c:v>
                </c:pt>
                <c:pt idx="313">
                  <c:v>303.928896508718</c:v>
                </c:pt>
                <c:pt idx="314">
                  <c:v>304.901465087271</c:v>
                </c:pt>
                <c:pt idx="315">
                  <c:v>305.874033665825</c:v>
                </c:pt>
                <c:pt idx="316">
                  <c:v>306.846602244378</c:v>
                </c:pt>
                <c:pt idx="317">
                  <c:v>307.819170822932</c:v>
                </c:pt>
                <c:pt idx="318">
                  <c:v>308.791739401485</c:v>
                </c:pt>
                <c:pt idx="319">
                  <c:v>309.764307980039</c:v>
                </c:pt>
                <c:pt idx="320">
                  <c:v>310.736876558592</c:v>
                </c:pt>
                <c:pt idx="321">
                  <c:v>311.709445137146</c:v>
                </c:pt>
                <c:pt idx="322">
                  <c:v>312.682013715699</c:v>
                </c:pt>
                <c:pt idx="323">
                  <c:v>313.654582294253</c:v>
                </c:pt>
                <c:pt idx="324">
                  <c:v>314.627150872806</c:v>
                </c:pt>
                <c:pt idx="325">
                  <c:v>315.59971945136</c:v>
                </c:pt>
                <c:pt idx="326">
                  <c:v>316.572288029913</c:v>
                </c:pt>
                <c:pt idx="327">
                  <c:v>317.544856608467</c:v>
                </c:pt>
                <c:pt idx="328">
                  <c:v>318.517425187021</c:v>
                </c:pt>
                <c:pt idx="329">
                  <c:v>319.489993765574</c:v>
                </c:pt>
                <c:pt idx="330">
                  <c:v>320.462562344128</c:v>
                </c:pt>
                <c:pt idx="331">
                  <c:v>321.435130922681</c:v>
                </c:pt>
                <c:pt idx="332">
                  <c:v>322.407699501235</c:v>
                </c:pt>
                <c:pt idx="333">
                  <c:v>323.380268079788</c:v>
                </c:pt>
                <c:pt idx="334">
                  <c:v>324.352836658342</c:v>
                </c:pt>
                <c:pt idx="335">
                  <c:v>325.325405236895</c:v>
                </c:pt>
                <c:pt idx="336">
                  <c:v>326.297973815449</c:v>
                </c:pt>
                <c:pt idx="337">
                  <c:v>327.270542394002</c:v>
                </c:pt>
                <c:pt idx="338">
                  <c:v>328.243110972556</c:v>
                </c:pt>
                <c:pt idx="339">
                  <c:v>329.215679551109</c:v>
                </c:pt>
                <c:pt idx="340">
                  <c:v>330.188248129663</c:v>
                </c:pt>
                <c:pt idx="341">
                  <c:v>331.160816708217</c:v>
                </c:pt>
                <c:pt idx="342">
                  <c:v>332.13338528677</c:v>
                </c:pt>
                <c:pt idx="343">
                  <c:v>333.105953865324</c:v>
                </c:pt>
                <c:pt idx="344">
                  <c:v>334.078522443877</c:v>
                </c:pt>
                <c:pt idx="345">
                  <c:v>335.051091022431</c:v>
                </c:pt>
                <c:pt idx="346">
                  <c:v>336.023659600984</c:v>
                </c:pt>
                <c:pt idx="347">
                  <c:v>336.996228179538</c:v>
                </c:pt>
                <c:pt idx="348">
                  <c:v>337.968796758091</c:v>
                </c:pt>
                <c:pt idx="349">
                  <c:v>338.941365336645</c:v>
                </c:pt>
                <c:pt idx="350">
                  <c:v>339.913933915198</c:v>
                </c:pt>
                <c:pt idx="351">
                  <c:v>340.886502493752</c:v>
                </c:pt>
                <c:pt idx="352">
                  <c:v>341.859071072305</c:v>
                </c:pt>
                <c:pt idx="353">
                  <c:v>342.831639650859</c:v>
                </c:pt>
                <c:pt idx="354">
                  <c:v>343.804208229412</c:v>
                </c:pt>
                <c:pt idx="355">
                  <c:v>344.776776807966</c:v>
                </c:pt>
                <c:pt idx="356">
                  <c:v>345.74934538652</c:v>
                </c:pt>
                <c:pt idx="357">
                  <c:v>346.721913965073</c:v>
                </c:pt>
                <c:pt idx="358">
                  <c:v>347.694482543627</c:v>
                </c:pt>
                <c:pt idx="359">
                  <c:v>348.66705112218</c:v>
                </c:pt>
                <c:pt idx="360">
                  <c:v>349.639619700734</c:v>
                </c:pt>
                <c:pt idx="361">
                  <c:v>350.612188279287</c:v>
                </c:pt>
                <c:pt idx="362">
                  <c:v>351.584756857841</c:v>
                </c:pt>
                <c:pt idx="363">
                  <c:v>352.557325436394</c:v>
                </c:pt>
                <c:pt idx="364">
                  <c:v>353.529894014948</c:v>
                </c:pt>
                <c:pt idx="365">
                  <c:v>354.502462593501</c:v>
                </c:pt>
                <c:pt idx="366">
                  <c:v>355.475031172055</c:v>
                </c:pt>
                <c:pt idx="367">
                  <c:v>356.447599750608</c:v>
                </c:pt>
                <c:pt idx="368">
                  <c:v>357.420168329162</c:v>
                </c:pt>
                <c:pt idx="369">
                  <c:v>358.392736907716</c:v>
                </c:pt>
                <c:pt idx="370">
                  <c:v>359.365305486269</c:v>
                </c:pt>
                <c:pt idx="371">
                  <c:v>360.337874064823</c:v>
                </c:pt>
                <c:pt idx="372">
                  <c:v>361.310442643376</c:v>
                </c:pt>
                <c:pt idx="373">
                  <c:v>362.28301122193</c:v>
                </c:pt>
                <c:pt idx="374">
                  <c:v>363.255579800483</c:v>
                </c:pt>
                <c:pt idx="375">
                  <c:v>364.228148379037</c:v>
                </c:pt>
                <c:pt idx="376">
                  <c:v>365.20071695759</c:v>
                </c:pt>
                <c:pt idx="377">
                  <c:v>366.173285536144</c:v>
                </c:pt>
                <c:pt idx="378">
                  <c:v>367.145854114697</c:v>
                </c:pt>
                <c:pt idx="379">
                  <c:v>368.118422693251</c:v>
                </c:pt>
                <c:pt idx="380">
                  <c:v>369.090991271804</c:v>
                </c:pt>
                <c:pt idx="381">
                  <c:v>370.063559850358</c:v>
                </c:pt>
                <c:pt idx="382">
                  <c:v>371.036128428911</c:v>
                </c:pt>
                <c:pt idx="383">
                  <c:v>372.008697007465</c:v>
                </c:pt>
                <c:pt idx="384">
                  <c:v>372.981265586019</c:v>
                </c:pt>
                <c:pt idx="385">
                  <c:v>373.953834164572</c:v>
                </c:pt>
                <c:pt idx="386">
                  <c:v>374.926402743126</c:v>
                </c:pt>
                <c:pt idx="387">
                  <c:v>375.898971321679</c:v>
                </c:pt>
                <c:pt idx="388">
                  <c:v>376.871539900233</c:v>
                </c:pt>
                <c:pt idx="389">
                  <c:v>377.844108478786</c:v>
                </c:pt>
                <c:pt idx="390">
                  <c:v>378.81667705734</c:v>
                </c:pt>
                <c:pt idx="391">
                  <c:v>379.789245635893</c:v>
                </c:pt>
                <c:pt idx="392">
                  <c:v>380.761814214447</c:v>
                </c:pt>
                <c:pt idx="393">
                  <c:v>381.734382793</c:v>
                </c:pt>
                <c:pt idx="394">
                  <c:v>382.706951371554</c:v>
                </c:pt>
                <c:pt idx="395">
                  <c:v>383.679519950107</c:v>
                </c:pt>
                <c:pt idx="396">
                  <c:v>384.652088528661</c:v>
                </c:pt>
                <c:pt idx="397">
                  <c:v>385.624657107214</c:v>
                </c:pt>
                <c:pt idx="398">
                  <c:v>386.597225685768</c:v>
                </c:pt>
                <c:pt idx="399">
                  <c:v>387.569794264322</c:v>
                </c:pt>
                <c:pt idx="400">
                  <c:v>388.542362842875</c:v>
                </c:pt>
                <c:pt idx="401">
                  <c:v>389.514931421429</c:v>
                </c:pt>
                <c:pt idx="402">
                  <c:v>390.487499999982</c:v>
                </c:pt>
                <c:pt idx="403">
                  <c:v>391.460068578536</c:v>
                </c:pt>
                <c:pt idx="404">
                  <c:v>392.432637157089</c:v>
                </c:pt>
                <c:pt idx="405">
                  <c:v>393.405205735643</c:v>
                </c:pt>
                <c:pt idx="406">
                  <c:v>394.377774314196</c:v>
                </c:pt>
                <c:pt idx="407">
                  <c:v>395.35034289275</c:v>
                </c:pt>
                <c:pt idx="408">
                  <c:v>396.322911471303</c:v>
                </c:pt>
                <c:pt idx="409">
                  <c:v>397.295480049857</c:v>
                </c:pt>
                <c:pt idx="410">
                  <c:v>398.26804862841</c:v>
                </c:pt>
                <c:pt idx="411">
                  <c:v>399.240617206964</c:v>
                </c:pt>
                <c:pt idx="412">
                  <c:v>400.213185785518</c:v>
                </c:pt>
                <c:pt idx="413">
                  <c:v>401.185754364071</c:v>
                </c:pt>
                <c:pt idx="414">
                  <c:v>402.158322942625</c:v>
                </c:pt>
                <c:pt idx="415">
                  <c:v>403.130891521178</c:v>
                </c:pt>
                <c:pt idx="416">
                  <c:v>404.103460099732</c:v>
                </c:pt>
                <c:pt idx="417">
                  <c:v>405.076028678285</c:v>
                </c:pt>
                <c:pt idx="418">
                  <c:v>406.048597256839</c:v>
                </c:pt>
                <c:pt idx="419">
                  <c:v>407.021165835392</c:v>
                </c:pt>
                <c:pt idx="420">
                  <c:v>407.993734413946</c:v>
                </c:pt>
                <c:pt idx="421">
                  <c:v>408.966302992499</c:v>
                </c:pt>
                <c:pt idx="422">
                  <c:v>409.938871571053</c:v>
                </c:pt>
                <c:pt idx="423">
                  <c:v>410.911440149606</c:v>
                </c:pt>
                <c:pt idx="424">
                  <c:v>411.88400872816</c:v>
                </c:pt>
                <c:pt idx="425">
                  <c:v>412.856577306714</c:v>
                </c:pt>
                <c:pt idx="426">
                  <c:v>413.829145885267</c:v>
                </c:pt>
                <c:pt idx="427">
                  <c:v>414.801714463821</c:v>
                </c:pt>
                <c:pt idx="428">
                  <c:v>415.774283042374</c:v>
                </c:pt>
                <c:pt idx="429">
                  <c:v>416.746851620928</c:v>
                </c:pt>
                <c:pt idx="430">
                  <c:v>417.719420199481</c:v>
                </c:pt>
                <c:pt idx="431">
                  <c:v>418.691988778035</c:v>
                </c:pt>
                <c:pt idx="432">
                  <c:v>419.664557356588</c:v>
                </c:pt>
                <c:pt idx="433">
                  <c:v>420.637125935142</c:v>
                </c:pt>
                <c:pt idx="434">
                  <c:v>421.609694513695</c:v>
                </c:pt>
                <c:pt idx="435">
                  <c:v>422.582263092249</c:v>
                </c:pt>
                <c:pt idx="436">
                  <c:v>423.554831670802</c:v>
                </c:pt>
                <c:pt idx="437">
                  <c:v>424.527400249356</c:v>
                </c:pt>
                <c:pt idx="438">
                  <c:v>425.499968827909</c:v>
                </c:pt>
                <c:pt idx="439">
                  <c:v>426.472537406463</c:v>
                </c:pt>
                <c:pt idx="440">
                  <c:v>427.445105985017</c:v>
                </c:pt>
                <c:pt idx="441">
                  <c:v>428.41767456357</c:v>
                </c:pt>
                <c:pt idx="442">
                  <c:v>429.390243142124</c:v>
                </c:pt>
                <c:pt idx="443">
                  <c:v>430.362811720677</c:v>
                </c:pt>
                <c:pt idx="444">
                  <c:v>431.335380299231</c:v>
                </c:pt>
                <c:pt idx="445">
                  <c:v>432.307948877784</c:v>
                </c:pt>
                <c:pt idx="446">
                  <c:v>433.280517456338</c:v>
                </c:pt>
                <c:pt idx="447">
                  <c:v>434.253086034891</c:v>
                </c:pt>
                <c:pt idx="448">
                  <c:v>435.225654613445</c:v>
                </c:pt>
                <c:pt idx="449">
                  <c:v>436.198223191998</c:v>
                </c:pt>
                <c:pt idx="450">
                  <c:v>437.170791770552</c:v>
                </c:pt>
                <c:pt idx="451">
                  <c:v>438.143360349105</c:v>
                </c:pt>
                <c:pt idx="452">
                  <c:v>439.115928927659</c:v>
                </c:pt>
                <c:pt idx="453">
                  <c:v>440.088497506212</c:v>
                </c:pt>
                <c:pt idx="454">
                  <c:v>441.061066084766</c:v>
                </c:pt>
                <c:pt idx="455">
                  <c:v>442.03363466332</c:v>
                </c:pt>
                <c:pt idx="456">
                  <c:v>443.006203241873</c:v>
                </c:pt>
                <c:pt idx="457">
                  <c:v>443.978771820427</c:v>
                </c:pt>
                <c:pt idx="458">
                  <c:v>444.95134039898</c:v>
                </c:pt>
                <c:pt idx="459">
                  <c:v>445.923908977534</c:v>
                </c:pt>
                <c:pt idx="460">
                  <c:v>446.896477556087</c:v>
                </c:pt>
                <c:pt idx="461">
                  <c:v>447.869046134641</c:v>
                </c:pt>
                <c:pt idx="462">
                  <c:v>448.841614713194</c:v>
                </c:pt>
                <c:pt idx="463">
                  <c:v>449.814183291748</c:v>
                </c:pt>
                <c:pt idx="464">
                  <c:v>450.786751870301</c:v>
                </c:pt>
                <c:pt idx="465">
                  <c:v>451.759320448855</c:v>
                </c:pt>
                <c:pt idx="466">
                  <c:v>452.731889027408</c:v>
                </c:pt>
                <c:pt idx="467">
                  <c:v>453.704457605962</c:v>
                </c:pt>
                <c:pt idx="468">
                  <c:v>454.677026184516</c:v>
                </c:pt>
                <c:pt idx="469">
                  <c:v>455.649594763069</c:v>
                </c:pt>
                <c:pt idx="470">
                  <c:v>456.622163341623</c:v>
                </c:pt>
                <c:pt idx="471">
                  <c:v>457.594731920176</c:v>
                </c:pt>
                <c:pt idx="472">
                  <c:v>458.56730049873</c:v>
                </c:pt>
                <c:pt idx="473">
                  <c:v>459.539869077283</c:v>
                </c:pt>
                <c:pt idx="474">
                  <c:v>460.512437655837</c:v>
                </c:pt>
                <c:pt idx="475">
                  <c:v>461.48500623439</c:v>
                </c:pt>
                <c:pt idx="476">
                  <c:v>462.457574812944</c:v>
                </c:pt>
                <c:pt idx="477">
                  <c:v>463.430143391497</c:v>
                </c:pt>
                <c:pt idx="478">
                  <c:v>464.402711970051</c:v>
                </c:pt>
                <c:pt idx="479">
                  <c:v>465.375280548604</c:v>
                </c:pt>
                <c:pt idx="480">
                  <c:v>466.347849127158</c:v>
                </c:pt>
                <c:pt idx="481">
                  <c:v>467.320417705711</c:v>
                </c:pt>
                <c:pt idx="482">
                  <c:v>468.292986284265</c:v>
                </c:pt>
                <c:pt idx="483">
                  <c:v>469.265554862819</c:v>
                </c:pt>
                <c:pt idx="484">
                  <c:v>470.238123441372</c:v>
                </c:pt>
                <c:pt idx="485">
                  <c:v>471.210692019926</c:v>
                </c:pt>
                <c:pt idx="486">
                  <c:v>472.183260598479</c:v>
                </c:pt>
                <c:pt idx="487">
                  <c:v>473.155829177033</c:v>
                </c:pt>
                <c:pt idx="488">
                  <c:v>474.128397755586</c:v>
                </c:pt>
                <c:pt idx="489">
                  <c:v>475.10096633414</c:v>
                </c:pt>
                <c:pt idx="490">
                  <c:v>476.073534912693</c:v>
                </c:pt>
                <c:pt idx="491">
                  <c:v>477.046103491247</c:v>
                </c:pt>
                <c:pt idx="492">
                  <c:v>478.0186720698</c:v>
                </c:pt>
                <c:pt idx="493">
                  <c:v>478.991240648354</c:v>
                </c:pt>
                <c:pt idx="494">
                  <c:v>479.963809226907</c:v>
                </c:pt>
                <c:pt idx="495">
                  <c:v>480.936377805461</c:v>
                </c:pt>
                <c:pt idx="496">
                  <c:v>481.908946384014</c:v>
                </c:pt>
                <c:pt idx="497">
                  <c:v>482.881514962568</c:v>
                </c:pt>
                <c:pt idx="498">
                  <c:v>483.854083541122</c:v>
                </c:pt>
                <c:pt idx="499">
                  <c:v>484.826652119675</c:v>
                </c:pt>
                <c:pt idx="500">
                  <c:v>485.799220698229</c:v>
                </c:pt>
                <c:pt idx="501">
                  <c:v>486.771789276782</c:v>
                </c:pt>
                <c:pt idx="502">
                  <c:v>487.744357855336</c:v>
                </c:pt>
                <c:pt idx="503">
                  <c:v>488.716926433889</c:v>
                </c:pt>
                <c:pt idx="504">
                  <c:v>489.689495012443</c:v>
                </c:pt>
                <c:pt idx="505">
                  <c:v>490.662063590996</c:v>
                </c:pt>
                <c:pt idx="506">
                  <c:v>491.63463216955</c:v>
                </c:pt>
                <c:pt idx="507">
                  <c:v>492.607200748103</c:v>
                </c:pt>
                <c:pt idx="508">
                  <c:v>491.63463216955</c:v>
                </c:pt>
                <c:pt idx="509">
                  <c:v>490.662063590996</c:v>
                </c:pt>
                <c:pt idx="510">
                  <c:v>489.689495012443</c:v>
                </c:pt>
                <c:pt idx="511">
                  <c:v>488.716926433889</c:v>
                </c:pt>
                <c:pt idx="512">
                  <c:v>487.744357855336</c:v>
                </c:pt>
                <c:pt idx="513">
                  <c:v>486.771789276782</c:v>
                </c:pt>
                <c:pt idx="514">
                  <c:v>485.799220698229</c:v>
                </c:pt>
                <c:pt idx="515">
                  <c:v>484.826652119675</c:v>
                </c:pt>
                <c:pt idx="516">
                  <c:v>483.854083541122</c:v>
                </c:pt>
                <c:pt idx="517">
                  <c:v>482.881514962568</c:v>
                </c:pt>
                <c:pt idx="518">
                  <c:v>481.908946384014</c:v>
                </c:pt>
                <c:pt idx="519">
                  <c:v>480.936377805461</c:v>
                </c:pt>
                <c:pt idx="520">
                  <c:v>479.963809226907</c:v>
                </c:pt>
                <c:pt idx="521">
                  <c:v>478.991240648354</c:v>
                </c:pt>
                <c:pt idx="522">
                  <c:v>478.0186720698</c:v>
                </c:pt>
                <c:pt idx="523">
                  <c:v>477.046103491247</c:v>
                </c:pt>
                <c:pt idx="524">
                  <c:v>476.073534912693</c:v>
                </c:pt>
                <c:pt idx="525">
                  <c:v>475.10096633414</c:v>
                </c:pt>
                <c:pt idx="526">
                  <c:v>474.128397755586</c:v>
                </c:pt>
                <c:pt idx="527">
                  <c:v>473.155829177033</c:v>
                </c:pt>
                <c:pt idx="528">
                  <c:v>472.183260598479</c:v>
                </c:pt>
                <c:pt idx="529">
                  <c:v>471.210692019926</c:v>
                </c:pt>
                <c:pt idx="530">
                  <c:v>470.238123441372</c:v>
                </c:pt>
                <c:pt idx="531">
                  <c:v>469.265554862819</c:v>
                </c:pt>
                <c:pt idx="532">
                  <c:v>468.292986284265</c:v>
                </c:pt>
                <c:pt idx="533">
                  <c:v>467.320417705711</c:v>
                </c:pt>
                <c:pt idx="534">
                  <c:v>466.347849127158</c:v>
                </c:pt>
                <c:pt idx="535">
                  <c:v>465.375280548604</c:v>
                </c:pt>
                <c:pt idx="536">
                  <c:v>464.402711970051</c:v>
                </c:pt>
                <c:pt idx="537">
                  <c:v>463.430143391497</c:v>
                </c:pt>
                <c:pt idx="538">
                  <c:v>462.457574812944</c:v>
                </c:pt>
                <c:pt idx="539">
                  <c:v>461.48500623439</c:v>
                </c:pt>
                <c:pt idx="540">
                  <c:v>460.512437655837</c:v>
                </c:pt>
                <c:pt idx="541">
                  <c:v>459.539869077283</c:v>
                </c:pt>
                <c:pt idx="542">
                  <c:v>458.56730049873</c:v>
                </c:pt>
                <c:pt idx="543">
                  <c:v>457.594731920176</c:v>
                </c:pt>
                <c:pt idx="544">
                  <c:v>456.622163341623</c:v>
                </c:pt>
                <c:pt idx="545">
                  <c:v>455.649594763069</c:v>
                </c:pt>
                <c:pt idx="546">
                  <c:v>454.677026184516</c:v>
                </c:pt>
                <c:pt idx="547">
                  <c:v>453.704457605962</c:v>
                </c:pt>
                <c:pt idx="548">
                  <c:v>452.731889027408</c:v>
                </c:pt>
                <c:pt idx="549">
                  <c:v>451.759320448855</c:v>
                </c:pt>
                <c:pt idx="550">
                  <c:v>450.786751870301</c:v>
                </c:pt>
                <c:pt idx="551">
                  <c:v>449.814183291748</c:v>
                </c:pt>
                <c:pt idx="552">
                  <c:v>448.841614713194</c:v>
                </c:pt>
                <c:pt idx="553">
                  <c:v>447.869046134641</c:v>
                </c:pt>
                <c:pt idx="554">
                  <c:v>446.896477556087</c:v>
                </c:pt>
                <c:pt idx="555">
                  <c:v>445.923908977534</c:v>
                </c:pt>
                <c:pt idx="556">
                  <c:v>444.95134039898</c:v>
                </c:pt>
                <c:pt idx="557">
                  <c:v>443.978771820427</c:v>
                </c:pt>
                <c:pt idx="558">
                  <c:v>443.006203241873</c:v>
                </c:pt>
                <c:pt idx="559">
                  <c:v>442.03363466332</c:v>
                </c:pt>
                <c:pt idx="560">
                  <c:v>441.061066084766</c:v>
                </c:pt>
                <c:pt idx="561">
                  <c:v>440.088497506212</c:v>
                </c:pt>
                <c:pt idx="562">
                  <c:v>439.115928927659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"0.5% 200kPa"</c:f>
              <c:strCache>
                <c:ptCount val="1"/>
                <c:pt idx="0">
                  <c:v>0.5% 200kPa</c:v>
                </c:pt>
              </c:strCache>
            </c:strRef>
          </c:tx>
          <c:spPr>
            <a:solidFill>
              <a:srgbClr val="000000"/>
            </a:solidFill>
            <a:ln w="21600">
              <a:solidFill>
                <a:srgbClr val="000000"/>
              </a:solidFill>
              <a:custDash>
                <a:ds d="600000" sp="300000"/>
                <a:ds d="100000" sp="300000"/>
              </a:custDash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Exp_res!$BR$3:$BR$650</c:f>
              <c:numCache>
                <c:formatCode>General</c:formatCode>
                <c:ptCount val="648"/>
                <c:pt idx="0">
                  <c:v>0</c:v>
                </c:pt>
                <c:pt idx="1">
                  <c:v>1.19324029380603E-005</c:v>
                </c:pt>
                <c:pt idx="2">
                  <c:v>3.70917148406734E-005</c:v>
                </c:pt>
                <c:pt idx="3">
                  <c:v>6.24594210494458E-005</c:v>
                </c:pt>
                <c:pt idx="4">
                  <c:v>8.80367753510181E-005</c:v>
                </c:pt>
                <c:pt idx="5">
                  <c:v>0.000113825275251221</c:v>
                </c:pt>
                <c:pt idx="6">
                  <c:v>0.000139826367044946</c:v>
                </c:pt>
                <c:pt idx="7">
                  <c:v>0.000166041420611774</c:v>
                </c:pt>
                <c:pt idx="8">
                  <c:v>0.000192471724885357</c:v>
                </c:pt>
                <c:pt idx="9">
                  <c:v>0.000219118487455623</c:v>
                </c:pt>
                <c:pt idx="10">
                  <c:v>0.000245982835388758</c:v>
                </c:pt>
                <c:pt idx="11">
                  <c:v>0.000273065816495773</c:v>
                </c:pt>
                <c:pt idx="12">
                  <c:v>0.000300368400793493</c:v>
                </c:pt>
                <c:pt idx="13">
                  <c:v>0.000327891482057536</c:v>
                </c:pt>
                <c:pt idx="14">
                  <c:v>0.000355635879421299</c:v>
                </c:pt>
                <c:pt idx="15">
                  <c:v>0.000383602338999068</c:v>
                </c:pt>
                <c:pt idx="16">
                  <c:v>0.000411791535521809</c:v>
                </c:pt>
                <c:pt idx="17">
                  <c:v>0.000440204073977907</c:v>
                </c:pt>
                <c:pt idx="18">
                  <c:v>0.000468840491254514</c:v>
                </c:pt>
                <c:pt idx="19">
                  <c:v>0.000497701257777451</c:v>
                </c:pt>
                <c:pt idx="20">
                  <c:v>0.000526786779145508</c:v>
                </c:pt>
                <c:pt idx="21">
                  <c:v>0.000556097397759725</c:v>
                </c:pt>
                <c:pt idx="22">
                  <c:v>0.000585633394444381</c:v>
                </c:pt>
                <c:pt idx="23">
                  <c:v>0.000615394990059504</c:v>
                </c:pt>
                <c:pt idx="24">
                  <c:v>0.000645382347103441</c:v>
                </c:pt>
                <c:pt idx="25">
                  <c:v>0.000675595571304989</c:v>
                </c:pt>
                <c:pt idx="26">
                  <c:v>0.000706034713203197</c:v>
                </c:pt>
                <c:pt idx="27">
                  <c:v>0.000736699769715744</c:v>
                </c:pt>
                <c:pt idx="28">
                  <c:v>0.000767590685692957</c:v>
                </c:pt>
                <c:pt idx="29">
                  <c:v>0.000798707355458923</c:v>
                </c:pt>
                <c:pt idx="30">
                  <c:v>0.000830049624337429</c:v>
                </c:pt>
                <c:pt idx="31">
                  <c:v>0.000861617290163426</c:v>
                </c:pt>
                <c:pt idx="32">
                  <c:v>0.000893410104777805</c:v>
                </c:pt>
                <c:pt idx="33">
                  <c:v>0.000925427775506738</c:v>
                </c:pt>
                <c:pt idx="34">
                  <c:v>0.000957669966624126</c:v>
                </c:pt>
                <c:pt idx="35">
                  <c:v>0.000990136300796358</c:v>
                </c:pt>
                <c:pt idx="36">
                  <c:v>0.0010228263605099</c:v>
                </c:pt>
                <c:pt idx="37">
                  <c:v>0.00105573968948035</c:v>
                </c:pt>
                <c:pt idx="38">
                  <c:v>0.00108887579404365</c:v>
                </c:pt>
                <c:pt idx="39">
                  <c:v>0.0011222341445277</c:v>
                </c:pt>
                <c:pt idx="40">
                  <c:v>0.00115581417660558</c:v>
                </c:pt>
                <c:pt idx="41">
                  <c:v>0.00118961529262902</c:v>
                </c:pt>
                <c:pt idx="42">
                  <c:v>0.0012236368629417</c:v>
                </c:pt>
                <c:pt idx="43">
                  <c:v>0.00125787822717389</c:v>
                </c:pt>
                <c:pt idx="44">
                  <c:v>0.00129233869551546</c:v>
                </c:pt>
                <c:pt idx="45">
                  <c:v>0.0013270175499699</c:v>
                </c:pt>
                <c:pt idx="46">
                  <c:v>0.00136191404558676</c:v>
                </c:pt>
                <c:pt idx="47">
                  <c:v>0.00139702741167411</c:v>
                </c:pt>
                <c:pt idx="48">
                  <c:v>0.00143235685299025</c:v>
                </c:pt>
                <c:pt idx="49">
                  <c:v>0.00146790155091414</c:v>
                </c:pt>
                <c:pt idx="50">
                  <c:v>0.0015036606645954</c:v>
                </c:pt>
                <c:pt idx="51">
                  <c:v>0.00153963333208289</c:v>
                </c:pt>
                <c:pt idx="52">
                  <c:v>0.00157581867143298</c:v>
                </c:pt>
                <c:pt idx="53">
                  <c:v>0.00161221578179554</c:v>
                </c:pt>
                <c:pt idx="54">
                  <c:v>0.0016488237444806</c:v>
                </c:pt>
                <c:pt idx="55">
                  <c:v>0.00168564162400254</c:v>
                </c:pt>
                <c:pt idx="56">
                  <c:v>0.00172266846910387</c:v>
                </c:pt>
                <c:pt idx="57">
                  <c:v>0.00175990331375859</c:v>
                </c:pt>
                <c:pt idx="58">
                  <c:v>0.00179734517815359</c:v>
                </c:pt>
                <c:pt idx="59">
                  <c:v>0.00183499306965056</c:v>
                </c:pt>
                <c:pt idx="60">
                  <c:v>0.00187284598372587</c:v>
                </c:pt>
                <c:pt idx="61">
                  <c:v>0.00191090290489138</c:v>
                </c:pt>
                <c:pt idx="62">
                  <c:v>0.00194916280759333</c:v>
                </c:pt>
                <c:pt idx="63">
                  <c:v>0.00198762465709218</c:v>
                </c:pt>
                <c:pt idx="64">
                  <c:v>0.00202628741032127</c:v>
                </c:pt>
                <c:pt idx="65">
                  <c:v>0.00206515001672631</c:v>
                </c:pt>
                <c:pt idx="66">
                  <c:v>0.0021042114190844</c:v>
                </c:pt>
                <c:pt idx="67">
                  <c:v>0.00214347055430379</c:v>
                </c:pt>
                <c:pt idx="68">
                  <c:v>0.00218292635420378</c:v>
                </c:pt>
                <c:pt idx="69">
                  <c:v>0.00222257774627589</c:v>
                </c:pt>
                <c:pt idx="70">
                  <c:v>0.00226242365442509</c:v>
                </c:pt>
                <c:pt idx="71">
                  <c:v>0.00230246299969297</c:v>
                </c:pt>
                <c:pt idx="72">
                  <c:v>0.00234269470096196</c:v>
                </c:pt>
                <c:pt idx="73">
                  <c:v>0.00238311767564069</c:v>
                </c:pt>
                <c:pt idx="74">
                  <c:v>0.0024237308403317</c:v>
                </c:pt>
                <c:pt idx="75">
                  <c:v>0.00246453311148093</c:v>
                </c:pt>
                <c:pt idx="76">
                  <c:v>0.00250552340600926</c:v>
                </c:pt>
                <c:pt idx="77">
                  <c:v>0.00254670064192675</c:v>
                </c:pt>
                <c:pt idx="78">
                  <c:v>0.00258806373892957</c:v>
                </c:pt>
                <c:pt idx="79">
                  <c:v>0.00262961161897993</c:v>
                </c:pt>
                <c:pt idx="80">
                  <c:v>0.00267134320686897</c:v>
                </c:pt>
                <c:pt idx="81">
                  <c:v>0.00271325743076367</c:v>
                </c:pt>
                <c:pt idx="82">
                  <c:v>0.00275535322273672</c:v>
                </c:pt>
                <c:pt idx="83">
                  <c:v>0.00279762951928119</c:v>
                </c:pt>
                <c:pt idx="84">
                  <c:v>0.00284008526180895</c:v>
                </c:pt>
                <c:pt idx="85">
                  <c:v>0.00288271939713354</c:v>
                </c:pt>
                <c:pt idx="86">
                  <c:v>0.00292553087793857</c:v>
                </c:pt>
                <c:pt idx="87">
                  <c:v>0.00296851866322998</c:v>
                </c:pt>
                <c:pt idx="88">
                  <c:v>0.00301168171877481</c:v>
                </c:pt>
                <c:pt idx="89">
                  <c:v>0.00305501901752461</c:v>
                </c:pt>
                <c:pt idx="90">
                  <c:v>0.00309852954002555</c:v>
                </c:pt>
                <c:pt idx="91">
                  <c:v>0.00314221227481379</c:v>
                </c:pt>
                <c:pt idx="92">
                  <c:v>0.00318606621879801</c:v>
                </c:pt>
                <c:pt idx="93">
                  <c:v>0.00323009037762809</c:v>
                </c:pt>
                <c:pt idx="94">
                  <c:v>0.00327428376605097</c:v>
                </c:pt>
                <c:pt idx="95">
                  <c:v>0.00331864540825368</c:v>
                </c:pt>
                <c:pt idx="96">
                  <c:v>0.00336317433819362</c:v>
                </c:pt>
                <c:pt idx="97">
                  <c:v>0.00340786959991702</c:v>
                </c:pt>
                <c:pt idx="98">
                  <c:v>0.00345273024786509</c:v>
                </c:pt>
                <c:pt idx="99">
                  <c:v>0.00349775534716812</c:v>
                </c:pt>
                <c:pt idx="100">
                  <c:v>0.00354294397392905</c:v>
                </c:pt>
                <c:pt idx="101">
                  <c:v>0.00358829521549464</c:v>
                </c:pt>
                <c:pt idx="102">
                  <c:v>0.00363380817071688</c:v>
                </c:pt>
                <c:pt idx="103">
                  <c:v>0.00367948195020259</c:v>
                </c:pt>
                <c:pt idx="104">
                  <c:v>0.00372531567655332</c:v>
                </c:pt>
                <c:pt idx="105">
                  <c:v>0.00377130848459499</c:v>
                </c:pt>
                <c:pt idx="106">
                  <c:v>0.00381745952159719</c:v>
                </c:pt>
                <c:pt idx="107">
                  <c:v>0.00386376794748329</c:v>
                </c:pt>
                <c:pt idx="108">
                  <c:v>0.00391023293503066</c:v>
                </c:pt>
                <c:pt idx="109">
                  <c:v>0.00395685367006231</c:v>
                </c:pt>
                <c:pt idx="110">
                  <c:v>0.00400362935162873</c:v>
                </c:pt>
                <c:pt idx="111">
                  <c:v>0.004050559192182</c:v>
                </c:pt>
                <c:pt idx="112">
                  <c:v>0.00409764241774041</c:v>
                </c:pt>
                <c:pt idx="113">
                  <c:v>0.00414487826804607</c:v>
                </c:pt>
                <c:pt idx="114">
                  <c:v>0.00419226599671325</c:v>
                </c:pt>
                <c:pt idx="115">
                  <c:v>0.00423980487136994</c:v>
                </c:pt>
                <c:pt idx="116">
                  <c:v>0.00428749417379138</c:v>
                </c:pt>
                <c:pt idx="117">
                  <c:v>0.00433533320002623</c:v>
                </c:pt>
                <c:pt idx="118">
                  <c:v>0.00438332126051625</c:v>
                </c:pt>
                <c:pt idx="119">
                  <c:v>0.00443145768020839</c:v>
                </c:pt>
                <c:pt idx="120">
                  <c:v>0.00447974179866068</c:v>
                </c:pt>
                <c:pt idx="121">
                  <c:v>0.00452817297014148</c:v>
                </c:pt>
                <c:pt idx="122">
                  <c:v>0.00457675056372286</c:v>
                </c:pt>
                <c:pt idx="123">
                  <c:v>0.00462547396336736</c:v>
                </c:pt>
                <c:pt idx="124">
                  <c:v>0.00467434256800955</c:v>
                </c:pt>
                <c:pt idx="125">
                  <c:v>0.00472335579163162</c:v>
                </c:pt>
                <c:pt idx="126">
                  <c:v>0.00477251306333394</c:v>
                </c:pt>
                <c:pt idx="127">
                  <c:v>0.00482181382740017</c:v>
                </c:pt>
                <c:pt idx="128">
                  <c:v>0.00487125754335688</c:v>
                </c:pt>
                <c:pt idx="129">
                  <c:v>0.00492084368602971</c:v>
                </c:pt>
                <c:pt idx="130">
                  <c:v>0.00497057174559349</c:v>
                </c:pt>
                <c:pt idx="131">
                  <c:v>0.00502044122761862</c:v>
                </c:pt>
                <c:pt idx="132">
                  <c:v>0.00507045165311333</c:v>
                </c:pt>
                <c:pt idx="133">
                  <c:v>0.0051206025585613</c:v>
                </c:pt>
                <c:pt idx="134">
                  <c:v>0.0051708934959561</c:v>
                </c:pt>
                <c:pt idx="135">
                  <c:v>0.0052213240328311</c:v>
                </c:pt>
                <c:pt idx="136">
                  <c:v>0.00527189375228669</c:v>
                </c:pt>
                <c:pt idx="137">
                  <c:v>0.00532260225301348</c:v>
                </c:pt>
                <c:pt idx="138">
                  <c:v>0.00537344914931254</c:v>
                </c:pt>
                <c:pt idx="139">
                  <c:v>0.00542443407111235</c:v>
                </c:pt>
                <c:pt idx="140">
                  <c:v>0.0054755566639836</c:v>
                </c:pt>
                <c:pt idx="141">
                  <c:v>0.00552681658915015</c:v>
                </c:pt>
                <c:pt idx="142">
                  <c:v>0.00557821352349836</c:v>
                </c:pt>
                <c:pt idx="143">
                  <c:v>0.00562974715958339</c:v>
                </c:pt>
                <c:pt idx="144">
                  <c:v>0.00568141720563367</c:v>
                </c:pt>
                <c:pt idx="145">
                  <c:v>0.00573322338555274</c:v>
                </c:pt>
                <c:pt idx="146">
                  <c:v>0.00578516543891963</c:v>
                </c:pt>
                <c:pt idx="147">
                  <c:v>0.00583724312098682</c:v>
                </c:pt>
                <c:pt idx="148">
                  <c:v>0.00588945620267725</c:v>
                </c:pt>
                <c:pt idx="149">
                  <c:v>0.00594180447057877</c:v>
                </c:pt>
                <c:pt idx="150">
                  <c:v>0.0059942877269381</c:v>
                </c:pt>
                <c:pt idx="151">
                  <c:v>0.00604690578965277</c:v>
                </c:pt>
                <c:pt idx="152">
                  <c:v>0.00609965849226225</c:v>
                </c:pt>
                <c:pt idx="153">
                  <c:v>0.00615254568393792</c:v>
                </c:pt>
                <c:pt idx="154">
                  <c:v>0.00620556722947199</c:v>
                </c:pt>
                <c:pt idx="155">
                  <c:v>0.00625872300926577</c:v>
                </c:pt>
                <c:pt idx="156">
                  <c:v>0.00631201291931709</c:v>
                </c:pt>
                <c:pt idx="157">
                  <c:v>0.00636543687120712</c:v>
                </c:pt>
                <c:pt idx="158">
                  <c:v>0.00641899479208692</c:v>
                </c:pt>
                <c:pt idx="159">
                  <c:v>0.0064726866246633</c:v>
                </c:pt>
                <c:pt idx="160">
                  <c:v>0.00652651232718467</c:v>
                </c:pt>
                <c:pt idx="161">
                  <c:v>0.00658047187342645</c:v>
                </c:pt>
                <c:pt idx="162">
                  <c:v>0.00663456525267698</c:v>
                </c:pt>
                <c:pt idx="163">
                  <c:v>0.00668879246972257</c:v>
                </c:pt>
                <c:pt idx="164">
                  <c:v>0.00674315354483367</c:v>
                </c:pt>
                <c:pt idx="165">
                  <c:v>0.00679764851375057</c:v>
                </c:pt>
                <c:pt idx="166">
                  <c:v>0.00685227742766961</c:v>
                </c:pt>
                <c:pt idx="167">
                  <c:v>0.00690704035323019</c:v>
                </c:pt>
                <c:pt idx="168">
                  <c:v>0.00696193737250163</c:v>
                </c:pt>
                <c:pt idx="169">
                  <c:v>0.00701696858297116</c:v>
                </c:pt>
                <c:pt idx="170">
                  <c:v>0.00707213409753241</c:v>
                </c:pt>
                <c:pt idx="171">
                  <c:v>0.00712743404447462</c:v>
                </c:pt>
                <c:pt idx="172">
                  <c:v>0.0071828685674728</c:v>
                </c:pt>
                <c:pt idx="173">
                  <c:v>0.00723843782557883</c:v>
                </c:pt>
                <c:pt idx="174">
                  <c:v>0.00729414199321339</c:v>
                </c:pt>
                <c:pt idx="175">
                  <c:v>0.00734998126015922</c:v>
                </c:pt>
                <c:pt idx="176">
                  <c:v>0.0074059558315555</c:v>
                </c:pt>
                <c:pt idx="177">
                  <c:v>0.00746206592789347</c:v>
                </c:pt>
                <c:pt idx="178">
                  <c:v>0.00751831178501303</c:v>
                </c:pt>
                <c:pt idx="179">
                  <c:v>0.00757469365410136</c:v>
                </c:pt>
                <c:pt idx="180">
                  <c:v>0.00763121180169265</c:v>
                </c:pt>
                <c:pt idx="181">
                  <c:v>0.00768786650966905</c:v>
                </c:pt>
                <c:pt idx="182">
                  <c:v>0.00774465807526413</c:v>
                </c:pt>
                <c:pt idx="183">
                  <c:v>0.00780158681106674</c:v>
                </c:pt>
                <c:pt idx="184">
                  <c:v>0.0078586530450277</c:v>
                </c:pt>
                <c:pt idx="185">
                  <c:v>0.00791585712046799</c:v>
                </c:pt>
                <c:pt idx="186">
                  <c:v>0.00797319939608843</c:v>
                </c:pt>
                <c:pt idx="187">
                  <c:v>0.00803068024598142</c:v>
                </c:pt>
                <c:pt idx="188">
                  <c:v>0.00808830005964527</c:v>
                </c:pt>
                <c:pt idx="189">
                  <c:v>0.00814605924199964</c:v>
                </c:pt>
                <c:pt idx="190">
                  <c:v>0.00820395821340361</c:v>
                </c:pt>
                <c:pt idx="191">
                  <c:v>0.00826199740967614</c:v>
                </c:pt>
                <c:pt idx="192">
                  <c:v>0.00832017728211817</c:v>
                </c:pt>
                <c:pt idx="193">
                  <c:v>0.00837849829753726</c:v>
                </c:pt>
                <c:pt idx="194">
                  <c:v>0.00843696093827492</c:v>
                </c:pt>
                <c:pt idx="195">
                  <c:v>0.00849556570223576</c:v>
                </c:pt>
                <c:pt idx="196">
                  <c:v>0.00855431310291941</c:v>
                </c:pt>
                <c:pt idx="197">
                  <c:v>0.00861320366945503</c:v>
                </c:pt>
                <c:pt idx="198">
                  <c:v>0.00867223794663813</c:v>
                </c:pt>
                <c:pt idx="199">
                  <c:v>0.00873141649497025</c:v>
                </c:pt>
                <c:pt idx="200">
                  <c:v>0.00879073989070107</c:v>
                </c:pt>
                <c:pt idx="201">
                  <c:v>0.00885020872587367</c:v>
                </c:pt>
                <c:pt idx="202">
                  <c:v>0.00890982360837217</c:v>
                </c:pt>
                <c:pt idx="203">
                  <c:v>0.00896958516197227</c:v>
                </c:pt>
                <c:pt idx="204">
                  <c:v>0.00902949402639504</c:v>
                </c:pt>
                <c:pt idx="205">
                  <c:v>0.00908955085736307</c:v>
                </c:pt>
                <c:pt idx="206">
                  <c:v>0.00914975632666054</c:v>
                </c:pt>
                <c:pt idx="207">
                  <c:v>0.00921011112219518</c:v>
                </c:pt>
                <c:pt idx="208">
                  <c:v>0.0092706159480645</c:v>
                </c:pt>
                <c:pt idx="209">
                  <c:v>0.00933127152462436</c:v>
                </c:pt>
                <c:pt idx="210">
                  <c:v>0.00939207858856118</c:v>
                </c:pt>
                <c:pt idx="211">
                  <c:v>0.0094530378929676</c:v>
                </c:pt>
                <c:pt idx="212">
                  <c:v>0.00951415020742087</c:v>
                </c:pt>
                <c:pt idx="213">
                  <c:v>0.00957541631806538</c:v>
                </c:pt>
                <c:pt idx="214">
                  <c:v>0.00963683702769829</c:v>
                </c:pt>
                <c:pt idx="215">
                  <c:v>0.00969841315585853</c:v>
                </c:pt>
                <c:pt idx="216">
                  <c:v>0.00976014553891981</c:v>
                </c:pt>
                <c:pt idx="217">
                  <c:v>0.00982203503018711</c:v>
                </c:pt>
                <c:pt idx="218">
                  <c:v>0.00988408249999659</c:v>
                </c:pt>
                <c:pt idx="219">
                  <c:v>0.00994628883581976</c:v>
                </c:pt>
                <c:pt idx="220">
                  <c:v>0.0100086549423713</c:v>
                </c:pt>
                <c:pt idx="221">
                  <c:v>0.0100711817417205</c:v>
                </c:pt>
                <c:pt idx="222">
                  <c:v>0.0101338701734072</c:v>
                </c:pt>
                <c:pt idx="223">
                  <c:v>0.0101967211945613</c:v>
                </c:pt>
                <c:pt idx="224">
                  <c:v>0.0102597357800269</c:v>
                </c:pt>
                <c:pt idx="225">
                  <c:v>0.0103229149224898</c:v>
                </c:pt>
                <c:pt idx="226">
                  <c:v>0.0103862596326102</c:v>
                </c:pt>
                <c:pt idx="227">
                  <c:v>0.0104497709391591</c:v>
                </c:pt>
                <c:pt idx="228">
                  <c:v>0.0105134498891591</c:v>
                </c:pt>
                <c:pt idx="229">
                  <c:v>0.0105772975480304</c:v>
                </c:pt>
                <c:pt idx="230">
                  <c:v>0.01064131499974</c:v>
                </c:pt>
                <c:pt idx="231">
                  <c:v>0.0107055033469571</c:v>
                </c:pt>
                <c:pt idx="232">
                  <c:v>0.0107698637112118</c:v>
                </c:pt>
                <c:pt idx="233">
                  <c:v>0.0108343972330599</c:v>
                </c:pt>
                <c:pt idx="234">
                  <c:v>0.0108991050722512</c:v>
                </c:pt>
                <c:pt idx="235">
                  <c:v>0.0109639884079039</c:v>
                </c:pt>
                <c:pt idx="236">
                  <c:v>0.011029048438684</c:v>
                </c:pt>
                <c:pt idx="237">
                  <c:v>0.0110942863829884</c:v>
                </c:pt>
                <c:pt idx="238">
                  <c:v>0.0111597034791354</c:v>
                </c:pt>
                <c:pt idx="239">
                  <c:v>0.0112253009855592</c:v>
                </c:pt>
                <c:pt idx="240">
                  <c:v>0.0112910801810096</c:v>
                </c:pt>
                <c:pt idx="241">
                  <c:v>0.0113570423647586</c:v>
                </c:pt>
                <c:pt idx="242">
                  <c:v>0.011423188856811</c:v>
                </c:pt>
                <c:pt idx="243">
                  <c:v>0.011489520998122</c:v>
                </c:pt>
                <c:pt idx="244">
                  <c:v>0.01155604015082</c:v>
                </c:pt>
                <c:pt idx="245">
                  <c:v>0.0116227476984359</c:v>
                </c:pt>
                <c:pt idx="246">
                  <c:v>0.0116896450461378</c:v>
                </c:pt>
                <c:pt idx="247">
                  <c:v>0.0117567336209725</c:v>
                </c:pt>
                <c:pt idx="248">
                  <c:v>0.0118240148721128</c:v>
                </c:pt>
                <c:pt idx="249">
                  <c:v>0.0118914902711123</c:v>
                </c:pt>
                <c:pt idx="250">
                  <c:v>0.0119591613121649</c:v>
                </c:pt>
                <c:pt idx="251">
                  <c:v>0.0120270295123734</c:v>
                </c:pt>
                <c:pt idx="252">
                  <c:v>0.012095096412023</c:v>
                </c:pt>
                <c:pt idx="253">
                  <c:v>0.0121633635748627</c:v>
                </c:pt>
                <c:pt idx="254">
                  <c:v>0.0122318325883936</c:v>
                </c:pt>
                <c:pt idx="255">
                  <c:v>0.0123005050641649</c:v>
                </c:pt>
                <c:pt idx="256">
                  <c:v>0.0123693826380766</c:v>
                </c:pt>
                <c:pt idx="257">
                  <c:v>0.0124384669706905</c:v>
                </c:pt>
                <c:pt idx="258">
                  <c:v>0.0125077597475485</c:v>
                </c:pt>
                <c:pt idx="259">
                  <c:v>0.0125772626794993</c:v>
                </c:pt>
                <c:pt idx="260">
                  <c:v>0.0126469775030326</c:v>
                </c:pt>
                <c:pt idx="261">
                  <c:v>0.0127169059806224</c:v>
                </c:pt>
                <c:pt idx="262">
                  <c:v>0.0127870499010777</c:v>
                </c:pt>
                <c:pt idx="263">
                  <c:v>0.0128574110799028</c:v>
                </c:pt>
                <c:pt idx="264">
                  <c:v>0.0129279913596664</c:v>
                </c:pt>
                <c:pt idx="265">
                  <c:v>0.0129987926103786</c:v>
                </c:pt>
                <c:pt idx="266">
                  <c:v>0.0130698167298791</c:v>
                </c:pt>
                <c:pt idx="267">
                  <c:v>0.0131410656442328</c:v>
                </c:pt>
                <c:pt idx="268">
                  <c:v>0.0132125413081369</c:v>
                </c:pt>
                <c:pt idx="269">
                  <c:v>0.0132842457053365</c:v>
                </c:pt>
                <c:pt idx="270">
                  <c:v>0.0133561808490514</c:v>
                </c:pt>
                <c:pt idx="271">
                  <c:v>0.0134283487824126</c:v>
                </c:pt>
                <c:pt idx="272">
                  <c:v>0.0135007515789097</c:v>
                </c:pt>
                <c:pt idx="273">
                  <c:v>0.0135733913428492</c:v>
                </c:pt>
                <c:pt idx="274">
                  <c:v>0.0136462702098241</c:v>
                </c:pt>
                <c:pt idx="275">
                  <c:v>0.0137193903471946</c:v>
                </c:pt>
                <c:pt idx="276">
                  <c:v>0.0137927539545807</c:v>
                </c:pt>
                <c:pt idx="277">
                  <c:v>0.0138663632643668</c:v>
                </c:pt>
                <c:pt idx="278">
                  <c:v>0.0139402205422186</c:v>
                </c:pt>
                <c:pt idx="279">
                  <c:v>0.0140143280876125</c:v>
                </c:pt>
                <c:pt idx="280">
                  <c:v>0.0140886882343781</c:v>
                </c:pt>
                <c:pt idx="281">
                  <c:v>0.0141633033512537</c:v>
                </c:pt>
                <c:pt idx="282">
                  <c:v>0.0142381758424557</c:v>
                </c:pt>
                <c:pt idx="283">
                  <c:v>0.0143133081482617</c:v>
                </c:pt>
                <c:pt idx="284">
                  <c:v>0.0143887027456079</c:v>
                </c:pt>
                <c:pt idx="285">
                  <c:v>0.0144643621487014</c:v>
                </c:pt>
                <c:pt idx="286">
                  <c:v>0.014540288909647</c:v>
                </c:pt>
                <c:pt idx="287">
                  <c:v>0.0146164856190905</c:v>
                </c:pt>
                <c:pt idx="288">
                  <c:v>0.0146929549068765</c:v>
                </c:pt>
                <c:pt idx="289">
                  <c:v>0.0147696994427236</c:v>
                </c:pt>
                <c:pt idx="290">
                  <c:v>0.0148467219369156</c:v>
                </c:pt>
                <c:pt idx="291">
                  <c:v>0.0149240251410108</c:v>
                </c:pt>
                <c:pt idx="292">
                  <c:v>0.0150016118485672</c:v>
                </c:pt>
                <c:pt idx="293">
                  <c:v>0.015079484895888</c:v>
                </c:pt>
                <c:pt idx="294">
                  <c:v>0.0151576471627838</c:v>
                </c:pt>
                <c:pt idx="295">
                  <c:v>0.0152361015733559</c:v>
                </c:pt>
                <c:pt idx="296">
                  <c:v>0.0153148510967965</c:v>
                </c:pt>
                <c:pt idx="297">
                  <c:v>0.0153938987482124</c:v>
                </c:pt>
                <c:pt idx="298">
                  <c:v>0.0154732475894667</c:v>
                </c:pt>
                <c:pt idx="299">
                  <c:v>0.0155529007300437</c:v>
                </c:pt>
                <c:pt idx="300">
                  <c:v>0.0156328613279348</c:v>
                </c:pt>
                <c:pt idx="301">
                  <c:v>0.0157131325905473</c:v>
                </c:pt>
                <c:pt idx="302">
                  <c:v>0.0157937177756369</c:v>
                </c:pt>
                <c:pt idx="303">
                  <c:v>0.0158746201922632</c:v>
                </c:pt>
                <c:pt idx="304">
                  <c:v>0.0159558432017708</c:v>
                </c:pt>
                <c:pt idx="305">
                  <c:v>0.0160373902187955</c:v>
                </c:pt>
                <c:pt idx="306">
                  <c:v>0.0161192647122961</c:v>
                </c:pt>
                <c:pt idx="307">
                  <c:v>0.0162014702066136</c:v>
                </c:pt>
                <c:pt idx="308">
                  <c:v>0.0162840102825582</c:v>
                </c:pt>
                <c:pt idx="309">
                  <c:v>0.0163668885785245</c:v>
                </c:pt>
                <c:pt idx="310">
                  <c:v>0.0164501087916365</c:v>
                </c:pt>
                <c:pt idx="311">
                  <c:v>0.0165336746789222</c:v>
                </c:pt>
                <c:pt idx="312">
                  <c:v>0.0166175900585199</c:v>
                </c:pt>
                <c:pt idx="313">
                  <c:v>0.0167018588109173</c:v>
                </c:pt>
                <c:pt idx="314">
                  <c:v>0.0167864848802223</c:v>
                </c:pt>
                <c:pt idx="315">
                  <c:v>0.0168714722754692</c:v>
                </c:pt>
                <c:pt idx="316">
                  <c:v>0.0169568250719599</c:v>
                </c:pt>
                <c:pt idx="317">
                  <c:v>0.017042547412641</c:v>
                </c:pt>
                <c:pt idx="318">
                  <c:v>0.0171286435095197</c:v>
                </c:pt>
                <c:pt idx="319">
                  <c:v>0.0172151176451166</c:v>
                </c:pt>
                <c:pt idx="320">
                  <c:v>0.0173019741739599</c:v>
                </c:pt>
                <c:pt idx="321">
                  <c:v>0.0173892175241209</c:v>
                </c:pt>
                <c:pt idx="322">
                  <c:v>0.0174768521987908</c:v>
                </c:pt>
                <c:pt idx="323">
                  <c:v>0.0175648827779032</c:v>
                </c:pt>
                <c:pt idx="324">
                  <c:v>0.0176533139198007</c:v>
                </c:pt>
                <c:pt idx="325">
                  <c:v>0.0177421503629492</c:v>
                </c:pt>
                <c:pt idx="326">
                  <c:v>0.0178313969277004</c:v>
                </c:pt>
                <c:pt idx="327">
                  <c:v>0.0179210585181047</c:v>
                </c:pt>
                <c:pt idx="328">
                  <c:v>0.0180111401237751</c:v>
                </c:pt>
                <c:pt idx="329">
                  <c:v>0.0181016468218061</c:v>
                </c:pt>
                <c:pt idx="330">
                  <c:v>0.0181925837787466</c:v>
                </c:pt>
                <c:pt idx="331">
                  <c:v>0.0182839562526308</c:v>
                </c:pt>
                <c:pt idx="332">
                  <c:v>0.018375769595068</c:v>
                </c:pt>
                <c:pt idx="333">
                  <c:v>0.0184680292533941</c:v>
                </c:pt>
                <c:pt idx="334">
                  <c:v>0.0185607407728861</c:v>
                </c:pt>
                <c:pt idx="335">
                  <c:v>0.0186539097990425</c:v>
                </c:pt>
                <c:pt idx="336">
                  <c:v>0.0187475420799313</c:v>
                </c:pt>
                <c:pt idx="337">
                  <c:v>0.0188416434686092</c:v>
                </c:pt>
                <c:pt idx="338">
                  <c:v>0.0189362199256125</c:v>
                </c:pt>
                <c:pt idx="339">
                  <c:v>0.0190312775215246</c:v>
                </c:pt>
                <c:pt idx="340">
                  <c:v>0.0191268224396208</c:v>
                </c:pt>
                <c:pt idx="341">
                  <c:v>0.0192228609785949</c:v>
                </c:pt>
                <c:pt idx="342">
                  <c:v>0.0193193995553693</c:v>
                </c:pt>
                <c:pt idx="343">
                  <c:v>0.0194164447079927</c:v>
                </c:pt>
                <c:pt idx="344">
                  <c:v>0.0195140030986272</c:v>
                </c:pt>
                <c:pt idx="345">
                  <c:v>0.0196120815166304</c:v>
                </c:pt>
                <c:pt idx="346">
                  <c:v>0.0197106868817336</c:v>
                </c:pt>
                <c:pt idx="347">
                  <c:v>0.0198098262473215</c:v>
                </c:pt>
                <c:pt idx="348">
                  <c:v>0.0199095068038163</c:v>
                </c:pt>
                <c:pt idx="349">
                  <c:v>0.0200097358821705</c:v>
                </c:pt>
                <c:pt idx="350">
                  <c:v>0.0201105209574729</c:v>
                </c:pt>
                <c:pt idx="351">
                  <c:v>0.0202118696526715</c:v>
                </c:pt>
                <c:pt idx="352">
                  <c:v>0.0203137897424182</c:v>
                </c:pt>
                <c:pt idx="353">
                  <c:v>0.0204162891570403</c:v>
                </c:pt>
                <c:pt idx="354">
                  <c:v>0.0205193759866437</c:v>
                </c:pt>
                <c:pt idx="355">
                  <c:v>0.0206230584853523</c:v>
                </c:pt>
                <c:pt idx="356">
                  <c:v>0.02072734507569</c:v>
                </c:pt>
                <c:pt idx="357">
                  <c:v>0.0208322443531115</c:v>
                </c:pt>
                <c:pt idx="358">
                  <c:v>0.0209377650906855</c:v>
                </c:pt>
                <c:pt idx="359">
                  <c:v>0.0210439162439394</c:v>
                </c:pt>
                <c:pt idx="360">
                  <c:v>0.0211507069558707</c:v>
                </c:pt>
                <c:pt idx="361">
                  <c:v>0.0212581465621316</c:v>
                </c:pt>
                <c:pt idx="362">
                  <c:v>0.0213662445963954</c:v>
                </c:pt>
                <c:pt idx="363">
                  <c:v>0.0214750107959106</c:v>
                </c:pt>
                <c:pt idx="364">
                  <c:v>0.0215844551072527</c:v>
                </c:pt>
                <c:pt idx="365">
                  <c:v>0.0216945876922795</c:v>
                </c:pt>
                <c:pt idx="366">
                  <c:v>0.0218054189343017</c:v>
                </c:pt>
                <c:pt idx="367">
                  <c:v>0.021916959444475</c:v>
                </c:pt>
                <c:pt idx="368">
                  <c:v>0.0220292200684256</c:v>
                </c:pt>
                <c:pt idx="369">
                  <c:v>0.0221422118931183</c:v>
                </c:pt>
                <c:pt idx="370">
                  <c:v>0.0222559462539785</c:v>
                </c:pt>
                <c:pt idx="371">
                  <c:v>0.0223704347422776</c:v>
                </c:pt>
                <c:pt idx="372">
                  <c:v>0.022485689212797</c:v>
                </c:pt>
                <c:pt idx="373">
                  <c:v>0.0226017217917792</c:v>
                </c:pt>
                <c:pt idx="374">
                  <c:v>0.0227185448851828</c:v>
                </c:pt>
                <c:pt idx="375">
                  <c:v>0.0228361711872521</c:v>
                </c:pt>
                <c:pt idx="376">
                  <c:v>0.0229546136894183</c:v>
                </c:pt>
                <c:pt idx="377">
                  <c:v>0.0230738856895458</c:v>
                </c:pt>
                <c:pt idx="378">
                  <c:v>0.0231940008015417</c:v>
                </c:pt>
                <c:pt idx="379">
                  <c:v>0.0233149729653432</c:v>
                </c:pt>
                <c:pt idx="380">
                  <c:v>0.0234368164573039</c:v>
                </c:pt>
                <c:pt idx="381">
                  <c:v>0.0235595459009944</c:v>
                </c:pt>
                <c:pt idx="382">
                  <c:v>0.0236831762784412</c:v>
                </c:pt>
                <c:pt idx="383">
                  <c:v>0.0238077229418221</c:v>
                </c:pt>
                <c:pt idx="384">
                  <c:v>0.0239332016256425</c:v>
                </c:pt>
                <c:pt idx="385">
                  <c:v>0.0240596284594146</c:v>
                </c:pt>
                <c:pt idx="386">
                  <c:v>0.0241870199808668</c:v>
                </c:pt>
                <c:pt idx="387">
                  <c:v>0.024315393149708</c:v>
                </c:pt>
                <c:pt idx="388">
                  <c:v>0.0244447653619761</c:v>
                </c:pt>
                <c:pt idx="389">
                  <c:v>0.0245751544650001</c:v>
                </c:pt>
                <c:pt idx="390">
                  <c:v>0.0247065787730077</c:v>
                </c:pt>
                <c:pt idx="391">
                  <c:v>0.024839057083412</c:v>
                </c:pt>
                <c:pt idx="392">
                  <c:v>0.0249726086938123</c:v>
                </c:pt>
                <c:pt idx="393">
                  <c:v>0.0251072534197487</c:v>
                </c:pt>
                <c:pt idx="394">
                  <c:v>0.0252430116132477</c:v>
                </c:pt>
                <c:pt idx="395">
                  <c:v>0.0253799041822044</c:v>
                </c:pt>
                <c:pt idx="396">
                  <c:v>0.0255179526106452</c:v>
                </c:pt>
                <c:pt idx="397">
                  <c:v>0.02565717897992</c:v>
                </c:pt>
                <c:pt idx="398">
                  <c:v>0.0257976059908742</c:v>
                </c:pt>
                <c:pt idx="399">
                  <c:v>0.0259392569870574</c:v>
                </c:pt>
                <c:pt idx="400">
                  <c:v>0.0260821559790245</c:v>
                </c:pt>
                <c:pt idx="401">
                  <c:v>0.0262263276697945</c:v>
                </c:pt>
                <c:pt idx="402">
                  <c:v>0.0263717974815306</c:v>
                </c:pt>
                <c:pt idx="403">
                  <c:v>0.0265185915835141</c:v>
                </c:pt>
                <c:pt idx="404">
                  <c:v>0.0266667369214883</c:v>
                </c:pt>
                <c:pt idx="405">
                  <c:v>0.0268162612484519</c:v>
                </c:pt>
                <c:pt idx="406">
                  <c:v>0.0269671931569893</c:v>
                </c:pt>
                <c:pt idx="407">
                  <c:v>0.0271195621132313</c:v>
                </c:pt>
                <c:pt idx="408">
                  <c:v>0.0272733984925435</c:v>
                </c:pt>
                <c:pt idx="409">
                  <c:v>0.0274287336170518</c:v>
                </c:pt>
                <c:pt idx="410">
                  <c:v>0.0275855997951153</c:v>
                </c:pt>
                <c:pt idx="411">
                  <c:v>0.0277440303628731</c:v>
                </c:pt>
                <c:pt idx="412">
                  <c:v>0.0279040597279931</c:v>
                </c:pt>
                <c:pt idx="413">
                  <c:v>0.0280657234157669</c:v>
                </c:pt>
                <c:pt idx="414">
                  <c:v>0.0282290581177006</c:v>
                </c:pt>
                <c:pt idx="415">
                  <c:v>0.0283941017427668</c:v>
                </c:pt>
                <c:pt idx="416">
                  <c:v>0.0285608934714932</c:v>
                </c:pt>
                <c:pt idx="417">
                  <c:v>0.0287294738130785</c:v>
                </c:pt>
                <c:pt idx="418">
                  <c:v>0.0288998846657395</c:v>
                </c:pt>
                <c:pt idx="419">
                  <c:v>0.0290721693805122</c:v>
                </c:pt>
                <c:pt idx="420">
                  <c:v>0.0292463728287448</c:v>
                </c:pt>
                <c:pt idx="421">
                  <c:v>0.0294225414735431</c:v>
                </c:pt>
                <c:pt idx="422">
                  <c:v>0.0296007234454465</c:v>
                </c:pt>
                <c:pt idx="423">
                  <c:v>0.0297809686226391</c:v>
                </c:pt>
                <c:pt idx="424">
                  <c:v>0.0299633287160261</c:v>
                </c:pt>
                <c:pt idx="425">
                  <c:v>0.0301478573595307</c:v>
                </c:pt>
                <c:pt idx="426">
                  <c:v>0.0303346102060022</c:v>
                </c:pt>
                <c:pt idx="427">
                  <c:v>0.0305236450291562</c:v>
                </c:pt>
                <c:pt idx="428">
                  <c:v>0.0307150218320072</c:v>
                </c:pt>
                <c:pt idx="429">
                  <c:v>0.0309088029622958</c:v>
                </c:pt>
                <c:pt idx="430">
                  <c:v>0.0311050532354563</c:v>
                </c:pt>
                <c:pt idx="431">
                  <c:v>0.0313038400657228</c:v>
                </c:pt>
                <c:pt idx="432">
                  <c:v>0.0315052336060273</c:v>
                </c:pt>
                <c:pt idx="433">
                  <c:v>0.0317093068974051</c:v>
                </c:pt>
                <c:pt idx="434">
                  <c:v>0.0319161360286911</c:v>
                </c:pt>
                <c:pt idx="435">
                  <c:v>0.0321258003073672</c:v>
                </c:pt>
                <c:pt idx="436">
                  <c:v>0.0323383824425079</c:v>
                </c:pt>
                <c:pt idx="437">
                  <c:v>0.0325539687408611</c:v>
                </c:pt>
                <c:pt idx="438">
                  <c:v>0.0327726493172125</c:v>
                </c:pt>
                <c:pt idx="439">
                  <c:v>0.0329945183202956</c:v>
                </c:pt>
                <c:pt idx="440">
                  <c:v>0.0332196741756441</c:v>
                </c:pt>
                <c:pt idx="441">
                  <c:v>0.0334482198469299</c:v>
                </c:pt>
                <c:pt idx="442">
                  <c:v>0.0336802631174985</c:v>
                </c:pt>
                <c:pt idx="443">
                  <c:v>0.0339159168939974</c:v>
                </c:pt>
                <c:pt idx="444">
                  <c:v>0.0341552995342093</c:v>
                </c:pt>
                <c:pt idx="445">
                  <c:v>0.0343985352014331</c:v>
                </c:pt>
                <c:pt idx="446">
                  <c:v>0.0346457542480329</c:v>
                </c:pt>
                <c:pt idx="447">
                  <c:v>0.0348970936310733</c:v>
                </c:pt>
                <c:pt idx="448">
                  <c:v>0.0351526973633114</c:v>
                </c:pt>
                <c:pt idx="449">
                  <c:v>0.0354127170032067</c:v>
                </c:pt>
                <c:pt idx="450">
                  <c:v>0.0356773121880622</c:v>
                </c:pt>
                <c:pt idx="451">
                  <c:v>0.0359466512149216</c:v>
                </c:pt>
                <c:pt idx="452">
                  <c:v>0.0362209116744382</c:v>
                </c:pt>
                <c:pt idx="453">
                  <c:v>0.0365002811436049</c:v>
                </c:pt>
                <c:pt idx="454">
                  <c:v>0.0367849579440121</c:v>
                </c:pt>
                <c:pt idx="455">
                  <c:v>0.0370751519731977</c:v>
                </c:pt>
                <c:pt idx="456">
                  <c:v>0.0373710856176887</c:v>
                </c:pt>
                <c:pt idx="457">
                  <c:v>0.037672994757539</c:v>
                </c:pt>
                <c:pt idx="458">
                  <c:v>0.0379811298735614</c:v>
                </c:pt>
                <c:pt idx="459">
                  <c:v>0.0382957572700869</c:v>
                </c:pt>
                <c:pt idx="460">
                  <c:v>0.0386171604279891</c:v>
                </c:pt>
                <c:pt idx="461">
                  <c:v>0.0389456415049489</c:v>
                </c:pt>
                <c:pt idx="462">
                  <c:v>0.0392815230025694</c:v>
                </c:pt>
                <c:pt idx="463">
                  <c:v>0.039625149623063</c:v>
                </c:pt>
                <c:pt idx="464">
                  <c:v>0.0399768903419174</c:v>
                </c:pt>
                <c:pt idx="465">
                  <c:v>0.0403371407273392</c:v>
                </c:pt>
                <c:pt idx="466">
                  <c:v>0.0407063255425076</c:v>
                </c:pt>
                <c:pt idx="467">
                  <c:v>0.0410849016729589</c:v>
                </c:pt>
                <c:pt idx="468">
                  <c:v>0.041473361428983</c:v>
                </c:pt>
                <c:pt idx="469">
                  <c:v>0.0418722362820659</c:v>
                </c:pt>
                <c:pt idx="470">
                  <c:v>0.0422821011055254</c:v>
                </c:pt>
                <c:pt idx="471">
                  <c:v>0.0427035790030643</c:v>
                </c:pt>
                <c:pt idx="472">
                  <c:v>0.0431373468256197</c:v>
                </c:pt>
                <c:pt idx="473">
                  <c:v>0.043584141497436</c:v>
                </c:pt>
                <c:pt idx="474">
                  <c:v>0.0440447672977929</c:v>
                </c:pt>
                <c:pt idx="475">
                  <c:v>0.044520104276645</c:v>
                </c:pt>
                <c:pt idx="476">
                  <c:v>0.0450111180224128</c:v>
                </c:pt>
                <c:pt idx="477">
                  <c:v>0.045518871050726</c:v>
                </c:pt>
                <c:pt idx="478">
                  <c:v>0.0460445361473095</c:v>
                </c:pt>
                <c:pt idx="479">
                  <c:v>0.0465894120808379</c:v>
                </c:pt>
                <c:pt idx="480">
                  <c:v>0.0471549422084704</c:v>
                </c:pt>
                <c:pt idx="481">
                  <c:v>0.0477427366362446</c:v>
                </c:pt>
                <c:pt idx="482">
                  <c:v>0.0483545987801443</c:v>
                </c:pt>
                <c:pt idx="483">
                  <c:v>0.048992557417852</c:v>
                </c:pt>
                <c:pt idx="484">
                  <c:v>0.0496589056493744</c:v>
                </c:pt>
                <c:pt idx="485">
                  <c:v>0.0503562486308145</c:v>
                </c:pt>
                <c:pt idx="486">
                  <c:v>0.0510875625594413</c:v>
                </c:pt>
                <c:pt idx="487">
                  <c:v>0.0518562682443595</c:v>
                </c:pt>
                <c:pt idx="488">
                  <c:v>0.0526663238085956</c:v>
                </c:pt>
                <c:pt idx="489">
                  <c:v>0.0535223428102674</c:v>
                </c:pt>
                <c:pt idx="490">
                  <c:v>0.054429746618871</c:v>
                </c:pt>
                <c:pt idx="491">
                  <c:v>0.0553949636834168</c:v>
                </c:pt>
                <c:pt idx="492">
                  <c:v>0.056425694119599</c:v>
                </c:pt>
                <c:pt idx="493">
                  <c:v>0.0575312670770662</c:v>
                </c:pt>
                <c:pt idx="494">
                  <c:v>0.0587231328223715</c:v>
                </c:pt>
                <c:pt idx="495">
                  <c:v>0.0600155553738325</c:v>
                </c:pt>
                <c:pt idx="496">
                  <c:v>0.0614266123677908</c:v>
                </c:pt>
                <c:pt idx="497">
                  <c:v>0.062249375277529</c:v>
                </c:pt>
                <c:pt idx="498">
                  <c:v>0.0630864051546067</c:v>
                </c:pt>
                <c:pt idx="499">
                  <c:v>0.0639381735242887</c:v>
                </c:pt>
                <c:pt idx="500">
                  <c:v>0.0648051382106988</c:v>
                </c:pt>
                <c:pt idx="501">
                  <c:v>0.0656877767964503</c:v>
                </c:pt>
                <c:pt idx="502">
                  <c:v>0.066586587655074</c:v>
                </c:pt>
                <c:pt idx="503">
                  <c:v>0.0675020910470798</c:v>
                </c:pt>
                <c:pt idx="504">
                  <c:v>0.0684348302842585</c:v>
                </c:pt>
                <c:pt idx="505">
                  <c:v>0.069385372967219</c:v>
                </c:pt>
                <c:pt idx="506">
                  <c:v>0.0703543123015766</c:v>
                </c:pt>
                <c:pt idx="507">
                  <c:v>0.0713422684986752</c:v>
                </c:pt>
                <c:pt idx="508">
                  <c:v>0.0723498902672394</c:v>
                </c:pt>
                <c:pt idx="509">
                  <c:v>0.0733778564029109</c:v>
                </c:pt>
                <c:pt idx="510">
                  <c:v>0.0744268774832384</c:v>
                </c:pt>
                <c:pt idx="511">
                  <c:v>0.075497697676381</c:v>
                </c:pt>
                <c:pt idx="512">
                  <c:v>0.0765910966725218</c:v>
                </c:pt>
                <c:pt idx="513">
                  <c:v>0.0777078917478296</c:v>
                </c:pt>
                <c:pt idx="514">
                  <c:v>0.0788489399717097</c:v>
                </c:pt>
                <c:pt idx="515">
                  <c:v>0.0800151405691049</c:v>
                </c:pt>
                <c:pt idx="516">
                  <c:v>0.0812074374507283</c:v>
                </c:pt>
                <c:pt idx="517">
                  <c:v>0.0824268219253471</c:v>
                </c:pt>
                <c:pt idx="518">
                  <c:v>0.0836743356096252</c:v>
                </c:pt>
                <c:pt idx="519">
                  <c:v>0.0849510735525574</c:v>
                </c:pt>
                <c:pt idx="520">
                  <c:v>0.0862581875932441</c:v>
                </c:pt>
                <c:pt idx="521">
                  <c:v>0.0875968899726543</c:v>
                </c:pt>
                <c:pt idx="522">
                  <c:v>0.0889684572221463</c:v>
                </c:pt>
                <c:pt idx="523">
                  <c:v>0.090374234353896</c:v>
                </c:pt>
                <c:pt idx="524">
                  <c:v>0.0918156393810315</c:v>
                </c:pt>
                <c:pt idx="525">
                  <c:v>0.0932941681982535</c:v>
                </c:pt>
                <c:pt idx="526">
                  <c:v>0.0948113998570613</c:v>
                </c:pt>
                <c:pt idx="527">
                  <c:v>0.0963690022734548</c:v>
                </c:pt>
                <c:pt idx="528">
                  <c:v>0.0979687384102178</c:v>
                </c:pt>
                <c:pt idx="529">
                  <c:v>0.0996124729806496</c:v>
                </c:pt>
                <c:pt idx="530">
                  <c:v>0.101302179725992</c:v>
                </c:pt>
                <c:pt idx="531">
                  <c:v>0.1030399493249</c:v>
                </c:pt>
                <c:pt idx="532">
                  <c:v>0.10482799800019</c:v>
                </c:pt>
                <c:pt idx="533">
                  <c:v>0.106668676895957</c:v>
                </c:pt>
                <c:pt idx="534">
                  <c:v>0.108564482307037</c:v>
                </c:pt>
                <c:pt idx="535">
                  <c:v>0.110518066852971</c:v>
                </c:pt>
                <c:pt idx="536">
                  <c:v>0.112532251700209</c:v>
                </c:pt>
                <c:pt idx="537">
                  <c:v>0.11461003994955</c:v>
                </c:pt>
                <c:pt idx="538">
                  <c:v>0.116754631321028</c:v>
                </c:pt>
                <c:pt idx="539">
                  <c:v>0.118969438285928</c:v>
                </c:pt>
                <c:pt idx="540">
                  <c:v>0.121258103815684</c:v>
                </c:pt>
                <c:pt idx="541">
                  <c:v>0.123624520940673</c:v>
                </c:pt>
                <c:pt idx="542">
                  <c:v>0.126072854338692</c:v>
                </c:pt>
                <c:pt idx="543">
                  <c:v>0.128607564204052</c:v>
                </c:pt>
                <c:pt idx="544">
                  <c:v>0.131233432684359</c:v>
                </c:pt>
                <c:pt idx="545">
                  <c:v>0.13395559321419</c:v>
                </c:pt>
                <c:pt idx="546">
                  <c:v>0.136779563124059</c:v>
                </c:pt>
                <c:pt idx="547">
                  <c:v>0.139711279960759</c:v>
                </c:pt>
                <c:pt idx="548">
                  <c:v>0.142757142022863</c:v>
                </c:pt>
                <c:pt idx="549">
                  <c:v>0.145924053695007</c:v>
                </c:pt>
                <c:pt idx="550">
                  <c:v>0.149219476258863</c:v>
                </c:pt>
                <c:pt idx="551">
                  <c:v>0.152651484970608</c:v>
                </c:pt>
                <c:pt idx="552">
                  <c:v>0.156228833327663</c:v>
                </c:pt>
                <c:pt idx="553">
                  <c:v>0.159961025606365</c:v>
                </c:pt>
                <c:pt idx="554">
                  <c:v>0.163858398942386</c:v>
                </c:pt>
                <c:pt idx="555">
                  <c:v>0.167932216454535</c:v>
                </c:pt>
                <c:pt idx="556">
                  <c:v>0.172194773188617</c:v>
                </c:pt>
                <c:pt idx="557">
                  <c:v>0.176659516992688</c:v>
                </c:pt>
                <c:pt idx="558">
                  <c:v>0.181341186842224</c:v>
                </c:pt>
                <c:pt idx="559">
                  <c:v>0.186255971631595</c:v>
                </c:pt>
                <c:pt idx="560">
                  <c:v>0.191421693059527</c:v>
                </c:pt>
                <c:pt idx="561">
                  <c:v>0.196858016990653</c:v>
                </c:pt>
                <c:pt idx="562">
                  <c:v>0.202586698610812</c:v>
                </c:pt>
              </c:numCache>
            </c:numRef>
          </c:xVal>
          <c:yVal>
            <c:numRef>
              <c:f>Exp_res!$BS$3:$BS$650</c:f>
              <c:numCache>
                <c:formatCode>General</c:formatCode>
                <c:ptCount val="648"/>
                <c:pt idx="0">
                  <c:v>0</c:v>
                </c:pt>
                <c:pt idx="1">
                  <c:v>0.624374999999986</c:v>
                </c:pt>
                <c:pt idx="2">
                  <c:v>1.87001091022441</c:v>
                </c:pt>
                <c:pt idx="3">
                  <c:v>3.11564682044883</c:v>
                </c:pt>
                <c:pt idx="4">
                  <c:v>4.36128273067325</c:v>
                </c:pt>
                <c:pt idx="5">
                  <c:v>5.60691864089768</c:v>
                </c:pt>
                <c:pt idx="6">
                  <c:v>6.8525545511221</c:v>
                </c:pt>
                <c:pt idx="7">
                  <c:v>8.09819046134652</c:v>
                </c:pt>
                <c:pt idx="8">
                  <c:v>9.34382637157094</c:v>
                </c:pt>
                <c:pt idx="9">
                  <c:v>10.5894622817954</c:v>
                </c:pt>
                <c:pt idx="10">
                  <c:v>11.8350981920198</c:v>
                </c:pt>
                <c:pt idx="11">
                  <c:v>13.0807341022442</c:v>
                </c:pt>
                <c:pt idx="12">
                  <c:v>14.3263700124686</c:v>
                </c:pt>
                <c:pt idx="13">
                  <c:v>15.5720059226931</c:v>
                </c:pt>
                <c:pt idx="14">
                  <c:v>16.8176418329175</c:v>
                </c:pt>
                <c:pt idx="15">
                  <c:v>18.0632777431419</c:v>
                </c:pt>
                <c:pt idx="16">
                  <c:v>19.3089136533663</c:v>
                </c:pt>
                <c:pt idx="17">
                  <c:v>20.5545495635907</c:v>
                </c:pt>
                <c:pt idx="18">
                  <c:v>21.8001854738152</c:v>
                </c:pt>
                <c:pt idx="19">
                  <c:v>23.0458213840396</c:v>
                </c:pt>
                <c:pt idx="20">
                  <c:v>24.291457294264</c:v>
                </c:pt>
                <c:pt idx="21">
                  <c:v>25.5370932044884</c:v>
                </c:pt>
                <c:pt idx="22">
                  <c:v>26.7827291147128</c:v>
                </c:pt>
                <c:pt idx="23">
                  <c:v>28.0283650249373</c:v>
                </c:pt>
                <c:pt idx="24">
                  <c:v>29.2740009351617</c:v>
                </c:pt>
                <c:pt idx="25">
                  <c:v>30.5196368453861</c:v>
                </c:pt>
                <c:pt idx="26">
                  <c:v>31.7652727556105</c:v>
                </c:pt>
                <c:pt idx="27">
                  <c:v>33.010908665835</c:v>
                </c:pt>
                <c:pt idx="28">
                  <c:v>34.2565445760594</c:v>
                </c:pt>
                <c:pt idx="29">
                  <c:v>35.5021804862838</c:v>
                </c:pt>
                <c:pt idx="30">
                  <c:v>36.7478163965082</c:v>
                </c:pt>
                <c:pt idx="31">
                  <c:v>37.9934523067327</c:v>
                </c:pt>
                <c:pt idx="32">
                  <c:v>39.2390882169571</c:v>
                </c:pt>
                <c:pt idx="33">
                  <c:v>40.4847241271815</c:v>
                </c:pt>
                <c:pt idx="34">
                  <c:v>41.7303600374059</c:v>
                </c:pt>
                <c:pt idx="35">
                  <c:v>42.9759959476303</c:v>
                </c:pt>
                <c:pt idx="36">
                  <c:v>44.2216318578548</c:v>
                </c:pt>
                <c:pt idx="37">
                  <c:v>45.4672677680792</c:v>
                </c:pt>
                <c:pt idx="38">
                  <c:v>46.7129036783036</c:v>
                </c:pt>
                <c:pt idx="39">
                  <c:v>47.958539588528</c:v>
                </c:pt>
                <c:pt idx="40">
                  <c:v>49.2041754987524</c:v>
                </c:pt>
                <c:pt idx="41">
                  <c:v>50.4498114089769</c:v>
                </c:pt>
                <c:pt idx="42">
                  <c:v>51.6954473192013</c:v>
                </c:pt>
                <c:pt idx="43">
                  <c:v>52.9410832294257</c:v>
                </c:pt>
                <c:pt idx="44">
                  <c:v>54.1867191396501</c:v>
                </c:pt>
                <c:pt idx="45">
                  <c:v>55.4323550498746</c:v>
                </c:pt>
                <c:pt idx="46">
                  <c:v>56.677990960099</c:v>
                </c:pt>
                <c:pt idx="47">
                  <c:v>57.9236268703234</c:v>
                </c:pt>
                <c:pt idx="48">
                  <c:v>59.1692627805478</c:v>
                </c:pt>
                <c:pt idx="49">
                  <c:v>60.4148986907723</c:v>
                </c:pt>
                <c:pt idx="50">
                  <c:v>61.6605346009967</c:v>
                </c:pt>
                <c:pt idx="51">
                  <c:v>62.9061705112211</c:v>
                </c:pt>
                <c:pt idx="52">
                  <c:v>64.1518064214455</c:v>
                </c:pt>
                <c:pt idx="53">
                  <c:v>65.3974423316699</c:v>
                </c:pt>
                <c:pt idx="54">
                  <c:v>66.6430782418944</c:v>
                </c:pt>
                <c:pt idx="55">
                  <c:v>67.8887141521188</c:v>
                </c:pt>
                <c:pt idx="56">
                  <c:v>69.1343500623432</c:v>
                </c:pt>
                <c:pt idx="57">
                  <c:v>70.3799859725676</c:v>
                </c:pt>
                <c:pt idx="58">
                  <c:v>71.6256218827921</c:v>
                </c:pt>
                <c:pt idx="59">
                  <c:v>72.8712577930165</c:v>
                </c:pt>
                <c:pt idx="60">
                  <c:v>74.1168937032409</c:v>
                </c:pt>
                <c:pt idx="61">
                  <c:v>75.3625296134653</c:v>
                </c:pt>
                <c:pt idx="62">
                  <c:v>76.6081655236897</c:v>
                </c:pt>
                <c:pt idx="63">
                  <c:v>77.8538014339142</c:v>
                </c:pt>
                <c:pt idx="64">
                  <c:v>79.0994373441386</c:v>
                </c:pt>
                <c:pt idx="65">
                  <c:v>80.345073254363</c:v>
                </c:pt>
                <c:pt idx="66">
                  <c:v>81.5907091645874</c:v>
                </c:pt>
                <c:pt idx="67">
                  <c:v>82.8363450748119</c:v>
                </c:pt>
                <c:pt idx="68">
                  <c:v>84.0819809850363</c:v>
                </c:pt>
                <c:pt idx="69">
                  <c:v>85.3276168952607</c:v>
                </c:pt>
                <c:pt idx="70">
                  <c:v>86.5732528054851</c:v>
                </c:pt>
                <c:pt idx="71">
                  <c:v>87.8188887157095</c:v>
                </c:pt>
                <c:pt idx="72">
                  <c:v>89.064524625934</c:v>
                </c:pt>
                <c:pt idx="73">
                  <c:v>90.3101605361584</c:v>
                </c:pt>
                <c:pt idx="74">
                  <c:v>91.5557964463828</c:v>
                </c:pt>
                <c:pt idx="75">
                  <c:v>92.8014323566072</c:v>
                </c:pt>
                <c:pt idx="76">
                  <c:v>94.0470682668316</c:v>
                </c:pt>
                <c:pt idx="77">
                  <c:v>95.2927041770561</c:v>
                </c:pt>
                <c:pt idx="78">
                  <c:v>96.5383400872805</c:v>
                </c:pt>
                <c:pt idx="79">
                  <c:v>97.7839759975049</c:v>
                </c:pt>
                <c:pt idx="80">
                  <c:v>99.0296119077293</c:v>
                </c:pt>
                <c:pt idx="81">
                  <c:v>100.275247817954</c:v>
                </c:pt>
                <c:pt idx="82">
                  <c:v>101.520883728178</c:v>
                </c:pt>
                <c:pt idx="83">
                  <c:v>102.766519638403</c:v>
                </c:pt>
                <c:pt idx="84">
                  <c:v>104.012155548627</c:v>
                </c:pt>
                <c:pt idx="85">
                  <c:v>105.257791458851</c:v>
                </c:pt>
                <c:pt idx="86">
                  <c:v>106.503427369076</c:v>
                </c:pt>
                <c:pt idx="87">
                  <c:v>107.7490632793</c:v>
                </c:pt>
                <c:pt idx="88">
                  <c:v>108.994699189525</c:v>
                </c:pt>
                <c:pt idx="89">
                  <c:v>110.240335099749</c:v>
                </c:pt>
                <c:pt idx="90">
                  <c:v>111.485971009974</c:v>
                </c:pt>
                <c:pt idx="91">
                  <c:v>112.731606920198</c:v>
                </c:pt>
                <c:pt idx="92">
                  <c:v>113.977242830422</c:v>
                </c:pt>
                <c:pt idx="93">
                  <c:v>115.222878740647</c:v>
                </c:pt>
                <c:pt idx="94">
                  <c:v>116.468514650871</c:v>
                </c:pt>
                <c:pt idx="95">
                  <c:v>117.714150561096</c:v>
                </c:pt>
                <c:pt idx="96">
                  <c:v>118.95978647132</c:v>
                </c:pt>
                <c:pt idx="97">
                  <c:v>120.205422381545</c:v>
                </c:pt>
                <c:pt idx="98">
                  <c:v>121.451058291769</c:v>
                </c:pt>
                <c:pt idx="99">
                  <c:v>122.696694201993</c:v>
                </c:pt>
                <c:pt idx="100">
                  <c:v>123.942330112218</c:v>
                </c:pt>
                <c:pt idx="101">
                  <c:v>125.187966022442</c:v>
                </c:pt>
                <c:pt idx="102">
                  <c:v>126.433601932667</c:v>
                </c:pt>
                <c:pt idx="103">
                  <c:v>127.679237842891</c:v>
                </c:pt>
                <c:pt idx="104">
                  <c:v>128.924873753115</c:v>
                </c:pt>
                <c:pt idx="105">
                  <c:v>130.17050966334</c:v>
                </c:pt>
                <c:pt idx="106">
                  <c:v>131.416145573564</c:v>
                </c:pt>
                <c:pt idx="107">
                  <c:v>132.661781483789</c:v>
                </c:pt>
                <c:pt idx="108">
                  <c:v>133.907417394013</c:v>
                </c:pt>
                <c:pt idx="109">
                  <c:v>135.153053304238</c:v>
                </c:pt>
                <c:pt idx="110">
                  <c:v>136.398689214462</c:v>
                </c:pt>
                <c:pt idx="111">
                  <c:v>137.644325124686</c:v>
                </c:pt>
                <c:pt idx="112">
                  <c:v>138.889961034911</c:v>
                </c:pt>
                <c:pt idx="113">
                  <c:v>140.135596945135</c:v>
                </c:pt>
                <c:pt idx="114">
                  <c:v>141.38123285536</c:v>
                </c:pt>
                <c:pt idx="115">
                  <c:v>142.626868765584</c:v>
                </c:pt>
                <c:pt idx="116">
                  <c:v>143.872504675809</c:v>
                </c:pt>
                <c:pt idx="117">
                  <c:v>145.118140586033</c:v>
                </c:pt>
                <c:pt idx="118">
                  <c:v>146.363776496257</c:v>
                </c:pt>
                <c:pt idx="119">
                  <c:v>147.609412406482</c:v>
                </c:pt>
                <c:pt idx="120">
                  <c:v>148.855048316706</c:v>
                </c:pt>
                <c:pt idx="121">
                  <c:v>150.100684226931</c:v>
                </c:pt>
                <c:pt idx="122">
                  <c:v>151.346320137155</c:v>
                </c:pt>
                <c:pt idx="123">
                  <c:v>152.591956047379</c:v>
                </c:pt>
                <c:pt idx="124">
                  <c:v>153.837591957604</c:v>
                </c:pt>
                <c:pt idx="125">
                  <c:v>155.083227867828</c:v>
                </c:pt>
                <c:pt idx="126">
                  <c:v>156.328863778053</c:v>
                </c:pt>
                <c:pt idx="127">
                  <c:v>157.574499688277</c:v>
                </c:pt>
                <c:pt idx="128">
                  <c:v>158.820135598502</c:v>
                </c:pt>
                <c:pt idx="129">
                  <c:v>160.065771508726</c:v>
                </c:pt>
                <c:pt idx="130">
                  <c:v>161.31140741895</c:v>
                </c:pt>
                <c:pt idx="131">
                  <c:v>162.557043329175</c:v>
                </c:pt>
                <c:pt idx="132">
                  <c:v>163.802679239399</c:v>
                </c:pt>
                <c:pt idx="133">
                  <c:v>165.048315149624</c:v>
                </c:pt>
                <c:pt idx="134">
                  <c:v>166.293951059848</c:v>
                </c:pt>
                <c:pt idx="135">
                  <c:v>167.539586970073</c:v>
                </c:pt>
                <c:pt idx="136">
                  <c:v>168.785222880297</c:v>
                </c:pt>
                <c:pt idx="137">
                  <c:v>170.030858790522</c:v>
                </c:pt>
                <c:pt idx="138">
                  <c:v>171.276494700746</c:v>
                </c:pt>
                <c:pt idx="139">
                  <c:v>172.522130610971</c:v>
                </c:pt>
                <c:pt idx="140">
                  <c:v>173.767766521195</c:v>
                </c:pt>
                <c:pt idx="141">
                  <c:v>175.01340243142</c:v>
                </c:pt>
                <c:pt idx="142">
                  <c:v>176.259038341644</c:v>
                </c:pt>
                <c:pt idx="143">
                  <c:v>177.504674251869</c:v>
                </c:pt>
                <c:pt idx="144">
                  <c:v>178.750310162093</c:v>
                </c:pt>
                <c:pt idx="145">
                  <c:v>179.995946072318</c:v>
                </c:pt>
                <c:pt idx="146">
                  <c:v>181.241581982542</c:v>
                </c:pt>
                <c:pt idx="147">
                  <c:v>182.487217892767</c:v>
                </c:pt>
                <c:pt idx="148">
                  <c:v>183.732853802991</c:v>
                </c:pt>
                <c:pt idx="149">
                  <c:v>184.978489713216</c:v>
                </c:pt>
                <c:pt idx="150">
                  <c:v>186.22412562344</c:v>
                </c:pt>
                <c:pt idx="151">
                  <c:v>187.469761533665</c:v>
                </c:pt>
                <c:pt idx="152">
                  <c:v>188.715397443889</c:v>
                </c:pt>
                <c:pt idx="153">
                  <c:v>189.961033354114</c:v>
                </c:pt>
                <c:pt idx="154">
                  <c:v>191.206669264338</c:v>
                </c:pt>
                <c:pt idx="155">
                  <c:v>192.452305174563</c:v>
                </c:pt>
                <c:pt idx="156">
                  <c:v>193.697941084787</c:v>
                </c:pt>
                <c:pt idx="157">
                  <c:v>194.943576995012</c:v>
                </c:pt>
                <c:pt idx="158">
                  <c:v>196.189212905236</c:v>
                </c:pt>
                <c:pt idx="159">
                  <c:v>197.434848815461</c:v>
                </c:pt>
                <c:pt idx="160">
                  <c:v>198.680484725685</c:v>
                </c:pt>
                <c:pt idx="161">
                  <c:v>199.92612063591</c:v>
                </c:pt>
                <c:pt idx="162">
                  <c:v>201.171756546134</c:v>
                </c:pt>
                <c:pt idx="163">
                  <c:v>202.417392456359</c:v>
                </c:pt>
                <c:pt idx="164">
                  <c:v>203.663028366583</c:v>
                </c:pt>
                <c:pt idx="165">
                  <c:v>204.908664276808</c:v>
                </c:pt>
                <c:pt idx="166">
                  <c:v>206.154300187032</c:v>
                </c:pt>
                <c:pt idx="167">
                  <c:v>207.399936097257</c:v>
                </c:pt>
                <c:pt idx="168">
                  <c:v>208.645572007481</c:v>
                </c:pt>
                <c:pt idx="169">
                  <c:v>209.891207917706</c:v>
                </c:pt>
                <c:pt idx="170">
                  <c:v>211.13684382793</c:v>
                </c:pt>
                <c:pt idx="171">
                  <c:v>212.382479738155</c:v>
                </c:pt>
                <c:pt idx="172">
                  <c:v>213.628115648379</c:v>
                </c:pt>
                <c:pt idx="173">
                  <c:v>214.873751558604</c:v>
                </c:pt>
                <c:pt idx="174">
                  <c:v>216.119387468828</c:v>
                </c:pt>
                <c:pt idx="175">
                  <c:v>217.365023379053</c:v>
                </c:pt>
                <c:pt idx="176">
                  <c:v>218.610659289277</c:v>
                </c:pt>
                <c:pt idx="177">
                  <c:v>219.856295199502</c:v>
                </c:pt>
                <c:pt idx="178">
                  <c:v>221.101931109726</c:v>
                </c:pt>
                <c:pt idx="179">
                  <c:v>222.347567019951</c:v>
                </c:pt>
                <c:pt idx="180">
                  <c:v>223.593202930175</c:v>
                </c:pt>
                <c:pt idx="181">
                  <c:v>224.8388388404</c:v>
                </c:pt>
                <c:pt idx="182">
                  <c:v>226.084474750624</c:v>
                </c:pt>
                <c:pt idx="183">
                  <c:v>227.330110660849</c:v>
                </c:pt>
                <c:pt idx="184">
                  <c:v>228.575746571073</c:v>
                </c:pt>
                <c:pt idx="185">
                  <c:v>229.821382481298</c:v>
                </c:pt>
                <c:pt idx="186">
                  <c:v>231.067018391522</c:v>
                </c:pt>
                <c:pt idx="187">
                  <c:v>232.312654301747</c:v>
                </c:pt>
                <c:pt idx="188">
                  <c:v>233.558290211971</c:v>
                </c:pt>
                <c:pt idx="189">
                  <c:v>234.803926122196</c:v>
                </c:pt>
                <c:pt idx="190">
                  <c:v>236.04956203242</c:v>
                </c:pt>
                <c:pt idx="191">
                  <c:v>237.295197942645</c:v>
                </c:pt>
                <c:pt idx="192">
                  <c:v>238.540833852869</c:v>
                </c:pt>
                <c:pt idx="193">
                  <c:v>239.786469763094</c:v>
                </c:pt>
                <c:pt idx="194">
                  <c:v>241.032105673318</c:v>
                </c:pt>
                <c:pt idx="195">
                  <c:v>242.277741583543</c:v>
                </c:pt>
                <c:pt idx="196">
                  <c:v>243.523377493768</c:v>
                </c:pt>
                <c:pt idx="197">
                  <c:v>244.769013403992</c:v>
                </c:pt>
                <c:pt idx="198">
                  <c:v>246.014649314217</c:v>
                </c:pt>
                <c:pt idx="199">
                  <c:v>247.260285224441</c:v>
                </c:pt>
                <c:pt idx="200">
                  <c:v>248.505921134666</c:v>
                </c:pt>
                <c:pt idx="201">
                  <c:v>249.75155704489</c:v>
                </c:pt>
                <c:pt idx="202">
                  <c:v>250.997192955115</c:v>
                </c:pt>
                <c:pt idx="203">
                  <c:v>252.242828865339</c:v>
                </c:pt>
                <c:pt idx="204">
                  <c:v>253.488464775564</c:v>
                </c:pt>
                <c:pt idx="205">
                  <c:v>254.734100685788</c:v>
                </c:pt>
                <c:pt idx="206">
                  <c:v>255.979736596013</c:v>
                </c:pt>
                <c:pt idx="207">
                  <c:v>257.225372506237</c:v>
                </c:pt>
                <c:pt idx="208">
                  <c:v>258.471008416462</c:v>
                </c:pt>
                <c:pt idx="209">
                  <c:v>259.716644326686</c:v>
                </c:pt>
                <c:pt idx="210">
                  <c:v>260.962280236911</c:v>
                </c:pt>
                <c:pt idx="211">
                  <c:v>262.207916147135</c:v>
                </c:pt>
                <c:pt idx="212">
                  <c:v>263.45355205736</c:v>
                </c:pt>
                <c:pt idx="213">
                  <c:v>264.699187967584</c:v>
                </c:pt>
                <c:pt idx="214">
                  <c:v>265.944823877809</c:v>
                </c:pt>
                <c:pt idx="215">
                  <c:v>267.190459788033</c:v>
                </c:pt>
                <c:pt idx="216">
                  <c:v>268.436095698258</c:v>
                </c:pt>
                <c:pt idx="217">
                  <c:v>269.681731608482</c:v>
                </c:pt>
                <c:pt idx="218">
                  <c:v>270.927367518707</c:v>
                </c:pt>
                <c:pt idx="219">
                  <c:v>272.173003428931</c:v>
                </c:pt>
                <c:pt idx="220">
                  <c:v>273.418639339156</c:v>
                </c:pt>
                <c:pt idx="221">
                  <c:v>274.66427524938</c:v>
                </c:pt>
                <c:pt idx="222">
                  <c:v>275.909911159605</c:v>
                </c:pt>
                <c:pt idx="223">
                  <c:v>277.155547069829</c:v>
                </c:pt>
                <c:pt idx="224">
                  <c:v>278.401182980054</c:v>
                </c:pt>
                <c:pt idx="225">
                  <c:v>279.646818890278</c:v>
                </c:pt>
                <c:pt idx="226">
                  <c:v>280.892454800503</c:v>
                </c:pt>
                <c:pt idx="227">
                  <c:v>282.138090710727</c:v>
                </c:pt>
                <c:pt idx="228">
                  <c:v>283.383726620952</c:v>
                </c:pt>
                <c:pt idx="229">
                  <c:v>284.629362531176</c:v>
                </c:pt>
                <c:pt idx="230">
                  <c:v>285.874998441401</c:v>
                </c:pt>
                <c:pt idx="231">
                  <c:v>287.120634351625</c:v>
                </c:pt>
                <c:pt idx="232">
                  <c:v>288.36627026185</c:v>
                </c:pt>
                <c:pt idx="233">
                  <c:v>289.611906172074</c:v>
                </c:pt>
                <c:pt idx="234">
                  <c:v>290.857542082299</c:v>
                </c:pt>
                <c:pt idx="235">
                  <c:v>292.103177992523</c:v>
                </c:pt>
                <c:pt idx="236">
                  <c:v>293.348813902748</c:v>
                </c:pt>
                <c:pt idx="237">
                  <c:v>294.594449812972</c:v>
                </c:pt>
                <c:pt idx="238">
                  <c:v>295.840085723197</c:v>
                </c:pt>
                <c:pt idx="239">
                  <c:v>297.085721633421</c:v>
                </c:pt>
                <c:pt idx="240">
                  <c:v>298.331357543646</c:v>
                </c:pt>
                <c:pt idx="241">
                  <c:v>299.57699345387</c:v>
                </c:pt>
                <c:pt idx="242">
                  <c:v>300.822629364095</c:v>
                </c:pt>
                <c:pt idx="243">
                  <c:v>302.068265274319</c:v>
                </c:pt>
                <c:pt idx="244">
                  <c:v>303.313901184544</c:v>
                </c:pt>
                <c:pt idx="245">
                  <c:v>304.559537094768</c:v>
                </c:pt>
                <c:pt idx="246">
                  <c:v>305.805173004993</c:v>
                </c:pt>
                <c:pt idx="247">
                  <c:v>307.050808915217</c:v>
                </c:pt>
                <c:pt idx="248">
                  <c:v>308.296444825442</c:v>
                </c:pt>
                <c:pt idx="249">
                  <c:v>309.542080735666</c:v>
                </c:pt>
                <c:pt idx="250">
                  <c:v>310.787716645891</c:v>
                </c:pt>
                <c:pt idx="251">
                  <c:v>312.033352556115</c:v>
                </c:pt>
                <c:pt idx="252">
                  <c:v>313.27898846634</c:v>
                </c:pt>
                <c:pt idx="253">
                  <c:v>314.524624376564</c:v>
                </c:pt>
                <c:pt idx="254">
                  <c:v>315.770260286789</c:v>
                </c:pt>
                <c:pt idx="255">
                  <c:v>317.015896197013</c:v>
                </c:pt>
                <c:pt idx="256">
                  <c:v>318.261532107238</c:v>
                </c:pt>
                <c:pt idx="257">
                  <c:v>319.507168017462</c:v>
                </c:pt>
                <c:pt idx="258">
                  <c:v>320.752803927687</c:v>
                </c:pt>
                <c:pt idx="259">
                  <c:v>321.998439837911</c:v>
                </c:pt>
                <c:pt idx="260">
                  <c:v>323.244075748136</c:v>
                </c:pt>
                <c:pt idx="261">
                  <c:v>324.48971165836</c:v>
                </c:pt>
                <c:pt idx="262">
                  <c:v>325.735347568585</c:v>
                </c:pt>
                <c:pt idx="263">
                  <c:v>326.980983478809</c:v>
                </c:pt>
                <c:pt idx="264">
                  <c:v>328.226619389034</c:v>
                </c:pt>
                <c:pt idx="265">
                  <c:v>329.472255299259</c:v>
                </c:pt>
                <c:pt idx="266">
                  <c:v>330.717891209483</c:v>
                </c:pt>
                <c:pt idx="267">
                  <c:v>331.963527119708</c:v>
                </c:pt>
                <c:pt idx="268">
                  <c:v>333.209163029932</c:v>
                </c:pt>
                <c:pt idx="269">
                  <c:v>334.454798940157</c:v>
                </c:pt>
                <c:pt idx="270">
                  <c:v>335.700434850381</c:v>
                </c:pt>
                <c:pt idx="271">
                  <c:v>336.946070760606</c:v>
                </c:pt>
                <c:pt idx="272">
                  <c:v>338.19170667083</c:v>
                </c:pt>
                <c:pt idx="273">
                  <c:v>339.437342581055</c:v>
                </c:pt>
                <c:pt idx="274">
                  <c:v>340.682978491279</c:v>
                </c:pt>
                <c:pt idx="275">
                  <c:v>341.928614401504</c:v>
                </c:pt>
                <c:pt idx="276">
                  <c:v>343.174250311728</c:v>
                </c:pt>
                <c:pt idx="277">
                  <c:v>344.419886221953</c:v>
                </c:pt>
                <c:pt idx="278">
                  <c:v>345.665522132177</c:v>
                </c:pt>
                <c:pt idx="279">
                  <c:v>346.911158042402</c:v>
                </c:pt>
                <c:pt idx="280">
                  <c:v>348.156793952626</c:v>
                </c:pt>
                <c:pt idx="281">
                  <c:v>349.402429862851</c:v>
                </c:pt>
                <c:pt idx="282">
                  <c:v>350.648065773075</c:v>
                </c:pt>
                <c:pt idx="283">
                  <c:v>351.8937016833</c:v>
                </c:pt>
                <c:pt idx="284">
                  <c:v>353.139337593524</c:v>
                </c:pt>
                <c:pt idx="285">
                  <c:v>354.384973503749</c:v>
                </c:pt>
                <c:pt idx="286">
                  <c:v>355.630609413973</c:v>
                </c:pt>
                <c:pt idx="287">
                  <c:v>356.876245324198</c:v>
                </c:pt>
                <c:pt idx="288">
                  <c:v>358.121881234422</c:v>
                </c:pt>
                <c:pt idx="289">
                  <c:v>359.367517144647</c:v>
                </c:pt>
                <c:pt idx="290">
                  <c:v>360.613153054871</c:v>
                </c:pt>
                <c:pt idx="291">
                  <c:v>361.858788965096</c:v>
                </c:pt>
                <c:pt idx="292">
                  <c:v>363.10442487532</c:v>
                </c:pt>
                <c:pt idx="293">
                  <c:v>364.350060785545</c:v>
                </c:pt>
                <c:pt idx="294">
                  <c:v>365.595696695769</c:v>
                </c:pt>
                <c:pt idx="295">
                  <c:v>366.841332605994</c:v>
                </c:pt>
                <c:pt idx="296">
                  <c:v>368.086968516218</c:v>
                </c:pt>
                <c:pt idx="297">
                  <c:v>369.332604426443</c:v>
                </c:pt>
                <c:pt idx="298">
                  <c:v>370.578240336667</c:v>
                </c:pt>
                <c:pt idx="299">
                  <c:v>371.823876246892</c:v>
                </c:pt>
                <c:pt idx="300">
                  <c:v>373.069512157116</c:v>
                </c:pt>
                <c:pt idx="301">
                  <c:v>374.315148067341</c:v>
                </c:pt>
                <c:pt idx="302">
                  <c:v>375.560783977565</c:v>
                </c:pt>
                <c:pt idx="303">
                  <c:v>376.80641988779</c:v>
                </c:pt>
                <c:pt idx="304">
                  <c:v>378.052055798014</c:v>
                </c:pt>
                <c:pt idx="305">
                  <c:v>379.297691708239</c:v>
                </c:pt>
                <c:pt idx="306">
                  <c:v>380.543327618463</c:v>
                </c:pt>
                <c:pt idx="307">
                  <c:v>381.788963528688</c:v>
                </c:pt>
                <c:pt idx="308">
                  <c:v>383.034599438912</c:v>
                </c:pt>
                <c:pt idx="309">
                  <c:v>384.280235349137</c:v>
                </c:pt>
                <c:pt idx="310">
                  <c:v>385.525871259361</c:v>
                </c:pt>
                <c:pt idx="311">
                  <c:v>386.771507169586</c:v>
                </c:pt>
                <c:pt idx="312">
                  <c:v>388.01714307981</c:v>
                </c:pt>
                <c:pt idx="313">
                  <c:v>389.262778990035</c:v>
                </c:pt>
                <c:pt idx="314">
                  <c:v>390.508414900259</c:v>
                </c:pt>
                <c:pt idx="315">
                  <c:v>391.754050810484</c:v>
                </c:pt>
                <c:pt idx="316">
                  <c:v>392.999686720708</c:v>
                </c:pt>
                <c:pt idx="317">
                  <c:v>394.245322630933</c:v>
                </c:pt>
                <c:pt idx="318">
                  <c:v>395.490958541157</c:v>
                </c:pt>
                <c:pt idx="319">
                  <c:v>396.736594451382</c:v>
                </c:pt>
                <c:pt idx="320">
                  <c:v>397.982230361606</c:v>
                </c:pt>
                <c:pt idx="321">
                  <c:v>399.227866271831</c:v>
                </c:pt>
                <c:pt idx="322">
                  <c:v>400.473502182055</c:v>
                </c:pt>
                <c:pt idx="323">
                  <c:v>401.71913809228</c:v>
                </c:pt>
                <c:pt idx="324">
                  <c:v>402.964774002504</c:v>
                </c:pt>
                <c:pt idx="325">
                  <c:v>404.210409912729</c:v>
                </c:pt>
                <c:pt idx="326">
                  <c:v>405.456045822954</c:v>
                </c:pt>
                <c:pt idx="327">
                  <c:v>406.701681733178</c:v>
                </c:pt>
                <c:pt idx="328">
                  <c:v>407.947317643403</c:v>
                </c:pt>
                <c:pt idx="329">
                  <c:v>409.192953553627</c:v>
                </c:pt>
                <c:pt idx="330">
                  <c:v>410.438589463852</c:v>
                </c:pt>
                <c:pt idx="331">
                  <c:v>411.684225374076</c:v>
                </c:pt>
                <c:pt idx="332">
                  <c:v>412.929861284301</c:v>
                </c:pt>
                <c:pt idx="333">
                  <c:v>414.175497194525</c:v>
                </c:pt>
                <c:pt idx="334">
                  <c:v>415.42113310475</c:v>
                </c:pt>
                <c:pt idx="335">
                  <c:v>416.666769014974</c:v>
                </c:pt>
                <c:pt idx="336">
                  <c:v>417.912404925199</c:v>
                </c:pt>
                <c:pt idx="337">
                  <c:v>419.158040835423</c:v>
                </c:pt>
                <c:pt idx="338">
                  <c:v>420.403676745648</c:v>
                </c:pt>
                <c:pt idx="339">
                  <c:v>421.649312655872</c:v>
                </c:pt>
                <c:pt idx="340">
                  <c:v>422.894948566097</c:v>
                </c:pt>
                <c:pt idx="341">
                  <c:v>424.140584476321</c:v>
                </c:pt>
                <c:pt idx="342">
                  <c:v>425.386220386546</c:v>
                </c:pt>
                <c:pt idx="343">
                  <c:v>426.63185629677</c:v>
                </c:pt>
                <c:pt idx="344">
                  <c:v>427.877492206995</c:v>
                </c:pt>
                <c:pt idx="345">
                  <c:v>429.123128117219</c:v>
                </c:pt>
                <c:pt idx="346">
                  <c:v>430.368764027444</c:v>
                </c:pt>
                <c:pt idx="347">
                  <c:v>431.614399937668</c:v>
                </c:pt>
                <c:pt idx="348">
                  <c:v>432.860035847893</c:v>
                </c:pt>
                <c:pt idx="349">
                  <c:v>434.105671758117</c:v>
                </c:pt>
                <c:pt idx="350">
                  <c:v>435.351307668342</c:v>
                </c:pt>
                <c:pt idx="351">
                  <c:v>436.596943578566</c:v>
                </c:pt>
                <c:pt idx="352">
                  <c:v>437.842579488791</c:v>
                </c:pt>
                <c:pt idx="353">
                  <c:v>439.088215399015</c:v>
                </c:pt>
                <c:pt idx="354">
                  <c:v>440.33385130924</c:v>
                </c:pt>
                <c:pt idx="355">
                  <c:v>441.579487219464</c:v>
                </c:pt>
                <c:pt idx="356">
                  <c:v>442.825123129689</c:v>
                </c:pt>
                <c:pt idx="357">
                  <c:v>444.070759039913</c:v>
                </c:pt>
                <c:pt idx="358">
                  <c:v>445.316394950138</c:v>
                </c:pt>
                <c:pt idx="359">
                  <c:v>446.562030860362</c:v>
                </c:pt>
                <c:pt idx="360">
                  <c:v>447.807666770587</c:v>
                </c:pt>
                <c:pt idx="361">
                  <c:v>449.053302680811</c:v>
                </c:pt>
                <c:pt idx="362">
                  <c:v>450.298938591036</c:v>
                </c:pt>
                <c:pt idx="363">
                  <c:v>451.54457450126</c:v>
                </c:pt>
                <c:pt idx="364">
                  <c:v>452.790210411485</c:v>
                </c:pt>
                <c:pt idx="365">
                  <c:v>454.035846321709</c:v>
                </c:pt>
                <c:pt idx="366">
                  <c:v>455.281482231934</c:v>
                </c:pt>
                <c:pt idx="367">
                  <c:v>456.527118142158</c:v>
                </c:pt>
                <c:pt idx="368">
                  <c:v>457.772754052383</c:v>
                </c:pt>
                <c:pt idx="369">
                  <c:v>459.018389962607</c:v>
                </c:pt>
                <c:pt idx="370">
                  <c:v>460.264025872832</c:v>
                </c:pt>
                <c:pt idx="371">
                  <c:v>461.509661783056</c:v>
                </c:pt>
                <c:pt idx="372">
                  <c:v>462.755297693281</c:v>
                </c:pt>
                <c:pt idx="373">
                  <c:v>464.000933603505</c:v>
                </c:pt>
                <c:pt idx="374">
                  <c:v>465.24656951373</c:v>
                </c:pt>
                <c:pt idx="375">
                  <c:v>466.492205423954</c:v>
                </c:pt>
                <c:pt idx="376">
                  <c:v>467.737841334179</c:v>
                </c:pt>
                <c:pt idx="377">
                  <c:v>468.983477244403</c:v>
                </c:pt>
                <c:pt idx="378">
                  <c:v>470.229113154628</c:v>
                </c:pt>
                <c:pt idx="379">
                  <c:v>471.474749064852</c:v>
                </c:pt>
                <c:pt idx="380">
                  <c:v>472.720384975077</c:v>
                </c:pt>
                <c:pt idx="381">
                  <c:v>473.966020885301</c:v>
                </c:pt>
                <c:pt idx="382">
                  <c:v>475.211656795526</c:v>
                </c:pt>
                <c:pt idx="383">
                  <c:v>476.45729270575</c:v>
                </c:pt>
                <c:pt idx="384">
                  <c:v>477.702928615975</c:v>
                </c:pt>
                <c:pt idx="385">
                  <c:v>478.948564526199</c:v>
                </c:pt>
                <c:pt idx="386">
                  <c:v>480.194200436424</c:v>
                </c:pt>
                <c:pt idx="387">
                  <c:v>481.439836346648</c:v>
                </c:pt>
                <c:pt idx="388">
                  <c:v>482.685472256873</c:v>
                </c:pt>
                <c:pt idx="389">
                  <c:v>483.931108167097</c:v>
                </c:pt>
                <c:pt idx="390">
                  <c:v>485.176744077322</c:v>
                </c:pt>
                <c:pt idx="391">
                  <c:v>486.422379987546</c:v>
                </c:pt>
                <c:pt idx="392">
                  <c:v>487.668015897771</c:v>
                </c:pt>
                <c:pt idx="393">
                  <c:v>488.913651807995</c:v>
                </c:pt>
                <c:pt idx="394">
                  <c:v>490.15928771822</c:v>
                </c:pt>
                <c:pt idx="395">
                  <c:v>491.404923628445</c:v>
                </c:pt>
                <c:pt idx="396">
                  <c:v>492.650559538669</c:v>
                </c:pt>
                <c:pt idx="397">
                  <c:v>493.896195448894</c:v>
                </c:pt>
                <c:pt idx="398">
                  <c:v>495.141831359118</c:v>
                </c:pt>
                <c:pt idx="399">
                  <c:v>496.387467269343</c:v>
                </c:pt>
                <c:pt idx="400">
                  <c:v>497.633103179567</c:v>
                </c:pt>
                <c:pt idx="401">
                  <c:v>498.878739089792</c:v>
                </c:pt>
                <c:pt idx="402">
                  <c:v>500.124375000016</c:v>
                </c:pt>
                <c:pt idx="403">
                  <c:v>501.370010910241</c:v>
                </c:pt>
                <c:pt idx="404">
                  <c:v>502.615646820465</c:v>
                </c:pt>
                <c:pt idx="405">
                  <c:v>503.86128273069</c:v>
                </c:pt>
                <c:pt idx="406">
                  <c:v>505.106918640914</c:v>
                </c:pt>
                <c:pt idx="407">
                  <c:v>506.352554551139</c:v>
                </c:pt>
                <c:pt idx="408">
                  <c:v>507.598190461363</c:v>
                </c:pt>
                <c:pt idx="409">
                  <c:v>508.843826371588</c:v>
                </c:pt>
                <c:pt idx="410">
                  <c:v>510.089462281812</c:v>
                </c:pt>
                <c:pt idx="411">
                  <c:v>511.335098192037</c:v>
                </c:pt>
                <c:pt idx="412">
                  <c:v>512.580734102261</c:v>
                </c:pt>
                <c:pt idx="413">
                  <c:v>513.826370012486</c:v>
                </c:pt>
                <c:pt idx="414">
                  <c:v>515.07200592271</c:v>
                </c:pt>
                <c:pt idx="415">
                  <c:v>516.317641832935</c:v>
                </c:pt>
                <c:pt idx="416">
                  <c:v>517.563277743159</c:v>
                </c:pt>
                <c:pt idx="417">
                  <c:v>518.808913653384</c:v>
                </c:pt>
                <c:pt idx="418">
                  <c:v>520.054549563608</c:v>
                </c:pt>
                <c:pt idx="419">
                  <c:v>521.300185473833</c:v>
                </c:pt>
                <c:pt idx="420">
                  <c:v>522.545821384057</c:v>
                </c:pt>
                <c:pt idx="421">
                  <c:v>523.791457294282</c:v>
                </c:pt>
                <c:pt idx="422">
                  <c:v>525.037093204506</c:v>
                </c:pt>
                <c:pt idx="423">
                  <c:v>526.282729114731</c:v>
                </c:pt>
                <c:pt idx="424">
                  <c:v>527.528365024955</c:v>
                </c:pt>
                <c:pt idx="425">
                  <c:v>528.77400093518</c:v>
                </c:pt>
                <c:pt idx="426">
                  <c:v>530.019636845404</c:v>
                </c:pt>
                <c:pt idx="427">
                  <c:v>531.265272755629</c:v>
                </c:pt>
                <c:pt idx="428">
                  <c:v>532.510908665853</c:v>
                </c:pt>
                <c:pt idx="429">
                  <c:v>533.756544576078</c:v>
                </c:pt>
                <c:pt idx="430">
                  <c:v>535.002180486302</c:v>
                </c:pt>
                <c:pt idx="431">
                  <c:v>536.247816396527</c:v>
                </c:pt>
                <c:pt idx="432">
                  <c:v>537.493452306751</c:v>
                </c:pt>
                <c:pt idx="433">
                  <c:v>538.739088216976</c:v>
                </c:pt>
                <c:pt idx="434">
                  <c:v>539.9847241272</c:v>
                </c:pt>
                <c:pt idx="435">
                  <c:v>541.230360037425</c:v>
                </c:pt>
                <c:pt idx="436">
                  <c:v>542.475995947649</c:v>
                </c:pt>
                <c:pt idx="437">
                  <c:v>543.721631857874</c:v>
                </c:pt>
                <c:pt idx="438">
                  <c:v>544.967267768098</c:v>
                </c:pt>
                <c:pt idx="439">
                  <c:v>546.212903678323</c:v>
                </c:pt>
                <c:pt idx="440">
                  <c:v>547.458539588547</c:v>
                </c:pt>
                <c:pt idx="441">
                  <c:v>548.704175498772</c:v>
                </c:pt>
                <c:pt idx="442">
                  <c:v>549.949811408996</c:v>
                </c:pt>
                <c:pt idx="443">
                  <c:v>551.195447319221</c:v>
                </c:pt>
                <c:pt idx="444">
                  <c:v>552.441083229445</c:v>
                </c:pt>
                <c:pt idx="445">
                  <c:v>553.68671913967</c:v>
                </c:pt>
                <c:pt idx="446">
                  <c:v>554.932355049894</c:v>
                </c:pt>
                <c:pt idx="447">
                  <c:v>556.177990960119</c:v>
                </c:pt>
                <c:pt idx="448">
                  <c:v>557.423626870343</c:v>
                </c:pt>
                <c:pt idx="449">
                  <c:v>558.669262780568</c:v>
                </c:pt>
                <c:pt idx="450">
                  <c:v>559.914898690792</c:v>
                </c:pt>
                <c:pt idx="451">
                  <c:v>561.160534601017</c:v>
                </c:pt>
                <c:pt idx="452">
                  <c:v>562.406170511241</c:v>
                </c:pt>
                <c:pt idx="453">
                  <c:v>563.651806421466</c:v>
                </c:pt>
                <c:pt idx="454">
                  <c:v>564.89744233169</c:v>
                </c:pt>
                <c:pt idx="455">
                  <c:v>566.143078241915</c:v>
                </c:pt>
                <c:pt idx="456">
                  <c:v>567.388714152139</c:v>
                </c:pt>
                <c:pt idx="457">
                  <c:v>568.634350062364</c:v>
                </c:pt>
                <c:pt idx="458">
                  <c:v>569.879985972588</c:v>
                </c:pt>
                <c:pt idx="459">
                  <c:v>571.125621882813</c:v>
                </c:pt>
                <c:pt idx="460">
                  <c:v>572.371257793037</c:v>
                </c:pt>
                <c:pt idx="461">
                  <c:v>573.616893703262</c:v>
                </c:pt>
                <c:pt idx="462">
                  <c:v>574.862529613487</c:v>
                </c:pt>
                <c:pt idx="463">
                  <c:v>576.108165523711</c:v>
                </c:pt>
                <c:pt idx="464">
                  <c:v>577.353801433936</c:v>
                </c:pt>
                <c:pt idx="465">
                  <c:v>578.59943734416</c:v>
                </c:pt>
                <c:pt idx="466">
                  <c:v>579.845073254385</c:v>
                </c:pt>
                <c:pt idx="467">
                  <c:v>581.090709164609</c:v>
                </c:pt>
                <c:pt idx="468">
                  <c:v>582.336345074834</c:v>
                </c:pt>
                <c:pt idx="469">
                  <c:v>583.581980985058</c:v>
                </c:pt>
                <c:pt idx="470">
                  <c:v>584.827616895283</c:v>
                </c:pt>
                <c:pt idx="471">
                  <c:v>586.073252805507</c:v>
                </c:pt>
                <c:pt idx="472">
                  <c:v>587.318888715732</c:v>
                </c:pt>
                <c:pt idx="473">
                  <c:v>588.564524625956</c:v>
                </c:pt>
                <c:pt idx="474">
                  <c:v>589.810160536181</c:v>
                </c:pt>
                <c:pt idx="475">
                  <c:v>591.055796446405</c:v>
                </c:pt>
                <c:pt idx="476">
                  <c:v>592.30143235663</c:v>
                </c:pt>
                <c:pt idx="477">
                  <c:v>593.547068266854</c:v>
                </c:pt>
                <c:pt idx="478">
                  <c:v>594.792704177079</c:v>
                </c:pt>
                <c:pt idx="479">
                  <c:v>596.038340087303</c:v>
                </c:pt>
                <c:pt idx="480">
                  <c:v>597.283975997528</c:v>
                </c:pt>
                <c:pt idx="481">
                  <c:v>598.529611907752</c:v>
                </c:pt>
                <c:pt idx="482">
                  <c:v>599.775247817977</c:v>
                </c:pt>
                <c:pt idx="483">
                  <c:v>601.020883728201</c:v>
                </c:pt>
                <c:pt idx="484">
                  <c:v>602.266519638426</c:v>
                </c:pt>
                <c:pt idx="485">
                  <c:v>603.51215554865</c:v>
                </c:pt>
                <c:pt idx="486">
                  <c:v>604.757791458875</c:v>
                </c:pt>
                <c:pt idx="487">
                  <c:v>606.003427369099</c:v>
                </c:pt>
                <c:pt idx="488">
                  <c:v>607.249063279324</c:v>
                </c:pt>
                <c:pt idx="489">
                  <c:v>608.494699189548</c:v>
                </c:pt>
                <c:pt idx="490">
                  <c:v>609.740335099773</c:v>
                </c:pt>
                <c:pt idx="491">
                  <c:v>610.985971009997</c:v>
                </c:pt>
                <c:pt idx="492">
                  <c:v>612.231606920222</c:v>
                </c:pt>
                <c:pt idx="493">
                  <c:v>613.477242830446</c:v>
                </c:pt>
                <c:pt idx="494">
                  <c:v>614.722878740671</c:v>
                </c:pt>
                <c:pt idx="495">
                  <c:v>615.968514650895</c:v>
                </c:pt>
                <c:pt idx="496">
                  <c:v>617.21415056112</c:v>
                </c:pt>
                <c:pt idx="497">
                  <c:v>615.968514650895</c:v>
                </c:pt>
                <c:pt idx="498">
                  <c:v>614.722878740671</c:v>
                </c:pt>
                <c:pt idx="499">
                  <c:v>613.477242830446</c:v>
                </c:pt>
                <c:pt idx="500">
                  <c:v>612.231606920222</c:v>
                </c:pt>
                <c:pt idx="501">
                  <c:v>610.985971009997</c:v>
                </c:pt>
                <c:pt idx="502">
                  <c:v>609.740335099773</c:v>
                </c:pt>
                <c:pt idx="503">
                  <c:v>608.494699189548</c:v>
                </c:pt>
                <c:pt idx="504">
                  <c:v>607.249063279324</c:v>
                </c:pt>
                <c:pt idx="505">
                  <c:v>606.003427369099</c:v>
                </c:pt>
                <c:pt idx="506">
                  <c:v>604.757791458875</c:v>
                </c:pt>
                <c:pt idx="507">
                  <c:v>603.51215554865</c:v>
                </c:pt>
                <c:pt idx="508">
                  <c:v>602.266519638426</c:v>
                </c:pt>
                <c:pt idx="509">
                  <c:v>601.020883728201</c:v>
                </c:pt>
                <c:pt idx="510">
                  <c:v>599.775247817977</c:v>
                </c:pt>
                <c:pt idx="511">
                  <c:v>598.529611907752</c:v>
                </c:pt>
                <c:pt idx="512">
                  <c:v>597.283975997528</c:v>
                </c:pt>
                <c:pt idx="513">
                  <c:v>596.038340087303</c:v>
                </c:pt>
                <c:pt idx="514">
                  <c:v>594.792704177079</c:v>
                </c:pt>
                <c:pt idx="515">
                  <c:v>593.547068266854</c:v>
                </c:pt>
                <c:pt idx="516">
                  <c:v>592.30143235663</c:v>
                </c:pt>
                <c:pt idx="517">
                  <c:v>591.055796446405</c:v>
                </c:pt>
                <c:pt idx="518">
                  <c:v>589.810160536181</c:v>
                </c:pt>
                <c:pt idx="519">
                  <c:v>588.564524625956</c:v>
                </c:pt>
                <c:pt idx="520">
                  <c:v>587.318888715732</c:v>
                </c:pt>
                <c:pt idx="521">
                  <c:v>586.073252805507</c:v>
                </c:pt>
                <c:pt idx="522">
                  <c:v>584.827616895283</c:v>
                </c:pt>
                <c:pt idx="523">
                  <c:v>583.581980985058</c:v>
                </c:pt>
                <c:pt idx="524">
                  <c:v>582.336345074834</c:v>
                </c:pt>
                <c:pt idx="525">
                  <c:v>581.090709164609</c:v>
                </c:pt>
                <c:pt idx="526">
                  <c:v>579.845073254385</c:v>
                </c:pt>
                <c:pt idx="527">
                  <c:v>578.59943734416</c:v>
                </c:pt>
                <c:pt idx="528">
                  <c:v>577.353801433936</c:v>
                </c:pt>
                <c:pt idx="529">
                  <c:v>576.108165523711</c:v>
                </c:pt>
                <c:pt idx="530">
                  <c:v>574.862529613487</c:v>
                </c:pt>
                <c:pt idx="531">
                  <c:v>573.616893703262</c:v>
                </c:pt>
                <c:pt idx="532">
                  <c:v>572.371257793037</c:v>
                </c:pt>
                <c:pt idx="533">
                  <c:v>571.125621882813</c:v>
                </c:pt>
                <c:pt idx="534">
                  <c:v>569.879985972588</c:v>
                </c:pt>
                <c:pt idx="535">
                  <c:v>568.634350062364</c:v>
                </c:pt>
                <c:pt idx="536">
                  <c:v>567.388714152139</c:v>
                </c:pt>
                <c:pt idx="537">
                  <c:v>566.143078241915</c:v>
                </c:pt>
                <c:pt idx="538">
                  <c:v>564.89744233169</c:v>
                </c:pt>
                <c:pt idx="539">
                  <c:v>563.651806421466</c:v>
                </c:pt>
                <c:pt idx="540">
                  <c:v>562.406170511241</c:v>
                </c:pt>
                <c:pt idx="541">
                  <c:v>561.160534601017</c:v>
                </c:pt>
                <c:pt idx="542">
                  <c:v>559.914898690792</c:v>
                </c:pt>
                <c:pt idx="543">
                  <c:v>558.669262780568</c:v>
                </c:pt>
                <c:pt idx="544">
                  <c:v>557.423626870343</c:v>
                </c:pt>
                <c:pt idx="545">
                  <c:v>556.177990960119</c:v>
                </c:pt>
                <c:pt idx="546">
                  <c:v>554.932355049894</c:v>
                </c:pt>
                <c:pt idx="547">
                  <c:v>553.68671913967</c:v>
                </c:pt>
                <c:pt idx="548">
                  <c:v>552.441083229445</c:v>
                </c:pt>
                <c:pt idx="549">
                  <c:v>551.195447319221</c:v>
                </c:pt>
                <c:pt idx="550">
                  <c:v>549.949811408996</c:v>
                </c:pt>
                <c:pt idx="551">
                  <c:v>548.704175498772</c:v>
                </c:pt>
                <c:pt idx="552">
                  <c:v>547.458539588547</c:v>
                </c:pt>
                <c:pt idx="553">
                  <c:v>546.212903678323</c:v>
                </c:pt>
                <c:pt idx="554">
                  <c:v>544.967267768098</c:v>
                </c:pt>
                <c:pt idx="555">
                  <c:v>543.721631857874</c:v>
                </c:pt>
                <c:pt idx="556">
                  <c:v>542.475995947649</c:v>
                </c:pt>
                <c:pt idx="557">
                  <c:v>541.230360037425</c:v>
                </c:pt>
                <c:pt idx="558">
                  <c:v>539.9847241272</c:v>
                </c:pt>
                <c:pt idx="559">
                  <c:v>538.739088216976</c:v>
                </c:pt>
                <c:pt idx="560">
                  <c:v>537.493452306751</c:v>
                </c:pt>
                <c:pt idx="561">
                  <c:v>536.247816396527</c:v>
                </c:pt>
                <c:pt idx="562">
                  <c:v>535.002180486302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"0.5% 200kPa L51"</c:f>
              <c:strCache>
                <c:ptCount val="1"/>
                <c:pt idx="0">
                  <c:v>0.5% 200kPa L51</c:v>
                </c:pt>
              </c:strCache>
            </c:strRef>
          </c:tx>
          <c:spPr>
            <a:solidFill>
              <a:srgbClr val="ff0000"/>
            </a:solidFill>
            <a:ln w="14400">
              <a:solidFill>
                <a:srgbClr val="ff0000"/>
              </a:solidFill>
              <a:custDash>
                <a:ds d="1100000" sp="500000"/>
                <a:ds d="100000" sp="500000"/>
              </a:custDash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44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Exp_res!$BU$3:$BU$650</c:f>
              <c:numCache>
                <c:formatCode>0.00%</c:formatCode>
                <c:ptCount val="648"/>
                <c:pt idx="0">
                  <c:v>0</c:v>
                </c:pt>
                <c:pt idx="1">
                  <c:v>1.42411061782248E-005</c:v>
                </c:pt>
                <c:pt idx="2">
                  <c:v>4.47415658165991E-005</c:v>
                </c:pt>
                <c:pt idx="3">
                  <c:v>7.55368897469416E-005</c:v>
                </c:pt>
                <c:pt idx="4">
                  <c:v>0.000106628890119579</c:v>
                </c:pt>
                <c:pt idx="5">
                  <c:v>0.000138019624525271</c:v>
                </c:pt>
                <c:pt idx="6">
                  <c:v>0.000169711015572588</c:v>
                </c:pt>
                <c:pt idx="7">
                  <c:v>0.000201704819891611</c:v>
                </c:pt>
                <c:pt idx="8">
                  <c:v>0.000234002623995976</c:v>
                </c:pt>
                <c:pt idx="9">
                  <c:v>0.000266605845553123</c:v>
                </c:pt>
                <c:pt idx="10">
                  <c:v>0.000299515736275312</c:v>
                </c:pt>
                <c:pt idx="11">
                  <c:v>0.000332733385431182</c:v>
                </c:pt>
                <c:pt idx="12">
                  <c:v>0.000366259723639026</c:v>
                </c:pt>
                <c:pt idx="13">
                  <c:v>0.000400095526807489</c:v>
                </c:pt>
                <c:pt idx="14">
                  <c:v>0.000434241420160271</c:v>
                </c:pt>
                <c:pt idx="15">
                  <c:v>0.000468697882311032</c:v>
                </c:pt>
                <c:pt idx="16">
                  <c:v>0.000503465249369691</c:v>
                </c:pt>
                <c:pt idx="17">
                  <c:v>0.000538543719066347</c:v>
                </c:pt>
                <c:pt idx="18">
                  <c:v>0.000573933354883764</c:v>
                </c:pt>
                <c:pt idx="19">
                  <c:v>0.00060963409018976</c:v>
                </c:pt>
                <c:pt idx="20">
                  <c:v>0.000645645732363616</c:v>
                </c:pt>
                <c:pt idx="21">
                  <c:v>0.000681967966911359</c:v>
                </c:pt>
                <c:pt idx="22">
                  <c:v>0.000718600361563194</c:v>
                </c:pt>
                <c:pt idx="23">
                  <c:v>0.000755542370350151</c:v>
                </c:pt>
                <c:pt idx="24">
                  <c:v>0.000792793337654435</c:v>
                </c:pt>
                <c:pt idx="25">
                  <c:v>0.000830352502229569</c:v>
                </c:pt>
                <c:pt idx="26">
                  <c:v>0.000868219001187122</c:v>
                </c:pt>
                <c:pt idx="27">
                  <c:v>0.000906391873945695</c:v>
                </c:pt>
                <c:pt idx="28">
                  <c:v>0.000944870066139501</c:v>
                </c:pt>
                <c:pt idx="29">
                  <c:v>0.0009836524334827</c:v>
                </c:pt>
                <c:pt idx="30">
                  <c:v>0.00102273774558763</c:v>
                </c:pt>
                <c:pt idx="31">
                  <c:v>0.00106212468973313</c:v>
                </c:pt>
                <c:pt idx="32">
                  <c:v>0.00110181187458103</c:v>
                </c:pt>
                <c:pt idx="33">
                  <c:v>0.00114179783383845</c:v>
                </c:pt>
                <c:pt idx="34">
                  <c:v>0.00118208102986402</c:v>
                </c:pt>
                <c:pt idx="35">
                  <c:v>0.00122265985721505</c:v>
                </c:pt>
                <c:pt idx="36">
                  <c:v>0.00126353264613563</c:v>
                </c:pt>
                <c:pt idx="37">
                  <c:v>0.00130469766598189</c:v>
                </c:pt>
                <c:pt idx="38">
                  <c:v>0.00134615312858502</c:v>
                </c:pt>
                <c:pt idx="39">
                  <c:v>0.00138789719154932</c:v>
                </c:pt>
                <c:pt idx="40">
                  <c:v>0.00142992796148468</c:v>
                </c:pt>
                <c:pt idx="41">
                  <c:v>0.00147224349717265</c:v>
                </c:pt>
                <c:pt idx="42">
                  <c:v>0.00151484181266481</c:v>
                </c:pt>
                <c:pt idx="43">
                  <c:v>0.00155772088031314</c:v>
                </c:pt>
                <c:pt idx="44">
                  <c:v>0.00160087863373118</c:v>
                </c:pt>
                <c:pt idx="45">
                  <c:v>0.00164431297068658</c:v>
                </c:pt>
                <c:pt idx="46">
                  <c:v>0.00168802175592331</c:v>
                </c:pt>
                <c:pt idx="47">
                  <c:v>0.00173200282391441</c:v>
                </c:pt>
                <c:pt idx="48">
                  <c:v>0.00177625398154443</c:v>
                </c:pt>
                <c:pt idx="49">
                  <c:v>0.00182077301072206</c:v>
                </c:pt>
                <c:pt idx="50">
                  <c:v>0.00186555767092246</c:v>
                </c:pt>
                <c:pt idx="51">
                  <c:v>0.00191060570165983</c:v>
                </c:pt>
                <c:pt idx="52">
                  <c:v>0.00195591482489044</c:v>
                </c:pt>
                <c:pt idx="53">
                  <c:v>0.002001482747346</c:v>
                </c:pt>
                <c:pt idx="54">
                  <c:v>0.00204730716279846</c:v>
                </c:pt>
                <c:pt idx="55">
                  <c:v>0.00209338575425613</c:v>
                </c:pt>
                <c:pt idx="56">
                  <c:v>0.00213971619609168</c:v>
                </c:pt>
                <c:pt idx="57">
                  <c:v>0.0021862961561029</c:v>
                </c:pt>
                <c:pt idx="58">
                  <c:v>0.00223312329750718</c:v>
                </c:pt>
                <c:pt idx="59">
                  <c:v>0.00228019528086891</c:v>
                </c:pt>
                <c:pt idx="60">
                  <c:v>0.00232750976596265</c:v>
                </c:pt>
                <c:pt idx="61">
                  <c:v>0.00237506441357139</c:v>
                </c:pt>
                <c:pt idx="62">
                  <c:v>0.00242285688722098</c:v>
                </c:pt>
                <c:pt idx="63">
                  <c:v>0.00247088485485232</c:v>
                </c:pt>
                <c:pt idx="64">
                  <c:v>0.00251914599043125</c:v>
                </c:pt>
                <c:pt idx="65">
                  <c:v>0.00256763797549788</c:v>
                </c:pt>
                <c:pt idx="66">
                  <c:v>0.00261635850065594</c:v>
                </c:pt>
                <c:pt idx="67">
                  <c:v>0.00266530526700316</c:v>
                </c:pt>
                <c:pt idx="68">
                  <c:v>0.00271447598750379</c:v>
                </c:pt>
                <c:pt idx="69">
                  <c:v>0.00276386838830466</c:v>
                </c:pt>
                <c:pt idx="70">
                  <c:v>0.00281348020999534</c:v>
                </c:pt>
                <c:pt idx="71">
                  <c:v>0.00286330920881335</c:v>
                </c:pt>
                <c:pt idx="72">
                  <c:v>0.00291335315779627</c:v>
                </c:pt>
                <c:pt idx="73">
                  <c:v>0.00296360984788151</c:v>
                </c:pt>
                <c:pt idx="74">
                  <c:v>0.0030140770889544</c:v>
                </c:pt>
                <c:pt idx="75">
                  <c:v>0.00306475271084663</c:v>
                </c:pt>
                <c:pt idx="76">
                  <c:v>0.00311563456428522</c:v>
                </c:pt>
                <c:pt idx="77">
                  <c:v>0.00316672052179419</c:v>
                </c:pt>
                <c:pt idx="78">
                  <c:v>0.00321800847854905</c:v>
                </c:pt>
                <c:pt idx="79">
                  <c:v>0.00326949635318609</c:v>
                </c:pt>
                <c:pt idx="80">
                  <c:v>0.00332118208856716</c:v>
                </c:pt>
                <c:pt idx="81">
                  <c:v>0.00337306365250116</c:v>
                </c:pt>
                <c:pt idx="82">
                  <c:v>0.00342513903842375</c:v>
                </c:pt>
                <c:pt idx="83">
                  <c:v>0.00347740626603562</c:v>
                </c:pt>
                <c:pt idx="84">
                  <c:v>0.0035298633819013</c:v>
                </c:pt>
                <c:pt idx="85">
                  <c:v>0.00358250846000954</c:v>
                </c:pt>
                <c:pt idx="86">
                  <c:v>0.0036353396022955</c:v>
                </c:pt>
                <c:pt idx="87">
                  <c:v>0.00368835493912687</c:v>
                </c:pt>
                <c:pt idx="88">
                  <c:v>0.00374155262975492</c:v>
                </c:pt>
                <c:pt idx="89">
                  <c:v>0.00379493086273103</c:v>
                </c:pt>
                <c:pt idx="90">
                  <c:v>0.00384848785628989</c:v>
                </c:pt>
                <c:pt idx="91">
                  <c:v>0.00390222185870093</c:v>
                </c:pt>
                <c:pt idx="92">
                  <c:v>0.00395613114858921</c:v>
                </c:pt>
                <c:pt idx="93">
                  <c:v>0.00401021403522507</c:v>
                </c:pt>
                <c:pt idx="94">
                  <c:v>0.00406446885878617</c:v>
                </c:pt>
                <c:pt idx="95">
                  <c:v>0.0041188939905909</c:v>
                </c:pt>
                <c:pt idx="96">
                  <c:v>0.00417348783330544</c:v>
                </c:pt>
                <c:pt idx="97">
                  <c:v>0.00422824882112415</c:v>
                </c:pt>
                <c:pt idx="98">
                  <c:v>0.0042831754199259</c:v>
                </c:pt>
                <c:pt idx="99">
                  <c:v>0.00433826612740581</c:v>
                </c:pt>
                <c:pt idx="100">
                  <c:v>0.00439351947318462</c:v>
                </c:pt>
                <c:pt idx="101">
                  <c:v>0.00444893401889507</c:v>
                </c:pt>
                <c:pt idx="102">
                  <c:v>0.00450450835824823</c:v>
                </c:pt>
                <c:pt idx="103">
                  <c:v>0.00456024111707841</c:v>
                </c:pt>
                <c:pt idx="104">
                  <c:v>0.00461613095336985</c:v>
                </c:pt>
                <c:pt idx="105">
                  <c:v>0.00467217655726383</c:v>
                </c:pt>
                <c:pt idx="106">
                  <c:v>0.00472837665104894</c:v>
                </c:pt>
                <c:pt idx="107">
                  <c:v>0.00478472998913381</c:v>
                </c:pt>
                <c:pt idx="108">
                  <c:v>0.00484123535800412</c:v>
                </c:pt>
                <c:pt idx="109">
                  <c:v>0.00489789157616476</c:v>
                </c:pt>
                <c:pt idx="110">
                  <c:v>0.00495469749406643</c:v>
                </c:pt>
                <c:pt idx="111">
                  <c:v>0.00501165199401955</c:v>
                </c:pt>
                <c:pt idx="112">
                  <c:v>0.00506875399009482</c:v>
                </c:pt>
                <c:pt idx="113">
                  <c:v>0.00512600242801116</c:v>
                </c:pt>
                <c:pt idx="114">
                  <c:v>0.00518339628501269</c:v>
                </c:pt>
                <c:pt idx="115">
                  <c:v>0.00524093456973425</c:v>
                </c:pt>
                <c:pt idx="116">
                  <c:v>0.00529861632205707</c:v>
                </c:pt>
                <c:pt idx="117">
                  <c:v>0.00535644061295462</c:v>
                </c:pt>
                <c:pt idx="118">
                  <c:v>0.00541440654432978</c:v>
                </c:pt>
                <c:pt idx="119">
                  <c:v>0.00547251324884331</c:v>
                </c:pt>
                <c:pt idx="120">
                  <c:v>0.00553075988973485</c:v>
                </c:pt>
                <c:pt idx="121">
                  <c:v>0.00558914566063652</c:v>
                </c:pt>
                <c:pt idx="122">
                  <c:v>0.00564766978538022</c:v>
                </c:pt>
                <c:pt idx="123">
                  <c:v>0.00570633151779841</c:v>
                </c:pt>
                <c:pt idx="124">
                  <c:v>0.00576513014151994</c:v>
                </c:pt>
                <c:pt idx="125">
                  <c:v>0.00582406496976006</c:v>
                </c:pt>
                <c:pt idx="126">
                  <c:v>0.00588313534510667</c:v>
                </c:pt>
                <c:pt idx="127">
                  <c:v>0.00594234063930192</c:v>
                </c:pt>
                <c:pt idx="128">
                  <c:v>0.0060016802530205</c:v>
                </c:pt>
                <c:pt idx="129">
                  <c:v>0.00606115361564472</c:v>
                </c:pt>
                <c:pt idx="130">
                  <c:v>0.00612076018503646</c:v>
                </c:pt>
                <c:pt idx="131">
                  <c:v>0.00618049944730776</c:v>
                </c:pt>
                <c:pt idx="132">
                  <c:v>0.00624037091658798</c:v>
                </c:pt>
                <c:pt idx="133">
                  <c:v>0.00630037413479107</c:v>
                </c:pt>
                <c:pt idx="134">
                  <c:v>0.00636050867138024</c:v>
                </c:pt>
                <c:pt idx="135">
                  <c:v>0.00642077412313272</c:v>
                </c:pt>
                <c:pt idx="136">
                  <c:v>0.00648117011390358</c:v>
                </c:pt>
                <c:pt idx="137">
                  <c:v>0.00654169629438957</c:v>
                </c:pt>
                <c:pt idx="138">
                  <c:v>0.00660235234189293</c:v>
                </c:pt>
                <c:pt idx="139">
                  <c:v>0.00666313796008598</c:v>
                </c:pt>
                <c:pt idx="140">
                  <c:v>0.00672405287877606</c:v>
                </c:pt>
                <c:pt idx="141">
                  <c:v>0.00678509685367157</c:v>
                </c:pt>
                <c:pt idx="142">
                  <c:v>0.00684626966614952</c:v>
                </c:pt>
                <c:pt idx="143">
                  <c:v>0.00690757112302435</c:v>
                </c:pt>
                <c:pt idx="144">
                  <c:v>0.0069690010563187</c:v>
                </c:pt>
                <c:pt idx="145">
                  <c:v>0.00703055932303584</c:v>
                </c:pt>
                <c:pt idx="146">
                  <c:v>0.00709224580493475</c:v>
                </c:pt>
                <c:pt idx="147">
                  <c:v>0.00715406040830733</c:v>
                </c:pt>
                <c:pt idx="148">
                  <c:v>0.00721600306375813</c:v>
                </c:pt>
                <c:pt idx="149">
                  <c:v>0.00727807372598724</c:v>
                </c:pt>
                <c:pt idx="150">
                  <c:v>0.0073402723735758</c:v>
                </c:pt>
                <c:pt idx="151">
                  <c:v>0.00740259900877486</c:v>
                </c:pt>
                <c:pt idx="152">
                  <c:v>0.00746505365729743</c:v>
                </c:pt>
                <c:pt idx="153">
                  <c:v>0.00752763636811401</c:v>
                </c:pt>
                <c:pt idx="154">
                  <c:v>0.00759034721325164</c:v>
                </c:pt>
                <c:pt idx="155">
                  <c:v>0.00765318628759703</c:v>
                </c:pt>
                <c:pt idx="156">
                  <c:v>0.00771615370870297</c:v>
                </c:pt>
                <c:pt idx="157">
                  <c:v>0.00777924961659919</c:v>
                </c:pt>
                <c:pt idx="158">
                  <c:v>0.00784247417360704</c:v>
                </c:pt>
                <c:pt idx="159">
                  <c:v>0.00790582756415846</c:v>
                </c:pt>
                <c:pt idx="160">
                  <c:v>0.00796930999461922</c:v>
                </c:pt>
                <c:pt idx="161">
                  <c:v>0.00803292169311674</c:v>
                </c:pt>
                <c:pt idx="162">
                  <c:v>0.00809666290937177</c:v>
                </c:pt>
                <c:pt idx="163">
                  <c:v>0.00816053391453545</c:v>
                </c:pt>
                <c:pt idx="164">
                  <c:v>0.00822453500103039</c:v>
                </c:pt>
                <c:pt idx="165">
                  <c:v>0.00828866648239666</c:v>
                </c:pt>
                <c:pt idx="166">
                  <c:v>0.00835292869314247</c:v>
                </c:pt>
                <c:pt idx="167">
                  <c:v>0.00841732198859994</c:v>
                </c:pt>
                <c:pt idx="168">
                  <c:v>0.00848184674478515</c:v>
                </c:pt>
                <c:pt idx="169">
                  <c:v>0.00854650335826395</c:v>
                </c:pt>
                <c:pt idx="170">
                  <c:v>0.00861129224602199</c:v>
                </c:pt>
                <c:pt idx="171">
                  <c:v>0.00867621384534013</c:v>
                </c:pt>
                <c:pt idx="172">
                  <c:v>0.00874126861367501</c:v>
                </c:pt>
                <c:pt idx="173">
                  <c:v>0.00880645702854458</c:v>
                </c:pt>
                <c:pt idx="174">
                  <c:v>0.00887177958741864</c:v>
                </c:pt>
                <c:pt idx="175">
                  <c:v>0.0089372368076149</c:v>
                </c:pt>
                <c:pt idx="176">
                  <c:v>0.00900282922620003</c:v>
                </c:pt>
                <c:pt idx="177">
                  <c:v>0.0090685573998958</c:v>
                </c:pt>
                <c:pt idx="178">
                  <c:v>0.00913442190499077</c:v>
                </c:pt>
                <c:pt idx="179">
                  <c:v>0.00920042333725726</c:v>
                </c:pt>
                <c:pt idx="180">
                  <c:v>0.00926656231187316</c:v>
                </c:pt>
                <c:pt idx="181">
                  <c:v>0.00933283946335</c:v>
                </c:pt>
                <c:pt idx="182">
                  <c:v>0.00939925544546509</c:v>
                </c:pt>
                <c:pt idx="183">
                  <c:v>0.0094658109312002</c:v>
                </c:pt>
                <c:pt idx="184">
                  <c:v>0.00953250661268495</c:v>
                </c:pt>
                <c:pt idx="185">
                  <c:v>0.00959934320114581</c:v>
                </c:pt>
                <c:pt idx="186">
                  <c:v>0.00966632142686046</c:v>
                </c:pt>
                <c:pt idx="187">
                  <c:v>0.00973344203911769</c:v>
                </c:pt>
                <c:pt idx="188">
                  <c:v>0.00980070580618245</c:v>
                </c:pt>
                <c:pt idx="189">
                  <c:v>0.00986811351526671</c:v>
                </c:pt>
                <c:pt idx="190">
                  <c:v>0.0099356659725055</c:v>
                </c:pt>
                <c:pt idx="191">
                  <c:v>0.0100033640029386</c:v>
                </c:pt>
                <c:pt idx="192">
                  <c:v>0.0100712084504977</c:v>
                </c:pt>
                <c:pt idx="193">
                  <c:v>0.0101392001779988</c:v>
                </c:pt>
                <c:pt idx="194">
                  <c:v>0.0102073400671408</c:v>
                </c:pt>
                <c:pt idx="195">
                  <c:v>0.0102756290185086</c:v>
                </c:pt>
                <c:pt idx="196">
                  <c:v>0.0103440679515826</c:v>
                </c:pt>
                <c:pt idx="197">
                  <c:v>0.0104126578047536</c:v>
                </c:pt>
                <c:pt idx="198">
                  <c:v>0.0104813995353431</c:v>
                </c:pt>
                <c:pt idx="199">
                  <c:v>0.0105502941196288</c:v>
                </c:pt>
                <c:pt idx="200">
                  <c:v>0.0106193425528765</c:v>
                </c:pt>
                <c:pt idx="201">
                  <c:v>0.0106885458493776</c:v>
                </c:pt>
                <c:pt idx="202">
                  <c:v>0.0107579050424911</c:v>
                </c:pt>
                <c:pt idx="203">
                  <c:v>0.0108274211846928</c:v>
                </c:pt>
                <c:pt idx="204">
                  <c:v>0.0108970953476291</c:v>
                </c:pt>
                <c:pt idx="205">
                  <c:v>0.0109669286221768</c:v>
                </c:pt>
                <c:pt idx="206">
                  <c:v>0.0110369221185089</c:v>
                </c:pt>
                <c:pt idx="207">
                  <c:v>0.0111070769661663</c:v>
                </c:pt>
                <c:pt idx="208">
                  <c:v>0.011177394314134</c:v>
                </c:pt>
                <c:pt idx="209">
                  <c:v>0.0112478753309251</c:v>
                </c:pt>
                <c:pt idx="210">
                  <c:v>0.011318521204669</c:v>
                </c:pt>
                <c:pt idx="211">
                  <c:v>0.0113893331432065</c:v>
                </c:pt>
                <c:pt idx="212">
                  <c:v>0.0114603123741901</c:v>
                </c:pt>
                <c:pt idx="213">
                  <c:v>0.0115314601451907</c:v>
                </c:pt>
                <c:pt idx="214">
                  <c:v>0.0116027777238106</c:v>
                </c:pt>
                <c:pt idx="215">
                  <c:v>0.0116742663978015</c:v>
                </c:pt>
                <c:pt idx="216">
                  <c:v>0.0117459274751895</c:v>
                </c:pt>
                <c:pt idx="217">
                  <c:v>0.0118177622844061</c:v>
                </c:pt>
                <c:pt idx="218">
                  <c:v>0.0118897721744251</c:v>
                </c:pt>
                <c:pt idx="219">
                  <c:v>0.0119619585149058</c:v>
                </c:pt>
                <c:pt idx="220">
                  <c:v>0.0120343226963428</c:v>
                </c:pt>
                <c:pt idx="221">
                  <c:v>0.0121068661302216</c:v>
                </c:pt>
                <c:pt idx="222">
                  <c:v>0.012179590249181</c:v>
                </c:pt>
                <c:pt idx="223">
                  <c:v>0.012252496507182</c:v>
                </c:pt>
                <c:pt idx="224">
                  <c:v>0.0123255863796831</c:v>
                </c:pt>
                <c:pt idx="225">
                  <c:v>0.012398861363822</c:v>
                </c:pt>
                <c:pt idx="226">
                  <c:v>0.0124723229786045</c:v>
                </c:pt>
                <c:pt idx="227">
                  <c:v>0.0125459727650994</c:v>
                </c:pt>
                <c:pt idx="228">
                  <c:v>0.0126198122866413</c:v>
                </c:pt>
                <c:pt idx="229">
                  <c:v>0.0126938431290391</c:v>
                </c:pt>
                <c:pt idx="230">
                  <c:v>0.0127680669007923</c:v>
                </c:pt>
                <c:pt idx="231">
                  <c:v>0.0128424852333144</c:v>
                </c:pt>
                <c:pt idx="232">
                  <c:v>0.0129170997811628</c:v>
                </c:pt>
                <c:pt idx="233">
                  <c:v>0.0129919122222768</c:v>
                </c:pt>
                <c:pt idx="234">
                  <c:v>0.0130669242582225</c:v>
                </c:pt>
                <c:pt idx="235">
                  <c:v>0.0131421376144452</c:v>
                </c:pt>
                <c:pt idx="236">
                  <c:v>0.0132175540405298</c:v>
                </c:pt>
                <c:pt idx="237">
                  <c:v>0.0132931753104679</c:v>
                </c:pt>
                <c:pt idx="238">
                  <c:v>0.0133690032229343</c:v>
                </c:pt>
                <c:pt idx="239">
                  <c:v>0.01344503960157</c:v>
                </c:pt>
                <c:pt idx="240">
                  <c:v>0.0135212862952741</c:v>
                </c:pt>
                <c:pt idx="241">
                  <c:v>0.0135977451785035</c:v>
                </c:pt>
                <c:pt idx="242">
                  <c:v>0.013674418151581</c:v>
                </c:pt>
                <c:pt idx="243">
                  <c:v>0.0137513071410126</c:v>
                </c:pt>
                <c:pt idx="244">
                  <c:v>0.0138284140998118</c:v>
                </c:pt>
                <c:pt idx="245">
                  <c:v>0.0139057410078344</c:v>
                </c:pt>
                <c:pt idx="246">
                  <c:v>0.0139832898721218</c:v>
                </c:pt>
                <c:pt idx="247">
                  <c:v>0.0140610627272519</c:v>
                </c:pt>
                <c:pt idx="248">
                  <c:v>0.0141390616357022</c:v>
                </c:pt>
                <c:pt idx="249">
                  <c:v>0.0142172886882193</c:v>
                </c:pt>
                <c:pt idx="250">
                  <c:v>0.0142957460041999</c:v>
                </c:pt>
                <c:pt idx="251">
                  <c:v>0.0143744357320812</c:v>
                </c:pt>
                <c:pt idx="252">
                  <c:v>0.0144533600497411</c:v>
                </c:pt>
                <c:pt idx="253">
                  <c:v>0.0145325211649088</c:v>
                </c:pt>
                <c:pt idx="254">
                  <c:v>0.0146119213155856</c:v>
                </c:pt>
                <c:pt idx="255">
                  <c:v>0.0146915627704766</c:v>
                </c:pt>
                <c:pt idx="256">
                  <c:v>0.0147714478294332</c:v>
                </c:pt>
                <c:pt idx="257">
                  <c:v>0.0148515788239064</c:v>
                </c:pt>
                <c:pt idx="258">
                  <c:v>0.0149319581174118</c:v>
                </c:pt>
                <c:pt idx="259">
                  <c:v>0.015012588106006</c:v>
                </c:pt>
                <c:pt idx="260">
                  <c:v>0.0150934712187749</c:v>
                </c:pt>
                <c:pt idx="261">
                  <c:v>0.0151746099183337</c:v>
                </c:pt>
                <c:pt idx="262">
                  <c:v>0.01525600670134</c:v>
                </c:pt>
                <c:pt idx="263">
                  <c:v>0.0153376640990187</c:v>
                </c:pt>
                <c:pt idx="264">
                  <c:v>0.0154195846777004</c:v>
                </c:pt>
                <c:pt idx="265">
                  <c:v>0.0155017710393726</c:v>
                </c:pt>
                <c:pt idx="266">
                  <c:v>0.0155842258222451</c:v>
                </c:pt>
                <c:pt idx="267">
                  <c:v>0.0156669517013284</c:v>
                </c:pt>
                <c:pt idx="268">
                  <c:v>0.0157499513890268</c:v>
                </c:pt>
                <c:pt idx="269">
                  <c:v>0.0158332276357459</c:v>
                </c:pt>
                <c:pt idx="270">
                  <c:v>0.0159167832305148</c:v>
                </c:pt>
                <c:pt idx="271">
                  <c:v>0.0160006210016239</c:v>
                </c:pt>
                <c:pt idx="272">
                  <c:v>0.0160847438172781</c:v>
                </c:pt>
                <c:pt idx="273">
                  <c:v>0.0161691545862656</c:v>
                </c:pt>
                <c:pt idx="274">
                  <c:v>0.0162538562586441</c:v>
                </c:pt>
                <c:pt idx="275">
                  <c:v>0.0163388518264423</c:v>
                </c:pt>
                <c:pt idx="276">
                  <c:v>0.0164241443243807</c:v>
                </c:pt>
                <c:pt idx="277">
                  <c:v>0.0165097368306077</c:v>
                </c:pt>
                <c:pt idx="278">
                  <c:v>0.0165956324674558</c:v>
                </c:pt>
                <c:pt idx="279">
                  <c:v>0.0166818344022155</c:v>
                </c:pt>
                <c:pt idx="280">
                  <c:v>0.0167683458479282</c:v>
                </c:pt>
                <c:pt idx="281">
                  <c:v>0.0168551700641995</c:v>
                </c:pt>
                <c:pt idx="282">
                  <c:v>0.0169423103580314</c:v>
                </c:pt>
                <c:pt idx="283">
                  <c:v>0.0170297700846764</c:v>
                </c:pt>
                <c:pt idx="284">
                  <c:v>0.0171175526485121</c:v>
                </c:pt>
                <c:pt idx="285">
                  <c:v>0.0172056615039374</c:v>
                </c:pt>
                <c:pt idx="286">
                  <c:v>0.0172941001562927</c:v>
                </c:pt>
                <c:pt idx="287">
                  <c:v>0.0173828721628003</c:v>
                </c:pt>
                <c:pt idx="288">
                  <c:v>0.0174719811335315</c:v>
                </c:pt>
                <c:pt idx="289">
                  <c:v>0.0175614307323958</c:v>
                </c:pt>
                <c:pt idx="290">
                  <c:v>0.0176512246781563</c:v>
                </c:pt>
                <c:pt idx="291">
                  <c:v>0.0177413667454702</c:v>
                </c:pt>
                <c:pt idx="292">
                  <c:v>0.0178318607659564</c:v>
                </c:pt>
                <c:pt idx="293">
                  <c:v>0.0179227106292897</c:v>
                </c:pt>
                <c:pt idx="294">
                  <c:v>0.0180139202843229</c:v>
                </c:pt>
                <c:pt idx="295">
                  <c:v>0.0181054937402388</c:v>
                </c:pt>
                <c:pt idx="296">
                  <c:v>0.0181974350677307</c:v>
                </c:pt>
                <c:pt idx="297">
                  <c:v>0.0182897484002135</c:v>
                </c:pt>
                <c:pt idx="298">
                  <c:v>0.0183824379350675</c:v>
                </c:pt>
                <c:pt idx="299">
                  <c:v>0.0184755079349127</c:v>
                </c:pt>
                <c:pt idx="300">
                  <c:v>0.018568962728918</c:v>
                </c:pt>
                <c:pt idx="301">
                  <c:v>0.0186628067141443</c:v>
                </c:pt>
                <c:pt idx="302">
                  <c:v>0.0187570443569222</c:v>
                </c:pt>
                <c:pt idx="303">
                  <c:v>0.0188516801942673</c:v>
                </c:pt>
                <c:pt idx="304">
                  <c:v>0.018946718835333</c:v>
                </c:pt>
                <c:pt idx="305">
                  <c:v>0.0190421649629008</c:v>
                </c:pt>
                <c:pt idx="306">
                  <c:v>0.0191380233349124</c:v>
                </c:pt>
                <c:pt idx="307">
                  <c:v>0.0192342987860415</c:v>
                </c:pt>
                <c:pt idx="308">
                  <c:v>0.0193309962293089</c:v>
                </c:pt>
                <c:pt idx="309">
                  <c:v>0.0194281206577412</c:v>
                </c:pt>
                <c:pt idx="310">
                  <c:v>0.019525677146075</c:v>
                </c:pt>
                <c:pt idx="311">
                  <c:v>0.0196236708525076</c:v>
                </c:pt>
                <c:pt idx="312">
                  <c:v>0.0197221070204958</c:v>
                </c:pt>
                <c:pt idx="313">
                  <c:v>0.0198209909806046</c:v>
                </c:pt>
                <c:pt idx="314">
                  <c:v>0.0199203281524076</c:v>
                </c:pt>
                <c:pt idx="315">
                  <c:v>0.02002012404644</c:v>
                </c:pt>
                <c:pt idx="316">
                  <c:v>0.0201203842662064</c:v>
                </c:pt>
                <c:pt idx="317">
                  <c:v>0.020221114510246</c:v>
                </c:pt>
                <c:pt idx="318">
                  <c:v>0.0203223205742554</c:v>
                </c:pt>
                <c:pt idx="319">
                  <c:v>0.0204240083532727</c:v>
                </c:pt>
                <c:pt idx="320">
                  <c:v>0.0205261838439234</c:v>
                </c:pt>
                <c:pt idx="321">
                  <c:v>0.0206288531467315</c:v>
                </c:pt>
                <c:pt idx="322">
                  <c:v>0.0207320224684977</c:v>
                </c:pt>
                <c:pt idx="323">
                  <c:v>0.0208356981247461</c:v>
                </c:pt>
                <c:pt idx="324">
                  <c:v>0.0209398865422427</c:v>
                </c:pt>
                <c:pt idx="325">
                  <c:v>0.0210445942615888</c:v>
                </c:pt>
                <c:pt idx="326">
                  <c:v>0.0211498279398898</c:v>
                </c:pt>
                <c:pt idx="327">
                  <c:v>0.0212555943535038</c:v>
                </c:pt>
                <c:pt idx="328">
                  <c:v>0.0213619004008733</c:v>
                </c:pt>
                <c:pt idx="329">
                  <c:v>0.0214687531054408</c:v>
                </c:pt>
                <c:pt idx="330">
                  <c:v>0.021576159618653</c:v>
                </c:pt>
                <c:pt idx="331">
                  <c:v>0.0216841272230567</c:v>
                </c:pt>
                <c:pt idx="332">
                  <c:v>0.0217926633354887</c:v>
                </c:pt>
                <c:pt idx="333">
                  <c:v>0.0219017755103647</c:v>
                </c:pt>
                <c:pt idx="334">
                  <c:v>0.0220114714430689</c:v>
                </c:pt>
                <c:pt idx="335">
                  <c:v>0.0221217589734503</c:v>
                </c:pt>
                <c:pt idx="336">
                  <c:v>0.0222326460894271</c:v>
                </c:pt>
                <c:pt idx="337">
                  <c:v>0.0223441409307061</c:v>
                </c:pt>
                <c:pt idx="338">
                  <c:v>0.0224562517926187</c:v>
                </c:pt>
                <c:pt idx="339">
                  <c:v>0.0225689871300797</c:v>
                </c:pt>
                <c:pt idx="340">
                  <c:v>0.0226823555616735</c:v>
                </c:pt>
                <c:pt idx="341">
                  <c:v>0.0227963658738709</c:v>
                </c:pt>
                <c:pt idx="342">
                  <c:v>0.0229110270253846</c:v>
                </c:pt>
                <c:pt idx="343">
                  <c:v>0.0230263481516652</c:v>
                </c:pt>
                <c:pt idx="344">
                  <c:v>0.0231423385695465</c:v>
                </c:pt>
                <c:pt idx="345">
                  <c:v>0.0232590077820439</c:v>
                </c:pt>
                <c:pt idx="346">
                  <c:v>0.0233763654833122</c:v>
                </c:pt>
                <c:pt idx="347">
                  <c:v>0.0234944215637702</c:v>
                </c:pt>
                <c:pt idx="348">
                  <c:v>0.0236131861153985</c:v>
                </c:pt>
                <c:pt idx="349">
                  <c:v>0.0237326694372161</c:v>
                </c:pt>
                <c:pt idx="350">
                  <c:v>0.0238528820409453</c:v>
                </c:pt>
                <c:pt idx="351">
                  <c:v>0.0239738346568708</c:v>
                </c:pt>
                <c:pt idx="352">
                  <c:v>0.0240955382399022</c:v>
                </c:pt>
                <c:pt idx="353">
                  <c:v>0.0242180039758482</c:v>
                </c:pt>
                <c:pt idx="354">
                  <c:v>0.0243412432879101</c:v>
                </c:pt>
                <c:pt idx="355">
                  <c:v>0.0244652678434066</c:v>
                </c:pt>
                <c:pt idx="356">
                  <c:v>0.0245900895607359</c:v>
                </c:pt>
                <c:pt idx="357">
                  <c:v>0.0247157206165897</c:v>
                </c:pt>
                <c:pt idx="358">
                  <c:v>0.0248421734534254</c:v>
                </c:pt>
                <c:pt idx="359">
                  <c:v>0.0249694607872124</c:v>
                </c:pt>
                <c:pt idx="360">
                  <c:v>0.0250975956154596</c:v>
                </c:pt>
                <c:pt idx="361">
                  <c:v>0.025226591225541</c:v>
                </c:pt>
                <c:pt idx="362">
                  <c:v>0.0253564612033299</c:v>
                </c:pt>
                <c:pt idx="363">
                  <c:v>0.0254872194421554</c:v>
                </c:pt>
                <c:pt idx="364">
                  <c:v>0.0256188801520986</c:v>
                </c:pt>
                <c:pt idx="365">
                  <c:v>0.0257514578696397</c:v>
                </c:pt>
                <c:pt idx="366">
                  <c:v>0.0258849674676756</c:v>
                </c:pt>
                <c:pt idx="367">
                  <c:v>0.0260194241659234</c:v>
                </c:pt>
                <c:pt idx="368">
                  <c:v>0.0261548435417281</c:v>
                </c:pt>
                <c:pt idx="369">
                  <c:v>0.026291241541293</c:v>
                </c:pt>
                <c:pt idx="370">
                  <c:v>0.0264286344913543</c:v>
                </c:pt>
                <c:pt idx="371">
                  <c:v>0.026567039111318</c:v>
                </c:pt>
                <c:pt idx="372">
                  <c:v>0.0267064725258851</c:v>
                </c:pt>
                <c:pt idx="373">
                  <c:v>0.0268469522781852</c:v>
                </c:pt>
                <c:pt idx="374">
                  <c:v>0.0269884963434458</c:v>
                </c:pt>
                <c:pt idx="375">
                  <c:v>0.0271311231432221</c:v>
                </c:pt>
                <c:pt idx="376">
                  <c:v>0.0272748515602153</c:v>
                </c:pt>
                <c:pt idx="377">
                  <c:v>0.0274197009537099</c:v>
                </c:pt>
                <c:pt idx="378">
                  <c:v>0.027565691175659</c:v>
                </c:pt>
                <c:pt idx="379">
                  <c:v>0.0277128425874532</c:v>
                </c:pt>
                <c:pt idx="380">
                  <c:v>0.0278611760774049</c:v>
                </c:pt>
                <c:pt idx="381">
                  <c:v>0.0280107130789886</c:v>
                </c:pt>
                <c:pt idx="382">
                  <c:v>0.0281614755898725</c:v>
                </c:pt>
                <c:pt idx="383">
                  <c:v>0.0283134861917869</c:v>
                </c:pt>
                <c:pt idx="384">
                  <c:v>0.0284667680712708</c:v>
                </c:pt>
                <c:pt idx="385">
                  <c:v>0.0286213450413445</c:v>
                </c:pt>
                <c:pt idx="386">
                  <c:v>0.0287772415641593</c:v>
                </c:pt>
                <c:pt idx="387">
                  <c:v>0.0289344827746754</c:v>
                </c:pt>
                <c:pt idx="388">
                  <c:v>0.0290930945054263</c:v>
                </c:pt>
                <c:pt idx="389">
                  <c:v>0.0292531033124281</c:v>
                </c:pt>
                <c:pt idx="390">
                  <c:v>0.0294145365022991</c:v>
                </c:pt>
                <c:pt idx="391">
                  <c:v>0.0295774221606581</c:v>
                </c:pt>
                <c:pt idx="392">
                  <c:v>0.0297417891818722</c:v>
                </c:pt>
                <c:pt idx="393">
                  <c:v>0.0299076673002342</c:v>
                </c:pt>
                <c:pt idx="394">
                  <c:v>0.0300750871226509</c:v>
                </c:pt>
                <c:pt idx="395">
                  <c:v>0.0302440801629316</c:v>
                </c:pt>
                <c:pt idx="396">
                  <c:v>0.0304146788777708</c:v>
                </c:pt>
                <c:pt idx="397">
                  <c:v>0.0305869167045271</c:v>
                </c:pt>
                <c:pt idx="398">
                  <c:v>0.0307608281009062</c:v>
                </c:pt>
                <c:pt idx="399">
                  <c:v>0.0309364485866639</c:v>
                </c:pt>
                <c:pt idx="400">
                  <c:v>0.0311138147874539</c:v>
                </c:pt>
                <c:pt idx="401">
                  <c:v>0.0312929644809539</c:v>
                </c:pt>
                <c:pt idx="402">
                  <c:v>0.0314739366454119</c:v>
                </c:pt>
                <c:pt idx="403">
                  <c:v>0.0316567715107683</c:v>
                </c:pt>
                <c:pt idx="404">
                  <c:v>0.0318415106125175</c:v>
                </c:pt>
                <c:pt idx="405">
                  <c:v>0.0320281968484878</c:v>
                </c:pt>
                <c:pt idx="406">
                  <c:v>0.0322168745387293</c:v>
                </c:pt>
                <c:pt idx="407">
                  <c:v>0.0324075894887185</c:v>
                </c:pt>
                <c:pt idx="408">
                  <c:v>0.0326003890560982</c:v>
                </c:pt>
                <c:pt idx="409">
                  <c:v>0.0327953222211961</c:v>
                </c:pt>
                <c:pt idx="410">
                  <c:v>0.0329924396615775</c:v>
                </c:pt>
                <c:pt idx="411">
                  <c:v>0.0331917938309142</c:v>
                </c:pt>
                <c:pt idx="412">
                  <c:v>0.0333934390424708</c:v>
                </c:pt>
                <c:pt idx="413">
                  <c:v>0.0335974315575366</c:v>
                </c:pt>
                <c:pt idx="414">
                  <c:v>0.033803829679157</c:v>
                </c:pt>
                <c:pt idx="415">
                  <c:v>0.034012693851551</c:v>
                </c:pt>
                <c:pt idx="416">
                  <c:v>0.0342240867656304</c:v>
                </c:pt>
                <c:pt idx="417">
                  <c:v>0.0344380734710769</c:v>
                </c:pt>
                <c:pt idx="418">
                  <c:v>0.0346547214954695</c:v>
                </c:pt>
                <c:pt idx="419">
                  <c:v>0.0348741009710008</c:v>
                </c:pt>
                <c:pt idx="420">
                  <c:v>0.0350962847693678</c:v>
                </c:pt>
                <c:pt idx="421">
                  <c:v>0.035321348645478</c:v>
                </c:pt>
                <c:pt idx="422">
                  <c:v>0.0355493713906674</c:v>
                </c:pt>
                <c:pt idx="423">
                  <c:v>0.0357804349961961</c:v>
                </c:pt>
                <c:pt idx="424">
                  <c:v>0.0360146248278583</c:v>
                </c:pt>
                <c:pt idx="425">
                  <c:v>0.0362520298126218</c:v>
                </c:pt>
                <c:pt idx="426">
                  <c:v>0.0364927426383046</c:v>
                </c:pt>
                <c:pt idx="427">
                  <c:v>0.0367368599673938</c:v>
                </c:pt>
                <c:pt idx="428">
                  <c:v>0.036984482666224</c:v>
                </c:pt>
                <c:pt idx="429">
                  <c:v>0.0372357160508532</c:v>
                </c:pt>
                <c:pt idx="430">
                  <c:v>0.0374906701511174</c:v>
                </c:pt>
                <c:pt idx="431">
                  <c:v>0.0377494599944944</c:v>
                </c:pt>
                <c:pt idx="432">
                  <c:v>0.0380122059115845</c:v>
                </c:pt>
                <c:pt idx="433">
                  <c:v>0.0382790338652097</c:v>
                </c:pt>
                <c:pt idx="434">
                  <c:v>0.0385500758053508</c:v>
                </c:pt>
                <c:pt idx="435">
                  <c:v>0.0388254700523918</c:v>
                </c:pt>
                <c:pt idx="436">
                  <c:v>0.0391053617114162</c:v>
                </c:pt>
                <c:pt idx="437">
                  <c:v>0.0393899031206189</c:v>
                </c:pt>
                <c:pt idx="438">
                  <c:v>0.0396792543372535</c:v>
                </c:pt>
                <c:pt idx="439">
                  <c:v>0.0399735836649398</c:v>
                </c:pt>
                <c:pt idx="440">
                  <c:v>0.040273068226621</c:v>
                </c:pt>
                <c:pt idx="441">
                  <c:v>0.0405778945879845</c:v>
                </c:pt>
                <c:pt idx="442">
                  <c:v>0.0408882594367651</c:v>
                </c:pt>
                <c:pt idx="443">
                  <c:v>0.0412043703240371</c:v>
                </c:pt>
                <c:pt idx="444">
                  <c:v>0.0415264464743934</c:v>
                </c:pt>
                <c:pt idx="445">
                  <c:v>0.0418547196728253</c:v>
                </c:pt>
                <c:pt idx="446">
                  <c:v>0.0421894352371625</c:v>
                </c:pt>
                <c:pt idx="447">
                  <c:v>0.0425308530861529</c:v>
                </c:pt>
                <c:pt idx="448">
                  <c:v>0.0428792489146731</c:v>
                </c:pt>
                <c:pt idx="449">
                  <c:v>0.0432349154891979</c:v>
                </c:pt>
                <c:pt idx="450">
                  <c:v>0.0435981640785753</c:v>
                </c:pt>
                <c:pt idx="451">
                  <c:v>0.04396932603739</c:v>
                </c:pt>
                <c:pt idx="452">
                  <c:v>0.044348754561828</c:v>
                </c:pt>
                <c:pt idx="453">
                  <c:v>0.0447368266410497</c:v>
                </c:pt>
                <c:pt idx="454">
                  <c:v>0.0451339452307355</c:v>
                </c:pt>
                <c:pt idx="455">
                  <c:v>0.0455405416798024</c:v>
                </c:pt>
                <c:pt idx="456">
                  <c:v>0.0459570784464504</c:v>
                </c:pt>
                <c:pt idx="457">
                  <c:v>0.0463840521458627</c:v>
                </c:pt>
                <c:pt idx="458">
                  <c:v>0.0468219969792745</c:v>
                </c:pt>
                <c:pt idx="459">
                  <c:v>0.0472714886030344</c:v>
                </c:pt>
                <c:pt idx="460">
                  <c:v>0.0477331485070592</c:v>
                </c:pt>
                <c:pt idx="461">
                  <c:v>0.048207648985179</c:v>
                </c:pt>
                <c:pt idx="462">
                  <c:v>0.048695718795876</c:v>
                </c:pt>
                <c:pt idx="463">
                  <c:v>0.0491981496315629</c:v>
                </c:pt>
                <c:pt idx="464">
                  <c:v>0.0497158035388024</c:v>
                </c:pt>
                <c:pt idx="465">
                  <c:v>0.0502496214619808</c:v>
                </c:pt>
                <c:pt idx="466">
                  <c:v>0.0508006331205541</c:v>
                </c:pt>
                <c:pt idx="467">
                  <c:v>0.0513699684772621</c:v>
                </c:pt>
                <c:pt idx="468">
                  <c:v>0.0519588711145267</c:v>
                </c:pt>
                <c:pt idx="469">
                  <c:v>0.0525687139125</c:v>
                </c:pt>
                <c:pt idx="470">
                  <c:v>0.0532010175201563</c:v>
                </c:pt>
                <c:pt idx="471">
                  <c:v>0.0538574722376064</c:v>
                </c:pt>
                <c:pt idx="472">
                  <c:v>0.0545399640934021</c:v>
                </c:pt>
                <c:pt idx="473">
                  <c:v>0.055250606118858</c:v>
                </c:pt>
                <c:pt idx="474">
                  <c:v>0.0559917761119835</c:v>
                </c:pt>
                <c:pt idx="475">
                  <c:v>0.0567661625745874</c:v>
                </c:pt>
                <c:pt idx="476">
                  <c:v>0.0575768210382733</c:v>
                </c:pt>
                <c:pt idx="477">
                  <c:v>0.0584272437284382</c:v>
                </c:pt>
                <c:pt idx="478">
                  <c:v>0.0593214465398585</c:v>
                </c:pt>
                <c:pt idx="479">
                  <c:v>0.0602640787496989</c:v>
                </c:pt>
                <c:pt idx="480">
                  <c:v>0.0612605629858283</c:v>
                </c:pt>
                <c:pt idx="481">
                  <c:v>0.0623172760356103</c:v>
                </c:pt>
                <c:pt idx="482">
                  <c:v>0.0634417856659294</c:v>
                </c:pt>
                <c:pt idx="483">
                  <c:v>0.0646431656301864</c:v>
                </c:pt>
                <c:pt idx="484">
                  <c:v>0.0659324219995951</c:v>
                </c:pt>
                <c:pt idx="485">
                  <c:v>0.0673230815791527</c:v>
                </c:pt>
                <c:pt idx="486">
                  <c:v>0.0680148047439517</c:v>
                </c:pt>
                <c:pt idx="487">
                  <c:v>0.0687163724239586</c:v>
                </c:pt>
                <c:pt idx="488">
                  <c:v>0.069428078483914</c:v>
                </c:pt>
                <c:pt idx="489">
                  <c:v>0.0701501844777947</c:v>
                </c:pt>
                <c:pt idx="490">
                  <c:v>0.0708829614224328</c:v>
                </c:pt>
                <c:pt idx="491">
                  <c:v>0.0716266902110489</c:v>
                </c:pt>
                <c:pt idx="492">
                  <c:v>0.0723816620479577</c:v>
                </c:pt>
                <c:pt idx="493">
                  <c:v>0.0731481789057104</c:v>
                </c:pt>
                <c:pt idx="494">
                  <c:v>0.0739265540060327</c:v>
                </c:pt>
                <c:pt idx="495">
                  <c:v>0.074717112326009</c:v>
                </c:pt>
                <c:pt idx="496">
                  <c:v>0.075520191131064</c:v>
                </c:pt>
                <c:pt idx="497">
                  <c:v>0.0763361405364095</c:v>
                </c:pt>
                <c:pt idx="498">
                  <c:v>0.0771653240987394</c:v>
                </c:pt>
                <c:pt idx="499">
                  <c:v>0.0780081194400858</c:v>
                </c:pt>
                <c:pt idx="500">
                  <c:v>0.078864918905893</c:v>
                </c:pt>
                <c:pt idx="501">
                  <c:v>0.0797361302595169</c:v>
                </c:pt>
                <c:pt idx="502">
                  <c:v>0.0806221774155193</c:v>
                </c:pt>
                <c:pt idx="503">
                  <c:v>0.0815235012143138</c:v>
                </c:pt>
                <c:pt idx="504">
                  <c:v>0.082440560240906</c:v>
                </c:pt>
                <c:pt idx="505">
                  <c:v>0.0833738316906872</c:v>
                </c:pt>
                <c:pt idx="506">
                  <c:v>0.0843238122854749</c:v>
                </c:pt>
                <c:pt idx="507">
                  <c:v>0.0852910192432356</c:v>
                </c:pt>
                <c:pt idx="508">
                  <c:v>0.0862759913052049</c:v>
                </c:pt>
                <c:pt idx="509">
                  <c:v>0.0872792898244206</c:v>
                </c:pt>
                <c:pt idx="510">
                  <c:v>0.0883014999200018</c:v>
                </c:pt>
                <c:pt idx="511">
                  <c:v>0.0893432317018727</c:v>
                </c:pt>
                <c:pt idx="512">
                  <c:v>0.0904051215710113</c:v>
                </c:pt>
                <c:pt idx="513">
                  <c:v>0.0914878336007341</c:v>
                </c:pt>
                <c:pt idx="514">
                  <c:v>0.0925920610049933</c:v>
                </c:pt>
                <c:pt idx="515">
                  <c:v>0.0937185277001742</c:v>
                </c:pt>
                <c:pt idx="516">
                  <c:v>0.0948679899674443</c:v>
                </c:pt>
                <c:pt idx="517">
                  <c:v>0.096041238223322</c:v>
                </c:pt>
                <c:pt idx="518">
                  <c:v>0.0972390989068122</c:v>
                </c:pt>
                <c:pt idx="519">
                  <c:v>0.0984624364922059</c:v>
                </c:pt>
                <c:pt idx="520">
                  <c:v>0.0997121556374638</c:v>
                </c:pt>
                <c:pt idx="521">
                  <c:v>0.100989203479012</c:v>
                </c:pt>
                <c:pt idx="522">
                  <c:v>0.102294572084792</c:v>
                </c:pt>
                <c:pt idx="523">
                  <c:v>0.103629301078499</c:v>
                </c:pt>
                <c:pt idx="524">
                  <c:v>0.104994480449208</c:v>
                </c:pt>
                <c:pt idx="525">
                  <c:v>0.106391253561901</c:v>
                </c:pt>
                <c:pt idx="526">
                  <c:v>0.107820820385982</c:v>
                </c:pt>
                <c:pt idx="527">
                  <c:v>0.109284440960492</c:v>
                </c:pt>
                <c:pt idx="528">
                  <c:v>0.110783439116653</c:v>
                </c:pt>
                <c:pt idx="529">
                  <c:v>0.112319206480421</c:v>
                </c:pt>
                <c:pt idx="530">
                  <c:v>0.11389320678009</c:v>
                </c:pt>
                <c:pt idx="531">
                  <c:v>0.115506980486539</c:v>
                </c:pt>
                <c:pt idx="532">
                  <c:v>0.117162149816671</c:v>
                </c:pt>
                <c:pt idx="533">
                  <c:v>0.118860424133815</c:v>
                </c:pt>
                <c:pt idx="534">
                  <c:v>0.120603605782519</c:v>
                </c:pt>
                <c:pt idx="535">
                  <c:v>0.122393596399279</c:v>
                </c:pt>
                <c:pt idx="536">
                  <c:v>0.124232403745341</c:v>
                </c:pt>
                <c:pt idx="537">
                  <c:v>0.12612214911294</c:v>
                </c:pt>
                <c:pt idx="538">
                  <c:v>0.128065075362193</c:v>
                </c:pt>
                <c:pt idx="539">
                  <c:v>0.130063555652502</c:v>
                </c:pt>
                <c:pt idx="540">
                  <c:v>0.132120102939862</c:v>
                </c:pt>
                <c:pt idx="541">
                  <c:v>0.134237380319964</c:v>
                </c:pt>
                <c:pt idx="542">
                  <c:v>0.136418212306716</c:v>
                </c:pt>
                <c:pt idx="543">
                  <c:v>0.138665597146814</c:v>
                </c:pt>
                <c:pt idx="544">
                  <c:v>0.140982720283612</c:v>
                </c:pt>
                <c:pt idx="545">
                  <c:v>0.143372969097918</c:v>
                </c:pt>
                <c:pt idx="546">
                  <c:v>0.145839949069868</c:v>
                </c:pt>
                <c:pt idx="547">
                  <c:v>0.148387501524913</c:v>
                </c:pt>
                <c:pt idx="548">
                  <c:v>0.151019723148775</c:v>
                </c:pt>
                <c:pt idx="549">
                  <c:v>0.153740987481316</c:v>
                </c:pt>
                <c:pt idx="550">
                  <c:v>0.156555968628262</c:v>
                </c:pt>
                <c:pt idx="551">
                  <c:v>0.159469667463347</c:v>
                </c:pt>
                <c:pt idx="552">
                  <c:v>0.162487440632441</c:v>
                </c:pt>
                <c:pt idx="553">
                  <c:v>0.16561503271665</c:v>
                </c:pt>
                <c:pt idx="554">
                  <c:v>0.168858611964366</c:v>
                </c:pt>
                <c:pt idx="555">
                  <c:v>0.172224810064288</c:v>
                </c:pt>
                <c:pt idx="556">
                  <c:v>0.17572076650421</c:v>
                </c:pt>
                <c:pt idx="557">
                  <c:v>0.179354178146043</c:v>
                </c:pt>
                <c:pt idx="558">
                  <c:v>0.183133354748699</c:v>
                </c:pt>
                <c:pt idx="559">
                  <c:v>0.187067281290182</c:v>
                </c:pt>
                <c:pt idx="560">
                  <c:v>0.191165688082568</c:v>
                </c:pt>
                <c:pt idx="561">
                  <c:v>0.195439129843146</c:v>
                </c:pt>
                <c:pt idx="562">
                  <c:v>0.199899075087902</c:v>
                </c:pt>
              </c:numCache>
            </c:numRef>
          </c:xVal>
          <c:yVal>
            <c:numRef>
              <c:f>Exp_res!$BV$3:$BV$650</c:f>
              <c:numCache>
                <c:formatCode>0.00%</c:formatCode>
                <c:ptCount val="648"/>
                <c:pt idx="0">
                  <c:v>0</c:v>
                </c:pt>
                <c:pt idx="1">
                  <c:v>0.755625000000038</c:v>
                </c:pt>
                <c:pt idx="2">
                  <c:v>2.26310629675811</c:v>
                </c:pt>
                <c:pt idx="3">
                  <c:v>3.77058759351618</c:v>
                </c:pt>
                <c:pt idx="4">
                  <c:v>5.27806889027426</c:v>
                </c:pt>
                <c:pt idx="5">
                  <c:v>6.78555018703233</c:v>
                </c:pt>
                <c:pt idx="6">
                  <c:v>8.2930314837904</c:v>
                </c:pt>
                <c:pt idx="7">
                  <c:v>9.80051278054847</c:v>
                </c:pt>
                <c:pt idx="8">
                  <c:v>11.3079940773065</c:v>
                </c:pt>
                <c:pt idx="9">
                  <c:v>12.8154753740646</c:v>
                </c:pt>
                <c:pt idx="10">
                  <c:v>14.3229566708227</c:v>
                </c:pt>
                <c:pt idx="11">
                  <c:v>15.8304379675808</c:v>
                </c:pt>
                <c:pt idx="12">
                  <c:v>17.3379192643388</c:v>
                </c:pt>
                <c:pt idx="13">
                  <c:v>18.8454005610969</c:v>
                </c:pt>
                <c:pt idx="14">
                  <c:v>20.352881857855</c:v>
                </c:pt>
                <c:pt idx="15">
                  <c:v>21.8603631546131</c:v>
                </c:pt>
                <c:pt idx="16">
                  <c:v>23.3678444513711</c:v>
                </c:pt>
                <c:pt idx="17">
                  <c:v>24.8753257481292</c:v>
                </c:pt>
                <c:pt idx="18">
                  <c:v>26.3828070448873</c:v>
                </c:pt>
                <c:pt idx="19">
                  <c:v>27.8902883416453</c:v>
                </c:pt>
                <c:pt idx="20">
                  <c:v>29.3977696384034</c:v>
                </c:pt>
                <c:pt idx="21">
                  <c:v>30.9052509351615</c:v>
                </c:pt>
                <c:pt idx="22">
                  <c:v>32.4127322319196</c:v>
                </c:pt>
                <c:pt idx="23">
                  <c:v>33.9202135286776</c:v>
                </c:pt>
                <c:pt idx="24">
                  <c:v>35.4276948254357</c:v>
                </c:pt>
                <c:pt idx="25">
                  <c:v>36.9351761221938</c:v>
                </c:pt>
                <c:pt idx="26">
                  <c:v>38.4426574189519</c:v>
                </c:pt>
                <c:pt idx="27">
                  <c:v>39.9501387157099</c:v>
                </c:pt>
                <c:pt idx="28">
                  <c:v>41.457620012468</c:v>
                </c:pt>
                <c:pt idx="29">
                  <c:v>42.9651013092261</c:v>
                </c:pt>
                <c:pt idx="30">
                  <c:v>44.4725826059841</c:v>
                </c:pt>
                <c:pt idx="31">
                  <c:v>45.9800639027422</c:v>
                </c:pt>
                <c:pt idx="32">
                  <c:v>47.4875451995003</c:v>
                </c:pt>
                <c:pt idx="33">
                  <c:v>48.9950264962584</c:v>
                </c:pt>
                <c:pt idx="34">
                  <c:v>50.5025077930164</c:v>
                </c:pt>
                <c:pt idx="35">
                  <c:v>52.0099890897745</c:v>
                </c:pt>
                <c:pt idx="36">
                  <c:v>53.5174703865326</c:v>
                </c:pt>
                <c:pt idx="37">
                  <c:v>55.0249516832907</c:v>
                </c:pt>
                <c:pt idx="38">
                  <c:v>56.5324329800487</c:v>
                </c:pt>
                <c:pt idx="39">
                  <c:v>58.0399142768068</c:v>
                </c:pt>
                <c:pt idx="40">
                  <c:v>59.5473955735649</c:v>
                </c:pt>
                <c:pt idx="41">
                  <c:v>61.0548768703229</c:v>
                </c:pt>
                <c:pt idx="42">
                  <c:v>62.562358167081</c:v>
                </c:pt>
                <c:pt idx="43">
                  <c:v>64.0698394638391</c:v>
                </c:pt>
                <c:pt idx="44">
                  <c:v>65.5773207605972</c:v>
                </c:pt>
                <c:pt idx="45">
                  <c:v>67.0848020573552</c:v>
                </c:pt>
                <c:pt idx="46">
                  <c:v>68.5922833541133</c:v>
                </c:pt>
                <c:pt idx="47">
                  <c:v>70.0997646508714</c:v>
                </c:pt>
                <c:pt idx="48">
                  <c:v>71.6072459476295</c:v>
                </c:pt>
                <c:pt idx="49">
                  <c:v>73.1147272443875</c:v>
                </c:pt>
                <c:pt idx="50">
                  <c:v>74.6222085411456</c:v>
                </c:pt>
                <c:pt idx="51">
                  <c:v>76.1296898379037</c:v>
                </c:pt>
                <c:pt idx="52">
                  <c:v>77.6371711346617</c:v>
                </c:pt>
                <c:pt idx="53">
                  <c:v>79.1446524314198</c:v>
                </c:pt>
                <c:pt idx="54">
                  <c:v>80.6521337281779</c:v>
                </c:pt>
                <c:pt idx="55">
                  <c:v>82.159615024936</c:v>
                </c:pt>
                <c:pt idx="56">
                  <c:v>83.667096321694</c:v>
                </c:pt>
                <c:pt idx="57">
                  <c:v>85.1745776184521</c:v>
                </c:pt>
                <c:pt idx="58">
                  <c:v>86.6820589152102</c:v>
                </c:pt>
                <c:pt idx="59">
                  <c:v>88.1895402119683</c:v>
                </c:pt>
                <c:pt idx="60">
                  <c:v>89.6970215087263</c:v>
                </c:pt>
                <c:pt idx="61">
                  <c:v>91.2045028054844</c:v>
                </c:pt>
                <c:pt idx="62">
                  <c:v>92.7119841022425</c:v>
                </c:pt>
                <c:pt idx="63">
                  <c:v>94.2194653990005</c:v>
                </c:pt>
                <c:pt idx="64">
                  <c:v>95.7269466957586</c:v>
                </c:pt>
                <c:pt idx="65">
                  <c:v>97.2344279925167</c:v>
                </c:pt>
                <c:pt idx="66">
                  <c:v>98.7419092892748</c:v>
                </c:pt>
                <c:pt idx="67">
                  <c:v>100.249390586033</c:v>
                </c:pt>
                <c:pt idx="68">
                  <c:v>101.756871882791</c:v>
                </c:pt>
                <c:pt idx="69">
                  <c:v>103.264353179549</c:v>
                </c:pt>
                <c:pt idx="70">
                  <c:v>104.771834476307</c:v>
                </c:pt>
                <c:pt idx="71">
                  <c:v>106.279315773065</c:v>
                </c:pt>
                <c:pt idx="72">
                  <c:v>107.786797069823</c:v>
                </c:pt>
                <c:pt idx="73">
                  <c:v>109.294278366581</c:v>
                </c:pt>
                <c:pt idx="74">
                  <c:v>110.801759663339</c:v>
                </c:pt>
                <c:pt idx="75">
                  <c:v>112.309240960097</c:v>
                </c:pt>
                <c:pt idx="76">
                  <c:v>113.816722256855</c:v>
                </c:pt>
                <c:pt idx="77">
                  <c:v>115.324203553614</c:v>
                </c:pt>
                <c:pt idx="78">
                  <c:v>116.831684850372</c:v>
                </c:pt>
                <c:pt idx="79">
                  <c:v>118.33916614713</c:v>
                </c:pt>
                <c:pt idx="80">
                  <c:v>119.846647443888</c:v>
                </c:pt>
                <c:pt idx="81">
                  <c:v>121.354128740646</c:v>
                </c:pt>
                <c:pt idx="82">
                  <c:v>122.861610037404</c:v>
                </c:pt>
                <c:pt idx="83">
                  <c:v>124.369091334162</c:v>
                </c:pt>
                <c:pt idx="84">
                  <c:v>125.87657263092</c:v>
                </c:pt>
                <c:pt idx="85">
                  <c:v>127.384053927678</c:v>
                </c:pt>
                <c:pt idx="86">
                  <c:v>128.891535224436</c:v>
                </c:pt>
                <c:pt idx="87">
                  <c:v>130.399016521194</c:v>
                </c:pt>
                <c:pt idx="88">
                  <c:v>131.906497817952</c:v>
                </c:pt>
                <c:pt idx="89">
                  <c:v>133.41397911471</c:v>
                </c:pt>
                <c:pt idx="90">
                  <c:v>134.921460411469</c:v>
                </c:pt>
                <c:pt idx="91">
                  <c:v>136.428941708227</c:v>
                </c:pt>
                <c:pt idx="92">
                  <c:v>137.936423004985</c:v>
                </c:pt>
                <c:pt idx="93">
                  <c:v>139.443904301743</c:v>
                </c:pt>
                <c:pt idx="94">
                  <c:v>140.951385598501</c:v>
                </c:pt>
                <c:pt idx="95">
                  <c:v>142.458866895259</c:v>
                </c:pt>
                <c:pt idx="96">
                  <c:v>143.966348192017</c:v>
                </c:pt>
                <c:pt idx="97">
                  <c:v>145.473829488775</c:v>
                </c:pt>
                <c:pt idx="98">
                  <c:v>146.981310785533</c:v>
                </c:pt>
                <c:pt idx="99">
                  <c:v>148.488792082291</c:v>
                </c:pt>
                <c:pt idx="100">
                  <c:v>149.996273379049</c:v>
                </c:pt>
                <c:pt idx="101">
                  <c:v>151.503754675807</c:v>
                </c:pt>
                <c:pt idx="102">
                  <c:v>153.011235972565</c:v>
                </c:pt>
                <c:pt idx="103">
                  <c:v>154.518717269323</c:v>
                </c:pt>
                <c:pt idx="104">
                  <c:v>156.026198566082</c:v>
                </c:pt>
                <c:pt idx="105">
                  <c:v>157.53367986284</c:v>
                </c:pt>
                <c:pt idx="106">
                  <c:v>159.041161159598</c:v>
                </c:pt>
                <c:pt idx="107">
                  <c:v>160.548642456356</c:v>
                </c:pt>
                <c:pt idx="108">
                  <c:v>162.056123753114</c:v>
                </c:pt>
                <c:pt idx="109">
                  <c:v>163.563605049872</c:v>
                </c:pt>
                <c:pt idx="110">
                  <c:v>165.07108634663</c:v>
                </c:pt>
                <c:pt idx="111">
                  <c:v>166.578567643388</c:v>
                </c:pt>
                <c:pt idx="112">
                  <c:v>168.086048940146</c:v>
                </c:pt>
                <c:pt idx="113">
                  <c:v>169.593530236904</c:v>
                </c:pt>
                <c:pt idx="114">
                  <c:v>171.101011533662</c:v>
                </c:pt>
                <c:pt idx="115">
                  <c:v>172.608492830421</c:v>
                </c:pt>
                <c:pt idx="116">
                  <c:v>174.115974127179</c:v>
                </c:pt>
                <c:pt idx="117">
                  <c:v>175.623455423937</c:v>
                </c:pt>
                <c:pt idx="118">
                  <c:v>177.130936720695</c:v>
                </c:pt>
                <c:pt idx="119">
                  <c:v>178.638418017453</c:v>
                </c:pt>
                <c:pt idx="120">
                  <c:v>180.145899314211</c:v>
                </c:pt>
                <c:pt idx="121">
                  <c:v>181.65338061097</c:v>
                </c:pt>
                <c:pt idx="122">
                  <c:v>183.160861907728</c:v>
                </c:pt>
                <c:pt idx="123">
                  <c:v>184.668343204486</c:v>
                </c:pt>
                <c:pt idx="124">
                  <c:v>186.175824501244</c:v>
                </c:pt>
                <c:pt idx="125">
                  <c:v>187.683305798002</c:v>
                </c:pt>
                <c:pt idx="126">
                  <c:v>189.19078709476</c:v>
                </c:pt>
                <c:pt idx="127">
                  <c:v>190.698268391518</c:v>
                </c:pt>
                <c:pt idx="128">
                  <c:v>192.205749688277</c:v>
                </c:pt>
                <c:pt idx="129">
                  <c:v>193.713230985035</c:v>
                </c:pt>
                <c:pt idx="130">
                  <c:v>195.220712281793</c:v>
                </c:pt>
                <c:pt idx="131">
                  <c:v>196.728193578551</c:v>
                </c:pt>
                <c:pt idx="132">
                  <c:v>198.235674875309</c:v>
                </c:pt>
                <c:pt idx="133">
                  <c:v>199.743156172067</c:v>
                </c:pt>
                <c:pt idx="134">
                  <c:v>201.250637468826</c:v>
                </c:pt>
                <c:pt idx="135">
                  <c:v>202.758118765584</c:v>
                </c:pt>
                <c:pt idx="136">
                  <c:v>204.265600062342</c:v>
                </c:pt>
                <c:pt idx="137">
                  <c:v>205.7730813591</c:v>
                </c:pt>
                <c:pt idx="138">
                  <c:v>207.280562655858</c:v>
                </c:pt>
                <c:pt idx="139">
                  <c:v>208.788043952616</c:v>
                </c:pt>
                <c:pt idx="140">
                  <c:v>210.295525249375</c:v>
                </c:pt>
                <c:pt idx="141">
                  <c:v>211.803006546133</c:v>
                </c:pt>
                <c:pt idx="142">
                  <c:v>213.310487842891</c:v>
                </c:pt>
                <c:pt idx="143">
                  <c:v>214.817969139649</c:v>
                </c:pt>
                <c:pt idx="144">
                  <c:v>216.325450436407</c:v>
                </c:pt>
                <c:pt idx="145">
                  <c:v>217.832931733165</c:v>
                </c:pt>
                <c:pt idx="146">
                  <c:v>219.340413029923</c:v>
                </c:pt>
                <c:pt idx="147">
                  <c:v>220.847894326682</c:v>
                </c:pt>
                <c:pt idx="148">
                  <c:v>222.35537562344</c:v>
                </c:pt>
                <c:pt idx="149">
                  <c:v>223.862856920198</c:v>
                </c:pt>
                <c:pt idx="150">
                  <c:v>225.370338216956</c:v>
                </c:pt>
                <c:pt idx="151">
                  <c:v>226.877819513714</c:v>
                </c:pt>
                <c:pt idx="152">
                  <c:v>228.385300810472</c:v>
                </c:pt>
                <c:pt idx="153">
                  <c:v>229.892782107231</c:v>
                </c:pt>
                <c:pt idx="154">
                  <c:v>231.400263403989</c:v>
                </c:pt>
                <c:pt idx="155">
                  <c:v>232.907744700747</c:v>
                </c:pt>
                <c:pt idx="156">
                  <c:v>234.415225997505</c:v>
                </c:pt>
                <c:pt idx="157">
                  <c:v>235.922707294263</c:v>
                </c:pt>
                <c:pt idx="158">
                  <c:v>237.430188591021</c:v>
                </c:pt>
                <c:pt idx="159">
                  <c:v>238.93766988778</c:v>
                </c:pt>
                <c:pt idx="160">
                  <c:v>240.445151184538</c:v>
                </c:pt>
                <c:pt idx="161">
                  <c:v>241.952632481296</c:v>
                </c:pt>
                <c:pt idx="162">
                  <c:v>243.460113778054</c:v>
                </c:pt>
                <c:pt idx="163">
                  <c:v>244.967595074812</c:v>
                </c:pt>
                <c:pt idx="164">
                  <c:v>246.47507637157</c:v>
                </c:pt>
                <c:pt idx="165">
                  <c:v>247.982557668328</c:v>
                </c:pt>
                <c:pt idx="166">
                  <c:v>249.490038965087</c:v>
                </c:pt>
                <c:pt idx="167">
                  <c:v>250.997520261845</c:v>
                </c:pt>
                <c:pt idx="168">
                  <c:v>252.505001558603</c:v>
                </c:pt>
                <c:pt idx="169">
                  <c:v>254.012482855361</c:v>
                </c:pt>
                <c:pt idx="170">
                  <c:v>255.519964152119</c:v>
                </c:pt>
                <c:pt idx="171">
                  <c:v>257.027445448877</c:v>
                </c:pt>
                <c:pt idx="172">
                  <c:v>258.534926745636</c:v>
                </c:pt>
                <c:pt idx="173">
                  <c:v>260.042408042394</c:v>
                </c:pt>
                <c:pt idx="174">
                  <c:v>261.549889339152</c:v>
                </c:pt>
                <c:pt idx="175">
                  <c:v>263.05737063591</c:v>
                </c:pt>
                <c:pt idx="176">
                  <c:v>264.564851932668</c:v>
                </c:pt>
                <c:pt idx="177">
                  <c:v>266.072333229426</c:v>
                </c:pt>
                <c:pt idx="178">
                  <c:v>267.579814526185</c:v>
                </c:pt>
                <c:pt idx="179">
                  <c:v>269.087295822943</c:v>
                </c:pt>
                <c:pt idx="180">
                  <c:v>270.594777119701</c:v>
                </c:pt>
                <c:pt idx="181">
                  <c:v>272.102258416459</c:v>
                </c:pt>
                <c:pt idx="182">
                  <c:v>273.609739713217</c:v>
                </c:pt>
                <c:pt idx="183">
                  <c:v>275.117221009975</c:v>
                </c:pt>
                <c:pt idx="184">
                  <c:v>276.624702306733</c:v>
                </c:pt>
                <c:pt idx="185">
                  <c:v>278.132183603492</c:v>
                </c:pt>
                <c:pt idx="186">
                  <c:v>279.63966490025</c:v>
                </c:pt>
                <c:pt idx="187">
                  <c:v>281.147146197008</c:v>
                </c:pt>
                <c:pt idx="188">
                  <c:v>282.654627493766</c:v>
                </c:pt>
                <c:pt idx="189">
                  <c:v>284.162108790524</c:v>
                </c:pt>
                <c:pt idx="190">
                  <c:v>285.669590087282</c:v>
                </c:pt>
                <c:pt idx="191">
                  <c:v>287.177071384041</c:v>
                </c:pt>
                <c:pt idx="192">
                  <c:v>288.684552680799</c:v>
                </c:pt>
                <c:pt idx="193">
                  <c:v>290.192033977557</c:v>
                </c:pt>
                <c:pt idx="194">
                  <c:v>291.699515274315</c:v>
                </c:pt>
                <c:pt idx="195">
                  <c:v>293.206996571073</c:v>
                </c:pt>
                <c:pt idx="196">
                  <c:v>294.714477867831</c:v>
                </c:pt>
                <c:pt idx="197">
                  <c:v>296.221959164589</c:v>
                </c:pt>
                <c:pt idx="198">
                  <c:v>297.729440461348</c:v>
                </c:pt>
                <c:pt idx="199">
                  <c:v>299.236921758106</c:v>
                </c:pt>
                <c:pt idx="200">
                  <c:v>300.744403054864</c:v>
                </c:pt>
                <c:pt idx="201">
                  <c:v>302.251884351622</c:v>
                </c:pt>
                <c:pt idx="202">
                  <c:v>303.75936564838</c:v>
                </c:pt>
                <c:pt idx="203">
                  <c:v>305.266846945138</c:v>
                </c:pt>
                <c:pt idx="204">
                  <c:v>306.774328241897</c:v>
                </c:pt>
                <c:pt idx="205">
                  <c:v>308.281809538655</c:v>
                </c:pt>
                <c:pt idx="206">
                  <c:v>309.789290835413</c:v>
                </c:pt>
                <c:pt idx="207">
                  <c:v>311.296772132171</c:v>
                </c:pt>
                <c:pt idx="208">
                  <c:v>312.804253428929</c:v>
                </c:pt>
                <c:pt idx="209">
                  <c:v>314.311734725687</c:v>
                </c:pt>
                <c:pt idx="210">
                  <c:v>315.819216022446</c:v>
                </c:pt>
                <c:pt idx="211">
                  <c:v>317.326697319204</c:v>
                </c:pt>
                <c:pt idx="212">
                  <c:v>318.834178615962</c:v>
                </c:pt>
                <c:pt idx="213">
                  <c:v>320.34165991272</c:v>
                </c:pt>
                <c:pt idx="214">
                  <c:v>321.849141209478</c:v>
                </c:pt>
                <c:pt idx="215">
                  <c:v>323.356622506236</c:v>
                </c:pt>
                <c:pt idx="216">
                  <c:v>324.864103802994</c:v>
                </c:pt>
                <c:pt idx="217">
                  <c:v>326.371585099753</c:v>
                </c:pt>
                <c:pt idx="218">
                  <c:v>327.879066396511</c:v>
                </c:pt>
                <c:pt idx="219">
                  <c:v>329.386547693269</c:v>
                </c:pt>
                <c:pt idx="220">
                  <c:v>330.894028990027</c:v>
                </c:pt>
                <c:pt idx="221">
                  <c:v>332.401510286785</c:v>
                </c:pt>
                <c:pt idx="222">
                  <c:v>333.908991583543</c:v>
                </c:pt>
                <c:pt idx="223">
                  <c:v>335.416472880302</c:v>
                </c:pt>
                <c:pt idx="224">
                  <c:v>336.92395417706</c:v>
                </c:pt>
                <c:pt idx="225">
                  <c:v>338.431435473818</c:v>
                </c:pt>
                <c:pt idx="226">
                  <c:v>339.938916770576</c:v>
                </c:pt>
                <c:pt idx="227">
                  <c:v>341.446398067334</c:v>
                </c:pt>
                <c:pt idx="228">
                  <c:v>342.953879364092</c:v>
                </c:pt>
                <c:pt idx="229">
                  <c:v>344.461360660851</c:v>
                </c:pt>
                <c:pt idx="230">
                  <c:v>345.968841957609</c:v>
                </c:pt>
                <c:pt idx="231">
                  <c:v>347.476323254367</c:v>
                </c:pt>
                <c:pt idx="232">
                  <c:v>348.983804551125</c:v>
                </c:pt>
                <c:pt idx="233">
                  <c:v>350.491285847883</c:v>
                </c:pt>
                <c:pt idx="234">
                  <c:v>351.998767144641</c:v>
                </c:pt>
                <c:pt idx="235">
                  <c:v>353.506248441399</c:v>
                </c:pt>
                <c:pt idx="236">
                  <c:v>355.013729738158</c:v>
                </c:pt>
                <c:pt idx="237">
                  <c:v>356.521211034916</c:v>
                </c:pt>
                <c:pt idx="238">
                  <c:v>358.028692331674</c:v>
                </c:pt>
                <c:pt idx="239">
                  <c:v>359.536173628432</c:v>
                </c:pt>
                <c:pt idx="240">
                  <c:v>361.04365492519</c:v>
                </c:pt>
                <c:pt idx="241">
                  <c:v>362.551136221948</c:v>
                </c:pt>
                <c:pt idx="242">
                  <c:v>364.058617518707</c:v>
                </c:pt>
                <c:pt idx="243">
                  <c:v>365.566098815465</c:v>
                </c:pt>
                <c:pt idx="244">
                  <c:v>367.073580112223</c:v>
                </c:pt>
                <c:pt idx="245">
                  <c:v>368.581061408981</c:v>
                </c:pt>
                <c:pt idx="246">
                  <c:v>370.088542705739</c:v>
                </c:pt>
                <c:pt idx="247">
                  <c:v>371.596024002497</c:v>
                </c:pt>
                <c:pt idx="248">
                  <c:v>373.103505299256</c:v>
                </c:pt>
                <c:pt idx="249">
                  <c:v>374.610986596014</c:v>
                </c:pt>
                <c:pt idx="250">
                  <c:v>376.118467892772</c:v>
                </c:pt>
                <c:pt idx="251">
                  <c:v>377.62594918953</c:v>
                </c:pt>
                <c:pt idx="252">
                  <c:v>379.133430486288</c:v>
                </c:pt>
                <c:pt idx="253">
                  <c:v>380.640911783046</c:v>
                </c:pt>
                <c:pt idx="254">
                  <c:v>382.148393079804</c:v>
                </c:pt>
                <c:pt idx="255">
                  <c:v>383.655874376563</c:v>
                </c:pt>
                <c:pt idx="256">
                  <c:v>385.163355673321</c:v>
                </c:pt>
                <c:pt idx="257">
                  <c:v>386.670836970079</c:v>
                </c:pt>
                <c:pt idx="258">
                  <c:v>388.178318266837</c:v>
                </c:pt>
                <c:pt idx="259">
                  <c:v>389.685799563595</c:v>
                </c:pt>
                <c:pt idx="260">
                  <c:v>391.193280860353</c:v>
                </c:pt>
                <c:pt idx="261">
                  <c:v>392.700762157112</c:v>
                </c:pt>
                <c:pt idx="262">
                  <c:v>394.20824345387</c:v>
                </c:pt>
                <c:pt idx="263">
                  <c:v>395.715724750628</c:v>
                </c:pt>
                <c:pt idx="264">
                  <c:v>397.223206047386</c:v>
                </c:pt>
                <c:pt idx="265">
                  <c:v>398.730687344144</c:v>
                </c:pt>
                <c:pt idx="266">
                  <c:v>400.238168640902</c:v>
                </c:pt>
                <c:pt idx="267">
                  <c:v>401.745649937661</c:v>
                </c:pt>
                <c:pt idx="268">
                  <c:v>403.253131234419</c:v>
                </c:pt>
                <c:pt idx="269">
                  <c:v>404.760612531177</c:v>
                </c:pt>
                <c:pt idx="270">
                  <c:v>406.268093827935</c:v>
                </c:pt>
                <c:pt idx="271">
                  <c:v>407.775575124693</c:v>
                </c:pt>
                <c:pt idx="272">
                  <c:v>409.283056421451</c:v>
                </c:pt>
                <c:pt idx="273">
                  <c:v>410.79053771821</c:v>
                </c:pt>
                <c:pt idx="274">
                  <c:v>412.298019014968</c:v>
                </c:pt>
                <c:pt idx="275">
                  <c:v>413.805500311726</c:v>
                </c:pt>
                <c:pt idx="276">
                  <c:v>415.312981608484</c:v>
                </c:pt>
                <c:pt idx="277">
                  <c:v>416.820462905242</c:v>
                </c:pt>
                <c:pt idx="278">
                  <c:v>418.327944202</c:v>
                </c:pt>
                <c:pt idx="279">
                  <c:v>419.835425498759</c:v>
                </c:pt>
                <c:pt idx="280">
                  <c:v>421.342906795517</c:v>
                </c:pt>
                <c:pt idx="281">
                  <c:v>422.850388092275</c:v>
                </c:pt>
                <c:pt idx="282">
                  <c:v>424.357869389033</c:v>
                </c:pt>
                <c:pt idx="283">
                  <c:v>425.865350685791</c:v>
                </c:pt>
                <c:pt idx="284">
                  <c:v>427.372831982549</c:v>
                </c:pt>
                <c:pt idx="285">
                  <c:v>428.880313279307</c:v>
                </c:pt>
                <c:pt idx="286">
                  <c:v>430.387794576066</c:v>
                </c:pt>
                <c:pt idx="287">
                  <c:v>431.895275872824</c:v>
                </c:pt>
                <c:pt idx="288">
                  <c:v>433.402757169582</c:v>
                </c:pt>
                <c:pt idx="289">
                  <c:v>434.91023846634</c:v>
                </c:pt>
                <c:pt idx="290">
                  <c:v>436.417719763098</c:v>
                </c:pt>
                <c:pt idx="291">
                  <c:v>437.925201059856</c:v>
                </c:pt>
                <c:pt idx="292">
                  <c:v>439.432682356615</c:v>
                </c:pt>
                <c:pt idx="293">
                  <c:v>440.940163653373</c:v>
                </c:pt>
                <c:pt idx="294">
                  <c:v>442.447644950131</c:v>
                </c:pt>
                <c:pt idx="295">
                  <c:v>443.955126246889</c:v>
                </c:pt>
                <c:pt idx="296">
                  <c:v>445.462607543647</c:v>
                </c:pt>
                <c:pt idx="297">
                  <c:v>446.970088840405</c:v>
                </c:pt>
                <c:pt idx="298">
                  <c:v>448.477570137163</c:v>
                </c:pt>
                <c:pt idx="299">
                  <c:v>449.985051433922</c:v>
                </c:pt>
                <c:pt idx="300">
                  <c:v>451.49253273068</c:v>
                </c:pt>
                <c:pt idx="301">
                  <c:v>453.000014027438</c:v>
                </c:pt>
                <c:pt idx="302">
                  <c:v>454.507495324196</c:v>
                </c:pt>
                <c:pt idx="303">
                  <c:v>456.014976620954</c:v>
                </c:pt>
                <c:pt idx="304">
                  <c:v>457.522457917712</c:v>
                </c:pt>
                <c:pt idx="305">
                  <c:v>459.029939214471</c:v>
                </c:pt>
                <c:pt idx="306">
                  <c:v>460.537420511229</c:v>
                </c:pt>
                <c:pt idx="307">
                  <c:v>462.044901807987</c:v>
                </c:pt>
                <c:pt idx="308">
                  <c:v>463.552383104745</c:v>
                </c:pt>
                <c:pt idx="309">
                  <c:v>465.059864401503</c:v>
                </c:pt>
                <c:pt idx="310">
                  <c:v>466.567345698261</c:v>
                </c:pt>
                <c:pt idx="311">
                  <c:v>468.07482699502</c:v>
                </c:pt>
                <c:pt idx="312">
                  <c:v>469.582308291778</c:v>
                </c:pt>
                <c:pt idx="313">
                  <c:v>471.089789588536</c:v>
                </c:pt>
                <c:pt idx="314">
                  <c:v>472.597270885294</c:v>
                </c:pt>
                <c:pt idx="315">
                  <c:v>474.104752182052</c:v>
                </c:pt>
                <c:pt idx="316">
                  <c:v>475.61223347881</c:v>
                </c:pt>
                <c:pt idx="317">
                  <c:v>477.119714775569</c:v>
                </c:pt>
                <c:pt idx="318">
                  <c:v>478.627196072327</c:v>
                </c:pt>
                <c:pt idx="319">
                  <c:v>480.134677369085</c:v>
                </c:pt>
                <c:pt idx="320">
                  <c:v>481.642158665843</c:v>
                </c:pt>
                <c:pt idx="321">
                  <c:v>483.149639962601</c:v>
                </c:pt>
                <c:pt idx="322">
                  <c:v>484.657121259359</c:v>
                </c:pt>
                <c:pt idx="323">
                  <c:v>486.164602556117</c:v>
                </c:pt>
                <c:pt idx="324">
                  <c:v>487.672083852876</c:v>
                </c:pt>
                <c:pt idx="325">
                  <c:v>489.179565149634</c:v>
                </c:pt>
                <c:pt idx="326">
                  <c:v>490.687046446392</c:v>
                </c:pt>
                <c:pt idx="327">
                  <c:v>492.19452774315</c:v>
                </c:pt>
                <c:pt idx="328">
                  <c:v>493.702009039908</c:v>
                </c:pt>
                <c:pt idx="329">
                  <c:v>495.209490336666</c:v>
                </c:pt>
                <c:pt idx="330">
                  <c:v>496.716971633425</c:v>
                </c:pt>
                <c:pt idx="331">
                  <c:v>498.224452930183</c:v>
                </c:pt>
                <c:pt idx="332">
                  <c:v>499.731934226941</c:v>
                </c:pt>
                <c:pt idx="333">
                  <c:v>501.239415523699</c:v>
                </c:pt>
                <c:pt idx="334">
                  <c:v>502.746896820457</c:v>
                </c:pt>
                <c:pt idx="335">
                  <c:v>504.254378117215</c:v>
                </c:pt>
                <c:pt idx="336">
                  <c:v>505.761859413973</c:v>
                </c:pt>
                <c:pt idx="337">
                  <c:v>507.269340710732</c:v>
                </c:pt>
                <c:pt idx="338">
                  <c:v>508.77682200749</c:v>
                </c:pt>
                <c:pt idx="339">
                  <c:v>510.284303304248</c:v>
                </c:pt>
                <c:pt idx="340">
                  <c:v>511.791784601006</c:v>
                </c:pt>
                <c:pt idx="341">
                  <c:v>513.299265897764</c:v>
                </c:pt>
                <c:pt idx="342">
                  <c:v>514.806747194522</c:v>
                </c:pt>
                <c:pt idx="343">
                  <c:v>516.314228491281</c:v>
                </c:pt>
                <c:pt idx="344">
                  <c:v>517.821709788039</c:v>
                </c:pt>
                <c:pt idx="345">
                  <c:v>519.329191084797</c:v>
                </c:pt>
                <c:pt idx="346">
                  <c:v>520.836672381555</c:v>
                </c:pt>
                <c:pt idx="347">
                  <c:v>522.344153678313</c:v>
                </c:pt>
                <c:pt idx="348">
                  <c:v>523.851634975071</c:v>
                </c:pt>
                <c:pt idx="349">
                  <c:v>525.35911627183</c:v>
                </c:pt>
                <c:pt idx="350">
                  <c:v>526.866597568588</c:v>
                </c:pt>
                <c:pt idx="351">
                  <c:v>528.374078865346</c:v>
                </c:pt>
                <c:pt idx="352">
                  <c:v>529.881560162104</c:v>
                </c:pt>
                <c:pt idx="353">
                  <c:v>531.389041458862</c:v>
                </c:pt>
                <c:pt idx="354">
                  <c:v>532.89652275562</c:v>
                </c:pt>
                <c:pt idx="355">
                  <c:v>534.404004052379</c:v>
                </c:pt>
                <c:pt idx="356">
                  <c:v>535.911485349137</c:v>
                </c:pt>
                <c:pt idx="357">
                  <c:v>537.418966645895</c:v>
                </c:pt>
                <c:pt idx="358">
                  <c:v>538.926447942653</c:v>
                </c:pt>
                <c:pt idx="359">
                  <c:v>540.433929239411</c:v>
                </c:pt>
                <c:pt idx="360">
                  <c:v>541.941410536169</c:v>
                </c:pt>
                <c:pt idx="361">
                  <c:v>543.448891832927</c:v>
                </c:pt>
                <c:pt idx="362">
                  <c:v>544.956373129686</c:v>
                </c:pt>
                <c:pt idx="363">
                  <c:v>546.463854426444</c:v>
                </c:pt>
                <c:pt idx="364">
                  <c:v>547.971335723202</c:v>
                </c:pt>
                <c:pt idx="365">
                  <c:v>549.47881701996</c:v>
                </c:pt>
                <c:pt idx="366">
                  <c:v>550.986298316718</c:v>
                </c:pt>
                <c:pt idx="367">
                  <c:v>552.493779613476</c:v>
                </c:pt>
                <c:pt idx="368">
                  <c:v>554.001260910235</c:v>
                </c:pt>
                <c:pt idx="369">
                  <c:v>555.508742206993</c:v>
                </c:pt>
                <c:pt idx="370">
                  <c:v>557.016223503751</c:v>
                </c:pt>
                <c:pt idx="371">
                  <c:v>558.523704800509</c:v>
                </c:pt>
                <c:pt idx="372">
                  <c:v>560.031186097267</c:v>
                </c:pt>
                <c:pt idx="373">
                  <c:v>561.538667394025</c:v>
                </c:pt>
                <c:pt idx="374">
                  <c:v>563.046148690783</c:v>
                </c:pt>
                <c:pt idx="375">
                  <c:v>564.553629987542</c:v>
                </c:pt>
                <c:pt idx="376">
                  <c:v>566.0611112843</c:v>
                </c:pt>
                <c:pt idx="377">
                  <c:v>567.568592581058</c:v>
                </c:pt>
                <c:pt idx="378">
                  <c:v>569.076073877816</c:v>
                </c:pt>
                <c:pt idx="379">
                  <c:v>570.583555174574</c:v>
                </c:pt>
                <c:pt idx="380">
                  <c:v>572.091036471332</c:v>
                </c:pt>
                <c:pt idx="381">
                  <c:v>573.598517768091</c:v>
                </c:pt>
                <c:pt idx="382">
                  <c:v>575.105999064849</c:v>
                </c:pt>
                <c:pt idx="383">
                  <c:v>576.613480361607</c:v>
                </c:pt>
                <c:pt idx="384">
                  <c:v>578.120961658365</c:v>
                </c:pt>
                <c:pt idx="385">
                  <c:v>579.628442955123</c:v>
                </c:pt>
                <c:pt idx="386">
                  <c:v>581.135924251881</c:v>
                </c:pt>
                <c:pt idx="387">
                  <c:v>582.64340554864</c:v>
                </c:pt>
                <c:pt idx="388">
                  <c:v>584.150886845398</c:v>
                </c:pt>
                <c:pt idx="389">
                  <c:v>585.658368142156</c:v>
                </c:pt>
                <c:pt idx="390">
                  <c:v>587.165849438914</c:v>
                </c:pt>
                <c:pt idx="391">
                  <c:v>588.673330735672</c:v>
                </c:pt>
                <c:pt idx="392">
                  <c:v>590.18081203243</c:v>
                </c:pt>
                <c:pt idx="393">
                  <c:v>591.688293329189</c:v>
                </c:pt>
                <c:pt idx="394">
                  <c:v>593.195774625947</c:v>
                </c:pt>
                <c:pt idx="395">
                  <c:v>594.703255922705</c:v>
                </c:pt>
                <c:pt idx="396">
                  <c:v>596.210737219463</c:v>
                </c:pt>
                <c:pt idx="397">
                  <c:v>597.718218516221</c:v>
                </c:pt>
                <c:pt idx="398">
                  <c:v>599.225699812979</c:v>
                </c:pt>
                <c:pt idx="399">
                  <c:v>600.733181109737</c:v>
                </c:pt>
                <c:pt idx="400">
                  <c:v>602.240662406496</c:v>
                </c:pt>
                <c:pt idx="401">
                  <c:v>603.748143703254</c:v>
                </c:pt>
                <c:pt idx="402">
                  <c:v>605.255625000012</c:v>
                </c:pt>
                <c:pt idx="403">
                  <c:v>606.76310629677</c:v>
                </c:pt>
                <c:pt idx="404">
                  <c:v>608.270587593528</c:v>
                </c:pt>
                <c:pt idx="405">
                  <c:v>609.778068890286</c:v>
                </c:pt>
                <c:pt idx="406">
                  <c:v>611.285550187044</c:v>
                </c:pt>
                <c:pt idx="407">
                  <c:v>612.793031483803</c:v>
                </c:pt>
                <c:pt idx="408">
                  <c:v>614.300512780561</c:v>
                </c:pt>
                <c:pt idx="409">
                  <c:v>615.807994077319</c:v>
                </c:pt>
                <c:pt idx="410">
                  <c:v>617.315475374077</c:v>
                </c:pt>
                <c:pt idx="411">
                  <c:v>618.822956670835</c:v>
                </c:pt>
                <c:pt idx="412">
                  <c:v>620.330437967594</c:v>
                </c:pt>
                <c:pt idx="413">
                  <c:v>621.837919264352</c:v>
                </c:pt>
                <c:pt idx="414">
                  <c:v>623.34540056111</c:v>
                </c:pt>
                <c:pt idx="415">
                  <c:v>624.852881857868</c:v>
                </c:pt>
                <c:pt idx="416">
                  <c:v>626.360363154626</c:v>
                </c:pt>
                <c:pt idx="417">
                  <c:v>627.867844451384</c:v>
                </c:pt>
                <c:pt idx="418">
                  <c:v>629.375325748142</c:v>
                </c:pt>
                <c:pt idx="419">
                  <c:v>630.882807044901</c:v>
                </c:pt>
                <c:pt idx="420">
                  <c:v>632.390288341659</c:v>
                </c:pt>
                <c:pt idx="421">
                  <c:v>633.897769638417</c:v>
                </c:pt>
                <c:pt idx="422">
                  <c:v>635.405250935175</c:v>
                </c:pt>
                <c:pt idx="423">
                  <c:v>636.912732231933</c:v>
                </c:pt>
                <c:pt idx="424">
                  <c:v>638.420213528691</c:v>
                </c:pt>
                <c:pt idx="425">
                  <c:v>639.92769482545</c:v>
                </c:pt>
                <c:pt idx="426">
                  <c:v>641.435176122208</c:v>
                </c:pt>
                <c:pt idx="427">
                  <c:v>642.942657418966</c:v>
                </c:pt>
                <c:pt idx="428">
                  <c:v>644.450138715724</c:v>
                </c:pt>
                <c:pt idx="429">
                  <c:v>645.957620012482</c:v>
                </c:pt>
                <c:pt idx="430">
                  <c:v>647.46510130924</c:v>
                </c:pt>
                <c:pt idx="431">
                  <c:v>648.972582605999</c:v>
                </c:pt>
                <c:pt idx="432">
                  <c:v>650.480063902757</c:v>
                </c:pt>
                <c:pt idx="433">
                  <c:v>651.987545199515</c:v>
                </c:pt>
                <c:pt idx="434">
                  <c:v>653.495026496273</c:v>
                </c:pt>
                <c:pt idx="435">
                  <c:v>655.002507793031</c:v>
                </c:pt>
                <c:pt idx="436">
                  <c:v>656.509989089789</c:v>
                </c:pt>
                <c:pt idx="437">
                  <c:v>658.017470386547</c:v>
                </c:pt>
                <c:pt idx="438">
                  <c:v>659.524951683306</c:v>
                </c:pt>
                <c:pt idx="439">
                  <c:v>661.032432980064</c:v>
                </c:pt>
                <c:pt idx="440">
                  <c:v>662.539914276822</c:v>
                </c:pt>
                <c:pt idx="441">
                  <c:v>664.04739557358</c:v>
                </c:pt>
                <c:pt idx="442">
                  <c:v>665.554876870338</c:v>
                </c:pt>
                <c:pt idx="443">
                  <c:v>667.062358167096</c:v>
                </c:pt>
                <c:pt idx="444">
                  <c:v>668.569839463855</c:v>
                </c:pt>
                <c:pt idx="445">
                  <c:v>670.077320760613</c:v>
                </c:pt>
                <c:pt idx="446">
                  <c:v>671.584802057371</c:v>
                </c:pt>
                <c:pt idx="447">
                  <c:v>673.092283354129</c:v>
                </c:pt>
                <c:pt idx="448">
                  <c:v>674.599764650887</c:v>
                </c:pt>
                <c:pt idx="449">
                  <c:v>676.107245947645</c:v>
                </c:pt>
                <c:pt idx="450">
                  <c:v>677.614727244403</c:v>
                </c:pt>
                <c:pt idx="451">
                  <c:v>679.122208541162</c:v>
                </c:pt>
                <c:pt idx="452">
                  <c:v>680.62968983792</c:v>
                </c:pt>
                <c:pt idx="453">
                  <c:v>682.137171134678</c:v>
                </c:pt>
                <c:pt idx="454">
                  <c:v>683.644652431436</c:v>
                </c:pt>
                <c:pt idx="455">
                  <c:v>685.152133728194</c:v>
                </c:pt>
                <c:pt idx="456">
                  <c:v>686.659615024952</c:v>
                </c:pt>
                <c:pt idx="457">
                  <c:v>688.167096321711</c:v>
                </c:pt>
                <c:pt idx="458">
                  <c:v>689.674577618469</c:v>
                </c:pt>
                <c:pt idx="459">
                  <c:v>691.182058915227</c:v>
                </c:pt>
                <c:pt idx="460">
                  <c:v>692.689540211985</c:v>
                </c:pt>
                <c:pt idx="461">
                  <c:v>694.197021508743</c:v>
                </c:pt>
                <c:pt idx="462">
                  <c:v>695.704502805501</c:v>
                </c:pt>
                <c:pt idx="463">
                  <c:v>697.21198410226</c:v>
                </c:pt>
                <c:pt idx="464">
                  <c:v>698.719465399018</c:v>
                </c:pt>
                <c:pt idx="465">
                  <c:v>700.226946695776</c:v>
                </c:pt>
                <c:pt idx="466">
                  <c:v>701.734427992534</c:v>
                </c:pt>
                <c:pt idx="467">
                  <c:v>703.241909289292</c:v>
                </c:pt>
                <c:pt idx="468">
                  <c:v>704.74939058605</c:v>
                </c:pt>
                <c:pt idx="469">
                  <c:v>706.256871882809</c:v>
                </c:pt>
                <c:pt idx="470">
                  <c:v>707.764353179567</c:v>
                </c:pt>
                <c:pt idx="471">
                  <c:v>709.271834476325</c:v>
                </c:pt>
                <c:pt idx="472">
                  <c:v>710.779315773083</c:v>
                </c:pt>
                <c:pt idx="473">
                  <c:v>712.286797069841</c:v>
                </c:pt>
                <c:pt idx="474">
                  <c:v>713.794278366599</c:v>
                </c:pt>
                <c:pt idx="475">
                  <c:v>715.301759663357</c:v>
                </c:pt>
                <c:pt idx="476">
                  <c:v>716.809240960116</c:v>
                </c:pt>
                <c:pt idx="477">
                  <c:v>718.316722256874</c:v>
                </c:pt>
                <c:pt idx="478">
                  <c:v>719.824203553632</c:v>
                </c:pt>
                <c:pt idx="479">
                  <c:v>721.33168485039</c:v>
                </c:pt>
                <c:pt idx="480">
                  <c:v>722.839166147148</c:v>
                </c:pt>
                <c:pt idx="481">
                  <c:v>724.346647443906</c:v>
                </c:pt>
                <c:pt idx="482">
                  <c:v>725.854128740664</c:v>
                </c:pt>
                <c:pt idx="483">
                  <c:v>727.361610037423</c:v>
                </c:pt>
                <c:pt idx="484">
                  <c:v>728.869091334181</c:v>
                </c:pt>
                <c:pt idx="485">
                  <c:v>730.376572630939</c:v>
                </c:pt>
                <c:pt idx="486">
                  <c:v>728.869091334181</c:v>
                </c:pt>
                <c:pt idx="487">
                  <c:v>727.361610037423</c:v>
                </c:pt>
                <c:pt idx="488">
                  <c:v>725.854128740664</c:v>
                </c:pt>
                <c:pt idx="489">
                  <c:v>724.346647443906</c:v>
                </c:pt>
                <c:pt idx="490">
                  <c:v>722.839166147148</c:v>
                </c:pt>
                <c:pt idx="491">
                  <c:v>721.33168485039</c:v>
                </c:pt>
                <c:pt idx="492">
                  <c:v>719.824203553632</c:v>
                </c:pt>
                <c:pt idx="493">
                  <c:v>718.316722256874</c:v>
                </c:pt>
                <c:pt idx="494">
                  <c:v>716.809240960116</c:v>
                </c:pt>
                <c:pt idx="495">
                  <c:v>715.301759663357</c:v>
                </c:pt>
                <c:pt idx="496">
                  <c:v>713.794278366599</c:v>
                </c:pt>
                <c:pt idx="497">
                  <c:v>712.286797069841</c:v>
                </c:pt>
                <c:pt idx="498">
                  <c:v>710.779315773083</c:v>
                </c:pt>
                <c:pt idx="499">
                  <c:v>709.271834476325</c:v>
                </c:pt>
                <c:pt idx="500">
                  <c:v>707.764353179567</c:v>
                </c:pt>
                <c:pt idx="501">
                  <c:v>706.256871882809</c:v>
                </c:pt>
                <c:pt idx="502">
                  <c:v>704.74939058605</c:v>
                </c:pt>
                <c:pt idx="503">
                  <c:v>703.241909289292</c:v>
                </c:pt>
                <c:pt idx="504">
                  <c:v>701.734427992534</c:v>
                </c:pt>
                <c:pt idx="505">
                  <c:v>700.226946695776</c:v>
                </c:pt>
                <c:pt idx="506">
                  <c:v>698.719465399018</c:v>
                </c:pt>
                <c:pt idx="507">
                  <c:v>697.21198410226</c:v>
                </c:pt>
                <c:pt idx="508">
                  <c:v>695.704502805501</c:v>
                </c:pt>
                <c:pt idx="509">
                  <c:v>694.197021508743</c:v>
                </c:pt>
                <c:pt idx="510">
                  <c:v>692.689540211985</c:v>
                </c:pt>
                <c:pt idx="511">
                  <c:v>691.182058915227</c:v>
                </c:pt>
                <c:pt idx="512">
                  <c:v>689.674577618469</c:v>
                </c:pt>
                <c:pt idx="513">
                  <c:v>688.167096321711</c:v>
                </c:pt>
                <c:pt idx="514">
                  <c:v>686.659615024952</c:v>
                </c:pt>
                <c:pt idx="515">
                  <c:v>685.152133728194</c:v>
                </c:pt>
                <c:pt idx="516">
                  <c:v>683.644652431436</c:v>
                </c:pt>
                <c:pt idx="517">
                  <c:v>682.137171134678</c:v>
                </c:pt>
                <c:pt idx="518">
                  <c:v>680.62968983792</c:v>
                </c:pt>
                <c:pt idx="519">
                  <c:v>679.122208541162</c:v>
                </c:pt>
                <c:pt idx="520">
                  <c:v>677.614727244403</c:v>
                </c:pt>
                <c:pt idx="521">
                  <c:v>676.107245947645</c:v>
                </c:pt>
                <c:pt idx="522">
                  <c:v>674.599764650887</c:v>
                </c:pt>
                <c:pt idx="523">
                  <c:v>673.092283354129</c:v>
                </c:pt>
                <c:pt idx="524">
                  <c:v>671.584802057371</c:v>
                </c:pt>
                <c:pt idx="525">
                  <c:v>670.077320760613</c:v>
                </c:pt>
                <c:pt idx="526">
                  <c:v>668.569839463855</c:v>
                </c:pt>
                <c:pt idx="527">
                  <c:v>667.062358167096</c:v>
                </c:pt>
                <c:pt idx="528">
                  <c:v>665.554876870338</c:v>
                </c:pt>
                <c:pt idx="529">
                  <c:v>664.04739557358</c:v>
                </c:pt>
                <c:pt idx="530">
                  <c:v>662.539914276822</c:v>
                </c:pt>
                <c:pt idx="531">
                  <c:v>661.032432980064</c:v>
                </c:pt>
                <c:pt idx="532">
                  <c:v>659.524951683306</c:v>
                </c:pt>
                <c:pt idx="533">
                  <c:v>658.017470386547</c:v>
                </c:pt>
                <c:pt idx="534">
                  <c:v>656.509989089789</c:v>
                </c:pt>
                <c:pt idx="535">
                  <c:v>655.002507793031</c:v>
                </c:pt>
                <c:pt idx="536">
                  <c:v>653.495026496273</c:v>
                </c:pt>
                <c:pt idx="537">
                  <c:v>651.987545199515</c:v>
                </c:pt>
                <c:pt idx="538">
                  <c:v>650.480063902757</c:v>
                </c:pt>
                <c:pt idx="539">
                  <c:v>648.972582605999</c:v>
                </c:pt>
                <c:pt idx="540">
                  <c:v>647.46510130924</c:v>
                </c:pt>
                <c:pt idx="541">
                  <c:v>645.957620012482</c:v>
                </c:pt>
                <c:pt idx="542">
                  <c:v>644.450138715724</c:v>
                </c:pt>
                <c:pt idx="543">
                  <c:v>642.942657418966</c:v>
                </c:pt>
                <c:pt idx="544">
                  <c:v>641.435176122208</c:v>
                </c:pt>
                <c:pt idx="545">
                  <c:v>639.92769482545</c:v>
                </c:pt>
                <c:pt idx="546">
                  <c:v>638.420213528691</c:v>
                </c:pt>
                <c:pt idx="547">
                  <c:v>636.912732231933</c:v>
                </c:pt>
                <c:pt idx="548">
                  <c:v>635.405250935175</c:v>
                </c:pt>
                <c:pt idx="549">
                  <c:v>633.897769638417</c:v>
                </c:pt>
                <c:pt idx="550">
                  <c:v>632.390288341659</c:v>
                </c:pt>
                <c:pt idx="551">
                  <c:v>630.882807044901</c:v>
                </c:pt>
                <c:pt idx="552">
                  <c:v>629.375325748142</c:v>
                </c:pt>
                <c:pt idx="553">
                  <c:v>627.867844451384</c:v>
                </c:pt>
                <c:pt idx="554">
                  <c:v>626.360363154626</c:v>
                </c:pt>
                <c:pt idx="555">
                  <c:v>624.852881857868</c:v>
                </c:pt>
                <c:pt idx="556">
                  <c:v>623.34540056111</c:v>
                </c:pt>
                <c:pt idx="557">
                  <c:v>621.837919264352</c:v>
                </c:pt>
                <c:pt idx="558">
                  <c:v>620.330437967594</c:v>
                </c:pt>
                <c:pt idx="559">
                  <c:v>618.822956670835</c:v>
                </c:pt>
                <c:pt idx="560">
                  <c:v>617.315475374077</c:v>
                </c:pt>
                <c:pt idx="561">
                  <c:v>615.807994077319</c:v>
                </c:pt>
                <c:pt idx="562">
                  <c:v>614.300512780561</c:v>
                </c:pt>
              </c:numCache>
            </c:numRef>
          </c:yVal>
          <c:smooth val="0"/>
        </c:ser>
        <c:axId val="31538878"/>
        <c:axId val="4103405"/>
      </c:scatterChart>
      <c:valAx>
        <c:axId val="31538878"/>
        <c:scaling>
          <c:orientation val="minMax"/>
          <c:max val="0.2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500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r>
                  <a:rPr b="0" sz="1500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rPr>
                  <a:t>Axial strain</a:t>
                </a:r>
              </a:p>
            </c:rich>
          </c:tx>
          <c:layout>
            <c:manualLayout>
              <c:xMode val="edge"/>
              <c:yMode val="edge"/>
              <c:x val="0.427456293142378"/>
              <c:y val="0.922851800666612"/>
            </c:manualLayout>
          </c:layout>
          <c:overlay val="0"/>
          <c:spPr>
            <a:noFill/>
            <a:ln w="0">
              <a:noFill/>
            </a:ln>
          </c:spPr>
        </c:title>
        <c:numFmt formatCode="[$-409]General" sourceLinked="0"/>
        <c:majorTickMark val="out"/>
        <c:minorTickMark val="none"/>
        <c:tickLblPos val="low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200" strike="noStrike" u="none">
                <a:solidFill>
                  <a:srgbClr val="000000"/>
                </a:solidFill>
                <a:uFillTx/>
                <a:latin typeface="Arial"/>
                <a:ea typeface="Arial Unicode MS"/>
              </a:defRPr>
            </a:pPr>
          </a:p>
        </c:txPr>
        <c:crossAx val="4103405"/>
        <c:crosses val="autoZero"/>
        <c:crossBetween val="midCat"/>
        <c:majorUnit val="0.05"/>
      </c:valAx>
      <c:valAx>
        <c:axId val="4103405"/>
        <c:scaling>
          <c:orientation val="minMax"/>
          <c:max val="1000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sz="1500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r>
                  <a:rPr b="0" sz="1500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rPr>
                  <a:t>q (kPa)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10800">
            <a:solidFill>
              <a:srgbClr val="666666"/>
            </a:solidFill>
            <a:round/>
          </a:ln>
        </c:spPr>
        <c:txPr>
          <a:bodyPr/>
          <a:lstStyle/>
          <a:p>
            <a:pPr>
              <a:defRPr b="0" sz="1220" strike="noStrike" u="none">
                <a:solidFill>
                  <a:srgbClr val="000000"/>
                </a:solidFill>
                <a:uFillTx/>
                <a:latin typeface="Arial"/>
                <a:ea typeface="Arial Unicode MS"/>
              </a:defRPr>
            </a:pPr>
          </a:p>
        </c:txPr>
        <c:crossAx val="31538878"/>
        <c:crosses val="autoZero"/>
        <c:crossBetween val="midCat"/>
        <c:majorUnit val="250"/>
      </c:valAx>
      <c:spPr>
        <a:solidFill>
          <a:srgbClr val="ffffff"/>
        </a:solidFill>
        <a:ln w="0">
          <a:solidFill>
            <a:srgbClr val="000000"/>
          </a:solidFill>
        </a:ln>
      </c:spPr>
    </c:plotArea>
    <c:plotVisOnly val="0"/>
    <c:dispBlanksAs val="span"/>
  </c:chart>
  <c:spPr>
    <a:solidFill>
      <a:srgbClr val="ffffff"/>
    </a:solidFill>
    <a:ln w="0">
      <a:noFill/>
    </a:ln>
  </c:spPr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48313012063738"/>
          <c:y val="0.0251199089504918"/>
          <c:w val="0.835365460292884"/>
          <c:h val="0.812860743029022"/>
        </c:manualLayout>
      </c:layout>
      <c:scatterChart>
        <c:scatterStyle val="lineMarker"/>
        <c:varyColors val="0"/>
        <c:ser>
          <c:idx val="0"/>
          <c:order val="0"/>
          <c:tx>
            <c:strRef>
              <c:f>"0.0 50kPa%"</c:f>
              <c:strCache>
                <c:ptCount val="1"/>
                <c:pt idx="0">
                  <c:v>0.0 50kPa%</c:v>
                </c:pt>
              </c:strCache>
            </c:strRef>
          </c:tx>
          <c:spPr>
            <a:solidFill>
              <a:srgbClr val="666666"/>
            </a:solidFill>
            <a:ln w="28800">
              <a:noFill/>
            </a:ln>
          </c:spPr>
          <c:marker>
            <c:symbol val="circle"/>
            <c:size val="5"/>
            <c:spPr>
              <a:solidFill>
                <a:srgbClr val="66666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Exp_res!$A$3:$A$150</c:f>
              <c:numCache>
                <c:formatCode>General</c:formatCode>
                <c:ptCount val="148"/>
                <c:pt idx="0">
                  <c:v>0</c:v>
                </c:pt>
                <c:pt idx="1">
                  <c:v>0.00100633106350102</c:v>
                </c:pt>
                <c:pt idx="2">
                  <c:v>0.00352215872225357</c:v>
                </c:pt>
                <c:pt idx="3">
                  <c:v>0.00855381403975867</c:v>
                </c:pt>
                <c:pt idx="4">
                  <c:v>0.0150949659525153</c:v>
                </c:pt>
                <c:pt idx="5">
                  <c:v>0.0231456144605235</c:v>
                </c:pt>
                <c:pt idx="6">
                  <c:v>0.0372342493495377</c:v>
                </c:pt>
                <c:pt idx="7">
                  <c:v>0.0498133876433005</c:v>
                </c:pt>
                <c:pt idx="8">
                  <c:v>0.0684305123180694</c:v>
                </c:pt>
                <c:pt idx="9">
                  <c:v>0.0764811608260775</c:v>
                </c:pt>
                <c:pt idx="10">
                  <c:v>0.0895634646515908</c:v>
                </c:pt>
                <c:pt idx="11">
                  <c:v>0.0981172786913495</c:v>
                </c:pt>
                <c:pt idx="12">
                  <c:v>0.107174258262859</c:v>
                </c:pt>
                <c:pt idx="13">
                  <c:v>0.117740734429619</c:v>
                </c:pt>
                <c:pt idx="14">
                  <c:v>0.127300879532879</c:v>
                </c:pt>
                <c:pt idx="15">
                  <c:v>0.141389514421893</c:v>
                </c:pt>
                <c:pt idx="16">
                  <c:v>0.151452825056904</c:v>
                </c:pt>
                <c:pt idx="17">
                  <c:v>0.169063618668171</c:v>
                </c:pt>
                <c:pt idx="18">
                  <c:v>0.182145922493685</c:v>
                </c:pt>
                <c:pt idx="19">
                  <c:v>0.1972408884462</c:v>
                </c:pt>
                <c:pt idx="22">
                  <c:v>0</c:v>
                </c:pt>
                <c:pt idx="23">
                  <c:v>0.00100638284822694</c:v>
                </c:pt>
                <c:pt idx="24">
                  <c:v>0.00352233996879431</c:v>
                </c:pt>
                <c:pt idx="25">
                  <c:v>0.00452872281702125</c:v>
                </c:pt>
                <c:pt idx="26">
                  <c:v>0.00805106278581556</c:v>
                </c:pt>
                <c:pt idx="27">
                  <c:v>0.0120765941787233</c:v>
                </c:pt>
                <c:pt idx="28">
                  <c:v>0.0251595712056736</c:v>
                </c:pt>
                <c:pt idx="29">
                  <c:v>0.0322042511432622</c:v>
                </c:pt>
                <c:pt idx="30">
                  <c:v>0.0417648882014182</c:v>
                </c:pt>
                <c:pt idx="31">
                  <c:v>0.0538414823801416</c:v>
                </c:pt>
                <c:pt idx="32">
                  <c:v>0.0618925451659571</c:v>
                </c:pt>
                <c:pt idx="33">
                  <c:v>0.0699436079517727</c:v>
                </c:pt>
                <c:pt idx="34">
                  <c:v>0.0810138192822691</c:v>
                </c:pt>
                <c:pt idx="35">
                  <c:v>0.0895680734921981</c:v>
                </c:pt>
                <c:pt idx="36">
                  <c:v>0.104160624791489</c:v>
                </c:pt>
                <c:pt idx="37">
                  <c:v>0.115734027546099</c:v>
                </c:pt>
                <c:pt idx="38">
                  <c:v>0.12177232463546</c:v>
                </c:pt>
                <c:pt idx="39">
                  <c:v>0.129320195997162</c:v>
                </c:pt>
                <c:pt idx="40">
                  <c:v>0.142403173024113</c:v>
                </c:pt>
                <c:pt idx="41">
                  <c:v>0.148944661537588</c:v>
                </c:pt>
                <c:pt idx="42">
                  <c:v>0.162027638564538</c:v>
                </c:pt>
                <c:pt idx="43">
                  <c:v>0.178129764136169</c:v>
                </c:pt>
                <c:pt idx="44">
                  <c:v>0.190709549739006</c:v>
                </c:pt>
              </c:numCache>
            </c:numRef>
          </c:xVal>
          <c:yVal>
            <c:numRef>
              <c:f>Exp_res!$C$3:$C$150</c:f>
              <c:numCache>
                <c:formatCode>General</c:formatCode>
                <c:ptCount val="148"/>
                <c:pt idx="0">
                  <c:v>0</c:v>
                </c:pt>
                <c:pt idx="1">
                  <c:v>-0.000436771566149124</c:v>
                </c:pt>
                <c:pt idx="2">
                  <c:v>0.000329258565250878</c:v>
                </c:pt>
                <c:pt idx="3">
                  <c:v>-0.00142454726190176</c:v>
                </c:pt>
                <c:pt idx="4">
                  <c:v>-0.00508670885499826</c:v>
                </c:pt>
                <c:pt idx="5">
                  <c:v>-0.0110939977801877</c:v>
                </c:pt>
                <c:pt idx="6">
                  <c:v>-0.0178269994614404</c:v>
                </c:pt>
                <c:pt idx="7">
                  <c:v>-0.0237267753857316</c:v>
                </c:pt>
                <c:pt idx="8">
                  <c:v>-0.0340547430345194</c:v>
                </c:pt>
                <c:pt idx="9">
                  <c:v>-0.037340609124472</c:v>
                </c:pt>
                <c:pt idx="10">
                  <c:v>-0.0401762645231633</c:v>
                </c:pt>
                <c:pt idx="11">
                  <c:v>-0.040834781653665</c:v>
                </c:pt>
                <c:pt idx="12">
                  <c:v>-0.0412715532198141</c:v>
                </c:pt>
                <c:pt idx="13">
                  <c:v>-0.0421988528525615</c:v>
                </c:pt>
                <c:pt idx="14">
                  <c:v>-0.0433478980496615</c:v>
                </c:pt>
                <c:pt idx="15">
                  <c:v>-0.0441139281810615</c:v>
                </c:pt>
                <c:pt idx="16">
                  <c:v>-0.0451017038768141</c:v>
                </c:pt>
                <c:pt idx="17">
                  <c:v>-0.0470167792053141</c:v>
                </c:pt>
                <c:pt idx="18">
                  <c:v>-0.0479978353385105</c:v>
                </c:pt>
                <c:pt idx="19">
                  <c:v>-0.0487101089694615</c:v>
                </c:pt>
                <c:pt idx="22">
                  <c:v>0</c:v>
                </c:pt>
                <c:pt idx="23">
                  <c:v>0.000107540673327841</c:v>
                </c:pt>
                <c:pt idx="24">
                  <c:v>0.00104180027286346</c:v>
                </c:pt>
                <c:pt idx="25">
                  <c:v>0.00125688161951914</c:v>
                </c:pt>
                <c:pt idx="26">
                  <c:v>-5.37703366639205E-005</c:v>
                </c:pt>
                <c:pt idx="27">
                  <c:v>-0.0016937656049135</c:v>
                </c:pt>
                <c:pt idx="28">
                  <c:v>-0.00923505532202835</c:v>
                </c:pt>
                <c:pt idx="29">
                  <c:v>-0.0149212684242379</c:v>
                </c:pt>
                <c:pt idx="30">
                  <c:v>-0.0180937182874092</c:v>
                </c:pt>
                <c:pt idx="31">
                  <c:v>-0.022301247131361</c:v>
                </c:pt>
                <c:pt idx="32">
                  <c:v>-0.0254736969945323</c:v>
                </c:pt>
                <c:pt idx="33">
                  <c:v>-0.0295736851651563</c:v>
                </c:pt>
                <c:pt idx="34">
                  <c:v>-0.031811875428792</c:v>
                </c:pt>
                <c:pt idx="35">
                  <c:v>-0.0337274436724441</c:v>
                </c:pt>
                <c:pt idx="36">
                  <c:v>-0.0368998935356154</c:v>
                </c:pt>
                <c:pt idx="37">
                  <c:v>-0.0392523457646619</c:v>
                </c:pt>
                <c:pt idx="38">
                  <c:v>-0.0400723433987867</c:v>
                </c:pt>
                <c:pt idx="39">
                  <c:v>-0.0424180743357503</c:v>
                </c:pt>
                <c:pt idx="40">
                  <c:v>-0.0443874129160664</c:v>
                </c:pt>
                <c:pt idx="41">
                  <c:v>-0.0448310181935437</c:v>
                </c:pt>
                <c:pt idx="42">
                  <c:v>-0.0460274081843159</c:v>
                </c:pt>
                <c:pt idx="43">
                  <c:v>-0.0473985517692459</c:v>
                </c:pt>
                <c:pt idx="44">
                  <c:v>-0.0478892060913042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"0.5 50 kPa%"</c:f>
              <c:strCache>
                <c:ptCount val="1"/>
                <c:pt idx="0">
                  <c:v>0.5 50 kPa%</c:v>
                </c:pt>
              </c:strCache>
            </c:strRef>
          </c:tx>
          <c:spPr>
            <a:solidFill>
              <a:srgbClr val="000000"/>
            </a:solidFill>
            <a:ln w="28800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Exp_res!$E$3:$E$150</c:f>
              <c:numCache>
                <c:formatCode>General</c:formatCode>
                <c:ptCount val="148"/>
                <c:pt idx="0">
                  <c:v>0.00100695057799135</c:v>
                </c:pt>
                <c:pt idx="2">
                  <c:v>0.00302085173397405</c:v>
                </c:pt>
                <c:pt idx="4">
                  <c:v>0.0040278023119654</c:v>
                </c:pt>
                <c:pt idx="6">
                  <c:v>0.0060417034679481</c:v>
                </c:pt>
                <c:pt idx="8">
                  <c:v>0.0080556046239308</c:v>
                </c:pt>
                <c:pt idx="10">
                  <c:v>0.0151042586698702</c:v>
                </c:pt>
                <c:pt idx="12">
                  <c:v>0.0226563880048054</c:v>
                </c:pt>
                <c:pt idx="14">
                  <c:v>0.0297050420507448</c:v>
                </c:pt>
                <c:pt idx="16">
                  <c:v>0.0357467455186929</c:v>
                </c:pt>
                <c:pt idx="18">
                  <c:v>0.0438023501426237</c:v>
                </c:pt>
                <c:pt idx="20">
                  <c:v>0.0513544794775588</c:v>
                </c:pt>
                <c:pt idx="22">
                  <c:v>0.0578996582345026</c:v>
                </c:pt>
                <c:pt idx="24">
                  <c:v>0.064948312280442</c:v>
                </c:pt>
                <c:pt idx="26">
                  <c:v>0.0730039169043728</c:v>
                </c:pt>
                <c:pt idx="28">
                  <c:v>0.0790456203723209</c:v>
                </c:pt>
                <c:pt idx="30">
                  <c:v>0.0871012249962517</c:v>
                </c:pt>
                <c:pt idx="32">
                  <c:v>0.0941498790421912</c:v>
                </c:pt>
                <c:pt idx="34">
                  <c:v>0.101198533088131</c:v>
                </c:pt>
                <c:pt idx="36">
                  <c:v>0.108750662423066</c:v>
                </c:pt>
                <c:pt idx="38">
                  <c:v>0.116806267046997</c:v>
                </c:pt>
                <c:pt idx="40">
                  <c:v>0.123854921092936</c:v>
                </c:pt>
                <c:pt idx="42">
                  <c:v>0.132414001005862</c:v>
                </c:pt>
                <c:pt idx="44">
                  <c:v>0.140973080918789</c:v>
                </c:pt>
                <c:pt idx="46">
                  <c:v>0.14902868554272</c:v>
                </c:pt>
                <c:pt idx="48">
                  <c:v>0.158091240744642</c:v>
                </c:pt>
                <c:pt idx="50">
                  <c:v>0.166650320657568</c:v>
                </c:pt>
                <c:pt idx="52">
                  <c:v>0.175209400570495</c:v>
                </c:pt>
                <c:pt idx="54">
                  <c:v>0.184775431061413</c:v>
                </c:pt>
                <c:pt idx="56">
                  <c:v>0.194844936841326</c:v>
                </c:pt>
                <c:pt idx="57">
                  <c:v>0.198872739153291</c:v>
                </c:pt>
                <c:pt idx="59">
                  <c:v>0</c:v>
                </c:pt>
                <c:pt idx="60">
                  <c:v>0</c:v>
                </c:pt>
                <c:pt idx="61">
                  <c:v>0.00201207693476743</c:v>
                </c:pt>
                <c:pt idx="62">
                  <c:v>0.00301811540215122</c:v>
                </c:pt>
                <c:pt idx="63">
                  <c:v>0.0125754808422968</c:v>
                </c:pt>
                <c:pt idx="65">
                  <c:v>0.00653925003799432</c:v>
                </c:pt>
                <c:pt idx="67">
                  <c:v>0.0100603846738374</c:v>
                </c:pt>
                <c:pt idx="69">
                  <c:v>0.0125754808422968</c:v>
                </c:pt>
                <c:pt idx="71">
                  <c:v>0.019617750113983</c:v>
                </c:pt>
                <c:pt idx="73">
                  <c:v>0.0291751155541285</c:v>
                </c:pt>
                <c:pt idx="75">
                  <c:v>0.0367204040595066</c:v>
                </c:pt>
                <c:pt idx="77">
                  <c:v>0.0422536156301171</c:v>
                </c:pt>
                <c:pt idx="79">
                  <c:v>0.0492958849018033</c:v>
                </c:pt>
                <c:pt idx="81">
                  <c:v>0.0553321157061058</c:v>
                </c:pt>
                <c:pt idx="83">
                  <c:v>0.0618713657441001</c:v>
                </c:pt>
                <c:pt idx="85">
                  <c:v>0.0674045773147107</c:v>
                </c:pt>
                <c:pt idx="87">
                  <c:v>0.073943827352705</c:v>
                </c:pt>
                <c:pt idx="89">
                  <c:v>0.0804830773906993</c:v>
                </c:pt>
                <c:pt idx="91">
                  <c:v>0.0930585582329961</c:v>
                </c:pt>
                <c:pt idx="93">
                  <c:v>0.0950706351677635</c:v>
                </c:pt>
                <c:pt idx="95">
                  <c:v>0.105634039075293</c:v>
                </c:pt>
                <c:pt idx="97">
                  <c:v>0.112173289113287</c:v>
                </c:pt>
                <c:pt idx="99">
                  <c:v>0.118712539151281</c:v>
                </c:pt>
                <c:pt idx="101">
                  <c:v>0.122736693020816</c:v>
                </c:pt>
                <c:pt idx="103">
                  <c:v>0.129275943058811</c:v>
                </c:pt>
                <c:pt idx="105">
                  <c:v>0.135815193096805</c:v>
                </c:pt>
                <c:pt idx="107">
                  <c:v>0.151911808574945</c:v>
                </c:pt>
                <c:pt idx="109">
                  <c:v>0.168008424053085</c:v>
                </c:pt>
                <c:pt idx="111">
                  <c:v>0.184608058764917</c:v>
                </c:pt>
                <c:pt idx="113">
                  <c:v>0.202213731944132</c:v>
                </c:pt>
              </c:numCache>
            </c:numRef>
          </c:xVal>
          <c:yVal>
            <c:numRef>
              <c:f>Exp_res!$G$3:$G$150</c:f>
              <c:numCache>
                <c:formatCode>General</c:formatCode>
                <c:ptCount val="148"/>
                <c:pt idx="0">
                  <c:v>0.000653807295771256</c:v>
                </c:pt>
                <c:pt idx="2">
                  <c:v>0.0009166782703597</c:v>
                </c:pt>
                <c:pt idx="4">
                  <c:v>0.00156374528473125</c:v>
                </c:pt>
                <c:pt idx="6">
                  <c:v>0.00130761459154252</c:v>
                </c:pt>
                <c:pt idx="8">
                  <c:v>0.000262870974588444</c:v>
                </c:pt>
                <c:pt idx="10">
                  <c:v>-0.00117280896354844</c:v>
                </c:pt>
                <c:pt idx="12">
                  <c:v>-0.00599211016433657</c:v>
                </c:pt>
                <c:pt idx="14">
                  <c:v>-0.00846579343802782</c:v>
                </c:pt>
                <c:pt idx="16">
                  <c:v>-0.0130289639456272</c:v>
                </c:pt>
                <c:pt idx="18">
                  <c:v>-0.0172011981320438</c:v>
                </c:pt>
                <c:pt idx="20">
                  <c:v>-0.0188930087633694</c:v>
                </c:pt>
                <c:pt idx="22">
                  <c:v>-0.0207196250226891</c:v>
                </c:pt>
                <c:pt idx="24">
                  <c:v>-0.0218924339862376</c:v>
                </c:pt>
                <c:pt idx="26">
                  <c:v>-0.0234561792709688</c:v>
                </c:pt>
                <c:pt idx="28">
                  <c:v>-0.0234561792709688</c:v>
                </c:pt>
                <c:pt idx="30">
                  <c:v>-0.0244941826065232</c:v>
                </c:pt>
                <c:pt idx="32">
                  <c:v>-0.0261927335192485</c:v>
                </c:pt>
                <c:pt idx="34">
                  <c:v>-0.0264488642124372</c:v>
                </c:pt>
                <c:pt idx="36">
                  <c:v>-0.0273655424827969</c:v>
                </c:pt>
                <c:pt idx="38">
                  <c:v>-0.0269746061616141</c:v>
                </c:pt>
                <c:pt idx="40">
                  <c:v>-0.0281474151251626</c:v>
                </c:pt>
                <c:pt idx="42">
                  <c:v>-0.0285383514463454</c:v>
                </c:pt>
                <c:pt idx="44">
                  <c:v>-0.0285383514463454</c:v>
                </c:pt>
                <c:pt idx="46">
                  <c:v>-0.0289292877675282</c:v>
                </c:pt>
                <c:pt idx="48">
                  <c:v>-0.0291854184607169</c:v>
                </c:pt>
                <c:pt idx="50">
                  <c:v>-0.0291854184607169</c:v>
                </c:pt>
                <c:pt idx="52">
                  <c:v>-0.0304930330522594</c:v>
                </c:pt>
                <c:pt idx="54">
                  <c:v>-0.0298392257564882</c:v>
                </c:pt>
                <c:pt idx="56">
                  <c:v>-0.0307491637454482</c:v>
                </c:pt>
                <c:pt idx="57">
                  <c:v>-0.0310120347200366</c:v>
                </c:pt>
                <c:pt idx="59">
                  <c:v>0</c:v>
                </c:pt>
                <c:pt idx="60">
                  <c:v>0.000570332858855997</c:v>
                </c:pt>
                <c:pt idx="61">
                  <c:v>0.000785046405719432</c:v>
                </c:pt>
                <c:pt idx="62">
                  <c:v>0.000838724792435289</c:v>
                </c:pt>
                <c:pt idx="63">
                  <c:v>-0.000919242372509077</c:v>
                </c:pt>
                <c:pt idx="65">
                  <c:v>0.000865563985793217</c:v>
                </c:pt>
                <c:pt idx="67">
                  <c:v>-0.000107356773431717</c:v>
                </c:pt>
                <c:pt idx="69">
                  <c:v>-0.000919242372509077</c:v>
                </c:pt>
                <c:pt idx="71">
                  <c:v>-0.00326767179132789</c:v>
                </c:pt>
                <c:pt idx="73">
                  <c:v>-0.00648166519593991</c:v>
                </c:pt>
                <c:pt idx="75">
                  <c:v>-0.00851473409280305</c:v>
                </c:pt>
                <c:pt idx="77">
                  <c:v>-0.0115140139505516</c:v>
                </c:pt>
                <c:pt idx="79">
                  <c:v>-0.0144327762282265</c:v>
                </c:pt>
                <c:pt idx="81">
                  <c:v>-0.0171368249590378</c:v>
                </c:pt>
                <c:pt idx="83">
                  <c:v>-0.0191631840575615</c:v>
                </c:pt>
                <c:pt idx="85">
                  <c:v>-0.0213237391228748</c:v>
                </c:pt>
                <c:pt idx="87">
                  <c:v>-0.0234641647931696</c:v>
                </c:pt>
                <c:pt idx="89">
                  <c:v>-0.0251349045797007</c:v>
                </c:pt>
                <c:pt idx="91">
                  <c:v>-0.0263225388857891</c:v>
                </c:pt>
                <c:pt idx="93">
                  <c:v>-0.0273826870234273</c:v>
                </c:pt>
                <c:pt idx="95">
                  <c:v>-0.0281341844374494</c:v>
                </c:pt>
                <c:pt idx="97">
                  <c:v>-0.0289192308431688</c:v>
                </c:pt>
                <c:pt idx="99">
                  <c:v>-0.0296774380555303</c:v>
                </c:pt>
                <c:pt idx="101">
                  <c:v>-0.0296774380555303</c:v>
                </c:pt>
                <c:pt idx="103">
                  <c:v>-0.0305430020413235</c:v>
                </c:pt>
                <c:pt idx="105">
                  <c:v>-0.0308382331682607</c:v>
                </c:pt>
                <c:pt idx="107">
                  <c:v>-0.0314622444138325</c:v>
                </c:pt>
                <c:pt idx="109">
                  <c:v>-0.0321600634411387</c:v>
                </c:pt>
                <c:pt idx="111">
                  <c:v>-0.0328377530734264</c:v>
                </c:pt>
                <c:pt idx="113">
                  <c:v>-0.03356912109243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"0.5% 50 kPa L50"</c:f>
              <c:strCache>
                <c:ptCount val="1"/>
                <c:pt idx="0">
                  <c:v>0.5% 50 kPa L50</c:v>
                </c:pt>
              </c:strCache>
            </c:strRef>
          </c:tx>
          <c:spPr>
            <a:solidFill>
              <a:srgbClr val="ff0000"/>
            </a:solidFill>
            <a:ln w="2880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Exp_res!$I$3:$I$150</c:f>
              <c:numCache>
                <c:formatCode>General</c:formatCode>
                <c:ptCount val="148"/>
                <c:pt idx="0">
                  <c:v>0.000503018108651912</c:v>
                </c:pt>
                <c:pt idx="1">
                  <c:v>0.00201207243460765</c:v>
                </c:pt>
                <c:pt idx="2">
                  <c:v>0.00301810865191147</c:v>
                </c:pt>
                <c:pt idx="3">
                  <c:v>0.00402414486921529</c:v>
                </c:pt>
                <c:pt idx="4">
                  <c:v>0.00905432595573441</c:v>
                </c:pt>
                <c:pt idx="5">
                  <c:v>0.017102615694165</c:v>
                </c:pt>
                <c:pt idx="6">
                  <c:v>0.0246478873239437</c:v>
                </c:pt>
                <c:pt idx="7">
                  <c:v>0.0311871227364185</c:v>
                </c:pt>
                <c:pt idx="8">
                  <c:v>0.0387323943661972</c:v>
                </c:pt>
                <c:pt idx="9">
                  <c:v>0.045774647887324</c:v>
                </c:pt>
                <c:pt idx="10">
                  <c:v>0.0523138832997988</c:v>
                </c:pt>
                <c:pt idx="11">
                  <c:v>0.0588531187122736</c:v>
                </c:pt>
                <c:pt idx="12">
                  <c:v>0.0658953722334004</c:v>
                </c:pt>
                <c:pt idx="13">
                  <c:v>0.073943661971831</c:v>
                </c:pt>
                <c:pt idx="14">
                  <c:v>0.0819919517102616</c:v>
                </c:pt>
                <c:pt idx="15">
                  <c:v>0.0905432595573441</c:v>
                </c:pt>
                <c:pt idx="16">
                  <c:v>0.0995975855130785</c:v>
                </c:pt>
                <c:pt idx="17">
                  <c:v>0.107645875251509</c:v>
                </c:pt>
                <c:pt idx="18">
                  <c:v>0.116197183098592</c:v>
                </c:pt>
                <c:pt idx="19">
                  <c:v>0.125251509054326</c:v>
                </c:pt>
                <c:pt idx="20">
                  <c:v>0.135311871227364</c:v>
                </c:pt>
                <c:pt idx="21">
                  <c:v>0.144869215291751</c:v>
                </c:pt>
                <c:pt idx="22">
                  <c:v>0.154426559356137</c:v>
                </c:pt>
                <c:pt idx="23">
                  <c:v>0.164486921529175</c:v>
                </c:pt>
                <c:pt idx="24">
                  <c:v>0.174547283702213</c:v>
                </c:pt>
                <c:pt idx="25">
                  <c:v>0.184607645875252</c:v>
                </c:pt>
                <c:pt idx="26">
                  <c:v>0.195674044265594</c:v>
                </c:pt>
                <c:pt idx="27">
                  <c:v>0.20271629778672</c:v>
                </c:pt>
                <c:pt idx="28">
                  <c:v>0</c:v>
                </c:pt>
                <c:pt idx="29">
                  <c:v>0.00301846645623164</c:v>
                </c:pt>
                <c:pt idx="30">
                  <c:v>0.005533855169758</c:v>
                </c:pt>
                <c:pt idx="31">
                  <c:v>0.0105646325968107</c:v>
                </c:pt>
                <c:pt idx="32">
                  <c:v>0.0130800213103371</c:v>
                </c:pt>
                <c:pt idx="33">
                  <c:v>0.0186138764800951</c:v>
                </c:pt>
                <c:pt idx="34">
                  <c:v>0.0251538871352637</c:v>
                </c:pt>
                <c:pt idx="35">
                  <c:v>0.0306877423050217</c:v>
                </c:pt>
                <c:pt idx="36">
                  <c:v>0.0377308307028955</c:v>
                </c:pt>
                <c:pt idx="37">
                  <c:v>0.049804696527822</c:v>
                </c:pt>
                <c:pt idx="38">
                  <c:v>0.0563447071829906</c:v>
                </c:pt>
                <c:pt idx="39">
                  <c:v>0.0618785623527486</c:v>
                </c:pt>
                <c:pt idx="40">
                  <c:v>0.0689216507506224</c:v>
                </c:pt>
                <c:pt idx="41">
                  <c:v>0.0764678168912015</c:v>
                </c:pt>
                <c:pt idx="42">
                  <c:v>0.0845170607744859</c:v>
                </c:pt>
                <c:pt idx="43">
                  <c:v>0.0915601491723597</c:v>
                </c:pt>
                <c:pt idx="44">
                  <c:v>0.0996093930556441</c:v>
                </c:pt>
                <c:pt idx="45">
                  <c:v>0.10967094790975</c:v>
                </c:pt>
                <c:pt idx="46">
                  <c:v>0.116714036307623</c:v>
                </c:pt>
                <c:pt idx="47">
                  <c:v>0.125769435676318</c:v>
                </c:pt>
                <c:pt idx="48">
                  <c:v>0.135830990530424</c:v>
                </c:pt>
                <c:pt idx="49">
                  <c:v>0.143880234413708</c:v>
                </c:pt>
                <c:pt idx="50">
                  <c:v>0.153438711525108</c:v>
                </c:pt>
                <c:pt idx="51">
                  <c:v>0.161991033151098</c:v>
                </c:pt>
                <c:pt idx="52">
                  <c:v>0.172052588005203</c:v>
                </c:pt>
                <c:pt idx="53">
                  <c:v>0.180604909631193</c:v>
                </c:pt>
                <c:pt idx="54">
                  <c:v>0.191672619970709</c:v>
                </c:pt>
                <c:pt idx="55">
                  <c:v>0.200728019339404</c:v>
                </c:pt>
              </c:numCache>
            </c:numRef>
          </c:xVal>
          <c:yVal>
            <c:numRef>
              <c:f>Exp_res!$K$3:$K$150</c:f>
              <c:numCache>
                <c:formatCode>General</c:formatCode>
                <c:ptCount val="148"/>
                <c:pt idx="0">
                  <c:v>0</c:v>
                </c:pt>
                <c:pt idx="1">
                  <c:v>-0.000288518102112147</c:v>
                </c:pt>
                <c:pt idx="2">
                  <c:v>0.00108697517539925</c:v>
                </c:pt>
                <c:pt idx="3">
                  <c:v>0.00258324347239946</c:v>
                </c:pt>
                <c:pt idx="4">
                  <c:v>0.000167743082623342</c:v>
                </c:pt>
                <c:pt idx="5">
                  <c:v>-0.00310660189018429</c:v>
                </c:pt>
                <c:pt idx="6">
                  <c:v>-0.00581062038207255</c:v>
                </c:pt>
                <c:pt idx="7">
                  <c:v>-0.0094875487531762</c:v>
                </c:pt>
                <c:pt idx="8">
                  <c:v>-0.0128222812357282</c:v>
                </c:pt>
                <c:pt idx="9">
                  <c:v>-0.0166736624127602</c:v>
                </c:pt>
                <c:pt idx="10">
                  <c:v>-0.018512126598312</c:v>
                </c:pt>
                <c:pt idx="11">
                  <c:v>-0.0201828477012405</c:v>
                </c:pt>
                <c:pt idx="12">
                  <c:v>-0.0216187284884963</c:v>
                </c:pt>
                <c:pt idx="13">
                  <c:v>-0.0233431273778642</c:v>
                </c:pt>
                <c:pt idx="14">
                  <c:v>-0.0246649428689362</c:v>
                </c:pt>
                <c:pt idx="15">
                  <c:v>-0.0259867583600081</c:v>
                </c:pt>
                <c:pt idx="16">
                  <c:v>-0.0273622516375195</c:v>
                </c:pt>
                <c:pt idx="17">
                  <c:v>-0.0292611033328157</c:v>
                </c:pt>
                <c:pt idx="18">
                  <c:v>-0.0309855022221837</c:v>
                </c:pt>
                <c:pt idx="19">
                  <c:v>-0.0325958358153677</c:v>
                </c:pt>
                <c:pt idx="20">
                  <c:v>-0.0346087528068478</c:v>
                </c:pt>
                <c:pt idx="21">
                  <c:v>-0.0352394667975116</c:v>
                </c:pt>
                <c:pt idx="22">
                  <c:v>-0.0363331516962158</c:v>
                </c:pt>
                <c:pt idx="23">
                  <c:v>-0.0369638656868796</c:v>
                </c:pt>
                <c:pt idx="24">
                  <c:v>-0.0377690324834716</c:v>
                </c:pt>
                <c:pt idx="25">
                  <c:v>-0.038232003391512</c:v>
                </c:pt>
                <c:pt idx="26">
                  <c:v>-0.0389767826783597</c:v>
                </c:pt>
                <c:pt idx="27">
                  <c:v>-0.0394934313728395</c:v>
                </c:pt>
                <c:pt idx="28">
                  <c:v>0</c:v>
                </c:pt>
                <c:pt idx="29">
                  <c:v>0.000516955031599997</c:v>
                </c:pt>
                <c:pt idx="30">
                  <c:v>0.00126888962301817</c:v>
                </c:pt>
                <c:pt idx="31">
                  <c:v>0.000805644205090904</c:v>
                </c:pt>
                <c:pt idx="32">
                  <c:v>0.000174556244436361</c:v>
                </c:pt>
                <c:pt idx="33">
                  <c:v>-0.00161128841018181</c:v>
                </c:pt>
                <c:pt idx="34">
                  <c:v>-0.00373953185196362</c:v>
                </c:pt>
                <c:pt idx="35">
                  <c:v>-0.00586106159203633</c:v>
                </c:pt>
                <c:pt idx="36">
                  <c:v>-0.0102316814046545</c:v>
                </c:pt>
                <c:pt idx="37">
                  <c:v>-0.0134542582250181</c:v>
                </c:pt>
                <c:pt idx="38">
                  <c:v>-0.015293812493309</c:v>
                </c:pt>
                <c:pt idx="39">
                  <c:v>-0.0170796571479272</c:v>
                </c:pt>
                <c:pt idx="40">
                  <c:v>-0.018690945558109</c:v>
                </c:pt>
                <c:pt idx="41">
                  <c:v>-0.020241810652909</c:v>
                </c:pt>
                <c:pt idx="42">
                  <c:v>-0.022309630779309</c:v>
                </c:pt>
                <c:pt idx="43">
                  <c:v>-0.0251293854971271</c:v>
                </c:pt>
                <c:pt idx="44">
                  <c:v>-0.0266802505919271</c:v>
                </c:pt>
                <c:pt idx="45">
                  <c:v>-0.0307688949327635</c:v>
                </c:pt>
                <c:pt idx="46">
                  <c:v>-0.0322056270985089</c:v>
                </c:pt>
                <c:pt idx="47">
                  <c:v>-0.0332932467753817</c:v>
                </c:pt>
                <c:pt idx="48">
                  <c:v>-0.0343338705402908</c:v>
                </c:pt>
                <c:pt idx="49">
                  <c:v>-0.034790402256509</c:v>
                </c:pt>
                <c:pt idx="50">
                  <c:v>-0.0357101793906544</c:v>
                </c:pt>
                <c:pt idx="51">
                  <c:v>-0.0369790690136726</c:v>
                </c:pt>
                <c:pt idx="52">
                  <c:v>-0.0374960240452726</c:v>
                </c:pt>
                <c:pt idx="53">
                  <c:v>-0.0380666886905453</c:v>
                </c:pt>
                <c:pt idx="54">
                  <c:v>-0.0387044903529089</c:v>
                </c:pt>
                <c:pt idx="55">
                  <c:v>-0.0395101345579998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"0 50kPa%"</c:f>
              <c:strCache>
                <c:ptCount val="1"/>
                <c:pt idx="0">
                  <c:v>0 50kPa%</c:v>
                </c:pt>
              </c:strCache>
            </c:strRef>
          </c:tx>
          <c:spPr>
            <a:solidFill>
              <a:srgbClr val="808080"/>
            </a:solidFill>
            <a:ln w="14400">
              <a:solidFill>
                <a:srgbClr val="808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44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Exp_res!$AW$3:$AW$650</c:f>
              <c:numCache>
                <c:formatCode>General</c:formatCode>
                <c:ptCount val="648"/>
                <c:pt idx="0">
                  <c:v>0</c:v>
                </c:pt>
                <c:pt idx="1">
                  <c:v>8.46010853570348E-006</c:v>
                </c:pt>
                <c:pt idx="2">
                  <c:v>2.53132206812893E-005</c:v>
                </c:pt>
                <c:pt idx="3">
                  <c:v>4.21332613232637E-005</c:v>
                </c:pt>
                <c:pt idx="4">
                  <c:v>5.89203600023002E-005</c:v>
                </c:pt>
                <c:pt idx="5">
                  <c:v>7.56746454995643E-005</c:v>
                </c:pt>
                <c:pt idx="6">
                  <c:v>9.23962458424347E-005</c:v>
                </c:pt>
                <c:pt idx="7">
                  <c:v>0.000109085288310502</c:v>
                </c:pt>
                <c:pt idx="8">
                  <c:v>0.000125741899441341</c:v>
                </c:pt>
                <c:pt idx="9">
                  <c:v>0.000142366205036285</c:v>
                </c:pt>
                <c:pt idx="10">
                  <c:v>0.000158958330166064</c:v>
                </c:pt>
                <c:pt idx="11">
                  <c:v>0.000175518399176498</c:v>
                </c:pt>
                <c:pt idx="12">
                  <c:v>0.000192046535694095</c:v>
                </c:pt>
                <c:pt idx="13">
                  <c:v>0.000208542862631619</c:v>
                </c:pt>
                <c:pt idx="14">
                  <c:v>0.000225007502193465</c:v>
                </c:pt>
                <c:pt idx="15">
                  <c:v>0.00024144057588119</c:v>
                </c:pt>
                <c:pt idx="16">
                  <c:v>0.00025784220449891</c:v>
                </c:pt>
                <c:pt idx="17">
                  <c:v>0.000274212508158512</c:v>
                </c:pt>
                <c:pt idx="18">
                  <c:v>0.000290551606285022</c:v>
                </c:pt>
                <c:pt idx="19">
                  <c:v>0.000306859617621835</c:v>
                </c:pt>
                <c:pt idx="20">
                  <c:v>0.000323136660235819</c:v>
                </c:pt>
                <c:pt idx="21">
                  <c:v>0.000339382851522566</c:v>
                </c:pt>
                <c:pt idx="22">
                  <c:v>0.000355598308211323</c:v>
                </c:pt>
                <c:pt idx="23">
                  <c:v>0.000371783146370174</c:v>
                </c:pt>
                <c:pt idx="24">
                  <c:v>0.000387937481410901</c:v>
                </c:pt>
                <c:pt idx="25">
                  <c:v>0.000404061428093994</c:v>
                </c:pt>
                <c:pt idx="26">
                  <c:v>0.000420155100533492</c:v>
                </c:pt>
                <c:pt idx="27">
                  <c:v>0.000436218612201924</c:v>
                </c:pt>
                <c:pt idx="28">
                  <c:v>0.000452252075934985</c:v>
                </c:pt>
                <c:pt idx="29">
                  <c:v>0.000468255603936364</c:v>
                </c:pt>
                <c:pt idx="30">
                  <c:v>0.000484229307782443</c:v>
                </c:pt>
                <c:pt idx="31">
                  <c:v>0.000500173298426965</c:v>
                </c:pt>
                <c:pt idx="32">
                  <c:v>0.000516087686205669</c:v>
                </c:pt>
                <c:pt idx="33">
                  <c:v>0.000531972580840893</c:v>
                </c:pt>
                <c:pt idx="34">
                  <c:v>0.000547828091445956</c:v>
                </c:pt>
                <c:pt idx="35">
                  <c:v>0.000563654326529926</c:v>
                </c:pt>
                <c:pt idx="36">
                  <c:v>0.000579451394001807</c:v>
                </c:pt>
                <c:pt idx="37">
                  <c:v>0.000595219401175147</c:v>
                </c:pt>
                <c:pt idx="38">
                  <c:v>0.000610958454772301</c:v>
                </c:pt>
                <c:pt idx="39">
                  <c:v>0.000626668660928843</c:v>
                </c:pt>
                <c:pt idx="40">
                  <c:v>0.000642350125197807</c:v>
                </c:pt>
                <c:pt idx="41">
                  <c:v>0.000658002952553953</c:v>
                </c:pt>
                <c:pt idx="42">
                  <c:v>0.00067362724739795</c:v>
                </c:pt>
                <c:pt idx="43">
                  <c:v>0.000689223113560623</c:v>
                </c:pt>
                <c:pt idx="44">
                  <c:v>0.000704790654307081</c:v>
                </c:pt>
                <c:pt idx="45">
                  <c:v>0.000720329972340768</c:v>
                </c:pt>
                <c:pt idx="46">
                  <c:v>0.000735841169807535</c:v>
                </c:pt>
                <c:pt idx="47">
                  <c:v>0.000751324348299771</c:v>
                </c:pt>
                <c:pt idx="48">
                  <c:v>0.000766779608860235</c:v>
                </c:pt>
                <c:pt idx="49">
                  <c:v>0.000782207051986137</c:v>
                </c:pt>
                <c:pt idx="50">
                  <c:v>0.000797606777633045</c:v>
                </c:pt>
                <c:pt idx="51">
                  <c:v>0.000812978885218687</c:v>
                </c:pt>
                <c:pt idx="52">
                  <c:v>0.000828323473626853</c:v>
                </c:pt>
                <c:pt idx="53">
                  <c:v>0.000843640641211277</c:v>
                </c:pt>
                <c:pt idx="54">
                  <c:v>0.000858930485799303</c:v>
                </c:pt>
                <c:pt idx="55">
                  <c:v>0.00087419310469572</c:v>
                </c:pt>
                <c:pt idx="56">
                  <c:v>0.000889428594686468</c:v>
                </c:pt>
                <c:pt idx="57">
                  <c:v>0.000904637052042232</c:v>
                </c:pt>
                <c:pt idx="58">
                  <c:v>0.000919818572522196</c:v>
                </c:pt>
                <c:pt idx="59">
                  <c:v>0.000934973251377634</c:v>
                </c:pt>
                <c:pt idx="60">
                  <c:v>0.000950101183355474</c:v>
                </c:pt>
                <c:pt idx="61">
                  <c:v>0.00096520246270184</c:v>
                </c:pt>
                <c:pt idx="62">
                  <c:v>0.000980277183165663</c:v>
                </c:pt>
                <c:pt idx="63">
                  <c:v>0.000995325438002036</c:v>
                </c:pt>
                <c:pt idx="64">
                  <c:v>0.00101034731997582</c:v>
                </c:pt>
                <c:pt idx="65">
                  <c:v>0.00102534292136493</c:v>
                </c:pt>
                <c:pt idx="66">
                  <c:v>0.00104031233396389</c:v>
                </c:pt>
                <c:pt idx="67">
                  <c:v>0.00105525564908702</c:v>
                </c:pt>
                <c:pt idx="68">
                  <c:v>0.00107017295757202</c:v>
                </c:pt>
                <c:pt idx="69">
                  <c:v>0.001085064349783</c:v>
                </c:pt>
                <c:pt idx="70">
                  <c:v>0.00109992991561401</c:v>
                </c:pt>
                <c:pt idx="71">
                  <c:v>0.00111476974449215</c:v>
                </c:pt>
                <c:pt idx="72">
                  <c:v>0.00112958392538085</c:v>
                </c:pt>
                <c:pt idx="73">
                  <c:v>0.00114437254678313</c:v>
                </c:pt>
                <c:pt idx="74">
                  <c:v>0.00115913569674459</c:v>
                </c:pt>
                <c:pt idx="75">
                  <c:v>0.00117387346285674</c:v>
                </c:pt>
                <c:pt idx="76">
                  <c:v>0.00118858593226005</c:v>
                </c:pt>
                <c:pt idx="77">
                  <c:v>0.00120327319164702</c:v>
                </c:pt>
                <c:pt idx="78">
                  <c:v>0.00121793532726527</c:v>
                </c:pt>
                <c:pt idx="79">
                  <c:v>0.00123257242492059</c:v>
                </c:pt>
                <c:pt idx="80">
                  <c:v>0.0012471845699799</c:v>
                </c:pt>
                <c:pt idx="81">
                  <c:v>0.00126177184737431</c:v>
                </c:pt>
                <c:pt idx="82">
                  <c:v>0.00127633434160206</c:v>
                </c:pt>
                <c:pt idx="83">
                  <c:v>0.00129087213673143</c:v>
                </c:pt>
                <c:pt idx="84">
                  <c:v>0.00130538531640363</c:v>
                </c:pt>
                <c:pt idx="85">
                  <c:v>0.0013198739638358</c:v>
                </c:pt>
                <c:pt idx="86">
                  <c:v>0.0013343381618237</c:v>
                </c:pt>
                <c:pt idx="87">
                  <c:v>0.00134877799274469</c:v>
                </c:pt>
                <c:pt idx="88">
                  <c:v>0.00136319353856055</c:v>
                </c:pt>
                <c:pt idx="89">
                  <c:v>0.00137758488082015</c:v>
                </c:pt>
                <c:pt idx="90">
                  <c:v>0.0013919521006623</c:v>
                </c:pt>
                <c:pt idx="91">
                  <c:v>0.0014062952788185</c:v>
                </c:pt>
                <c:pt idx="92">
                  <c:v>0.00142061449561562</c:v>
                </c:pt>
                <c:pt idx="93">
                  <c:v>0.00143490983097873</c:v>
                </c:pt>
                <c:pt idx="94">
                  <c:v>0.00144918136443351</c:v>
                </c:pt>
                <c:pt idx="95">
                  <c:v>0.00146342917510916</c:v>
                </c:pt>
                <c:pt idx="96">
                  <c:v>0.00147765334174095</c:v>
                </c:pt>
                <c:pt idx="97">
                  <c:v>0.00149185394267279</c:v>
                </c:pt>
                <c:pt idx="98">
                  <c:v>0.00150603105585986</c:v>
                </c:pt>
                <c:pt idx="99">
                  <c:v>0.00152018475887114</c:v>
                </c:pt>
                <c:pt idx="100">
                  <c:v>0.00153431512889198</c:v>
                </c:pt>
                <c:pt idx="101">
                  <c:v>0.00154842224272669</c:v>
                </c:pt>
                <c:pt idx="102">
                  <c:v>0.0015625061768009</c:v>
                </c:pt>
                <c:pt idx="103">
                  <c:v>0.00157656700716418</c:v>
                </c:pt>
                <c:pt idx="104">
                  <c:v>0.00159060480949248</c:v>
                </c:pt>
                <c:pt idx="105">
                  <c:v>0.00160461965909046</c:v>
                </c:pt>
                <c:pt idx="106">
                  <c:v>0.00161861163089406</c:v>
                </c:pt>
                <c:pt idx="107">
                  <c:v>0.00163258079947286</c:v>
                </c:pt>
                <c:pt idx="108">
                  <c:v>0.00164652723903235</c:v>
                </c:pt>
                <c:pt idx="109">
                  <c:v>0.00166045102341647</c:v>
                </c:pt>
                <c:pt idx="110">
                  <c:v>0.00167435222610988</c:v>
                </c:pt>
                <c:pt idx="111">
                  <c:v>0.00168823092024028</c:v>
                </c:pt>
                <c:pt idx="112">
                  <c:v>0.00170208717858069</c:v>
                </c:pt>
                <c:pt idx="113">
                  <c:v>0.00171592107355182</c:v>
                </c:pt>
                <c:pt idx="114">
                  <c:v>0.0017297326772242</c:v>
                </c:pt>
                <c:pt idx="115">
                  <c:v>0.00174352206132067</c:v>
                </c:pt>
                <c:pt idx="116">
                  <c:v>0.00175728929721835</c:v>
                </c:pt>
                <c:pt idx="117">
                  <c:v>0.00177103445595109</c:v>
                </c:pt>
                <c:pt idx="118">
                  <c:v>0.00178475760821143</c:v>
                </c:pt>
                <c:pt idx="119">
                  <c:v>0.00179845882435299</c:v>
                </c:pt>
                <c:pt idx="120">
                  <c:v>0.00181213817439254</c:v>
                </c:pt>
                <c:pt idx="121">
                  <c:v>0.00182579572801212</c:v>
                </c:pt>
                <c:pt idx="122">
                  <c:v>0.00183943155456127</c:v>
                </c:pt>
                <c:pt idx="123">
                  <c:v>0.00185304572305909</c:v>
                </c:pt>
                <c:pt idx="124">
                  <c:v>0.00186663830219625</c:v>
                </c:pt>
                <c:pt idx="125">
                  <c:v>0.00188020936033722</c:v>
                </c:pt>
                <c:pt idx="126">
                  <c:v>0.00189375896552217</c:v>
                </c:pt>
                <c:pt idx="127">
                  <c:v>0.00190728718546924</c:v>
                </c:pt>
                <c:pt idx="128">
                  <c:v>0.00192079408757634</c:v>
                </c:pt>
                <c:pt idx="129">
                  <c:v>0.00193427973892333</c:v>
                </c:pt>
                <c:pt idx="130">
                  <c:v>0.00194774420627388</c:v>
                </c:pt>
                <c:pt idx="131">
                  <c:v>0.00196118755607758</c:v>
                </c:pt>
                <c:pt idx="132">
                  <c:v>0.00197460985447183</c:v>
                </c:pt>
                <c:pt idx="133">
                  <c:v>0.00198801116728379</c:v>
                </c:pt>
                <c:pt idx="134">
                  <c:v>0.00200139156003239</c:v>
                </c:pt>
                <c:pt idx="135">
                  <c:v>0.00201475109793021</c:v>
                </c:pt>
                <c:pt idx="136">
                  <c:v>0.00202808984588533</c:v>
                </c:pt>
                <c:pt idx="137">
                  <c:v>0.00204140786850332</c:v>
                </c:pt>
                <c:pt idx="138">
                  <c:v>0.00205470523008903</c:v>
                </c:pt>
                <c:pt idx="139">
                  <c:v>0.00206798199464851</c:v>
                </c:pt>
                <c:pt idx="140">
                  <c:v>0.00208123822589083</c:v>
                </c:pt>
                <c:pt idx="141">
                  <c:v>0.00209447398723001</c:v>
                </c:pt>
                <c:pt idx="142">
                  <c:v>0.00210768934178663</c:v>
                </c:pt>
                <c:pt idx="143">
                  <c:v>0.00212088435238983</c:v>
                </c:pt>
                <c:pt idx="144">
                  <c:v>0.00213405908157906</c:v>
                </c:pt>
                <c:pt idx="145">
                  <c:v>0.00214721359160578</c:v>
                </c:pt>
                <c:pt idx="146">
                  <c:v>0.0021603479444353</c:v>
                </c:pt>
                <c:pt idx="147">
                  <c:v>0.00217346220174851</c:v>
                </c:pt>
                <c:pt idx="148">
                  <c:v>0.00218655642494359</c:v>
                </c:pt>
                <c:pt idx="149">
                  <c:v>0.00219963067513782</c:v>
                </c:pt>
                <c:pt idx="150">
                  <c:v>0.00221268501316924</c:v>
                </c:pt>
                <c:pt idx="151">
                  <c:v>0.00222571949959824</c:v>
                </c:pt>
                <c:pt idx="152">
                  <c:v>0.00223873419470947</c:v>
                </c:pt>
                <c:pt idx="153">
                  <c:v>0.00225172915851331</c:v>
                </c:pt>
                <c:pt idx="154">
                  <c:v>0.00226470445074762</c:v>
                </c:pt>
                <c:pt idx="155">
                  <c:v>0.00227766013087942</c:v>
                </c:pt>
                <c:pt idx="156">
                  <c:v>0.00229059625810648</c:v>
                </c:pt>
                <c:pt idx="157">
                  <c:v>0.00230351289135891</c:v>
                </c:pt>
                <c:pt idx="158">
                  <c:v>0.00231641008930082</c:v>
                </c:pt>
                <c:pt idx="159">
                  <c:v>0.00232928791033196</c:v>
                </c:pt>
                <c:pt idx="160">
                  <c:v>0.00234214641258917</c:v>
                </c:pt>
                <c:pt idx="161">
                  <c:v>0.00235498565394805</c:v>
                </c:pt>
                <c:pt idx="162">
                  <c:v>0.00236780569202457</c:v>
                </c:pt>
                <c:pt idx="163">
                  <c:v>0.00238060658417651</c:v>
                </c:pt>
                <c:pt idx="164">
                  <c:v>0.00239338838750515</c:v>
                </c:pt>
                <c:pt idx="165">
                  <c:v>0.00240615115885652</c:v>
                </c:pt>
                <c:pt idx="166">
                  <c:v>0.00241889495482328</c:v>
                </c:pt>
                <c:pt idx="167">
                  <c:v>0.00243161983174591</c:v>
                </c:pt>
                <c:pt idx="168">
                  <c:v>0.00244432584571441</c:v>
                </c:pt>
                <c:pt idx="169">
                  <c:v>0.00245701305256974</c:v>
                </c:pt>
                <c:pt idx="170">
                  <c:v>0.00246968150790516</c:v>
                </c:pt>
                <c:pt idx="171">
                  <c:v>0.00248233126706787</c:v>
                </c:pt>
                <c:pt idx="172">
                  <c:v>0.00249496238516038</c:v>
                </c:pt>
                <c:pt idx="173">
                  <c:v>0.00250757491704188</c:v>
                </c:pt>
                <c:pt idx="174">
                  <c:v>0.00252016891732987</c:v>
                </c:pt>
                <c:pt idx="175">
                  <c:v>0.00253274444040141</c:v>
                </c:pt>
                <c:pt idx="176">
                  <c:v>0.00254530154039452</c:v>
                </c:pt>
                <c:pt idx="177">
                  <c:v>0.0025578402712097</c:v>
                </c:pt>
                <c:pt idx="178">
                  <c:v>0.00257036068651119</c:v>
                </c:pt>
                <c:pt idx="179">
                  <c:v>0.00258286283972849</c:v>
                </c:pt>
                <c:pt idx="180">
                  <c:v>0.00259534678405755</c:v>
                </c:pt>
                <c:pt idx="181">
                  <c:v>0.0026078125724623</c:v>
                </c:pt>
                <c:pt idx="182">
                  <c:v>0.0026202602576759</c:v>
                </c:pt>
                <c:pt idx="183">
                  <c:v>0.00263268989220206</c:v>
                </c:pt>
                <c:pt idx="184">
                  <c:v>0.00264510152831646</c:v>
                </c:pt>
                <c:pt idx="185">
                  <c:v>0.002657495218068</c:v>
                </c:pt>
                <c:pt idx="186">
                  <c:v>0.00266987101328014</c:v>
                </c:pt>
                <c:pt idx="187">
                  <c:v>0.00268222896555222</c:v>
                </c:pt>
                <c:pt idx="188">
                  <c:v>0.00269456912626062</c:v>
                </c:pt>
                <c:pt idx="189">
                  <c:v>0.00270689154656022</c:v>
                </c:pt>
                <c:pt idx="190">
                  <c:v>0.00271919627738559</c:v>
                </c:pt>
                <c:pt idx="191">
                  <c:v>0.00273148336945223</c:v>
                </c:pt>
                <c:pt idx="192">
                  <c:v>0.00274375287325788</c:v>
                </c:pt>
                <c:pt idx="193">
                  <c:v>0.00275600483908371</c:v>
                </c:pt>
                <c:pt idx="194">
                  <c:v>0.00276823931699559</c:v>
                </c:pt>
                <c:pt idx="195">
                  <c:v>0.00278045635684532</c:v>
                </c:pt>
                <c:pt idx="196">
                  <c:v>0.00279265600827182</c:v>
                </c:pt>
                <c:pt idx="197">
                  <c:v>0.00280483832070237</c:v>
                </c:pt>
                <c:pt idx="198">
                  <c:v>0.00281700334335379</c:v>
                </c:pt>
                <c:pt idx="199">
                  <c:v>0.00282915112523367</c:v>
                </c:pt>
                <c:pt idx="200">
                  <c:v>0.00284128171514154</c:v>
                </c:pt>
                <c:pt idx="201">
                  <c:v>0.00285339516166997</c:v>
                </c:pt>
                <c:pt idx="202">
                  <c:v>0.00286549151320586</c:v>
                </c:pt>
                <c:pt idx="203">
                  <c:v>0.00287757081793151</c:v>
                </c:pt>
                <c:pt idx="204">
                  <c:v>0.00288963312382586</c:v>
                </c:pt>
                <c:pt idx="205">
                  <c:v>0.00290167847866548</c:v>
                </c:pt>
                <c:pt idx="206">
                  <c:v>0.0029137069300259</c:v>
                </c:pt>
                <c:pt idx="207">
                  <c:v>0.00292571852528252</c:v>
                </c:pt>
                <c:pt idx="208">
                  <c:v>0.00293771331161198</c:v>
                </c:pt>
                <c:pt idx="209">
                  <c:v>0.00294969133599308</c:v>
                </c:pt>
                <c:pt idx="210">
                  <c:v>0.00296165264520796</c:v>
                </c:pt>
                <c:pt idx="211">
                  <c:v>0.00297359728584315</c:v>
                </c:pt>
                <c:pt idx="212">
                  <c:v>0.00298552530429072</c:v>
                </c:pt>
                <c:pt idx="213">
                  <c:v>0.00299743674674937</c:v>
                </c:pt>
                <c:pt idx="214">
                  <c:v>0.00300933165922534</c:v>
                </c:pt>
                <c:pt idx="215">
                  <c:v>0.00302121008753374</c:v>
                </c:pt>
                <c:pt idx="216">
                  <c:v>0.00303307207729938</c:v>
                </c:pt>
                <c:pt idx="217">
                  <c:v>0.00304491767395794</c:v>
                </c:pt>
                <c:pt idx="218">
                  <c:v>0.00305674692275698</c:v>
                </c:pt>
                <c:pt idx="219">
                  <c:v>0.00306855986875704</c:v>
                </c:pt>
                <c:pt idx="220">
                  <c:v>0.00308035655683252</c:v>
                </c:pt>
                <c:pt idx="221">
                  <c:v>0.00309213703167284</c:v>
                </c:pt>
                <c:pt idx="222">
                  <c:v>0.00310390133778339</c:v>
                </c:pt>
                <c:pt idx="223">
                  <c:v>0.00311564951948661</c:v>
                </c:pt>
                <c:pt idx="224">
                  <c:v>0.0031273816209229</c:v>
                </c:pt>
                <c:pt idx="225">
                  <c:v>0.00313909768605165</c:v>
                </c:pt>
                <c:pt idx="226">
                  <c:v>0.00315079775865227</c:v>
                </c:pt>
                <c:pt idx="227">
                  <c:v>0.0031624818823251</c:v>
                </c:pt>
                <c:pt idx="228">
                  <c:v>0.00317415010049246</c:v>
                </c:pt>
                <c:pt idx="229">
                  <c:v>0.00318580245639955</c:v>
                </c:pt>
                <c:pt idx="230">
                  <c:v>0.00319743899311545</c:v>
                </c:pt>
                <c:pt idx="231">
                  <c:v>0.00320905975353405</c:v>
                </c:pt>
                <c:pt idx="232">
                  <c:v>0.00322066478037507</c:v>
                </c:pt>
                <c:pt idx="233">
                  <c:v>0.00323225411618491</c:v>
                </c:pt>
                <c:pt idx="234">
                  <c:v>0.00324382780333759</c:v>
                </c:pt>
                <c:pt idx="235">
                  <c:v>0.00325538588403575</c:v>
                </c:pt>
                <c:pt idx="236">
                  <c:v>0.00326692840031156</c:v>
                </c:pt>
                <c:pt idx="237">
                  <c:v>0.00327845539402756</c:v>
                </c:pt>
                <c:pt idx="238">
                  <c:v>0.00328996690687767</c:v>
                </c:pt>
                <c:pt idx="239">
                  <c:v>0.003301462980388</c:v>
                </c:pt>
                <c:pt idx="240">
                  <c:v>0.00331294365591787</c:v>
                </c:pt>
                <c:pt idx="241">
                  <c:v>0.00332440897466055</c:v>
                </c:pt>
                <c:pt idx="242">
                  <c:v>0.00333585897764427</c:v>
                </c:pt>
                <c:pt idx="243">
                  <c:v>0.0033472937057331</c:v>
                </c:pt>
                <c:pt idx="244">
                  <c:v>0.00335871319962771</c:v>
                </c:pt>
                <c:pt idx="245">
                  <c:v>0.00337011749986634</c:v>
                </c:pt>
                <c:pt idx="246">
                  <c:v>0.00338150664682565</c:v>
                </c:pt>
                <c:pt idx="247">
                  <c:v>0.00339288068072154</c:v>
                </c:pt>
                <c:pt idx="248">
                  <c:v>0.00340423964161004</c:v>
                </c:pt>
                <c:pt idx="249">
                  <c:v>0.00341558356938813</c:v>
                </c:pt>
                <c:pt idx="250">
                  <c:v>0.00342691250379463</c:v>
                </c:pt>
                <c:pt idx="251">
                  <c:v>0.00343822648441097</c:v>
                </c:pt>
                <c:pt idx="252">
                  <c:v>0.00344952555066205</c:v>
                </c:pt>
                <c:pt idx="253">
                  <c:v>0.00346080974181706</c:v>
                </c:pt>
                <c:pt idx="254">
                  <c:v>0.0034720790969903</c:v>
                </c:pt>
                <c:pt idx="255">
                  <c:v>0.00348333365514202</c:v>
                </c:pt>
                <c:pt idx="256">
                  <c:v>0.00349457345507914</c:v>
                </c:pt>
                <c:pt idx="257">
                  <c:v>0.00350579853545621</c:v>
                </c:pt>
                <c:pt idx="258">
                  <c:v>0.00351700893477606</c:v>
                </c:pt>
                <c:pt idx="259">
                  <c:v>0.00352820469139061</c:v>
                </c:pt>
                <c:pt idx="260">
                  <c:v>0.00353938584350176</c:v>
                </c:pt>
                <c:pt idx="261">
                  <c:v>0.0035505524291621</c:v>
                </c:pt>
                <c:pt idx="262">
                  <c:v>0.00356170448627565</c:v>
                </c:pt>
                <c:pt idx="263">
                  <c:v>0.00357284205259867</c:v>
                </c:pt>
                <c:pt idx="264">
                  <c:v>0.00358396516574048</c:v>
                </c:pt>
                <c:pt idx="265">
                  <c:v>0.0035950738631642</c:v>
                </c:pt>
                <c:pt idx="266">
                  <c:v>0.00360616818218738</c:v>
                </c:pt>
                <c:pt idx="267">
                  <c:v>0.00361724815998288</c:v>
                </c:pt>
                <c:pt idx="268">
                  <c:v>0.00362831383357966</c:v>
                </c:pt>
                <c:pt idx="269">
                  <c:v>0.00363936523986337</c:v>
                </c:pt>
                <c:pt idx="270">
                  <c:v>0.00365040241557725</c:v>
                </c:pt>
                <c:pt idx="271">
                  <c:v>0.0036614253973227</c:v>
                </c:pt>
                <c:pt idx="272">
                  <c:v>0.00367243422156015</c:v>
                </c:pt>
                <c:pt idx="273">
                  <c:v>0.0036834289246097</c:v>
                </c:pt>
                <c:pt idx="274">
                  <c:v>0.00369440954265189</c:v>
                </c:pt>
                <c:pt idx="275">
                  <c:v>0.00370537611172833</c:v>
                </c:pt>
                <c:pt idx="276">
                  <c:v>0.00371632866774255</c:v>
                </c:pt>
                <c:pt idx="277">
                  <c:v>0.00372726724646053</c:v>
                </c:pt>
                <c:pt idx="278">
                  <c:v>0.00373819188351158</c:v>
                </c:pt>
                <c:pt idx="279">
                  <c:v>0.0037491026143889</c:v>
                </c:pt>
                <c:pt idx="280">
                  <c:v>0.00375999947445034</c:v>
                </c:pt>
                <c:pt idx="281">
                  <c:v>0.00377088249891908</c:v>
                </c:pt>
                <c:pt idx="282">
                  <c:v>0.00378175172288426</c:v>
                </c:pt>
                <c:pt idx="283">
                  <c:v>0.00379260718130176</c:v>
                </c:pt>
                <c:pt idx="284">
                  <c:v>0.00380344890899478</c:v>
                </c:pt>
                <c:pt idx="285">
                  <c:v>0.00381427694065452</c:v>
                </c:pt>
                <c:pt idx="286">
                  <c:v>0.00382509131084094</c:v>
                </c:pt>
                <c:pt idx="287">
                  <c:v>0.00383589205398336</c:v>
                </c:pt>
                <c:pt idx="288">
                  <c:v>0.00384667920438102</c:v>
                </c:pt>
                <c:pt idx="289">
                  <c:v>0.00385745279620389</c:v>
                </c:pt>
                <c:pt idx="290">
                  <c:v>0.00386821286349323</c:v>
                </c:pt>
                <c:pt idx="291">
                  <c:v>0.00387895944016229</c:v>
                </c:pt>
                <c:pt idx="292">
                  <c:v>0.00388969255999691</c:v>
                </c:pt>
                <c:pt idx="293">
                  <c:v>0.00390041225665617</c:v>
                </c:pt>
                <c:pt idx="294">
                  <c:v>0.00391111856367304</c:v>
                </c:pt>
                <c:pt idx="295">
                  <c:v>0.00392181151445494</c:v>
                </c:pt>
                <c:pt idx="296">
                  <c:v>0.00393249114228443</c:v>
                </c:pt>
                <c:pt idx="297">
                  <c:v>0.00394315748031985</c:v>
                </c:pt>
                <c:pt idx="298">
                  <c:v>0.00395381056159593</c:v>
                </c:pt>
                <c:pt idx="299">
                  <c:v>0.00396445041902431</c:v>
                </c:pt>
                <c:pt idx="300">
                  <c:v>0.00397507708539424</c:v>
                </c:pt>
                <c:pt idx="301">
                  <c:v>0.00398569059337322</c:v>
                </c:pt>
                <c:pt idx="302">
                  <c:v>0.00399629097550747</c:v>
                </c:pt>
                <c:pt idx="303">
                  <c:v>0.0040068782642227</c:v>
                </c:pt>
                <c:pt idx="304">
                  <c:v>0.00401745249182454</c:v>
                </c:pt>
                <c:pt idx="305">
                  <c:v>0.00402801369049921</c:v>
                </c:pt>
                <c:pt idx="306">
                  <c:v>0.00403856189231411</c:v>
                </c:pt>
                <c:pt idx="307">
                  <c:v>0.00404909712921844</c:v>
                </c:pt>
                <c:pt idx="308">
                  <c:v>0.00405961943304365</c:v>
                </c:pt>
                <c:pt idx="309">
                  <c:v>0.00407012883550422</c:v>
                </c:pt>
                <c:pt idx="310">
                  <c:v>0.00408062536819803</c:v>
                </c:pt>
                <c:pt idx="311">
                  <c:v>0.00409110906260702</c:v>
                </c:pt>
                <c:pt idx="312">
                  <c:v>0.0041015799500978</c:v>
                </c:pt>
                <c:pt idx="313">
                  <c:v>0.00411203806192217</c:v>
                </c:pt>
                <c:pt idx="314">
                  <c:v>0.00412248342921762</c:v>
                </c:pt>
                <c:pt idx="315">
                  <c:v>0.00413291608300798</c:v>
                </c:pt>
                <c:pt idx="316">
                  <c:v>0.00414333605420394</c:v>
                </c:pt>
                <c:pt idx="317">
                  <c:v>0.0041537433736036</c:v>
                </c:pt>
                <c:pt idx="318">
                  <c:v>0.00416413807189299</c:v>
                </c:pt>
                <c:pt idx="319">
                  <c:v>0.00417452017964668</c:v>
                </c:pt>
                <c:pt idx="320">
                  <c:v>0.0041848897273282</c:v>
                </c:pt>
                <c:pt idx="321">
                  <c:v>0.00419524674529069</c:v>
                </c:pt>
                <c:pt idx="322">
                  <c:v>0.00420559126377741</c:v>
                </c:pt>
                <c:pt idx="323">
                  <c:v>0.00421592331292223</c:v>
                </c:pt>
                <c:pt idx="324">
                  <c:v>0.00422624292275019</c:v>
                </c:pt>
                <c:pt idx="325">
                  <c:v>0.00423655012317803</c:v>
                </c:pt>
                <c:pt idx="326">
                  <c:v>0.00424684494401464</c:v>
                </c:pt>
                <c:pt idx="327">
                  <c:v>0.00425712741496171</c:v>
                </c:pt>
                <c:pt idx="328">
                  <c:v>0.00426739756561413</c:v>
                </c:pt>
                <c:pt idx="329">
                  <c:v>0.00427765542546052</c:v>
                </c:pt>
                <c:pt idx="330">
                  <c:v>0.00428790102388375</c:v>
                </c:pt>
                <c:pt idx="331">
                  <c:v>0.00429813439016149</c:v>
                </c:pt>
                <c:pt idx="332">
                  <c:v>0.00430835555346663</c:v>
                </c:pt>
                <c:pt idx="333">
                  <c:v>0.00431856454286788</c:v>
                </c:pt>
                <c:pt idx="334">
                  <c:v>0.00432876138733011</c:v>
                </c:pt>
                <c:pt idx="335">
                  <c:v>0.00433894611571507</c:v>
                </c:pt>
                <c:pt idx="336">
                  <c:v>0.00434911875678161</c:v>
                </c:pt>
                <c:pt idx="337">
                  <c:v>0.00435927933918641</c:v>
                </c:pt>
                <c:pt idx="338">
                  <c:v>0.0043694278914843</c:v>
                </c:pt>
                <c:pt idx="339">
                  <c:v>0.00437956444212886</c:v>
                </c:pt>
                <c:pt idx="340">
                  <c:v>0.0043896890194728</c:v>
                </c:pt>
                <c:pt idx="341">
                  <c:v>0.00439980165176851</c:v>
                </c:pt>
                <c:pt idx="342">
                  <c:v>0.00440990236716845</c:v>
                </c:pt>
                <c:pt idx="343">
                  <c:v>0.00441999119372573</c:v>
                </c:pt>
                <c:pt idx="344">
                  <c:v>0.00443006815939445</c:v>
                </c:pt>
                <c:pt idx="345">
                  <c:v>0.00444013329203031</c:v>
                </c:pt>
                <c:pt idx="346">
                  <c:v>0.00445018661939095</c:v>
                </c:pt>
                <c:pt idx="347">
                  <c:v>0.00446022816913648</c:v>
                </c:pt>
                <c:pt idx="348">
                  <c:v>0.00447025796882986</c:v>
                </c:pt>
                <c:pt idx="349">
                  <c:v>0.00448027604593747</c:v>
                </c:pt>
                <c:pt idx="350">
                  <c:v>0.00449028242782945</c:v>
                </c:pt>
                <c:pt idx="351">
                  <c:v>0.00450027714178022</c:v>
                </c:pt>
                <c:pt idx="352">
                  <c:v>0.0045102602149689</c:v>
                </c:pt>
                <c:pt idx="353">
                  <c:v>0.00452023167447974</c:v>
                </c:pt>
                <c:pt idx="354">
                  <c:v>0.00453019154730257</c:v>
                </c:pt>
                <c:pt idx="355">
                  <c:v>0.00454013986033324</c:v>
                </c:pt>
                <c:pt idx="356">
                  <c:v>0.00455007664037412</c:v>
                </c:pt>
                <c:pt idx="357">
                  <c:v>0.00456000191413439</c:v>
                </c:pt>
                <c:pt idx="358">
                  <c:v>0.00456991570823062</c:v>
                </c:pt>
                <c:pt idx="359">
                  <c:v>0.00457981804918712</c:v>
                </c:pt>
                <c:pt idx="360">
                  <c:v>0.00458970896343633</c:v>
                </c:pt>
                <c:pt idx="361">
                  <c:v>0.00459958847731934</c:v>
                </c:pt>
                <c:pt idx="362">
                  <c:v>0.00460945661708624</c:v>
                </c:pt>
                <c:pt idx="363">
                  <c:v>0.00461931340889653</c:v>
                </c:pt>
                <c:pt idx="364">
                  <c:v>0.00462915887881963</c:v>
                </c:pt>
                <c:pt idx="365">
                  <c:v>0.00463899305283522</c:v>
                </c:pt>
                <c:pt idx="366">
                  <c:v>0.00464881595683365</c:v>
                </c:pt>
                <c:pt idx="367">
                  <c:v>0.00465862761661635</c:v>
                </c:pt>
                <c:pt idx="368">
                  <c:v>0.00466842805789622</c:v>
                </c:pt>
                <c:pt idx="369">
                  <c:v>0.0046782173062981</c:v>
                </c:pt>
                <c:pt idx="370">
                  <c:v>0.00468799538735915</c:v>
                </c:pt>
                <c:pt idx="371">
                  <c:v>0.00469776232652919</c:v>
                </c:pt>
                <c:pt idx="372">
                  <c:v>0.00470751814917114</c:v>
                </c:pt>
                <c:pt idx="373">
                  <c:v>0.00471726288056145</c:v>
                </c:pt>
                <c:pt idx="374">
                  <c:v>0.00472699654589045</c:v>
                </c:pt>
                <c:pt idx="375">
                  <c:v>0.00473671917026275</c:v>
                </c:pt>
                <c:pt idx="376">
                  <c:v>0.00474643077869762</c:v>
                </c:pt>
                <c:pt idx="377">
                  <c:v>0.0047561313961294</c:v>
                </c:pt>
                <c:pt idx="378">
                  <c:v>0.00476582104740781</c:v>
                </c:pt>
                <c:pt idx="379">
                  <c:v>0.00477549975729845</c:v>
                </c:pt>
                <c:pt idx="380">
                  <c:v>0.00478516755048313</c:v>
                </c:pt>
                <c:pt idx="381">
                  <c:v>0.0047948244515602</c:v>
                </c:pt>
                <c:pt idx="382">
                  <c:v>0.00480447048504495</c:v>
                </c:pt>
                <c:pt idx="383">
                  <c:v>0.00481410567537007</c:v>
                </c:pt>
                <c:pt idx="384">
                  <c:v>0.00482373004688586</c:v>
                </c:pt>
                <c:pt idx="385">
                  <c:v>0.00483334362386073</c:v>
                </c:pt>
                <c:pt idx="386">
                  <c:v>0.00484294643048155</c:v>
                </c:pt>
                <c:pt idx="387">
                  <c:v>0.00485253849085392</c:v>
                </c:pt>
                <c:pt idx="388">
                  <c:v>0.00486211982900267</c:v>
                </c:pt>
                <c:pt idx="389">
                  <c:v>0.0048716904688721</c:v>
                </c:pt>
                <c:pt idx="390">
                  <c:v>0.00488125043432642</c:v>
                </c:pt>
                <c:pt idx="391">
                  <c:v>0.00489079974915012</c:v>
                </c:pt>
                <c:pt idx="392">
                  <c:v>0.00490033843704821</c:v>
                </c:pt>
                <c:pt idx="393">
                  <c:v>0.0049098665216467</c:v>
                </c:pt>
                <c:pt idx="394">
                  <c:v>0.00491938402649285</c:v>
                </c:pt>
                <c:pt idx="395">
                  <c:v>0.00492889097505562</c:v>
                </c:pt>
                <c:pt idx="396">
                  <c:v>0.00493838739072595</c:v>
                </c:pt>
                <c:pt idx="397">
                  <c:v>0.0049478732968171</c:v>
                </c:pt>
                <c:pt idx="398">
                  <c:v>0.004957348716565</c:v>
                </c:pt>
                <c:pt idx="399">
                  <c:v>0.00496681367312867</c:v>
                </c:pt>
                <c:pt idx="400">
                  <c:v>0.00497626818959043</c:v>
                </c:pt>
                <c:pt idx="401">
                  <c:v>0.00498571228895637</c:v>
                </c:pt>
                <c:pt idx="402">
                  <c:v>0.00499514599415656</c:v>
                </c:pt>
                <c:pt idx="403">
                  <c:v>0.00500456932804548</c:v>
                </c:pt>
                <c:pt idx="404">
                  <c:v>0.00501398231340228</c:v>
                </c:pt>
                <c:pt idx="405">
                  <c:v>0.00502338497293112</c:v>
                </c:pt>
                <c:pt idx="406">
                  <c:v>0.00503277732926164</c:v>
                </c:pt>
                <c:pt idx="407">
                  <c:v>0.00504215940494906</c:v>
                </c:pt>
                <c:pt idx="408">
                  <c:v>0.00505153122247464</c:v>
                </c:pt>
                <c:pt idx="409">
                  <c:v>0.00506089280424599</c:v>
                </c:pt>
                <c:pt idx="410">
                  <c:v>0.00507024417259742</c:v>
                </c:pt>
                <c:pt idx="411">
                  <c:v>0.00507958534979015</c:v>
                </c:pt>
                <c:pt idx="412">
                  <c:v>0.00508891635801275</c:v>
                </c:pt>
                <c:pt idx="413">
                  <c:v>0.00505243724212767</c:v>
                </c:pt>
                <c:pt idx="414">
                  <c:v>0.00538112035722053</c:v>
                </c:pt>
                <c:pt idx="415">
                  <c:v>0.00555855226542328</c:v>
                </c:pt>
                <c:pt idx="416">
                  <c:v>0.00573920535477792</c:v>
                </c:pt>
                <c:pt idx="417">
                  <c:v>0.00592320207621063</c:v>
                </c:pt>
                <c:pt idx="418">
                  <c:v>0.00611067174381145</c:v>
                </c:pt>
                <c:pt idx="419">
                  <c:v>0.00630175105026206</c:v>
                </c:pt>
                <c:pt idx="420">
                  <c:v>0.00649658463118249</c:v>
                </c:pt>
                <c:pt idx="421">
                  <c:v>0.00669532568404464</c:v>
                </c:pt>
                <c:pt idx="422">
                  <c:v>0.00689813664807571</c:v>
                </c:pt>
                <c:pt idx="423">
                  <c:v>0.00710518995246838</c:v>
                </c:pt>
                <c:pt idx="424">
                  <c:v>0.00731666884125775</c:v>
                </c:pt>
                <c:pt idx="425">
                  <c:v>0.00753276828443759</c:v>
                </c:pt>
                <c:pt idx="426">
                  <c:v>0.00775369598630838</c:v>
                </c:pt>
                <c:pt idx="427">
                  <c:v>0.00797967350371217</c:v>
                </c:pt>
                <c:pt idx="428">
                  <c:v>0.00821093748876777</c:v>
                </c:pt>
                <c:pt idx="429">
                  <c:v>0.00844774107302808</c:v>
                </c:pt>
                <c:pt idx="430">
                  <c:v>0.00869035541271874</c:v>
                </c:pt>
                <c:pt idx="431">
                  <c:v>0.00893907141796678</c:v>
                </c:pt>
                <c:pt idx="432">
                  <c:v>0.00919420169280928</c:v>
                </c:pt>
                <c:pt idx="433">
                  <c:v>0.00945608271741697</c:v>
                </c:pt>
                <c:pt idx="434">
                  <c:v>0.00972507730955739</c:v>
                </c:pt>
                <c:pt idx="435">
                  <c:v>0.010001577409072</c:v>
                </c:pt>
                <c:pt idx="436">
                  <c:v>0.0102860072373329</c:v>
                </c:pt>
                <c:pt idx="437">
                  <c:v>0.010578826893631</c:v>
                </c:pt>
                <c:pt idx="438">
                  <c:v>0.0108805364626813</c:v>
                </c:pt>
                <c:pt idx="439">
                  <c:v>0.0111916807225019</c:v>
                </c:pt>
                <c:pt idx="440">
                  <c:v>0.0115128545605844</c:v>
                </c:pt>
                <c:pt idx="441">
                  <c:v>0.0118447092295223</c:v>
                </c:pt>
                <c:pt idx="442">
                  <c:v>0.0121879596024041</c:v>
                </c:pt>
                <c:pt idx="443">
                  <c:v>0.0125433926250354</c:v>
                </c:pt>
                <c:pt idx="444">
                  <c:v>0.0129118772087515</c:v>
                </c:pt>
                <c:pt idx="445">
                  <c:v>0.0132943758673355</c:v>
                </c:pt>
                <c:pt idx="446">
                  <c:v>0.0136919584786125</c:v>
                </c:pt>
                <c:pt idx="447">
                  <c:v>0.0141058186514986</c:v>
                </c:pt>
                <c:pt idx="448">
                  <c:v>0.0145372933107413</c:v>
                </c:pt>
                <c:pt idx="449">
                  <c:v>0.0149878862857103</c:v>
                </c:pt>
                <c:pt idx="450">
                  <c:v>0.0154592969225748</c:v>
                </c:pt>
                <c:pt idx="451">
                  <c:v>0.0159534550543722</c:v>
                </c:pt>
                <c:pt idx="452">
                  <c:v>0.0164725640949206</c:v>
                </c:pt>
                <c:pt idx="453">
                  <c:v>0.0170191546207549</c:v>
                </c:pt>
                <c:pt idx="454">
                  <c:v>0.0175961516464046</c:v>
                </c:pt>
                <c:pt idx="455">
                  <c:v>0.0182069599991051</c:v>
                </c:pt>
                <c:pt idx="456">
                  <c:v>0.0188555739419726</c:v>
                </c:pt>
                <c:pt idx="457">
                  <c:v>0.0195467197713049</c:v>
                </c:pt>
                <c:pt idx="458">
                  <c:v>0.020286044000599</c:v>
                </c:pt>
                <c:pt idx="459">
                  <c:v>0.0210803657407746</c:v>
                </c:pt>
                <c:pt idx="460">
                  <c:v>0.0219380213739594</c:v>
                </c:pt>
                <c:pt idx="461">
                  <c:v>0.0228693450604357</c:v>
                </c:pt>
                <c:pt idx="462">
                  <c:v>0.0238873545730845</c:v>
                </c:pt>
                <c:pt idx="463">
                  <c:v>0.0250087572143048</c:v>
                </c:pt>
                <c:pt idx="464">
                  <c:v>0.0262554729368909</c:v>
                </c:pt>
                <c:pt idx="465">
                  <c:v>0.0276570293716246</c:v>
                </c:pt>
                <c:pt idx="466">
                  <c:v>0.028041349317122</c:v>
                </c:pt>
                <c:pt idx="467">
                  <c:v>0.0284305258610066</c:v>
                </c:pt>
                <c:pt idx="468">
                  <c:v>0.0288247073776976</c:v>
                </c:pt>
                <c:pt idx="469">
                  <c:v>0.0292240487134155</c:v>
                </c:pt>
                <c:pt idx="470">
                  <c:v>0.0296287114985971</c:v>
                </c:pt>
                <c:pt idx="471">
                  <c:v>0.0300388644772835</c:v>
                </c:pt>
                <c:pt idx="472">
                  <c:v>0.0304546838545521</c:v>
                </c:pt>
                <c:pt idx="473">
                  <c:v>0.0308763536631428</c:v>
                </c:pt>
                <c:pt idx="474">
                  <c:v>0.0313040661505097</c:v>
                </c:pt>
                <c:pt idx="475">
                  <c:v>0.0317380221876272</c:v>
                </c:pt>
                <c:pt idx="476">
                  <c:v>0.0321784317009766</c:v>
                </c:pt>
                <c:pt idx="477">
                  <c:v>0.0326255141292471</c:v>
                </c:pt>
                <c:pt idx="478">
                  <c:v>0.0330794989064056</c:v>
                </c:pt>
                <c:pt idx="479">
                  <c:v>0.033540625972918</c:v>
                </c:pt>
                <c:pt idx="480">
                  <c:v>0.0340091463170442</c:v>
                </c:pt>
                <c:pt idx="481">
                  <c:v>0.0344853225482818</c:v>
                </c:pt>
                <c:pt idx="482">
                  <c:v>0.0349694295052006</c:v>
                </c:pt>
                <c:pt idx="483">
                  <c:v>0.0354617549000932</c:v>
                </c:pt>
                <c:pt idx="484">
                  <c:v>0.0359626000030627</c:v>
                </c:pt>
                <c:pt idx="485">
                  <c:v>0.0364722803683904</c:v>
                </c:pt>
                <c:pt idx="486">
                  <c:v>0.0369911266062611</c:v>
                </c:pt>
                <c:pt idx="487">
                  <c:v>0.0375194852031861</c:v>
                </c:pt>
                <c:pt idx="488">
                  <c:v>0.0380577193947523</c:v>
                </c:pt>
                <c:pt idx="489">
                  <c:v>0.0386062100946366</c:v>
                </c:pt>
                <c:pt idx="490">
                  <c:v>0.0391653568841746</c:v>
                </c:pt>
                <c:pt idx="491">
                  <c:v>0.0397355790671488</c:v>
                </c:pt>
                <c:pt idx="492">
                  <c:v>0.0403173167948865</c:v>
                </c:pt>
                <c:pt idx="493">
                  <c:v>0.0409110322672134</c:v>
                </c:pt>
                <c:pt idx="494">
                  <c:v>0.0415172110153227</c:v>
                </c:pt>
                <c:pt idx="495">
                  <c:v>0.042136363273184</c:v>
                </c:pt>
                <c:pt idx="496">
                  <c:v>0.0427690254447372</c:v>
                </c:pt>
                <c:pt idx="497">
                  <c:v>0.0434157616748094</c:v>
                </c:pt>
                <c:pt idx="498">
                  <c:v>0.0440771655324593</c:v>
                </c:pt>
                <c:pt idx="499">
                  <c:v>0.0447538618163028</c:v>
                </c:pt>
                <c:pt idx="500">
                  <c:v>0.0454465084923213</c:v>
                </c:pt>
                <c:pt idx="501">
                  <c:v>0.0461557987757062</c:v>
                </c:pt>
                <c:pt idx="502">
                  <c:v>0.0468824633694665</c:v>
                </c:pt>
                <c:pt idx="503">
                  <c:v>0.0476272728738371</c:v>
                </c:pt>
                <c:pt idx="504">
                  <c:v>0.0483910403819888</c:v>
                </c:pt>
                <c:pt idx="505">
                  <c:v>0.0491746242791811</c:v>
                </c:pt>
                <c:pt idx="506">
                  <c:v>0.0499789312643326</c:v>
                </c:pt>
                <c:pt idx="507">
                  <c:v>0.0508049196150511</c:v>
                </c:pt>
                <c:pt idx="508">
                  <c:v>0.0516536027194771</c:v>
                </c:pt>
                <c:pt idx="509">
                  <c:v>0.0525260529009089</c:v>
                </c:pt>
                <c:pt idx="510">
                  <c:v>0.0534234055641215</c:v>
                </c:pt>
                <c:pt idx="511">
                  <c:v>0.0543468636956125</c:v>
                </c:pt>
                <c:pt idx="512">
                  <c:v>0.0552977027537766</c:v>
                </c:pt>
                <c:pt idx="513">
                  <c:v>0.0562772759892713</c:v>
                </c:pt>
                <c:pt idx="514">
                  <c:v>0.0572870202406842</c:v>
                </c:pt>
                <c:pt idx="515">
                  <c:v>0.0583284622561175</c:v>
                </c:pt>
                <c:pt idx="516">
                  <c:v>0.0594032255975927</c:v>
                </c:pt>
                <c:pt idx="517">
                  <c:v>0.0605130381923441</c:v>
                </c:pt>
                <c:pt idx="518">
                  <c:v>0.0616597406032857</c:v>
                </c:pt>
                <c:pt idx="519">
                  <c:v>0.0628452951003393</c:v>
                </c:pt>
                <c:pt idx="520">
                  <c:v>0.0640717956251367</c:v>
                </c:pt>
                <c:pt idx="521">
                  <c:v>0.0653414787540552</c:v>
                </c:pt>
                <c:pt idx="522">
                  <c:v>0.0666567357789315</c:v>
                </c:pt>
                <c:pt idx="523">
                  <c:v>0.0680201260414275</c:v>
                </c:pt>
                <c:pt idx="524">
                  <c:v>0.069434391676313</c:v>
                </c:pt>
                <c:pt idx="525">
                  <c:v>0.0709024739413654</c:v>
                </c:pt>
                <c:pt idx="526">
                  <c:v>0.0724275313377232</c:v>
                </c:pt>
                <c:pt idx="527">
                  <c:v>0.0740129597550972</c:v>
                </c:pt>
                <c:pt idx="528">
                  <c:v>0.0756624149120503</c:v>
                </c:pt>
                <c:pt idx="529">
                  <c:v>0.0773798374036581</c:v>
                </c:pt>
                <c:pt idx="530">
                  <c:v>0.0791694807184877</c:v>
                </c:pt>
                <c:pt idx="531">
                  <c:v>0.0810359426455123</c:v>
                </c:pt>
                <c:pt idx="532">
                  <c:v>0.0829842005612048</c:v>
                </c:pt>
                <c:pt idx="533">
                  <c:v>0.0850196511699024</c:v>
                </c:pt>
                <c:pt idx="534">
                  <c:v>0.0871481553695161</c:v>
                </c:pt>
                <c:pt idx="535">
                  <c:v>0.0893760890332771</c:v>
                </c:pt>
                <c:pt idx="536">
                  <c:v>0.0917104006409492</c:v>
                </c:pt>
                <c:pt idx="537">
                  <c:v>0.0941586768653321</c:v>
                </c:pt>
                <c:pt idx="538">
                  <c:v>0.0967292174289673</c:v>
                </c:pt>
                <c:pt idx="539">
                  <c:v>0.0994311208006099</c:v>
                </c:pt>
                <c:pt idx="540">
                  <c:v>0.102274382612559</c:v>
                </c:pt>
                <c:pt idx="541">
                  <c:v>0.105270009062845</c:v>
                </c:pt>
                <c:pt idx="542">
                  <c:v>0.108430148039149</c:v>
                </c:pt>
                <c:pt idx="543">
                  <c:v>0.111768241288361</c:v>
                </c:pt>
                <c:pt idx="544">
                  <c:v>0.115299201688324</c:v>
                </c:pt>
                <c:pt idx="545">
                  <c:v>0.119039620597738</c:v>
                </c:pt>
                <c:pt idx="546">
                  <c:v>0.123008011421102</c:v>
                </c:pt>
                <c:pt idx="547">
                  <c:v>0.127225097000223</c:v>
                </c:pt>
                <c:pt idx="548">
                  <c:v>0.131714150329664</c:v>
                </c:pt>
                <c:pt idx="549">
                  <c:v>0.136501400521864</c:v>
                </c:pt>
                <c:pt idx="550">
                  <c:v>0.141616519097628</c:v>
                </c:pt>
                <c:pt idx="551">
                  <c:v>0.14709320579588</c:v>
                </c:pt>
                <c:pt idx="552">
                  <c:v>0.152969898525125</c:v>
                </c:pt>
                <c:pt idx="553">
                  <c:v>0.159290639298426</c:v>
                </c:pt>
                <c:pt idx="554">
                  <c:v>0.16610613768516</c:v>
                </c:pt>
                <c:pt idx="555">
                  <c:v>0.173475086454133</c:v>
                </c:pt>
                <c:pt idx="556">
                  <c:v>0.181465802094547</c:v>
                </c:pt>
                <c:pt idx="557">
                  <c:v>0.190158287875534</c:v>
                </c:pt>
                <c:pt idx="558">
                  <c:v>0.199646852165909</c:v>
                </c:pt>
                <c:pt idx="559">
                  <c:v>0.210043464622137</c:v>
                </c:pt>
                <c:pt idx="560">
                  <c:v>0.221482104872567</c:v>
                </c:pt>
                <c:pt idx="561">
                  <c:v>0.234124463955439</c:v>
                </c:pt>
                <c:pt idx="562">
                  <c:v>0.24816751638494</c:v>
                </c:pt>
              </c:numCache>
            </c:numRef>
          </c:xVal>
          <c:yVal>
            <c:numRef>
              <c:f>Exp_res!$AY$3:$AY$650</c:f>
              <c:numCache>
                <c:formatCode>0.000</c:formatCode>
                <c:ptCount val="648"/>
                <c:pt idx="0">
                  <c:v>0</c:v>
                </c:pt>
                <c:pt idx="1">
                  <c:v>5.92207597501005E-006</c:v>
                </c:pt>
                <c:pt idx="2">
                  <c:v>1.77192544768906E-005</c:v>
                </c:pt>
                <c:pt idx="3">
                  <c:v>2.94932829263175E-005</c:v>
                </c:pt>
                <c:pt idx="4">
                  <c:v>4.12442520016122E-005</c:v>
                </c:pt>
                <c:pt idx="5">
                  <c:v>5.29722518497133E-005</c:v>
                </c:pt>
                <c:pt idx="6">
                  <c:v>6.46773720897076E-005</c:v>
                </c:pt>
                <c:pt idx="7">
                  <c:v>7.63597018173255E-005</c:v>
                </c:pt>
                <c:pt idx="8">
                  <c:v>8.80193296088859E-005</c:v>
                </c:pt>
                <c:pt idx="9">
                  <c:v>9.96563435253796E-005</c:v>
                </c:pt>
                <c:pt idx="10">
                  <c:v>0.000111270831116278</c:v>
                </c:pt>
                <c:pt idx="11">
                  <c:v>0.000122862879423615</c:v>
                </c:pt>
                <c:pt idx="12">
                  <c:v>0.00013443257498594</c:v>
                </c:pt>
                <c:pt idx="13">
                  <c:v>0.000145980003842258</c:v>
                </c:pt>
                <c:pt idx="14">
                  <c:v>0.000157505251535569</c:v>
                </c:pt>
                <c:pt idx="15">
                  <c:v>0.000169008403116956</c:v>
                </c:pt>
                <c:pt idx="16">
                  <c:v>0.00018048954314939</c:v>
                </c:pt>
                <c:pt idx="17">
                  <c:v>0.000191948755711136</c:v>
                </c:pt>
                <c:pt idx="18">
                  <c:v>0.000203386124399696</c:v>
                </c:pt>
                <c:pt idx="19">
                  <c:v>0.000214801732335489</c:v>
                </c:pt>
                <c:pt idx="20">
                  <c:v>0.00022619566216525</c:v>
                </c:pt>
                <c:pt idx="21">
                  <c:v>0.000237567996065981</c:v>
                </c:pt>
                <c:pt idx="22">
                  <c:v>0.000248918815748074</c:v>
                </c:pt>
                <c:pt idx="23">
                  <c:v>0.000260248202459267</c:v>
                </c:pt>
                <c:pt idx="24">
                  <c:v>0.000271556236987769</c:v>
                </c:pt>
                <c:pt idx="25">
                  <c:v>0.000282842999665938</c:v>
                </c:pt>
                <c:pt idx="26">
                  <c:v>0.000294108570373543</c:v>
                </c:pt>
                <c:pt idx="27">
                  <c:v>0.000305353028541447</c:v>
                </c:pt>
                <c:pt idx="28">
                  <c:v>0.000316576453154595</c:v>
                </c:pt>
                <c:pt idx="29">
                  <c:v>0.000327778922755555</c:v>
                </c:pt>
                <c:pt idx="30">
                  <c:v>0.000338960515447785</c:v>
                </c:pt>
                <c:pt idx="31">
                  <c:v>0.000350121308898901</c:v>
                </c:pt>
                <c:pt idx="32">
                  <c:v>0.000361261380343943</c:v>
                </c:pt>
                <c:pt idx="33">
                  <c:v>0.000372380806588645</c:v>
                </c:pt>
                <c:pt idx="34">
                  <c:v>0.000383479664012147</c:v>
                </c:pt>
                <c:pt idx="35">
                  <c:v>0.00039455802857096</c:v>
                </c:pt>
                <c:pt idx="36">
                  <c:v>0.000405615975801264</c:v>
                </c:pt>
                <c:pt idx="37">
                  <c:v>0.000416653580822592</c:v>
                </c:pt>
                <c:pt idx="38">
                  <c:v>0.000427670918340551</c:v>
                </c:pt>
                <c:pt idx="39">
                  <c:v>0.000438668062650091</c:v>
                </c:pt>
                <c:pt idx="40">
                  <c:v>0.00044964508763836</c:v>
                </c:pt>
                <c:pt idx="41">
                  <c:v>0.000460602066787703</c:v>
                </c:pt>
                <c:pt idx="42">
                  <c:v>0.000471539073178515</c:v>
                </c:pt>
                <c:pt idx="43">
                  <c:v>0.00048245617949238</c:v>
                </c:pt>
                <c:pt idx="44">
                  <c:v>0.000493353458014927</c:v>
                </c:pt>
                <c:pt idx="45">
                  <c:v>0.000504230980638548</c:v>
                </c:pt>
                <c:pt idx="46">
                  <c:v>0.000515088818865264</c:v>
                </c:pt>
                <c:pt idx="47">
                  <c:v>0.000525927043809855</c:v>
                </c:pt>
                <c:pt idx="48">
                  <c:v>0.000536745726202168</c:v>
                </c:pt>
                <c:pt idx="49">
                  <c:v>0.00054754493639026</c:v>
                </c:pt>
                <c:pt idx="50">
                  <c:v>0.00055832474434311</c:v>
                </c:pt>
                <c:pt idx="51">
                  <c:v>0.000569085219653077</c:v>
                </c:pt>
                <c:pt idx="52">
                  <c:v>0.000579826431538753</c:v>
                </c:pt>
                <c:pt idx="53">
                  <c:v>0.000590548448847831</c:v>
                </c:pt>
                <c:pt idx="54">
                  <c:v>0.00060125134005941</c:v>
                </c:pt>
                <c:pt idx="55">
                  <c:v>0.000611935173286862</c:v>
                </c:pt>
                <c:pt idx="56">
                  <c:v>0.000622600016280416</c:v>
                </c:pt>
                <c:pt idx="57">
                  <c:v>0.000633245936429469</c:v>
                </c:pt>
                <c:pt idx="58">
                  <c:v>0.000643873000765453</c:v>
                </c:pt>
                <c:pt idx="59">
                  <c:v>0.000654481275964279</c:v>
                </c:pt>
                <c:pt idx="60">
                  <c:v>0.000665070828348795</c:v>
                </c:pt>
                <c:pt idx="61">
                  <c:v>0.000675641723891228</c:v>
                </c:pt>
                <c:pt idx="62">
                  <c:v>0.000686194028215917</c:v>
                </c:pt>
                <c:pt idx="63">
                  <c:v>0.000696727806601349</c:v>
                </c:pt>
                <c:pt idx="64">
                  <c:v>0.000707243123983023</c:v>
                </c:pt>
                <c:pt idx="65">
                  <c:v>0.000717740044955348</c:v>
                </c:pt>
                <c:pt idx="66">
                  <c:v>0.000728218633774653</c:v>
                </c:pt>
                <c:pt idx="67">
                  <c:v>0.000738678954360806</c:v>
                </c:pt>
                <c:pt idx="68">
                  <c:v>0.000749121070300359</c:v>
                </c:pt>
                <c:pt idx="69">
                  <c:v>0.000759545044848036</c:v>
                </c:pt>
                <c:pt idx="70">
                  <c:v>0.000769950940929733</c:v>
                </c:pt>
                <c:pt idx="71">
                  <c:v>0.000780338821144428</c:v>
                </c:pt>
                <c:pt idx="72">
                  <c:v>0.00079070874776649</c:v>
                </c:pt>
                <c:pt idx="73">
                  <c:v>0.000801060782748136</c:v>
                </c:pt>
                <c:pt idx="74">
                  <c:v>0.000811394987721193</c:v>
                </c:pt>
                <c:pt idx="75">
                  <c:v>0.000821711423999695</c:v>
                </c:pt>
                <c:pt idx="76">
                  <c:v>0.00083201015258206</c:v>
                </c:pt>
                <c:pt idx="77">
                  <c:v>0.000842291234152991</c:v>
                </c:pt>
                <c:pt idx="78">
                  <c:v>0.000852554729085795</c:v>
                </c:pt>
                <c:pt idx="79">
                  <c:v>0.000862800697444566</c:v>
                </c:pt>
                <c:pt idx="80">
                  <c:v>0.000873029198986082</c:v>
                </c:pt>
                <c:pt idx="81">
                  <c:v>0.000883240293162131</c:v>
                </c:pt>
                <c:pt idx="82">
                  <c:v>0.000893434039121549</c:v>
                </c:pt>
                <c:pt idx="83">
                  <c:v>0.000903610495712125</c:v>
                </c:pt>
                <c:pt idx="84">
                  <c:v>0.000913769721482645</c:v>
                </c:pt>
                <c:pt idx="85">
                  <c:v>0.000923911774685213</c:v>
                </c:pt>
                <c:pt idx="86">
                  <c:v>0.000934036713276738</c:v>
                </c:pt>
                <c:pt idx="87">
                  <c:v>0.000944144594921397</c:v>
                </c:pt>
                <c:pt idx="88">
                  <c:v>0.000954235476992538</c:v>
                </c:pt>
                <c:pt idx="89">
                  <c:v>0.00096430941657431</c:v>
                </c:pt>
                <c:pt idx="90">
                  <c:v>0.000974366470463847</c:v>
                </c:pt>
                <c:pt idx="91">
                  <c:v>0.000984406695173176</c:v>
                </c:pt>
                <c:pt idx="92">
                  <c:v>0.000994430146931118</c:v>
                </c:pt>
                <c:pt idx="93">
                  <c:v>0.00100443688168534</c:v>
                </c:pt>
                <c:pt idx="94">
                  <c:v>0.00101442695510371</c:v>
                </c:pt>
                <c:pt idx="95">
                  <c:v>0.00102440042257662</c:v>
                </c:pt>
                <c:pt idx="96">
                  <c:v>0.00103435733921887</c:v>
                </c:pt>
                <c:pt idx="97">
                  <c:v>0.0010442977598712</c:v>
                </c:pt>
                <c:pt idx="98">
                  <c:v>0.00105422173910219</c:v>
                </c:pt>
                <c:pt idx="99">
                  <c:v>0.00106412933121014</c:v>
                </c:pt>
                <c:pt idx="100">
                  <c:v>0.00107402059022472</c:v>
                </c:pt>
                <c:pt idx="101">
                  <c:v>0.00108389556990904</c:v>
                </c:pt>
                <c:pt idx="102">
                  <c:v>0.00109375432376098</c:v>
                </c:pt>
                <c:pt idx="103">
                  <c:v>0.00110359690501522</c:v>
                </c:pt>
                <c:pt idx="104">
                  <c:v>0.00111342336664506</c:v>
                </c:pt>
                <c:pt idx="105">
                  <c:v>0.00112323376136361</c:v>
                </c:pt>
                <c:pt idx="106">
                  <c:v>0.00113302814162612</c:v>
                </c:pt>
                <c:pt idx="107">
                  <c:v>0.00114280655963133</c:v>
                </c:pt>
                <c:pt idx="108">
                  <c:v>0.00115256906732297</c:v>
                </c:pt>
                <c:pt idx="109">
                  <c:v>0.00116231571639183</c:v>
                </c:pt>
                <c:pt idx="110">
                  <c:v>0.00117204655827722</c:v>
                </c:pt>
                <c:pt idx="111">
                  <c:v>0.00118176164416849</c:v>
                </c:pt>
                <c:pt idx="112">
                  <c:v>0.00119146102500681</c:v>
                </c:pt>
                <c:pt idx="113">
                  <c:v>0.00120114475148664</c:v>
                </c:pt>
                <c:pt idx="114">
                  <c:v>0.00121081287405726</c:v>
                </c:pt>
                <c:pt idx="115">
                  <c:v>0.00122046544292478</c:v>
                </c:pt>
                <c:pt idx="116">
                  <c:v>0.00123010250805313</c:v>
                </c:pt>
                <c:pt idx="117">
                  <c:v>0.00123972411916609</c:v>
                </c:pt>
                <c:pt idx="118">
                  <c:v>0.00124933032574835</c:v>
                </c:pt>
                <c:pt idx="119">
                  <c:v>0.00125892117704746</c:v>
                </c:pt>
                <c:pt idx="120">
                  <c:v>0.00126849672207519</c:v>
                </c:pt>
                <c:pt idx="121">
                  <c:v>0.00127805700960885</c:v>
                </c:pt>
                <c:pt idx="122">
                  <c:v>0.00128760208819325</c:v>
                </c:pt>
                <c:pt idx="123">
                  <c:v>0.00129713200614175</c:v>
                </c:pt>
                <c:pt idx="124">
                  <c:v>0.00130664681153778</c:v>
                </c:pt>
                <c:pt idx="125">
                  <c:v>0.00131614655223649</c:v>
                </c:pt>
                <c:pt idx="126">
                  <c:v>0.00132563127586591</c:v>
                </c:pt>
                <c:pt idx="127">
                  <c:v>0.00133510102982881</c:v>
                </c:pt>
                <c:pt idx="128">
                  <c:v>0.00134455586130374</c:v>
                </c:pt>
                <c:pt idx="129">
                  <c:v>0.00135399581724665</c:v>
                </c:pt>
                <c:pt idx="130">
                  <c:v>0.00136342094439204</c:v>
                </c:pt>
                <c:pt idx="131">
                  <c:v>0.00137283128925465</c:v>
                </c:pt>
                <c:pt idx="132">
                  <c:v>0.00138222689813064</c:v>
                </c:pt>
                <c:pt idx="133">
                  <c:v>0.001391607817099</c:v>
                </c:pt>
                <c:pt idx="134">
                  <c:v>0.00140097409202299</c:v>
                </c:pt>
                <c:pt idx="135">
                  <c:v>0.00141032576855146</c:v>
                </c:pt>
                <c:pt idx="136">
                  <c:v>0.00141966289212008</c:v>
                </c:pt>
                <c:pt idx="137">
                  <c:v>0.0014289855079527</c:v>
                </c:pt>
                <c:pt idx="138">
                  <c:v>0.00143829366106274</c:v>
                </c:pt>
                <c:pt idx="139">
                  <c:v>0.00144758739625438</c:v>
                </c:pt>
                <c:pt idx="140">
                  <c:v>0.00145686675812395</c:v>
                </c:pt>
                <c:pt idx="141">
                  <c:v>0.00146613179106142</c:v>
                </c:pt>
                <c:pt idx="142">
                  <c:v>0.00147538253925108</c:v>
                </c:pt>
                <c:pt idx="143">
                  <c:v>0.0014846190466733</c:v>
                </c:pt>
                <c:pt idx="144">
                  <c:v>0.00149384135710578</c:v>
                </c:pt>
                <c:pt idx="145">
                  <c:v>0.00150304951412449</c:v>
                </c:pt>
                <c:pt idx="146">
                  <c:v>0.00151224356110517</c:v>
                </c:pt>
                <c:pt idx="147">
                  <c:v>0.00152142354122442</c:v>
                </c:pt>
                <c:pt idx="148">
                  <c:v>0.00153058949746093</c:v>
                </c:pt>
                <c:pt idx="149">
                  <c:v>0.00153974147259686</c:v>
                </c:pt>
                <c:pt idx="150">
                  <c:v>0.00154887950921887</c:v>
                </c:pt>
                <c:pt idx="151">
                  <c:v>0.00155800364971916</c:v>
                </c:pt>
                <c:pt idx="152">
                  <c:v>0.00156711393629702</c:v>
                </c:pt>
                <c:pt idx="153">
                  <c:v>0.00157621041095973</c:v>
                </c:pt>
                <c:pt idx="154">
                  <c:v>0.00158529311552371</c:v>
                </c:pt>
                <c:pt idx="155">
                  <c:v>0.00159436209161593</c:v>
                </c:pt>
                <c:pt idx="156">
                  <c:v>0.00160341738067487</c:v>
                </c:pt>
                <c:pt idx="157">
                  <c:v>0.00161245902395158</c:v>
                </c:pt>
                <c:pt idx="158">
                  <c:v>0.0016214870625109</c:v>
                </c:pt>
                <c:pt idx="159">
                  <c:v>0.00163050153723274</c:v>
                </c:pt>
                <c:pt idx="160">
                  <c:v>0.00163950248881284</c:v>
                </c:pt>
                <c:pt idx="161">
                  <c:v>0.00164848995776403</c:v>
                </c:pt>
                <c:pt idx="162">
                  <c:v>0.00165746398441758</c:v>
                </c:pt>
                <c:pt idx="163">
                  <c:v>0.00166642460892389</c:v>
                </c:pt>
                <c:pt idx="164">
                  <c:v>0.00167537187125399</c:v>
                </c:pt>
                <c:pt idx="165">
                  <c:v>0.00168430581119992</c:v>
                </c:pt>
                <c:pt idx="166">
                  <c:v>0.00169322646837669</c:v>
                </c:pt>
                <c:pt idx="167">
                  <c:v>0.00170213388222251</c:v>
                </c:pt>
                <c:pt idx="168">
                  <c:v>0.00171102809200043</c:v>
                </c:pt>
                <c:pt idx="169">
                  <c:v>0.0017199091367992</c:v>
                </c:pt>
                <c:pt idx="170">
                  <c:v>0.00172877705553403</c:v>
                </c:pt>
                <c:pt idx="171">
                  <c:v>0.00173763188694797</c:v>
                </c:pt>
                <c:pt idx="172">
                  <c:v>0.00174647366961277</c:v>
                </c:pt>
                <c:pt idx="173">
                  <c:v>0.00175530244192977</c:v>
                </c:pt>
                <c:pt idx="174">
                  <c:v>0.00176411824213132</c:v>
                </c:pt>
                <c:pt idx="175">
                  <c:v>0.00177292110828141</c:v>
                </c:pt>
                <c:pt idx="176">
                  <c:v>0.00178171107827653</c:v>
                </c:pt>
                <c:pt idx="177">
                  <c:v>0.00179048818984716</c:v>
                </c:pt>
                <c:pt idx="178">
                  <c:v>0.00179925248055816</c:v>
                </c:pt>
                <c:pt idx="179">
                  <c:v>0.00180800398781027</c:v>
                </c:pt>
                <c:pt idx="180">
                  <c:v>0.00181674274884056</c:v>
                </c:pt>
                <c:pt idx="181">
                  <c:v>0.00182546880072389</c:v>
                </c:pt>
                <c:pt idx="182">
                  <c:v>0.00183418218037344</c:v>
                </c:pt>
                <c:pt idx="183">
                  <c:v>0.00184288292454173</c:v>
                </c:pt>
                <c:pt idx="184">
                  <c:v>0.00185157106982179</c:v>
                </c:pt>
                <c:pt idx="185">
                  <c:v>0.00186024665264784</c:v>
                </c:pt>
                <c:pt idx="186">
                  <c:v>0.00186890970929629</c:v>
                </c:pt>
                <c:pt idx="187">
                  <c:v>0.0018775602758868</c:v>
                </c:pt>
                <c:pt idx="188">
                  <c:v>0.00188619838838268</c:v>
                </c:pt>
                <c:pt idx="189">
                  <c:v>0.0018948240825924</c:v>
                </c:pt>
                <c:pt idx="190">
                  <c:v>0.00190343739417016</c:v>
                </c:pt>
                <c:pt idx="191">
                  <c:v>0.0019120383586168</c:v>
                </c:pt>
                <c:pt idx="192">
                  <c:v>0.00192062701128079</c:v>
                </c:pt>
                <c:pt idx="193">
                  <c:v>0.00192920338735888</c:v>
                </c:pt>
                <c:pt idx="194">
                  <c:v>0.00193776752189724</c:v>
                </c:pt>
                <c:pt idx="195">
                  <c:v>0.00194631944979208</c:v>
                </c:pt>
                <c:pt idx="196">
                  <c:v>0.00195485920579065</c:v>
                </c:pt>
                <c:pt idx="197">
                  <c:v>0.00196338682449204</c:v>
                </c:pt>
                <c:pt idx="198">
                  <c:v>0.001971902340348</c:v>
                </c:pt>
                <c:pt idx="199">
                  <c:v>0.00198040578766389</c:v>
                </c:pt>
                <c:pt idx="200">
                  <c:v>0.00198889720059938</c:v>
                </c:pt>
                <c:pt idx="201">
                  <c:v>0.00199737661316926</c:v>
                </c:pt>
                <c:pt idx="202">
                  <c:v>0.00200584405924435</c:v>
                </c:pt>
                <c:pt idx="203">
                  <c:v>0.00201429957255228</c:v>
                </c:pt>
                <c:pt idx="204">
                  <c:v>0.00202274318667834</c:v>
                </c:pt>
                <c:pt idx="205">
                  <c:v>0.00203117493506609</c:v>
                </c:pt>
                <c:pt idx="206">
                  <c:v>0.00203959485101844</c:v>
                </c:pt>
                <c:pt idx="207">
                  <c:v>0.00204800296769802</c:v>
                </c:pt>
                <c:pt idx="208">
                  <c:v>0.00205639931812862</c:v>
                </c:pt>
                <c:pt idx="209">
                  <c:v>0.00206478393519537</c:v>
                </c:pt>
                <c:pt idx="210">
                  <c:v>0.00207315685164578</c:v>
                </c:pt>
                <c:pt idx="211">
                  <c:v>0.00208151810009038</c:v>
                </c:pt>
                <c:pt idx="212">
                  <c:v>0.00208986771300364</c:v>
                </c:pt>
                <c:pt idx="213">
                  <c:v>0.00209820572272474</c:v>
                </c:pt>
                <c:pt idx="214">
                  <c:v>0.00210653216145791</c:v>
                </c:pt>
                <c:pt idx="215">
                  <c:v>0.0021148470612738</c:v>
                </c:pt>
                <c:pt idx="216">
                  <c:v>0.00212315045410977</c:v>
                </c:pt>
                <c:pt idx="217">
                  <c:v>0.00213144237177073</c:v>
                </c:pt>
                <c:pt idx="218">
                  <c:v>0.00213972284593004</c:v>
                </c:pt>
                <c:pt idx="219">
                  <c:v>0.00214799190813009</c:v>
                </c:pt>
                <c:pt idx="220">
                  <c:v>0.00215624958978299</c:v>
                </c:pt>
                <c:pt idx="221">
                  <c:v>0.00216449592217121</c:v>
                </c:pt>
                <c:pt idx="222">
                  <c:v>0.00217273093644859</c:v>
                </c:pt>
                <c:pt idx="223">
                  <c:v>0.00218095466364085</c:v>
                </c:pt>
                <c:pt idx="224">
                  <c:v>0.00218916713464627</c:v>
                </c:pt>
                <c:pt idx="225">
                  <c:v>0.00219736838023639</c:v>
                </c:pt>
                <c:pt idx="226">
                  <c:v>0.00220555843105682</c:v>
                </c:pt>
                <c:pt idx="227">
                  <c:v>0.00221373731762778</c:v>
                </c:pt>
                <c:pt idx="228">
                  <c:v>0.00222190507034494</c:v>
                </c:pt>
                <c:pt idx="229">
                  <c:v>0.00223006171947992</c:v>
                </c:pt>
                <c:pt idx="230">
                  <c:v>0.00223820729518103</c:v>
                </c:pt>
                <c:pt idx="231">
                  <c:v>0.00224634182747404</c:v>
                </c:pt>
                <c:pt idx="232">
                  <c:v>0.00225446534626275</c:v>
                </c:pt>
                <c:pt idx="233">
                  <c:v>0.00226257788132968</c:v>
                </c:pt>
                <c:pt idx="234">
                  <c:v>0.00227067946233658</c:v>
                </c:pt>
                <c:pt idx="235">
                  <c:v>0.00227877011882529</c:v>
                </c:pt>
                <c:pt idx="236">
                  <c:v>0.00228684988021839</c:v>
                </c:pt>
                <c:pt idx="237">
                  <c:v>0.00229491877581964</c:v>
                </c:pt>
                <c:pt idx="238">
                  <c:v>0.00230297683481474</c:v>
                </c:pt>
                <c:pt idx="239">
                  <c:v>0.00231102408627197</c:v>
                </c:pt>
                <c:pt idx="240">
                  <c:v>0.00231906055914291</c:v>
                </c:pt>
                <c:pt idx="241">
                  <c:v>0.00232708628226278</c:v>
                </c:pt>
                <c:pt idx="242">
                  <c:v>0.00233510128435137</c:v>
                </c:pt>
                <c:pt idx="243">
                  <c:v>0.00234310559401358</c:v>
                </c:pt>
                <c:pt idx="244">
                  <c:v>0.00235109923973983</c:v>
                </c:pt>
                <c:pt idx="245">
                  <c:v>0.00235908224990691</c:v>
                </c:pt>
                <c:pt idx="246">
                  <c:v>0.00236705465277848</c:v>
                </c:pt>
                <c:pt idx="247">
                  <c:v>0.00237501647650563</c:v>
                </c:pt>
                <c:pt idx="248">
                  <c:v>0.00238296774912759</c:v>
                </c:pt>
                <c:pt idx="249">
                  <c:v>0.00239090849857224</c:v>
                </c:pt>
                <c:pt idx="250">
                  <c:v>0.00239883875265681</c:v>
                </c:pt>
                <c:pt idx="251">
                  <c:v>0.00240675853908828</c:v>
                </c:pt>
                <c:pt idx="252">
                  <c:v>0.00241466788546407</c:v>
                </c:pt>
                <c:pt idx="253">
                  <c:v>0.00242256681927259</c:v>
                </c:pt>
                <c:pt idx="254">
                  <c:v>0.0024304553678939</c:v>
                </c:pt>
                <c:pt idx="255">
                  <c:v>0.00243833355860014</c:v>
                </c:pt>
                <c:pt idx="256">
                  <c:v>0.00244620141855608</c:v>
                </c:pt>
                <c:pt idx="257">
                  <c:v>0.00245405897482005</c:v>
                </c:pt>
                <c:pt idx="258">
                  <c:v>0.00246190625434396</c:v>
                </c:pt>
                <c:pt idx="259">
                  <c:v>0.00246974328397412</c:v>
                </c:pt>
                <c:pt idx="260">
                  <c:v>0.00247757009045189</c:v>
                </c:pt>
                <c:pt idx="261">
                  <c:v>0.00248538670041415</c:v>
                </c:pt>
                <c:pt idx="262">
                  <c:v>0.00249319314039365</c:v>
                </c:pt>
                <c:pt idx="263">
                  <c:v>0.00250098943681972</c:v>
                </c:pt>
                <c:pt idx="264">
                  <c:v>0.00250877561601895</c:v>
                </c:pt>
                <c:pt idx="265">
                  <c:v>0.00251655170421559</c:v>
                </c:pt>
                <c:pt idx="266">
                  <c:v>0.00252431772753184</c:v>
                </c:pt>
                <c:pt idx="267">
                  <c:v>0.00253207371198865</c:v>
                </c:pt>
                <c:pt idx="268">
                  <c:v>0.00253981968350643</c:v>
                </c:pt>
                <c:pt idx="269">
                  <c:v>0.00254755566790499</c:v>
                </c:pt>
                <c:pt idx="270">
                  <c:v>0.00255528169090471</c:v>
                </c:pt>
                <c:pt idx="271">
                  <c:v>0.00256299777812649</c:v>
                </c:pt>
                <c:pt idx="272">
                  <c:v>0.00257070395509271</c:v>
                </c:pt>
                <c:pt idx="273">
                  <c:v>0.00257840024722739</c:v>
                </c:pt>
                <c:pt idx="274">
                  <c:v>0.00258608667985696</c:v>
                </c:pt>
                <c:pt idx="275">
                  <c:v>0.00259376327821046</c:v>
                </c:pt>
                <c:pt idx="276">
                  <c:v>0.00260143006742045</c:v>
                </c:pt>
                <c:pt idx="277">
                  <c:v>0.00260908707252303</c:v>
                </c:pt>
                <c:pt idx="278">
                  <c:v>0.00261673431845877</c:v>
                </c:pt>
                <c:pt idx="279">
                  <c:v>0.00262437183007289</c:v>
                </c:pt>
                <c:pt idx="280">
                  <c:v>0.00263199963211591</c:v>
                </c:pt>
                <c:pt idx="281">
                  <c:v>0.00263961774924404</c:v>
                </c:pt>
                <c:pt idx="282">
                  <c:v>0.00264722620601966</c:v>
                </c:pt>
                <c:pt idx="283">
                  <c:v>0.00265482502691192</c:v>
                </c:pt>
                <c:pt idx="284">
                  <c:v>0.00266241423629707</c:v>
                </c:pt>
                <c:pt idx="285">
                  <c:v>0.00266999385845885</c:v>
                </c:pt>
                <c:pt idx="286">
                  <c:v>0.00267756391758929</c:v>
                </c:pt>
                <c:pt idx="287">
                  <c:v>0.00268512443778903</c:v>
                </c:pt>
                <c:pt idx="288">
                  <c:v>0.00269267544306741</c:v>
                </c:pt>
                <c:pt idx="289">
                  <c:v>0.00270021695734344</c:v>
                </c:pt>
                <c:pt idx="290">
                  <c:v>0.00270774900444595</c:v>
                </c:pt>
                <c:pt idx="291">
                  <c:v>0.00271527160811426</c:v>
                </c:pt>
                <c:pt idx="292">
                  <c:v>0.00272278479199845</c:v>
                </c:pt>
                <c:pt idx="293">
                  <c:v>0.00273028857965991</c:v>
                </c:pt>
                <c:pt idx="294">
                  <c:v>0.00273778299457176</c:v>
                </c:pt>
                <c:pt idx="295">
                  <c:v>0.0027452680601191</c:v>
                </c:pt>
                <c:pt idx="296">
                  <c:v>0.00275274379959972</c:v>
                </c:pt>
                <c:pt idx="297">
                  <c:v>0.00276021023622447</c:v>
                </c:pt>
                <c:pt idx="298">
                  <c:v>0.00276766739311772</c:v>
                </c:pt>
                <c:pt idx="299">
                  <c:v>0.00277511529331758</c:v>
                </c:pt>
                <c:pt idx="300">
                  <c:v>0.00278255395977651</c:v>
                </c:pt>
                <c:pt idx="301">
                  <c:v>0.00278998341536179</c:v>
                </c:pt>
                <c:pt idx="302">
                  <c:v>0.00279740368285571</c:v>
                </c:pt>
                <c:pt idx="303">
                  <c:v>0.00280481478495639</c:v>
                </c:pt>
                <c:pt idx="304">
                  <c:v>0.00281221674427773</c:v>
                </c:pt>
                <c:pt idx="305">
                  <c:v>0.00281960958335002</c:v>
                </c:pt>
                <c:pt idx="306">
                  <c:v>0.00282699332462043</c:v>
                </c:pt>
                <c:pt idx="307">
                  <c:v>0.00283436799045347</c:v>
                </c:pt>
                <c:pt idx="308">
                  <c:v>0.00284173360313107</c:v>
                </c:pt>
                <c:pt idx="309">
                  <c:v>0.00284909018485347</c:v>
                </c:pt>
                <c:pt idx="310">
                  <c:v>0.00285643775773914</c:v>
                </c:pt>
                <c:pt idx="311">
                  <c:v>0.00286377634382539</c:v>
                </c:pt>
                <c:pt idx="312">
                  <c:v>0.00287110596506889</c:v>
                </c:pt>
                <c:pt idx="313">
                  <c:v>0.00287842664334593</c:v>
                </c:pt>
                <c:pt idx="314">
                  <c:v>0.00288573840045272</c:v>
                </c:pt>
                <c:pt idx="315">
                  <c:v>0.00289304125810593</c:v>
                </c:pt>
                <c:pt idx="316">
                  <c:v>0.00290033523794307</c:v>
                </c:pt>
                <c:pt idx="317">
                  <c:v>0.0029076203615228</c:v>
                </c:pt>
                <c:pt idx="318">
                  <c:v>0.00291489665032534</c:v>
                </c:pt>
                <c:pt idx="319">
                  <c:v>0.00292216412575297</c:v>
                </c:pt>
                <c:pt idx="320">
                  <c:v>0.00292942280913008</c:v>
                </c:pt>
                <c:pt idx="321">
                  <c:v>0.00293667272170383</c:v>
                </c:pt>
                <c:pt idx="322">
                  <c:v>0.00294391388464456</c:v>
                </c:pt>
                <c:pt idx="323">
                  <c:v>0.00295114631904594</c:v>
                </c:pt>
                <c:pt idx="324">
                  <c:v>0.00295837004592549</c:v>
                </c:pt>
                <c:pt idx="325">
                  <c:v>0.00296558508622501</c:v>
                </c:pt>
                <c:pt idx="326">
                  <c:v>0.00297279146081059</c:v>
                </c:pt>
                <c:pt idx="327">
                  <c:v>0.00297998919047353</c:v>
                </c:pt>
                <c:pt idx="328">
                  <c:v>0.00298717829593023</c:v>
                </c:pt>
                <c:pt idx="329">
                  <c:v>0.00299435879782272</c:v>
                </c:pt>
                <c:pt idx="330">
                  <c:v>0.00300153071671897</c:v>
                </c:pt>
                <c:pt idx="331">
                  <c:v>0.00300869407311339</c:v>
                </c:pt>
                <c:pt idx="332">
                  <c:v>0.00301584888742698</c:v>
                </c:pt>
                <c:pt idx="333">
                  <c:v>0.00302299518000789</c:v>
                </c:pt>
                <c:pt idx="334">
                  <c:v>0.0030301329711314</c:v>
                </c:pt>
                <c:pt idx="335">
                  <c:v>0.00303726228100091</c:v>
                </c:pt>
                <c:pt idx="336">
                  <c:v>0.00304438312974749</c:v>
                </c:pt>
                <c:pt idx="337">
                  <c:v>0.00305149553743084</c:v>
                </c:pt>
                <c:pt idx="338">
                  <c:v>0.00305859952403933</c:v>
                </c:pt>
                <c:pt idx="339">
                  <c:v>0.0030656951094905</c:v>
                </c:pt>
                <c:pt idx="340">
                  <c:v>0.00307278231363122</c:v>
                </c:pt>
                <c:pt idx="341">
                  <c:v>0.00307986115623824</c:v>
                </c:pt>
                <c:pt idx="342">
                  <c:v>0.00308693165701816</c:v>
                </c:pt>
                <c:pt idx="343">
                  <c:v>0.00309399383560829</c:v>
                </c:pt>
                <c:pt idx="344">
                  <c:v>0.00310104771157634</c:v>
                </c:pt>
                <c:pt idx="345">
                  <c:v>0.00310809330442141</c:v>
                </c:pt>
                <c:pt idx="346">
                  <c:v>0.00311513063357382</c:v>
                </c:pt>
                <c:pt idx="347">
                  <c:v>0.00312215971839568</c:v>
                </c:pt>
                <c:pt idx="348">
                  <c:v>0.00312918057818103</c:v>
                </c:pt>
                <c:pt idx="349">
                  <c:v>0.00313619323215634</c:v>
                </c:pt>
                <c:pt idx="350">
                  <c:v>0.00314319769948072</c:v>
                </c:pt>
                <c:pt idx="351">
                  <c:v>0.00315019399924626</c:v>
                </c:pt>
                <c:pt idx="352">
                  <c:v>0.00315718215047836</c:v>
                </c:pt>
                <c:pt idx="353">
                  <c:v>0.00316416217213595</c:v>
                </c:pt>
                <c:pt idx="354">
                  <c:v>0.00317113408311195</c:v>
                </c:pt>
                <c:pt idx="355">
                  <c:v>0.00317809790223336</c:v>
                </c:pt>
                <c:pt idx="356">
                  <c:v>0.00318505364826199</c:v>
                </c:pt>
                <c:pt idx="357">
                  <c:v>0.00319200133989415</c:v>
                </c:pt>
                <c:pt idx="358">
                  <c:v>0.00319894099576146</c:v>
                </c:pt>
                <c:pt idx="359">
                  <c:v>0.00320587263443104</c:v>
                </c:pt>
                <c:pt idx="360">
                  <c:v>0.00321279627440548</c:v>
                </c:pt>
                <c:pt idx="361">
                  <c:v>0.00321971193412361</c:v>
                </c:pt>
                <c:pt idx="362">
                  <c:v>0.00322661963196047</c:v>
                </c:pt>
                <c:pt idx="363">
                  <c:v>0.00323351938622762</c:v>
                </c:pt>
                <c:pt idx="364">
                  <c:v>0.00324041121517374</c:v>
                </c:pt>
                <c:pt idx="365">
                  <c:v>0.00324729513698462</c:v>
                </c:pt>
                <c:pt idx="366">
                  <c:v>0.00325417116978355</c:v>
                </c:pt>
                <c:pt idx="367">
                  <c:v>0.00326103933163148</c:v>
                </c:pt>
                <c:pt idx="368">
                  <c:v>0.00326789964052744</c:v>
                </c:pt>
                <c:pt idx="369">
                  <c:v>0.00327475211440876</c:v>
                </c:pt>
                <c:pt idx="370">
                  <c:v>0.00328159677115153</c:v>
                </c:pt>
                <c:pt idx="371">
                  <c:v>0.0032884336285706</c:v>
                </c:pt>
                <c:pt idx="372">
                  <c:v>0.00329526270441996</c:v>
                </c:pt>
                <c:pt idx="373">
                  <c:v>0.00330208401639315</c:v>
                </c:pt>
                <c:pt idx="374">
                  <c:v>0.00330889758212343</c:v>
                </c:pt>
                <c:pt idx="375">
                  <c:v>0.00331570341918402</c:v>
                </c:pt>
                <c:pt idx="376">
                  <c:v>0.00332250154508841</c:v>
                </c:pt>
                <c:pt idx="377">
                  <c:v>0.0033292919772907</c:v>
                </c:pt>
                <c:pt idx="378">
                  <c:v>0.00333607473318556</c:v>
                </c:pt>
                <c:pt idx="379">
                  <c:v>0.00334284983010897</c:v>
                </c:pt>
                <c:pt idx="380">
                  <c:v>0.00334961728533824</c:v>
                </c:pt>
                <c:pt idx="381">
                  <c:v>0.00335637711609218</c:v>
                </c:pt>
                <c:pt idx="382">
                  <c:v>0.00336312933953148</c:v>
                </c:pt>
                <c:pt idx="383">
                  <c:v>0.00336987397275909</c:v>
                </c:pt>
                <c:pt idx="384">
                  <c:v>0.00337661103282017</c:v>
                </c:pt>
                <c:pt idx="385">
                  <c:v>0.00338334053670255</c:v>
                </c:pt>
                <c:pt idx="386">
                  <c:v>0.00339006250133717</c:v>
                </c:pt>
                <c:pt idx="387">
                  <c:v>0.00339677694359783</c:v>
                </c:pt>
                <c:pt idx="388">
                  <c:v>0.00340348388030199</c:v>
                </c:pt>
                <c:pt idx="389">
                  <c:v>0.0034101833282106</c:v>
                </c:pt>
                <c:pt idx="390">
                  <c:v>0.00341687530402858</c:v>
                </c:pt>
                <c:pt idx="391">
                  <c:v>0.00342355982440519</c:v>
                </c:pt>
                <c:pt idx="392">
                  <c:v>0.00343023690593386</c:v>
                </c:pt>
                <c:pt idx="393">
                  <c:v>0.0034369065651528</c:v>
                </c:pt>
                <c:pt idx="394">
                  <c:v>0.00344356881854512</c:v>
                </c:pt>
                <c:pt idx="395">
                  <c:v>0.00345022368253906</c:v>
                </c:pt>
                <c:pt idx="396">
                  <c:v>0.00345687117350831</c:v>
                </c:pt>
                <c:pt idx="397">
                  <c:v>0.00346351130777214</c:v>
                </c:pt>
                <c:pt idx="398">
                  <c:v>0.00347014410159565</c:v>
                </c:pt>
                <c:pt idx="399">
                  <c:v>0.0034767695711902</c:v>
                </c:pt>
                <c:pt idx="400">
                  <c:v>0.00348338773271341</c:v>
                </c:pt>
                <c:pt idx="401">
                  <c:v>0.00348999860226954</c:v>
                </c:pt>
                <c:pt idx="402">
                  <c:v>0.00349660219590967</c:v>
                </c:pt>
                <c:pt idx="403">
                  <c:v>0.00350319852963196</c:v>
                </c:pt>
                <c:pt idx="404">
                  <c:v>0.00350978761938177</c:v>
                </c:pt>
                <c:pt idx="405">
                  <c:v>0.00351636948105193</c:v>
                </c:pt>
                <c:pt idx="406">
                  <c:v>0.00352294413048332</c:v>
                </c:pt>
                <c:pt idx="407">
                  <c:v>0.00352951158346456</c:v>
                </c:pt>
                <c:pt idx="408">
                  <c:v>0.00353607185573245</c:v>
                </c:pt>
                <c:pt idx="409">
                  <c:v>0.00354262496297236</c:v>
                </c:pt>
                <c:pt idx="410">
                  <c:v>0.00354917092081836</c:v>
                </c:pt>
                <c:pt idx="411">
                  <c:v>0.00355570974485325</c:v>
                </c:pt>
                <c:pt idx="412">
                  <c:v>0.00356224145060908</c:v>
                </c:pt>
                <c:pt idx="413">
                  <c:v>0.00343136612180598</c:v>
                </c:pt>
                <c:pt idx="414">
                  <c:v>0.00370207955367397</c:v>
                </c:pt>
                <c:pt idx="415">
                  <c:v>0.00350714073857127</c:v>
                </c:pt>
                <c:pt idx="416">
                  <c:v>0.00330955623181003</c:v>
                </c:pt>
                <c:pt idx="417">
                  <c:v>0.00310926106135201</c:v>
                </c:pt>
                <c:pt idx="418">
                  <c:v>0.00290618757117682</c:v>
                </c:pt>
                <c:pt idx="419">
                  <c:v>0.00270026526790294</c:v>
                </c:pt>
                <c:pt idx="420">
                  <c:v>0.00249142065610479</c:v>
                </c:pt>
                <c:pt idx="421">
                  <c:v>0.00227957706129977</c:v>
                </c:pt>
                <c:pt idx="422">
                  <c:v>0.00206465443946835</c:v>
                </c:pt>
                <c:pt idx="423">
                  <c:v>0.00184656917184581</c:v>
                </c:pt>
                <c:pt idx="424">
                  <c:v>0.00162523384357965</c:v>
                </c:pt>
                <c:pt idx="425">
                  <c:v>0.0014005570046917</c:v>
                </c:pt>
                <c:pt idx="426">
                  <c:v>0.00117244291159956</c:v>
                </c:pt>
                <c:pt idx="427">
                  <c:v>0.000940791247245803</c:v>
                </c:pt>
                <c:pt idx="428">
                  <c:v>0.000705496817653189</c:v>
                </c:pt>
                <c:pt idx="429">
                  <c:v>0.000466449222452978</c:v>
                </c:pt>
                <c:pt idx="430">
                  <c:v>0.000223532496631126</c:v>
                </c:pt>
                <c:pt idx="431">
                  <c:v>-2.3375279612816E-005</c:v>
                </c:pt>
                <c:pt idx="432">
                  <c:v>-0.000274402406400538</c:v>
                </c:pt>
                <c:pt idx="433">
                  <c:v>-0.000529684029073322</c:v>
                </c:pt>
                <c:pt idx="434">
                  <c:v>-0.000789362646953281</c:v>
                </c:pt>
                <c:pt idx="435">
                  <c:v>-0.00105358867108899</c:v>
                </c:pt>
                <c:pt idx="436">
                  <c:v>-0.00132252103681978</c:v>
                </c:pt>
                <c:pt idx="437">
                  <c:v>-0.00159632787782928</c:v>
                </c:pt>
                <c:pt idx="438">
                  <c:v>-0.00187518726933177</c:v>
                </c:pt>
                <c:pt idx="439">
                  <c:v>-0.00215928804917833</c:v>
                </c:pt>
                <c:pt idx="440">
                  <c:v>-0.00244883072700869</c:v>
                </c:pt>
                <c:pt idx="441">
                  <c:v>-0.0027440284931599</c:v>
                </c:pt>
                <c:pt idx="442">
                  <c:v>-0.00304510834091509</c:v>
                </c:pt>
                <c:pt idx="443">
                  <c:v>-0.00335231231790266</c:v>
                </c:pt>
                <c:pt idx="444">
                  <c:v>-0.00366589892511038</c:v>
                </c:pt>
                <c:pt idx="445">
                  <c:v>-0.00398614468516422</c:v>
                </c:pt>
                <c:pt idx="446">
                  <c:v>-0.00431334590534694</c:v>
                </c:pt>
                <c:pt idx="447">
                  <c:v>-0.00464782066546017</c:v>
                </c:pt>
                <c:pt idx="448">
                  <c:v>-0.00498991106625248</c:v>
                </c:pt>
                <c:pt idx="449">
                  <c:v>-0.00533998578099618</c:v>
                </c:pt>
                <c:pt idx="450">
                  <c:v>-0.00569844296121358</c:v>
                </c:pt>
                <c:pt idx="451">
                  <c:v>-0.00606571355793615</c:v>
                </c:pt>
                <c:pt idx="452">
                  <c:v>-0.00644226513277931</c:v>
                </c:pt>
                <c:pt idx="453">
                  <c:v>-0.00682860624921355</c:v>
                </c:pt>
                <c:pt idx="454">
                  <c:v>-0.00722529155466858</c:v>
                </c:pt>
                <c:pt idx="455">
                  <c:v>-0.00763292768974425</c:v>
                </c:pt>
                <c:pt idx="456">
                  <c:v>-0.00805218019352083</c:v>
                </c:pt>
                <c:pt idx="457">
                  <c:v>-0.00848378161603044</c:v>
                </c:pt>
                <c:pt idx="458">
                  <c:v>-0.00892854110352233</c:v>
                </c:pt>
                <c:pt idx="459">
                  <c:v>-0.00938735579357942</c:v>
                </c:pt>
                <c:pt idx="460">
                  <c:v>-0.00986122445156098</c:v>
                </c:pt>
                <c:pt idx="461">
                  <c:v>-0.0103512639059594</c:v>
                </c:pt>
                <c:pt idx="462">
                  <c:v>-0.0108587290106676</c:v>
                </c:pt>
                <c:pt idx="463">
                  <c:v>-0.0113850370952258</c:v>
                </c:pt>
                <c:pt idx="464">
                  <c:v>-0.0119317981872277</c:v>
                </c:pt>
                <c:pt idx="465">
                  <c:v>-0.0125008527455472</c:v>
                </c:pt>
                <c:pt idx="466">
                  <c:v>-0.0125516148062054</c:v>
                </c:pt>
                <c:pt idx="467">
                  <c:v>-0.0126084269989383</c:v>
                </c:pt>
                <c:pt idx="468">
                  <c:v>-0.0126713882557525</c:v>
                </c:pt>
                <c:pt idx="469">
                  <c:v>-0.0127405975268149</c:v>
                </c:pt>
                <c:pt idx="470">
                  <c:v>-0.0128161537211048</c:v>
                </c:pt>
                <c:pt idx="471">
                  <c:v>-0.0128981556442335</c:v>
                </c:pt>
                <c:pt idx="472">
                  <c:v>-0.012986701933325</c:v>
                </c:pt>
                <c:pt idx="473">
                  <c:v>-0.0130818909888445</c:v>
                </c:pt>
                <c:pt idx="474">
                  <c:v>-0.0131838209032579</c:v>
                </c:pt>
                <c:pt idx="475">
                  <c:v>-0.0132925893864031</c:v>
                </c:pt>
                <c:pt idx="476">
                  <c:v>-0.0134082936874457</c:v>
                </c:pt>
                <c:pt idx="477">
                  <c:v>-0.0135310305132893</c:v>
                </c:pt>
                <c:pt idx="478">
                  <c:v>-0.0136608959433033</c:v>
                </c:pt>
                <c:pt idx="479">
                  <c:v>-0.0137979853402289</c:v>
                </c:pt>
                <c:pt idx="480">
                  <c:v>-0.0139423932571122</c:v>
                </c:pt>
                <c:pt idx="481">
                  <c:v>-0.0140942133401157</c:v>
                </c:pt>
                <c:pt idx="482">
                  <c:v>-0.0142535382270435</c:v>
                </c:pt>
                <c:pt idx="483">
                  <c:v>-0.0144204594414191</c:v>
                </c:pt>
                <c:pt idx="484">
                  <c:v>-0.0145950672819365</c:v>
                </c:pt>
                <c:pt idx="485">
                  <c:v>-0.0147774507071093</c:v>
                </c:pt>
                <c:pt idx="486">
                  <c:v>-0.0149676972149249</c:v>
                </c:pt>
                <c:pt idx="487">
                  <c:v>-0.0151658927173097</c:v>
                </c:pt>
                <c:pt idx="488">
                  <c:v>-0.0153721214091977</c:v>
                </c:pt>
                <c:pt idx="489">
                  <c:v>-0.0155864656319903</c:v>
                </c:pt>
                <c:pt idx="490">
                  <c:v>-0.0158090057311811</c:v>
                </c:pt>
                <c:pt idx="491">
                  <c:v>-0.0160398199079113</c:v>
                </c:pt>
                <c:pt idx="492">
                  <c:v>-0.0162789840642127</c:v>
                </c:pt>
                <c:pt idx="493">
                  <c:v>-0.0165265716416795</c:v>
                </c:pt>
                <c:pt idx="494">
                  <c:v>-0.0167826534533005</c:v>
                </c:pt>
                <c:pt idx="495">
                  <c:v>-0.017047297508173</c:v>
                </c:pt>
                <c:pt idx="496">
                  <c:v>-0.0173205688287993</c:v>
                </c:pt>
                <c:pt idx="497">
                  <c:v>-0.0176025292606606</c:v>
                </c:pt>
                <c:pt idx="498">
                  <c:v>-0.0178932372737408</c:v>
                </c:pt>
                <c:pt idx="499">
                  <c:v>-0.0181927477556605</c:v>
                </c:pt>
                <c:pt idx="500">
                  <c:v>-0.0185011117960634</c:v>
                </c:pt>
                <c:pt idx="501">
                  <c:v>-0.0188183764618766</c:v>
                </c:pt>
                <c:pt idx="502">
                  <c:v>-0.0191445845630506</c:v>
                </c:pt>
                <c:pt idx="503">
                  <c:v>-0.019479774408359</c:v>
                </c:pt>
                <c:pt idx="504">
                  <c:v>-0.0198239795508187</c:v>
                </c:pt>
                <c:pt idx="505">
                  <c:v>-0.0201772285222668</c:v>
                </c:pt>
                <c:pt idx="506">
                  <c:v>-0.0205395445566012</c:v>
                </c:pt>
                <c:pt idx="507">
                  <c:v>-0.0209109453011683</c:v>
                </c:pt>
                <c:pt idx="508">
                  <c:v>-0.0212914425157492</c:v>
                </c:pt>
                <c:pt idx="509">
                  <c:v>-0.021681041758561</c:v>
                </c:pt>
                <c:pt idx="510">
                  <c:v>-0.0220797420586595</c:v>
                </c:pt>
                <c:pt idx="511">
                  <c:v>-0.0224875355740884</c:v>
                </c:pt>
                <c:pt idx="512">
                  <c:v>-0.0229044072350799</c:v>
                </c:pt>
                <c:pt idx="513">
                  <c:v>-0.0233303343715666</c:v>
                </c:pt>
                <c:pt idx="514">
                  <c:v>-0.02376528632422</c:v>
                </c:pt>
                <c:pt idx="515">
                  <c:v>-0.0242092240381722</c:v>
                </c:pt>
                <c:pt idx="516">
                  <c:v>-0.024662099638526</c:v>
                </c:pt>
                <c:pt idx="517">
                  <c:v>-0.0251238559866926</c:v>
                </c:pt>
                <c:pt idx="518">
                  <c:v>-0.0255944262165312</c:v>
                </c:pt>
                <c:pt idx="519">
                  <c:v>-0.0260737332491851</c:v>
                </c:pt>
                <c:pt idx="520">
                  <c:v>-0.0265616892854326</c:v>
                </c:pt>
                <c:pt idx="521">
                  <c:v>-0.0270581952742765</c:v>
                </c:pt>
                <c:pt idx="522">
                  <c:v>-0.0275631403563971</c:v>
                </c:pt>
                <c:pt idx="523">
                  <c:v>-0.0280764012809859</c:v>
                </c:pt>
                <c:pt idx="524">
                  <c:v>-0.0285978417943509</c:v>
                </c:pt>
                <c:pt idx="525">
                  <c:v>-0.0291273119985551</c:v>
                </c:pt>
                <c:pt idx="526">
                  <c:v>-0.0296646476781908</c:v>
                </c:pt>
                <c:pt idx="527">
                  <c:v>-0.0302096695932332</c:v>
                </c:pt>
                <c:pt idx="528">
                  <c:v>-0.0307621827357199</c:v>
                </c:pt>
                <c:pt idx="529">
                  <c:v>-0.0313219755477989</c:v>
                </c:pt>
                <c:pt idx="530">
                  <c:v>-0.0318888190984447</c:v>
                </c:pt>
                <c:pt idx="531">
                  <c:v>-0.0324624662158747</c:v>
                </c:pt>
                <c:pt idx="532">
                  <c:v>-0.0330426505723983</c:v>
                </c:pt>
                <c:pt idx="533">
                  <c:v>-0.0336290857180776</c:v>
                </c:pt>
                <c:pt idx="534">
                  <c:v>-0.0342214640591939</c:v>
                </c:pt>
                <c:pt idx="535">
                  <c:v>-0.0348194557770575</c:v>
                </c:pt>
                <c:pt idx="536">
                  <c:v>-0.0354227076821837</c:v>
                </c:pt>
                <c:pt idx="537">
                  <c:v>-0.0360308419982611</c:v>
                </c:pt>
                <c:pt idx="538">
                  <c:v>-0.0366434550696512</c:v>
                </c:pt>
                <c:pt idx="539">
                  <c:v>-0.0372601159853506</c:v>
                </c:pt>
                <c:pt idx="540">
                  <c:v>-0.0378803651114177</c:v>
                </c:pt>
                <c:pt idx="541">
                  <c:v>-0.0385037125227646</c:v>
                </c:pt>
                <c:pt idx="542">
                  <c:v>-0.0391296363239174</c:v>
                </c:pt>
                <c:pt idx="543">
                  <c:v>-0.0397575808468214</c:v>
                </c:pt>
                <c:pt idx="544">
                  <c:v>-0.0403869547119312</c:v>
                </c:pt>
                <c:pt idx="545">
                  <c:v>-0.0410171287366415</c:v>
                </c:pt>
                <c:pt idx="546">
                  <c:v>-0.0416474336724653</c:v>
                </c:pt>
                <c:pt idx="547">
                  <c:v>-0.0422771577491609</c:v>
                </c:pt>
                <c:pt idx="548">
                  <c:v>-0.042905544000082</c:v>
                </c:pt>
                <c:pt idx="549">
                  <c:v>-0.0435317873381926</c:v>
                </c:pt>
                <c:pt idx="550">
                  <c:v>-0.0441550313461791</c:v>
                </c:pt>
                <c:pt idx="551">
                  <c:v>-0.0447743647365723</c:v>
                </c:pt>
                <c:pt idx="552">
                  <c:v>-0.0453888174282721</c:v>
                </c:pt>
                <c:pt idx="553">
                  <c:v>-0.0459973561737154</c:v>
                </c:pt>
                <c:pt idx="554">
                  <c:v>-0.0465988796552262</c:v>
                </c:pt>
                <c:pt idx="555">
                  <c:v>-0.0471922129485685</c:v>
                </c:pt>
                <c:pt idx="556">
                  <c:v>-0.0477761012245494</c:v>
                </c:pt>
                <c:pt idx="557">
                  <c:v>-0.0483492025230303</c:v>
                </c:pt>
                <c:pt idx="558">
                  <c:v>-0.0489100793838981</c:v>
                </c:pt>
                <c:pt idx="559">
                  <c:v>-0.0494571890504117</c:v>
                </c:pt>
                <c:pt idx="560">
                  <c:v>-0.0499888718624368</c:v>
                </c:pt>
                <c:pt idx="561">
                  <c:v>-0.0505033373154171</c:v>
                </c:pt>
                <c:pt idx="562">
                  <c:v>-0.0509986470507996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"0.5% 50 kPa"</c:f>
              <c:strCache>
                <c:ptCount val="1"/>
                <c:pt idx="0">
                  <c:v>0.5% 50 kPa</c:v>
                </c:pt>
              </c:strCache>
            </c:strRef>
          </c:tx>
          <c:spPr>
            <a:solidFill>
              <a:srgbClr val="000000"/>
            </a:solidFill>
            <a:ln w="2160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Exp_res!$AZ$3:$AZ$650</c:f>
              <c:numCache>
                <c:formatCode>General</c:formatCode>
                <c:ptCount val="648"/>
                <c:pt idx="0">
                  <c:v>0</c:v>
                </c:pt>
                <c:pt idx="1">
                  <c:v>1.26520183134757E-005</c:v>
                </c:pt>
                <c:pt idx="2">
                  <c:v>3.7837052307275E-005</c:v>
                </c:pt>
                <c:pt idx="3">
                  <c:v>6.29471909436109E-005</c:v>
                </c:pt>
                <c:pt idx="4">
                  <c:v>8.79819272055615E-005</c:v>
                </c:pt>
                <c:pt idx="5">
                  <c:v>0.000112940779364697</c:v>
                </c:pt>
                <c:pt idx="6">
                  <c:v>0.0001378232904854</c:v>
                </c:pt>
                <c:pt idx="7">
                  <c:v>0.000162629027966559</c:v>
                </c:pt>
                <c:pt idx="8">
                  <c:v>0.00018735758308348</c:v>
                </c:pt>
                <c:pt idx="9">
                  <c:v>0.000212008570529881</c:v>
                </c:pt>
                <c:pt idx="10">
                  <c:v>0.000236581627961313</c:v>
                </c:pt>
                <c:pt idx="11">
                  <c:v>0.000261076415540906</c:v>
                </c:pt>
                <c:pt idx="12">
                  <c:v>0.000285492615487491</c:v>
                </c:pt>
                <c:pt idx="13">
                  <c:v>0.000309829931627689</c:v>
                </c:pt>
                <c:pt idx="14">
                  <c:v>0.000334088088951137</c:v>
                </c:pt>
                <c:pt idx="15">
                  <c:v>0.000358266833170838</c:v>
                </c:pt>
                <c:pt idx="16">
                  <c:v>0.00038236593028756</c:v>
                </c:pt>
                <c:pt idx="17">
                  <c:v>0.000406385166159698</c:v>
                </c:pt>
                <c:pt idx="18">
                  <c:v>0.000430324346078298</c:v>
                </c:pt>
                <c:pt idx="19">
                  <c:v>0.000454183294347662</c:v>
                </c:pt>
                <c:pt idx="20">
                  <c:v>0.00047796185387171</c:v>
                </c:pt>
                <c:pt idx="21">
                  <c:v>0.000501659885746058</c:v>
                </c:pt>
                <c:pt idx="22">
                  <c:v>0.000525277268856368</c:v>
                </c:pt>
                <c:pt idx="23">
                  <c:v>0.000548813899482546</c:v>
                </c:pt>
                <c:pt idx="24">
                  <c:v>0.000572269690908915</c:v>
                </c:pt>
                <c:pt idx="25">
                  <c:v>0.000595644573040785</c:v>
                </c:pt>
                <c:pt idx="26">
                  <c:v>0.000618938492027008</c:v>
                </c:pt>
                <c:pt idx="27">
                  <c:v>0.000642151409888435</c:v>
                </c:pt>
                <c:pt idx="28">
                  <c:v>0.00066528330415282</c:v>
                </c:pt>
                <c:pt idx="29">
                  <c:v>0.000688334167495053</c:v>
                </c:pt>
                <c:pt idx="30">
                  <c:v>0.000711304007383879</c:v>
                </c:pt>
                <c:pt idx="31">
                  <c:v>0.00073419284573414</c:v>
                </c:pt>
                <c:pt idx="32">
                  <c:v>0.000757000718564609</c:v>
                </c:pt>
                <c:pt idx="33">
                  <c:v>0.000779727675661642</c:v>
                </c:pt>
                <c:pt idx="34">
                  <c:v>0.000802373780247822</c:v>
                </c:pt>
                <c:pt idx="35">
                  <c:v>0.000824939108656906</c:v>
                </c:pt>
                <c:pt idx="36">
                  <c:v>0.000847423750012677</c:v>
                </c:pt>
                <c:pt idx="37">
                  <c:v>0.00086982780591384</c:v>
                </c:pt>
                <c:pt idx="38">
                  <c:v>0.000892151390123378</c:v>
                </c:pt>
                <c:pt idx="39">
                  <c:v>0.000914394628263072</c:v>
                </c:pt>
                <c:pt idx="40">
                  <c:v>0.000936557657512354</c:v>
                </c:pt>
                <c:pt idx="41">
                  <c:v>0.000958640626311588</c:v>
                </c:pt>
                <c:pt idx="42">
                  <c:v>0.000980643694070408</c:v>
                </c:pt>
                <c:pt idx="43">
                  <c:v>0.00100256703087926</c:v>
                </c:pt>
                <c:pt idx="44">
                  <c:v>0.00102441081722621</c:v>
                </c:pt>
                <c:pt idx="45">
                  <c:v>0.00104617524371693</c:v>
                </c:pt>
                <c:pt idx="46">
                  <c:v>0.00106786051079874</c:v>
                </c:pt>
                <c:pt idx="47">
                  <c:v>0.00108946682848883</c:v>
                </c:pt>
                <c:pt idx="48">
                  <c:v>0.00111099441610545</c:v>
                </c:pt>
                <c:pt idx="49">
                  <c:v>0.00113244350200326</c:v>
                </c:pt>
                <c:pt idx="50">
                  <c:v>0.00115381432331166</c:v>
                </c:pt>
                <c:pt idx="51">
                  <c:v>0.00117510712567686</c:v>
                </c:pt>
                <c:pt idx="52">
                  <c:v>0.00119632216300666</c:v>
                </c:pt>
                <c:pt idx="53">
                  <c:v>0.00121745969721902</c:v>
                </c:pt>
                <c:pt idx="54">
                  <c:v>0.00123851999799328</c:v>
                </c:pt>
                <c:pt idx="55">
                  <c:v>0.00125950334252452</c:v>
                </c:pt>
                <c:pt idx="56">
                  <c:v>0.00128041001528081</c:v>
                </c:pt>
                <c:pt idx="57">
                  <c:v>0.00130124030776359</c:v>
                </c:pt>
                <c:pt idx="58">
                  <c:v>0.00132199451827036</c:v>
                </c:pt>
                <c:pt idx="59">
                  <c:v>0.00134267295166098</c:v>
                </c:pt>
                <c:pt idx="60">
                  <c:v>0.00136327591912557</c:v>
                </c:pt>
                <c:pt idx="61">
                  <c:v>0.0013838037379564</c:v>
                </c:pt>
                <c:pt idx="62">
                  <c:v>0.0014042567313212</c:v>
                </c:pt>
                <c:pt idx="63">
                  <c:v>0.00142463522804048</c:v>
                </c:pt>
                <c:pt idx="64">
                  <c:v>0.00144493956236594</c:v>
                </c:pt>
                <c:pt idx="65">
                  <c:v>0.00146517007376299</c:v>
                </c:pt>
                <c:pt idx="66">
                  <c:v>0.00148532710669485</c:v>
                </c:pt>
                <c:pt idx="67">
                  <c:v>0.00150541101040967</c:v>
                </c:pt>
                <c:pt idx="68">
                  <c:v>0.00152542213873033</c:v>
                </c:pt>
                <c:pt idx="69">
                  <c:v>0.00154536084984671</c:v>
                </c:pt>
                <c:pt idx="70">
                  <c:v>0.0015652275061107</c:v>
                </c:pt>
                <c:pt idx="71">
                  <c:v>0.00158502247383352</c:v>
                </c:pt>
                <c:pt idx="72">
                  <c:v>0.00160474612308654</c:v>
                </c:pt>
                <c:pt idx="73">
                  <c:v>0.00162439882750348</c:v>
                </c:pt>
                <c:pt idx="74">
                  <c:v>0.00164398096408693</c:v>
                </c:pt>
                <c:pt idx="75">
                  <c:v>0.00166349291301596</c:v>
                </c:pt>
                <c:pt idx="76">
                  <c:v>0.00168293505745787</c:v>
                </c:pt>
                <c:pt idx="77">
                  <c:v>0.00170230778338177</c:v>
                </c:pt>
                <c:pt idx="78">
                  <c:v>0.00172161147937551</c:v>
                </c:pt>
                <c:pt idx="79">
                  <c:v>0.00174084653646542</c:v>
                </c:pt>
                <c:pt idx="80">
                  <c:v>0.00176001334793861</c:v>
                </c:pt>
                <c:pt idx="81">
                  <c:v>0.00177911230916867</c:v>
                </c:pt>
                <c:pt idx="82">
                  <c:v>0.00179814381744389</c:v>
                </c:pt>
                <c:pt idx="83">
                  <c:v>0.00181710827179881</c:v>
                </c:pt>
                <c:pt idx="84">
                  <c:v>0.00183600607284859</c:v>
                </c:pt>
                <c:pt idx="85">
                  <c:v>0.00185483762262648</c:v>
                </c:pt>
                <c:pt idx="86">
                  <c:v>0.00187360332442459</c:v>
                </c:pt>
                <c:pt idx="87">
                  <c:v>0.00189230358263732</c:v>
                </c:pt>
                <c:pt idx="88">
                  <c:v>0.00191093880260867</c:v>
                </c:pt>
                <c:pt idx="89">
                  <c:v>0.00192950939048171</c:v>
                </c:pt>
                <c:pt idx="90">
                  <c:v>0.0019480157530525</c:v>
                </c:pt>
                <c:pt idx="91">
                  <c:v>0.00196645829762608</c:v>
                </c:pt>
                <c:pt idx="92">
                  <c:v>0.00198483743187649</c:v>
                </c:pt>
                <c:pt idx="93">
                  <c:v>0.0020031535637098</c:v>
                </c:pt>
                <c:pt idx="94">
                  <c:v>0.00202140710113032</c:v>
                </c:pt>
                <c:pt idx="95">
                  <c:v>0.00203959845211049</c:v>
                </c:pt>
                <c:pt idx="96">
                  <c:v>0.00205772802446354</c:v>
                </c:pt>
                <c:pt idx="97">
                  <c:v>0.0020757962257201</c:v>
                </c:pt>
                <c:pt idx="98">
                  <c:v>0.00209380346300769</c:v>
                </c:pt>
                <c:pt idx="99">
                  <c:v>0.00211175014293367</c:v>
                </c:pt>
                <c:pt idx="100">
                  <c:v>0.00212963667147177</c:v>
                </c:pt>
                <c:pt idx="101">
                  <c:v>0.0021474634538516</c:v>
                </c:pt>
                <c:pt idx="102">
                  <c:v>0.00216523089445175</c:v>
                </c:pt>
                <c:pt idx="103">
                  <c:v>0.00218293939669618</c:v>
                </c:pt>
                <c:pt idx="104">
                  <c:v>0.00220058936295383</c:v>
                </c:pt>
                <c:pt idx="105">
                  <c:v>0.00221818119444178</c:v>
                </c:pt>
                <c:pt idx="106">
                  <c:v>0.00223571529113126</c:v>
                </c:pt>
                <c:pt idx="107">
                  <c:v>0.00225319205165733</c:v>
                </c:pt>
                <c:pt idx="108">
                  <c:v>0.00227061187323183</c:v>
                </c:pt>
                <c:pt idx="109">
                  <c:v>0.00228797515155927</c:v>
                </c:pt>
                <c:pt idx="110">
                  <c:v>0.00230528228075592</c:v>
                </c:pt>
                <c:pt idx="111">
                  <c:v>0.00232253365327251</c:v>
                </c:pt>
                <c:pt idx="112">
                  <c:v>0.00233972965981947</c:v>
                </c:pt>
                <c:pt idx="113">
                  <c:v>0.00235687068929573</c:v>
                </c:pt>
                <c:pt idx="114">
                  <c:v>0.00237395712872031</c:v>
                </c:pt>
                <c:pt idx="115">
                  <c:v>0.002390989363167</c:v>
                </c:pt>
                <c:pt idx="116">
                  <c:v>0.00240796777570227</c:v>
                </c:pt>
                <c:pt idx="117">
                  <c:v>0.00242489274732544</c:v>
                </c:pt>
                <c:pt idx="118">
                  <c:v>0.00244176465691245</c:v>
                </c:pt>
                <c:pt idx="119">
                  <c:v>0.00245858388116241</c:v>
                </c:pt>
                <c:pt idx="120">
                  <c:v>0.00247535079454621</c:v>
                </c:pt>
                <c:pt idx="121">
                  <c:v>0.00249206576925871</c:v>
                </c:pt>
                <c:pt idx="122">
                  <c:v>0.00250872917517343</c:v>
                </c:pt>
                <c:pt idx="123">
                  <c:v>0.00252534137979922</c:v>
                </c:pt>
                <c:pt idx="124">
                  <c:v>0.00254190274824053</c:v>
                </c:pt>
                <c:pt idx="125">
                  <c:v>0.00255841364315949</c:v>
                </c:pt>
                <c:pt idx="126">
                  <c:v>0.00257487442474059</c:v>
                </c:pt>
                <c:pt idx="127">
                  <c:v>0.00259128545065798</c:v>
                </c:pt>
                <c:pt idx="128">
                  <c:v>0.00260764707604478</c:v>
                </c:pt>
                <c:pt idx="129">
                  <c:v>0.00262395965346515</c:v>
                </c:pt>
                <c:pt idx="130">
                  <c:v>0.00264022353288796</c:v>
                </c:pt>
                <c:pt idx="131">
                  <c:v>0.0026564390616635</c:v>
                </c:pt>
                <c:pt idx="132">
                  <c:v>0.00267260658450117</c:v>
                </c:pt>
                <c:pt idx="133">
                  <c:v>0.00268872644345032</c:v>
                </c:pt>
                <c:pt idx="134">
                  <c:v>0.00270479897788246</c:v>
                </c:pt>
                <c:pt idx="135">
                  <c:v>0.00272082452447556</c:v>
                </c:pt>
                <c:pt idx="136">
                  <c:v>0.00273680341720008</c:v>
                </c:pt>
                <c:pt idx="137">
                  <c:v>0.00275273598730723</c:v>
                </c:pt>
                <c:pt idx="138">
                  <c:v>0.00276862256331849</c:v>
                </c:pt>
                <c:pt idx="139">
                  <c:v>0.00278446347101721</c:v>
                </c:pt>
                <c:pt idx="140">
                  <c:v>0.00280025903344147</c:v>
                </c:pt>
                <c:pt idx="141">
                  <c:v>0.00281600957087903</c:v>
                </c:pt>
                <c:pt idx="142">
                  <c:v>0.0028317154008633</c:v>
                </c:pt>
                <c:pt idx="143">
                  <c:v>0.00284737683817103</c:v>
                </c:pt>
                <c:pt idx="144">
                  <c:v>0.00286299419482146</c:v>
                </c:pt>
                <c:pt idx="145">
                  <c:v>0.00287856778007681</c:v>
                </c:pt>
                <c:pt idx="146">
                  <c:v>0.00289409790044373</c:v>
                </c:pt>
                <c:pt idx="147">
                  <c:v>0.00290958485967674</c:v>
                </c:pt>
                <c:pt idx="148">
                  <c:v>0.00292502895878201</c:v>
                </c:pt>
                <c:pt idx="149">
                  <c:v>0.00294043049602294</c:v>
                </c:pt>
                <c:pt idx="150">
                  <c:v>0.00295578976692647</c:v>
                </c:pt>
                <c:pt idx="151">
                  <c:v>0.00297110706429086</c:v>
                </c:pt>
                <c:pt idx="152">
                  <c:v>0.00298638267819376</c:v>
                </c:pt>
                <c:pt idx="153">
                  <c:v>0.00300161689600218</c:v>
                </c:pt>
                <c:pt idx="154">
                  <c:v>0.00301681000238238</c:v>
                </c:pt>
                <c:pt idx="155">
                  <c:v>0.00303196227931147</c:v>
                </c:pt>
                <c:pt idx="156">
                  <c:v>0.00304707400608938</c:v>
                </c:pt>
                <c:pt idx="157">
                  <c:v>0.00306214545935139</c:v>
                </c:pt>
                <c:pt idx="158">
                  <c:v>0.00307717691308246</c:v>
                </c:pt>
                <c:pt idx="159">
                  <c:v>0.00309216863863065</c:v>
                </c:pt>
                <c:pt idx="160">
                  <c:v>0.00310712090472276</c:v>
                </c:pt>
                <c:pt idx="161">
                  <c:v>0.00312203397747954</c:v>
                </c:pt>
                <c:pt idx="162">
                  <c:v>0.00313690812043188</c:v>
                </c:pt>
                <c:pt idx="163">
                  <c:v>0.00315174359453771</c:v>
                </c:pt>
                <c:pt idx="164">
                  <c:v>0.00316654065819894</c:v>
                </c:pt>
                <c:pt idx="165">
                  <c:v>0.00318129956727957</c:v>
                </c:pt>
                <c:pt idx="166">
                  <c:v>0.00319602057512338</c:v>
                </c:pt>
                <c:pt idx="167">
                  <c:v>0.00321070393257282</c:v>
                </c:pt>
                <c:pt idx="168">
                  <c:v>0.00322534988798807</c:v>
                </c:pt>
                <c:pt idx="169">
                  <c:v>0.00323995868726592</c:v>
                </c:pt>
                <c:pt idx="170">
                  <c:v>0.00325453057385988</c:v>
                </c:pt>
                <c:pt idx="171">
                  <c:v>0.0032690657888</c:v>
                </c:pt>
                <c:pt idx="172">
                  <c:v>0.00328356457071307</c:v>
                </c:pt>
                <c:pt idx="173">
                  <c:v>0.00329802715584302</c:v>
                </c:pt>
                <c:pt idx="174">
                  <c:v>0.00331245377807192</c:v>
                </c:pt>
                <c:pt idx="175">
                  <c:v>0.00332684466894055</c:v>
                </c:pt>
                <c:pt idx="176">
                  <c:v>0.00334120005767004</c:v>
                </c:pt>
                <c:pt idx="177">
                  <c:v>0.00335552017118255</c:v>
                </c:pt>
                <c:pt idx="178">
                  <c:v>0.00336980523412307</c:v>
                </c:pt>
                <c:pt idx="179">
                  <c:v>0.00338405546888077</c:v>
                </c:pt>
                <c:pt idx="180">
                  <c:v>0.00339827109561082</c:v>
                </c:pt>
                <c:pt idx="181">
                  <c:v>0.00341245233225601</c:v>
                </c:pt>
                <c:pt idx="182">
                  <c:v>0.00342659939456853</c:v>
                </c:pt>
                <c:pt idx="183">
                  <c:v>0.0034407124961318</c:v>
                </c:pt>
                <c:pt idx="184">
                  <c:v>0.0034547918483825</c:v>
                </c:pt>
                <c:pt idx="185">
                  <c:v>0.00346883766063232</c:v>
                </c:pt>
                <c:pt idx="186">
                  <c:v>0.00348285014008979</c:v>
                </c:pt>
                <c:pt idx="187">
                  <c:v>0.00349682949188251</c:v>
                </c:pt>
                <c:pt idx="188">
                  <c:v>0.00351077591907878</c:v>
                </c:pt>
                <c:pt idx="189">
                  <c:v>0.00352468962270935</c:v>
                </c:pt>
                <c:pt idx="190">
                  <c:v>0.00353857080178958</c:v>
                </c:pt>
                <c:pt idx="191">
                  <c:v>0.00355241965334081</c:v>
                </c:pt>
                <c:pt idx="192">
                  <c:v>0.00356623637241243</c:v>
                </c:pt>
                <c:pt idx="193">
                  <c:v>0.00358002115210312</c:v>
                </c:pt>
                <c:pt idx="194">
                  <c:v>0.00359377418358244</c:v>
                </c:pt>
                <c:pt idx="195">
                  <c:v>0.0036074956561127</c:v>
                </c:pt>
                <c:pt idx="196">
                  <c:v>0.00362118575706961</c:v>
                </c:pt>
                <c:pt idx="197">
                  <c:v>0.00363484467196398</c:v>
                </c:pt>
                <c:pt idx="198">
                  <c:v>0.00364847258446266</c:v>
                </c:pt>
                <c:pt idx="199">
                  <c:v>0.00366206967640958</c:v>
                </c:pt>
                <c:pt idx="200">
                  <c:v>0.00367563612784665</c:v>
                </c:pt>
                <c:pt idx="201">
                  <c:v>0.00368917211703413</c:v>
                </c:pt>
                <c:pt idx="202">
                  <c:v>0.00370267782047172</c:v>
                </c:pt>
                <c:pt idx="203">
                  <c:v>0.0037161534129185</c:v>
                </c:pt>
                <c:pt idx="204">
                  <c:v>0.00372959906741374</c:v>
                </c:pt>
                <c:pt idx="205">
                  <c:v>0.00374301495529638</c:v>
                </c:pt>
                <c:pt idx="206">
                  <c:v>0.00375640124622551</c:v>
                </c:pt>
                <c:pt idx="207">
                  <c:v>0.00376975810820002</c:v>
                </c:pt>
                <c:pt idx="208">
                  <c:v>0.00378308570757808</c:v>
                </c:pt>
                <c:pt idx="209">
                  <c:v>0.00379638420909662</c:v>
                </c:pt>
                <c:pt idx="210">
                  <c:v>0.00380965377589085</c:v>
                </c:pt>
                <c:pt idx="211">
                  <c:v>0.00382289456951306</c:v>
                </c:pt>
                <c:pt idx="212">
                  <c:v>0.00383610674995181</c:v>
                </c:pt>
                <c:pt idx="213">
                  <c:v>0.00384929047565054</c:v>
                </c:pt>
                <c:pt idx="214">
                  <c:v>0.00386244590352596</c:v>
                </c:pt>
                <c:pt idx="215">
                  <c:v>0.00387557318898688</c:v>
                </c:pt>
                <c:pt idx="216">
                  <c:v>0.003888672485952</c:v>
                </c:pt>
                <c:pt idx="217">
                  <c:v>0.003901743946868</c:v>
                </c:pt>
                <c:pt idx="218">
                  <c:v>0.00391478772272752</c:v>
                </c:pt>
                <c:pt idx="219">
                  <c:v>0.00392780396308658</c:v>
                </c:pt>
                <c:pt idx="220">
                  <c:v>0.00394079281608219</c:v>
                </c:pt>
                <c:pt idx="221">
                  <c:v>0.00395375442844945</c:v>
                </c:pt>
                <c:pt idx="222">
                  <c:v>0.00396668894553877</c:v>
                </c:pt>
                <c:pt idx="223">
                  <c:v>0.00397959651133248</c:v>
                </c:pt>
                <c:pt idx="224">
                  <c:v>0.00399247726846181</c:v>
                </c:pt>
                <c:pt idx="225">
                  <c:v>0.00400533135822315</c:v>
                </c:pt>
                <c:pt idx="226">
                  <c:v>0.00401815892059448</c:v>
                </c:pt>
                <c:pt idx="227">
                  <c:v>0.00403096009425138</c:v>
                </c:pt>
                <c:pt idx="228">
                  <c:v>0.00404373501658302</c:v>
                </c:pt>
                <c:pt idx="229">
                  <c:v>0.00405648382370766</c:v>
                </c:pt>
                <c:pt idx="230">
                  <c:v>0.00406920665048872</c:v>
                </c:pt>
                <c:pt idx="231">
                  <c:v>0.00408190363054946</c:v>
                </c:pt>
                <c:pt idx="232">
                  <c:v>0.00409457489628855</c:v>
                </c:pt>
                <c:pt idx="233">
                  <c:v>0.00410722057889497</c:v>
                </c:pt>
                <c:pt idx="234">
                  <c:v>0.00411984080836281</c:v>
                </c:pt>
                <c:pt idx="235">
                  <c:v>0.0041324357135057</c:v>
                </c:pt>
                <c:pt idx="236">
                  <c:v>0.00414500542197155</c:v>
                </c:pt>
                <c:pt idx="237">
                  <c:v>0.00415755006025642</c:v>
                </c:pt>
                <c:pt idx="238">
                  <c:v>0.00417006975371891</c:v>
                </c:pt>
                <c:pt idx="239">
                  <c:v>0.00418256462659387</c:v>
                </c:pt>
                <c:pt idx="240">
                  <c:v>0.00419503480200605</c:v>
                </c:pt>
                <c:pt idx="241">
                  <c:v>0.00420748040198377</c:v>
                </c:pt>
                <c:pt idx="242">
                  <c:v>0.00421990154747216</c:v>
                </c:pt>
                <c:pt idx="243">
                  <c:v>0.00423229835834644</c:v>
                </c:pt>
                <c:pt idx="244">
                  <c:v>0.00424467095342477</c:v>
                </c:pt>
                <c:pt idx="245">
                  <c:v>0.00425701945048121</c:v>
                </c:pt>
                <c:pt idx="246">
                  <c:v>0.00426934396625833</c:v>
                </c:pt>
                <c:pt idx="247">
                  <c:v>0.00428164461647969</c:v>
                </c:pt>
                <c:pt idx="248">
                  <c:v>0.00429392151586239</c:v>
                </c:pt>
                <c:pt idx="249">
                  <c:v>0.0043061747781288</c:v>
                </c:pt>
                <c:pt idx="250">
                  <c:v>0.00431840451601893</c:v>
                </c:pt>
                <c:pt idx="251">
                  <c:v>0.00433061084130212</c:v>
                </c:pt>
                <c:pt idx="252">
                  <c:v>0.00434279386478882</c:v>
                </c:pt>
                <c:pt idx="253">
                  <c:v>0.00435495369634197</c:v>
                </c:pt>
                <c:pt idx="254">
                  <c:v>0.00436709044488852</c:v>
                </c:pt>
                <c:pt idx="255">
                  <c:v>0.00437920421843065</c:v>
                </c:pt>
                <c:pt idx="256">
                  <c:v>0.00439129512405662</c:v>
                </c:pt>
                <c:pt idx="257">
                  <c:v>0.00440336326795199</c:v>
                </c:pt>
                <c:pt idx="258">
                  <c:v>0.00441540875541003</c:v>
                </c:pt>
                <c:pt idx="259">
                  <c:v>0.00442743169084284</c:v>
                </c:pt>
                <c:pt idx="260">
                  <c:v>0.00443943217779124</c:v>
                </c:pt>
                <c:pt idx="261">
                  <c:v>0.00445141031893559</c:v>
                </c:pt>
                <c:pt idx="262">
                  <c:v>0.00446336621610577</c:v>
                </c:pt>
                <c:pt idx="263">
                  <c:v>0.00447529997029123</c:v>
                </c:pt>
                <c:pt idx="264">
                  <c:v>0.00448721168165074</c:v>
                </c:pt>
                <c:pt idx="265">
                  <c:v>0.00449910144952264</c:v>
                </c:pt>
                <c:pt idx="266">
                  <c:v>0.00451096937243402</c:v>
                </c:pt>
                <c:pt idx="267">
                  <c:v>0.00452281554811046</c:v>
                </c:pt>
                <c:pt idx="268">
                  <c:v>0.00453464007348533</c:v>
                </c:pt>
                <c:pt idx="269">
                  <c:v>0.00454644304470903</c:v>
                </c:pt>
                <c:pt idx="270">
                  <c:v>0.00455822455715812</c:v>
                </c:pt>
                <c:pt idx="271">
                  <c:v>0.00456998470544454</c:v>
                </c:pt>
                <c:pt idx="272">
                  <c:v>0.00458172358342406</c:v>
                </c:pt>
                <c:pt idx="273">
                  <c:v>0.00459344128420522</c:v>
                </c:pt>
                <c:pt idx="274">
                  <c:v>0.0046051379001583</c:v>
                </c:pt>
                <c:pt idx="275">
                  <c:v>0.00461681352292314</c:v>
                </c:pt>
                <c:pt idx="276">
                  <c:v>0.00462846824341814</c:v>
                </c:pt>
                <c:pt idx="277">
                  <c:v>0.00464010215184829</c:v>
                </c:pt>
                <c:pt idx="278">
                  <c:v>0.00465171533771326</c:v>
                </c:pt>
                <c:pt idx="279">
                  <c:v>0.00466330788981561</c:v>
                </c:pt>
                <c:pt idx="280">
                  <c:v>0.00467487989626862</c:v>
                </c:pt>
                <c:pt idx="281">
                  <c:v>0.00468643144450421</c:v>
                </c:pt>
                <c:pt idx="282">
                  <c:v>0.00469796262128052</c:v>
                </c:pt>
                <c:pt idx="283">
                  <c:v>0.00470947351268969</c:v>
                </c:pt>
                <c:pt idx="284">
                  <c:v>0.00472096420416517</c:v>
                </c:pt>
                <c:pt idx="285">
                  <c:v>0.00473243478048947</c:v>
                </c:pt>
                <c:pt idx="286">
                  <c:v>0.00474388532580094</c:v>
                </c:pt>
                <c:pt idx="287">
                  <c:v>0.00475531592360151</c:v>
                </c:pt>
                <c:pt idx="288">
                  <c:v>0.00476672665676338</c:v>
                </c:pt>
                <c:pt idx="289">
                  <c:v>0.0047781176075364</c:v>
                </c:pt>
                <c:pt idx="290">
                  <c:v>0.00478948885755452</c:v>
                </c:pt>
                <c:pt idx="291">
                  <c:v>0.00480084048784304</c:v>
                </c:pt>
                <c:pt idx="292">
                  <c:v>0.00481217257882513</c:v>
                </c:pt>
                <c:pt idx="293">
                  <c:v>0.00482348521032838</c:v>
                </c:pt>
                <c:pt idx="294">
                  <c:v>0.00483477846159166</c:v>
                </c:pt>
                <c:pt idx="295">
                  <c:v>0.00484605241127113</c:v>
                </c:pt>
                <c:pt idx="296">
                  <c:v>0.00485730713744688</c:v>
                </c:pt>
                <c:pt idx="297">
                  <c:v>0.00486854271762927</c:v>
                </c:pt>
                <c:pt idx="298">
                  <c:v>0.00487975922876478</c:v>
                </c:pt>
                <c:pt idx="299">
                  <c:v>0.00489095674724253</c:v>
                </c:pt>
                <c:pt idx="300">
                  <c:v>0.0049021353488999</c:v>
                </c:pt>
                <c:pt idx="301">
                  <c:v>0.00491329510902884</c:v>
                </c:pt>
                <c:pt idx="302">
                  <c:v>0.00492443610238153</c:v>
                </c:pt>
                <c:pt idx="303">
                  <c:v>0.00493555840317601</c:v>
                </c:pt>
                <c:pt idx="304">
                  <c:v>0.0049466620851023</c:v>
                </c:pt>
                <c:pt idx="305">
                  <c:v>0.00495774722132766</c:v>
                </c:pt>
                <c:pt idx="306">
                  <c:v>0.00496881388450227</c:v>
                </c:pt>
                <c:pt idx="307">
                  <c:v>0.00497986214676474</c:v>
                </c:pt>
                <c:pt idx="308">
                  <c:v>0.00499089207974732</c:v>
                </c:pt>
                <c:pt idx="309">
                  <c:v>0.00500190375458159</c:v>
                </c:pt>
                <c:pt idx="310">
                  <c:v>0.00501289724190331</c:v>
                </c:pt>
                <c:pt idx="311">
                  <c:v>0.00502387261185792</c:v>
                </c:pt>
                <c:pt idx="312">
                  <c:v>0.00503482993410547</c:v>
                </c:pt>
                <c:pt idx="313">
                  <c:v>0.00504576927782578</c:v>
                </c:pt>
                <c:pt idx="314">
                  <c:v>0.00505669071172319</c:v>
                </c:pt>
                <c:pt idx="315">
                  <c:v>0.00506759430403188</c:v>
                </c:pt>
                <c:pt idx="316">
                  <c:v>0.00507848012252036</c:v>
                </c:pt>
                <c:pt idx="317">
                  <c:v>0.00508934823449645</c:v>
                </c:pt>
                <c:pt idx="318">
                  <c:v>0.00507693385302176</c:v>
                </c:pt>
                <c:pt idx="319">
                  <c:v>0.00576057371610378</c:v>
                </c:pt>
                <c:pt idx="320">
                  <c:v>0.00586781722534581</c:v>
                </c:pt>
                <c:pt idx="321">
                  <c:v>0.00597576710272762</c:v>
                </c:pt>
                <c:pt idx="322">
                  <c:v>0.00608443492895036</c:v>
                </c:pt>
                <c:pt idx="323">
                  <c:v>0.0061938325441158</c:v>
                </c:pt>
                <c:pt idx="324">
                  <c:v>0.00630397205550164</c:v>
                </c:pt>
                <c:pt idx="325">
                  <c:v>0.00641486584562812</c:v>
                </c:pt>
                <c:pt idx="326">
                  <c:v>0.00652652658063002</c:v>
                </c:pt>
                <c:pt idx="327">
                  <c:v>0.00663896721894643</c:v>
                </c:pt>
                <c:pt idx="328">
                  <c:v>0.00675220102034415</c:v>
                </c:pt>
                <c:pt idx="329">
                  <c:v>0.00686624155528978</c:v>
                </c:pt>
                <c:pt idx="330">
                  <c:v>0.00698110271468606</c:v>
                </c:pt>
                <c:pt idx="331">
                  <c:v>0.00709679871999026</c:v>
                </c:pt>
                <c:pt idx="332">
                  <c:v>0.00721334413373261</c:v>
                </c:pt>
                <c:pt idx="333">
                  <c:v>0.00733075387045325</c:v>
                </c:pt>
                <c:pt idx="334">
                  <c:v>0.00744904320807814</c:v>
                </c:pt>
                <c:pt idx="335">
                  <c:v>0.00756822779975501</c:v>
                </c:pt>
                <c:pt idx="336">
                  <c:v>0.00768832368617241</c:v>
                </c:pt>
                <c:pt idx="337">
                  <c:v>0.00780934730838399</c:v>
                </c:pt>
                <c:pt idx="338">
                  <c:v>0.00793131552116508</c:v>
                </c:pt>
                <c:pt idx="339">
                  <c:v>0.00805424560692599</c:v>
                </c:pt>
                <c:pt idx="340">
                  <c:v>0.00817815529021208</c:v>
                </c:pt>
                <c:pt idx="341">
                  <c:v>0.00830306275281873</c:v>
                </c:pt>
                <c:pt idx="342">
                  <c:v>0.00842898664955359</c:v>
                </c:pt>
                <c:pt idx="343">
                  <c:v>0.00855594612467898</c:v>
                </c:pt>
                <c:pt idx="344">
                  <c:v>0.00868396082907057</c:v>
                </c:pt>
                <c:pt idx="345">
                  <c:v>0.00881305093812837</c:v>
                </c:pt>
                <c:pt idx="346">
                  <c:v>0.00894323717048216</c:v>
                </c:pt>
                <c:pt idx="347">
                  <c:v>0.00907454080753166</c:v>
                </c:pt>
                <c:pt idx="348">
                  <c:v>0.00920698371386705</c:v>
                </c:pt>
                <c:pt idx="349">
                  <c:v>0.00934058835861837</c:v>
                </c:pt>
                <c:pt idx="350">
                  <c:v>0.00947537783778395</c:v>
                </c:pt>
                <c:pt idx="351">
                  <c:v>0.00961137589759198</c:v>
                </c:pt>
                <c:pt idx="352">
                  <c:v>0.00974860695895339</c:v>
                </c:pt>
                <c:pt idx="353">
                  <c:v>0.00988709614306749</c:v>
                </c:pt>
                <c:pt idx="354">
                  <c:v>0.0100268692982448</c:v>
                </c:pt>
                <c:pt idx="355">
                  <c:v>0.0101679530280188</c:v>
                </c:pt>
                <c:pt idx="356">
                  <c:v>0.01031037472062</c:v>
                </c:pt>
                <c:pt idx="357">
                  <c:v>0.0104541625798915</c:v>
                </c:pt>
                <c:pt idx="358">
                  <c:v>0.0105993456577331</c:v>
                </c:pt>
                <c:pt idx="359">
                  <c:v>0.0107459538881633</c:v>
                </c:pt>
                <c:pt idx="360">
                  <c:v>0.0108940181230973</c:v>
                </c:pt>
                <c:pt idx="361">
                  <c:v>0.0110435701699451</c:v>
                </c:pt>
                <c:pt idx="362">
                  <c:v>0.0111946428311427</c:v>
                </c:pt>
                <c:pt idx="363">
                  <c:v>0.011347269945734</c:v>
                </c:pt>
                <c:pt idx="364">
                  <c:v>0.011501486433134</c:v>
                </c:pt>
                <c:pt idx="365">
                  <c:v>0.0116573283392116</c:v>
                </c:pt>
                <c:pt idx="366">
                  <c:v>0.011814832884838</c:v>
                </c:pt>
                <c:pt idx="367">
                  <c:v>0.0119740385170627</c:v>
                </c:pt>
                <c:pt idx="368">
                  <c:v>0.0121349849630884</c:v>
                </c:pt>
                <c:pt idx="369">
                  <c:v>0.0122977132872286</c:v>
                </c:pt>
                <c:pt idx="370">
                  <c:v>0.012462265951048</c:v>
                </c:pt>
                <c:pt idx="371">
                  <c:v>0.0126286868769009</c:v>
                </c:pt>
                <c:pt idx="372">
                  <c:v>0.0127970215150991</c:v>
                </c:pt>
                <c:pt idx="373">
                  <c:v>0.0129673169149601</c:v>
                </c:pt>
                <c:pt idx="374">
                  <c:v>0.013139621800007</c:v>
                </c:pt>
                <c:pt idx="375">
                  <c:v>0.013313986647613</c:v>
                </c:pt>
                <c:pt idx="376">
                  <c:v>0.0134904637734088</c:v>
                </c:pt>
                <c:pt idx="377">
                  <c:v>0.013669107420797</c:v>
                </c:pt>
                <c:pt idx="378">
                  <c:v>0.0138499738559472</c:v>
                </c:pt>
                <c:pt idx="379">
                  <c:v>0.0140331214686792</c:v>
                </c:pt>
                <c:pt idx="380">
                  <c:v>0.014218610879674</c:v>
                </c:pt>
                <c:pt idx="381">
                  <c:v>0.0144065050544945</c:v>
                </c:pt>
                <c:pt idx="382">
                  <c:v>0.0145968694249395</c:v>
                </c:pt>
                <c:pt idx="383">
                  <c:v>0.0147897720183015</c:v>
                </c:pt>
                <c:pt idx="384">
                  <c:v>0.0149852835951515</c:v>
                </c:pt>
                <c:pt idx="385">
                  <c:v>0.0151834777963342</c:v>
                </c:pt>
                <c:pt idx="386">
                  <c:v>0.0153844312999167</c:v>
                </c:pt>
                <c:pt idx="387">
                  <c:v>0.0155882239889104</c:v>
                </c:pt>
                <c:pt idx="388">
                  <c:v>0.0157949391306587</c:v>
                </c:pt>
                <c:pt idx="389">
                  <c:v>0.016004663568879</c:v>
                </c:pt>
                <c:pt idx="390">
                  <c:v>0.0162174879294368</c:v>
                </c:pt>
                <c:pt idx="391">
                  <c:v>0.016433506841046</c:v>
                </c:pt>
                <c:pt idx="392">
                  <c:v>0.0166528191722064</c:v>
                </c:pt>
                <c:pt idx="393">
                  <c:v>0.0168755282858305</c:v>
                </c:pt>
                <c:pt idx="394">
                  <c:v>0.0171017423131594</c:v>
                </c:pt>
                <c:pt idx="395">
                  <c:v>0.0173315744487446</c:v>
                </c:pt>
                <c:pt idx="396">
                  <c:v>0.0175651432684602</c:v>
                </c:pt>
                <c:pt idx="397">
                  <c:v>0.0178025730727314</c:v>
                </c:pt>
                <c:pt idx="398">
                  <c:v>0.0180439942574068</c:v>
                </c:pt>
                <c:pt idx="399">
                  <c:v>0.0182895437149819</c:v>
                </c:pt>
                <c:pt idx="400">
                  <c:v>0.0185393652691897</c:v>
                </c:pt>
                <c:pt idx="401">
                  <c:v>0.0187936101463369</c:v>
                </c:pt>
                <c:pt idx="402">
                  <c:v>0.0190524374871599</c:v>
                </c:pt>
                <c:pt idx="403">
                  <c:v>0.0193160149034411</c:v>
                </c:pt>
                <c:pt idx="404">
                  <c:v>0.0195845190841487</c:v>
                </c:pt>
                <c:pt idx="405">
                  <c:v>0.019858136456463</c:v>
                </c:pt>
                <c:pt idx="406">
                  <c:v>0.020137063907742</c:v>
                </c:pt>
                <c:pt idx="407">
                  <c:v>0.0204215095752715</c:v>
                </c:pt>
                <c:pt idx="408">
                  <c:v>0.0207116937115521</c:v>
                </c:pt>
                <c:pt idx="409">
                  <c:v>0.0210078496339358</c:v>
                </c:pt>
                <c:pt idx="410">
                  <c:v>0.0213102247686359</c:v>
                </c:pt>
                <c:pt idx="411">
                  <c:v>0.0216190818005556</c:v>
                </c:pt>
                <c:pt idx="412">
                  <c:v>0.0219346999420264</c:v>
                </c:pt>
                <c:pt idx="413">
                  <c:v>0.0222573763354728</c:v>
                </c:pt>
                <c:pt idx="414">
                  <c:v>0.0225874276072751</c:v>
                </c:pt>
                <c:pt idx="415">
                  <c:v>0.0229251915927511</c:v>
                </c:pt>
                <c:pt idx="416">
                  <c:v>0.0232710292553016</c:v>
                </c:pt>
                <c:pt idx="417">
                  <c:v>0.0236253268264625</c:v>
                </c:pt>
                <c:pt idx="418">
                  <c:v>0.0239884981979903</c:v>
                </c:pt>
                <c:pt idx="419">
                  <c:v>0.0243609876023404</c:v>
                </c:pt>
                <c:pt idx="420">
                  <c:v>0.0247432726241537</c:v>
                </c:pt>
                <c:pt idx="421">
                  <c:v>0.025135867592883</c:v>
                </c:pt>
                <c:pt idx="422">
                  <c:v>0.0255393274157575</c:v>
                </c:pt>
                <c:pt idx="423">
                  <c:v>0.0259542519212774</c:v>
                </c:pt>
                <c:pt idx="424">
                  <c:v>0.0263812907968087</c:v>
                </c:pt>
                <c:pt idx="425">
                  <c:v>0.0268211492202267</c:v>
                </c:pt>
                <c:pt idx="426">
                  <c:v>0.0272745943056986</c:v>
                </c:pt>
                <c:pt idx="427">
                  <c:v>0.0277424625086088</c:v>
                </c:pt>
                <c:pt idx="428">
                  <c:v>0.0282256681656285</c:v>
                </c:pt>
                <c:pt idx="429">
                  <c:v>0.0287252133847189</c:v>
                </c:pt>
                <c:pt idx="430">
                  <c:v>0.0292421995487367</c:v>
                </c:pt>
                <c:pt idx="431">
                  <c:v>0.0297778407582979</c:v>
                </c:pt>
                <c:pt idx="432">
                  <c:v>0.0303334796187698</c:v>
                </c:pt>
                <c:pt idx="433">
                  <c:v>0.0309106058782544</c:v>
                </c:pt>
                <c:pt idx="434">
                  <c:v>0.0315108785558576</c:v>
                </c:pt>
                <c:pt idx="435">
                  <c:v>0.0321361523729914</c:v>
                </c:pt>
                <c:pt idx="436">
                  <c:v>0.0327885095298266</c:v>
                </c:pt>
                <c:pt idx="437">
                  <c:v>0.0334702981753752</c:v>
                </c:pt>
                <c:pt idx="438">
                  <c:v>0.0341841793334099</c:v>
                </c:pt>
                <c:pt idx="439">
                  <c:v>0.0349331846117338</c:v>
                </c:pt>
                <c:pt idx="440">
                  <c:v>0.0357207878046582</c:v>
                </c:pt>
                <c:pt idx="441">
                  <c:v>0.0365509945963342</c:v>
                </c:pt>
                <c:pt idx="442">
                  <c:v>0.0374284561364522</c:v>
                </c:pt>
                <c:pt idx="443">
                  <c:v>0.03835861452474</c:v>
                </c:pt>
                <c:pt idx="444">
                  <c:v>0.0393478915810704</c:v>
                </c:pt>
                <c:pt idx="445">
                  <c:v>0.0404039373043659</c:v>
                </c:pt>
                <c:pt idx="446">
                  <c:v>0.0415359621573532</c:v>
                </c:pt>
                <c:pt idx="447">
                  <c:v>0.0427551895142795</c:v>
                </c:pt>
                <c:pt idx="448">
                  <c:v>0.0440754844014379</c:v>
                </c:pt>
                <c:pt idx="449">
                  <c:v>0.0455142478089807</c:v>
                </c:pt>
                <c:pt idx="450">
                  <c:v>0.0458729275478689</c:v>
                </c:pt>
                <c:pt idx="451">
                  <c:v>0.0462353374482906</c:v>
                </c:pt>
                <c:pt idx="452">
                  <c:v>0.0466015958502247</c:v>
                </c:pt>
                <c:pt idx="453">
                  <c:v>0.0469717888182411</c:v>
                </c:pt>
                <c:pt idx="454">
                  <c:v>0.0473460052127308</c:v>
                </c:pt>
                <c:pt idx="455">
                  <c:v>0.0477243367944844</c:v>
                </c:pt>
                <c:pt idx="456">
                  <c:v>0.0481068783336937</c:v>
                </c:pt>
                <c:pt idx="457">
                  <c:v>0.0484937277235931</c:v>
                </c:pt>
                <c:pt idx="458">
                  <c:v>0.0488849860989658</c:v>
                </c:pt>
                <c:pt idx="459">
                  <c:v>0.0492807579597584</c:v>
                </c:pt>
                <c:pt idx="460">
                  <c:v>0.0496811513000581</c:v>
                </c:pt>
                <c:pt idx="461">
                  <c:v>0.0500862777427009</c:v>
                </c:pt>
                <c:pt idx="462">
                  <c:v>0.0504962526797973</c:v>
                </c:pt>
                <c:pt idx="463">
                  <c:v>0.050911195419477</c:v>
                </c:pt>
                <c:pt idx="464">
                  <c:v>0.0513312293391728</c:v>
                </c:pt>
                <c:pt idx="465">
                  <c:v>0.0517564820457813</c:v>
                </c:pt>
                <c:pt idx="466">
                  <c:v>0.0521870855430626</c:v>
                </c:pt>
                <c:pt idx="467">
                  <c:v>0.0526231764066574</c:v>
                </c:pt>
                <c:pt idx="468">
                  <c:v>0.0530648959671275</c:v>
                </c:pt>
                <c:pt idx="469">
                  <c:v>0.0535123905014487</c:v>
                </c:pt>
                <c:pt idx="470">
                  <c:v>0.0539658114334131</c:v>
                </c:pt>
                <c:pt idx="471">
                  <c:v>0.0544253155434251</c:v>
                </c:pt>
                <c:pt idx="472">
                  <c:v>0.0548910651882061</c:v>
                </c:pt>
                <c:pt idx="473">
                  <c:v>0.0553632285309576</c:v>
                </c:pt>
                <c:pt idx="474">
                  <c:v>0.0558419797825662</c:v>
                </c:pt>
                <c:pt idx="475">
                  <c:v>0.0563274994544717</c:v>
                </c:pt>
                <c:pt idx="476">
                  <c:v>0.0568199746238603</c:v>
                </c:pt>
                <c:pt idx="477">
                  <c:v>0.0573195992118919</c:v>
                </c:pt>
                <c:pt idx="478">
                  <c:v>0.0578265742757108</c:v>
                </c:pt>
                <c:pt idx="479">
                  <c:v>0.0583411083150476</c:v>
                </c:pt>
                <c:pt idx="480">
                  <c:v>0.0588634175942686</c:v>
                </c:pt>
                <c:pt idx="481">
                  <c:v>0.0593937264807904</c:v>
                </c:pt>
                <c:pt idx="482">
                  <c:v>0.0599322678008429</c:v>
                </c:pt>
                <c:pt idx="483">
                  <c:v>0.0604792832136268</c:v>
                </c:pt>
                <c:pt idx="484">
                  <c:v>0.0610350236049912</c:v>
                </c:pt>
                <c:pt idx="485">
                  <c:v>0.0615997495018338</c:v>
                </c:pt>
                <c:pt idx="486">
                  <c:v>0.0621737315085129</c:v>
                </c:pt>
                <c:pt idx="487">
                  <c:v>0.0627572507666554</c:v>
                </c:pt>
                <c:pt idx="488">
                  <c:v>0.0633505994398432</c:v>
                </c:pt>
                <c:pt idx="489">
                  <c:v>0.0639540812247733</c:v>
                </c:pt>
                <c:pt idx="490">
                  <c:v>0.0645680118906039</c:v>
                </c:pt>
                <c:pt idx="491">
                  <c:v>0.0651927198483279</c:v>
                </c:pt>
                <c:pt idx="492">
                  <c:v>0.0658285467521558</c:v>
                </c:pt>
                <c:pt idx="493">
                  <c:v>0.0664758481350424</c:v>
                </c:pt>
                <c:pt idx="494">
                  <c:v>0.067134994080657</c:v>
                </c:pt>
                <c:pt idx="495">
                  <c:v>0.0678063699342778</c:v>
                </c:pt>
                <c:pt idx="496">
                  <c:v>0.0684903770552852</c:v>
                </c:pt>
                <c:pt idx="497">
                  <c:v>0.0691874336141479</c:v>
                </c:pt>
                <c:pt idx="498">
                  <c:v>0.0698979754370242</c:v>
                </c:pt>
                <c:pt idx="499">
                  <c:v>0.0706224569013601</c:v>
                </c:pt>
                <c:pt idx="500">
                  <c:v>0.0713613518861431</c:v>
                </c:pt>
                <c:pt idx="501">
                  <c:v>0.0721151547807769</c:v>
                </c:pt>
                <c:pt idx="502">
                  <c:v>0.0728843815568772</c:v>
                </c:pt>
                <c:pt idx="503">
                  <c:v>0.0736695709076556</c:v>
                </c:pt>
                <c:pt idx="504">
                  <c:v>0.0744712854599616</c:v>
                </c:pt>
                <c:pt idx="505">
                  <c:v>0.0752901130644929</c:v>
                </c:pt>
                <c:pt idx="506">
                  <c:v>0.0761266681701758</c:v>
                </c:pt>
                <c:pt idx="507">
                  <c:v>0.076981593289248</c:v>
                </c:pt>
                <c:pt idx="508">
                  <c:v>0.0778555605601672</c:v>
                </c:pt>
                <c:pt idx="509">
                  <c:v>0.0787492734161232</c:v>
                </c:pt>
                <c:pt idx="510">
                  <c:v>0.0796634683676444</c:v>
                </c:pt>
                <c:pt idx="511">
                  <c:v>0.0805989169085909</c:v>
                </c:pt>
                <c:pt idx="512">
                  <c:v>0.0815564275556969</c:v>
                </c:pt>
                <c:pt idx="513">
                  <c:v>0.0825368480328083</c:v>
                </c:pt>
                <c:pt idx="514">
                  <c:v>0.0835410676120383</c:v>
                </c:pt>
                <c:pt idx="515">
                  <c:v>0.0845700196252627</c:v>
                </c:pt>
                <c:pt idx="516">
                  <c:v>0.0856246841607157</c:v>
                </c:pt>
                <c:pt idx="517">
                  <c:v>0.0867060909609296</c:v>
                </c:pt>
                <c:pt idx="518">
                  <c:v>0.0878153225399248</c:v>
                </c:pt>
                <c:pt idx="519">
                  <c:v>0.0889535175394018</c:v>
                </c:pt>
                <c:pt idx="520">
                  <c:v>0.0901218743457597</c:v>
                </c:pt>
                <c:pt idx="521">
                  <c:v>0.0913216549920802</c:v>
                </c:pt>
                <c:pt idx="522">
                  <c:v>0.0925541893718166</c:v>
                </c:pt>
                <c:pt idx="523">
                  <c:v>0.0938208797938422</c:v>
                </c:pt>
                <c:pt idx="524">
                  <c:v>0.0951232059117885</c:v>
                </c:pt>
                <c:pt idx="525">
                  <c:v>0.0964627300643082</c:v>
                </c:pt>
                <c:pt idx="526">
                  <c:v>0.0978411030670527</c:v>
                </c:pt>
                <c:pt idx="527">
                  <c:v>0.0992600705018782</c:v>
                </c:pt>
                <c:pt idx="528">
                  <c:v>0.100721479554108</c:v>
                </c:pt>
                <c:pt idx="529">
                  <c:v>0.102227286454737</c:v>
                </c:pt>
                <c:pt idx="530">
                  <c:v>0.103779564591329</c:v>
                </c:pt>
                <c:pt idx="531">
                  <c:v>0.105380513359154</c:v>
                </c:pt>
                <c:pt idx="532">
                  <c:v>0.107032467833049</c:v>
                </c:pt>
                <c:pt idx="533">
                  <c:v>0.108737909350634</c:v>
                </c:pt>
                <c:pt idx="534">
                  <c:v>0.110499477109172</c:v>
                </c:pt>
                <c:pt idx="535">
                  <c:v>0.112319980891746</c:v>
                </c:pt>
                <c:pt idx="536">
                  <c:v>0.11420241505373</c:v>
                </c:pt>
                <c:pt idx="537">
                  <c:v>0.11614997391828</c:v>
                </c:pt>
                <c:pt idx="538">
                  <c:v>0.118166068749955</c:v>
                </c:pt>
                <c:pt idx="539">
                  <c:v>0.120254346499247</c:v>
                </c:pt>
                <c:pt idx="540">
                  <c:v>0.122418710538194</c:v>
                </c:pt>
                <c:pt idx="541">
                  <c:v>0.124663343639169</c:v>
                </c:pt>
                <c:pt idx="542">
                  <c:v>0.126992733486128</c:v>
                </c:pt>
                <c:pt idx="543">
                  <c:v>0.129411701051053</c:v>
                </c:pt>
                <c:pt idx="544">
                  <c:v>0.131925432219338</c:v>
                </c:pt>
                <c:pt idx="545">
                  <c:v>0.134539513107781</c:v>
                </c:pt>
                <c:pt idx="546">
                  <c:v>0.137259969589535</c:v>
                </c:pt>
                <c:pt idx="547">
                  <c:v>0.140093311623971</c:v>
                </c:pt>
                <c:pt idx="548">
                  <c:v>0.143046583088639</c:v>
                </c:pt>
                <c:pt idx="549">
                  <c:v>0.146127417928643</c:v>
                </c:pt>
                <c:pt idx="550">
                  <c:v>0.14934410357991</c:v>
                </c:pt>
                <c:pt idx="551">
                  <c:v>0.152705652792074</c:v>
                </c:pt>
                <c:pt idx="552">
                  <c:v>0.156221885180441</c:v>
                </c:pt>
                <c:pt idx="553">
                  <c:v>0.159903520082662</c:v>
                </c:pt>
                <c:pt idx="554">
                  <c:v>0.163762282594406</c:v>
                </c:pt>
                <c:pt idx="555">
                  <c:v>0.167811025022271</c:v>
                </c:pt>
                <c:pt idx="556">
                  <c:v>0.172063866437559</c:v>
                </c:pt>
                <c:pt idx="557">
                  <c:v>0.176536353562226</c:v>
                </c:pt>
                <c:pt idx="558">
                  <c:v>0.181245646895088</c:v>
                </c:pt>
                <c:pt idx="559">
                  <c:v>0.186210736826795</c:v>
                </c:pt>
                <c:pt idx="560">
                  <c:v>0.19145269554166</c:v>
                </c:pt>
                <c:pt idx="561">
                  <c:v>0.196994971822247</c:v>
                </c:pt>
                <c:pt idx="562">
                  <c:v>0.202863737537456</c:v>
                </c:pt>
              </c:numCache>
            </c:numRef>
          </c:xVal>
          <c:yVal>
            <c:numRef>
              <c:f>Exp_res!$BB$3:$BB$650</c:f>
              <c:numCache>
                <c:formatCode>General</c:formatCode>
                <c:ptCount val="648"/>
                <c:pt idx="0">
                  <c:v>0</c:v>
                </c:pt>
                <c:pt idx="1">
                  <c:v>8.80048720341046E-006</c:v>
                </c:pt>
                <c:pt idx="2">
                  <c:v>2.6318770402224E-005</c:v>
                </c:pt>
                <c:pt idx="3">
                  <c:v>4.37856301009952E-005</c:v>
                </c:pt>
                <c:pt idx="4">
                  <c:v>6.12013673080734E-005</c:v>
                </c:pt>
                <c:pt idx="5">
                  <c:v>7.85662803959524E-005</c:v>
                </c:pt>
                <c:pt idx="6">
                  <c:v>9.58806651331689E-005</c:v>
                </c:pt>
                <c:pt idx="7">
                  <c:v>0.000113144814713436</c:v>
                </c:pt>
                <c:pt idx="8">
                  <c:v>0.000130359019786306</c:v>
                </c:pt>
                <c:pt idx="9">
                  <c:v>0.000147523568486179</c:v>
                </c:pt>
                <c:pt idx="10">
                  <c:v>0.000164638746461035</c:v>
                </c:pt>
                <c:pt idx="11">
                  <c:v>0.000181704836901456</c:v>
                </c:pt>
                <c:pt idx="12">
                  <c:v>0.000198722120567984</c:v>
                </c:pt>
                <c:pt idx="13">
                  <c:v>0.000215690875819875</c:v>
                </c:pt>
                <c:pt idx="14">
                  <c:v>0.000232611378641223</c:v>
                </c:pt>
                <c:pt idx="15">
                  <c:v>0.00024948390266903</c:v>
                </c:pt>
                <c:pt idx="16">
                  <c:v>0.000266308719218926</c:v>
                </c:pt>
                <c:pt idx="17">
                  <c:v>0.000283086097311725</c:v>
                </c:pt>
                <c:pt idx="18">
                  <c:v>0.000299816303699156</c:v>
                </c:pt>
                <c:pt idx="19">
                  <c:v>0.000316499602889319</c:v>
                </c:pt>
                <c:pt idx="20">
                  <c:v>0.00033313625717187</c:v>
                </c:pt>
                <c:pt idx="21">
                  <c:v>0.000349726526642382</c:v>
                </c:pt>
                <c:pt idx="22">
                  <c:v>0.00036627066922726</c:v>
                </c:pt>
                <c:pt idx="23">
                  <c:v>0.000382768940707696</c:v>
                </c:pt>
                <c:pt idx="24">
                  <c:v>0.000399221594742928</c:v>
                </c:pt>
                <c:pt idx="25">
                  <c:v>0.000415628882894071</c:v>
                </c:pt>
                <c:pt idx="26">
                  <c:v>0.000431991054647241</c:v>
                </c:pt>
                <c:pt idx="27">
                  <c:v>0.000448308357435869</c:v>
                </c:pt>
                <c:pt idx="28">
                  <c:v>0.000464581036663981</c:v>
                </c:pt>
                <c:pt idx="29">
                  <c:v>0.000480809335727265</c:v>
                </c:pt>
                <c:pt idx="30">
                  <c:v>0.000496993496035667</c:v>
                </c:pt>
                <c:pt idx="31">
                  <c:v>0.000513133757034884</c:v>
                </c:pt>
                <c:pt idx="32">
                  <c:v>0.000529230356227305</c:v>
                </c:pt>
                <c:pt idx="33">
                  <c:v>0.000545283529193372</c:v>
                </c:pt>
                <c:pt idx="34">
                  <c:v>0.000561293509611286</c:v>
                </c:pt>
                <c:pt idx="35">
                  <c:v>0.000577260529279336</c:v>
                </c:pt>
                <c:pt idx="36">
                  <c:v>0.000593184818134096</c:v>
                </c:pt>
                <c:pt idx="37">
                  <c:v>0.000609066604271237</c:v>
                </c:pt>
                <c:pt idx="38">
                  <c:v>0.000624906113964695</c:v>
                </c:pt>
                <c:pt idx="39">
                  <c:v>0.000640703571686664</c:v>
                </c:pt>
                <c:pt idx="40">
                  <c:v>0.000656459200126355</c:v>
                </c:pt>
                <c:pt idx="41">
                  <c:v>0.000672173220208193</c:v>
                </c:pt>
                <c:pt idx="42">
                  <c:v>0.000687845851111825</c:v>
                </c:pt>
                <c:pt idx="43">
                  <c:v>0.000703477310288671</c:v>
                </c:pt>
                <c:pt idx="44">
                  <c:v>0.000719067813481653</c:v>
                </c:pt>
                <c:pt idx="45">
                  <c:v>0.00073461757474231</c:v>
                </c:pt>
                <c:pt idx="46">
                  <c:v>0.000750126806448038</c:v>
                </c:pt>
                <c:pt idx="47">
                  <c:v>0.000765595719320595</c:v>
                </c:pt>
                <c:pt idx="48">
                  <c:v>0.000781024522442105</c:v>
                </c:pt>
                <c:pt idx="49">
                  <c:v>0.000796413423272873</c:v>
                </c:pt>
                <c:pt idx="50">
                  <c:v>0.00081176262766753</c:v>
                </c:pt>
                <c:pt idx="51">
                  <c:v>0.000827072339892305</c:v>
                </c:pt>
                <c:pt idx="52">
                  <c:v>0.000842342762640204</c:v>
                </c:pt>
                <c:pt idx="53">
                  <c:v>0.000857574097048145</c:v>
                </c:pt>
                <c:pt idx="54">
                  <c:v>0.000872766542712426</c:v>
                </c:pt>
                <c:pt idx="55">
                  <c:v>0.000887920297704475</c:v>
                </c:pt>
                <c:pt idx="56">
                  <c:v>0.00090303555858605</c:v>
                </c:pt>
                <c:pt idx="57">
                  <c:v>0.000918112520425265</c:v>
                </c:pt>
                <c:pt idx="58">
                  <c:v>0.000933151376810691</c:v>
                </c:pt>
                <c:pt idx="59">
                  <c:v>0.000948152319867667</c:v>
                </c:pt>
                <c:pt idx="60">
                  <c:v>0.000963115540271152</c:v>
                </c:pt>
                <c:pt idx="61">
                  <c:v>0.000978041227262184</c:v>
                </c:pt>
                <c:pt idx="62">
                  <c:v>0.000992929568660457</c:v>
                </c:pt>
                <c:pt idx="63">
                  <c:v>0.00100778075088051</c:v>
                </c:pt>
                <c:pt idx="64">
                  <c:v>0.00102259495894348</c:v>
                </c:pt>
                <c:pt idx="65">
                  <c:v>0.00103737237649286</c:v>
                </c:pt>
                <c:pt idx="66">
                  <c:v>0.00105211318580713</c:v>
                </c:pt>
                <c:pt idx="67">
                  <c:v>0.00106681756781326</c:v>
                </c:pt>
                <c:pt idx="68">
                  <c:v>0.00108148570210046</c:v>
                </c:pt>
                <c:pt idx="69">
                  <c:v>0.00109611776693315</c:v>
                </c:pt>
                <c:pt idx="70">
                  <c:v>0.00111071393926418</c:v>
                </c:pt>
                <c:pt idx="71">
                  <c:v>0.00112527439474663</c:v>
                </c:pt>
                <c:pt idx="72">
                  <c:v>0.00113979930774847</c:v>
                </c:pt>
                <c:pt idx="73">
                  <c:v>0.00115428885136256</c:v>
                </c:pt>
                <c:pt idx="74">
                  <c:v>0.00116874319742171</c:v>
                </c:pt>
                <c:pt idx="75">
                  <c:v>0.00118316251650857</c:v>
                </c:pt>
                <c:pt idx="76">
                  <c:v>0.00119754697796941</c:v>
                </c:pt>
                <c:pt idx="77">
                  <c:v>0.00121189674992488</c:v>
                </c:pt>
                <c:pt idx="78">
                  <c:v>0.0012262119992824</c:v>
                </c:pt>
                <c:pt idx="79">
                  <c:v>0.00124049289174788</c:v>
                </c:pt>
                <c:pt idx="80">
                  <c:v>0.00125473959183673</c:v>
                </c:pt>
                <c:pt idx="81">
                  <c:v>0.00126895226288589</c:v>
                </c:pt>
                <c:pt idx="82">
                  <c:v>0.00128313106706439</c:v>
                </c:pt>
                <c:pt idx="83">
                  <c:v>0.00129727616538499</c:v>
                </c:pt>
                <c:pt idx="84">
                  <c:v>0.00131138771771486</c:v>
                </c:pt>
                <c:pt idx="85">
                  <c:v>0.00132546588278628</c:v>
                </c:pt>
                <c:pt idx="86">
                  <c:v>0.00133951081820801</c:v>
                </c:pt>
                <c:pt idx="87">
                  <c:v>0.00135352268047487</c:v>
                </c:pt>
                <c:pt idx="88">
                  <c:v>0.00136750162497953</c:v>
                </c:pt>
                <c:pt idx="89">
                  <c:v>0.00138144780602115</c:v>
                </c:pt>
                <c:pt idx="90">
                  <c:v>0.00139536137681742</c:v>
                </c:pt>
                <c:pt idx="91">
                  <c:v>0.00140924248951321</c:v>
                </c:pt>
                <c:pt idx="92">
                  <c:v>0.00142309129519124</c:v>
                </c:pt>
                <c:pt idx="93">
                  <c:v>0.00143690794388196</c:v>
                </c:pt>
                <c:pt idx="94">
                  <c:v>0.00145069258457287</c:v>
                </c:pt>
                <c:pt idx="95">
                  <c:v>0.00146444536521891</c:v>
                </c:pt>
                <c:pt idx="96">
                  <c:v>0.00147816643275099</c:v>
                </c:pt>
                <c:pt idx="97">
                  <c:v>0.00149185593308639</c:v>
                </c:pt>
                <c:pt idx="98">
                  <c:v>0.0015055140111375</c:v>
                </c:pt>
                <c:pt idx="99">
                  <c:v>0.00151914081082091</c:v>
                </c:pt>
                <c:pt idx="100">
                  <c:v>0.00153273647506714</c:v>
                </c:pt>
                <c:pt idx="101">
                  <c:v>0.00154630114582894</c:v>
                </c:pt>
                <c:pt idx="102">
                  <c:v>0.00155983496409055</c:v>
                </c:pt>
                <c:pt idx="103">
                  <c:v>0.00157333806987654</c:v>
                </c:pt>
                <c:pt idx="104">
                  <c:v>0.00158681060226022</c:v>
                </c:pt>
                <c:pt idx="105">
                  <c:v>0.00160025269937279</c:v>
                </c:pt>
                <c:pt idx="106">
                  <c:v>0.00161366449841104</c:v>
                </c:pt>
                <c:pt idx="107">
                  <c:v>0.00162704613564609</c:v>
                </c:pt>
                <c:pt idx="108">
                  <c:v>0.0016403977464322</c:v>
                </c:pt>
                <c:pt idx="109">
                  <c:v>0.00165371946521441</c:v>
                </c:pt>
                <c:pt idx="110">
                  <c:v>0.00166701142553649</c:v>
                </c:pt>
                <c:pt idx="111">
                  <c:v>0.00168027376004977</c:v>
                </c:pt>
                <c:pt idx="112">
                  <c:v>0.00169350660052016</c:v>
                </c:pt>
                <c:pt idx="113">
                  <c:v>0.00170671007783677</c:v>
                </c:pt>
                <c:pt idx="114">
                  <c:v>0.00171988432201921</c:v>
                </c:pt>
                <c:pt idx="115">
                  <c:v>0.00173302946222532</c:v>
                </c:pt>
                <c:pt idx="116">
                  <c:v>0.00174614562675939</c:v>
                </c:pt>
                <c:pt idx="117">
                  <c:v>0.00175923294307845</c:v>
                </c:pt>
                <c:pt idx="118">
                  <c:v>0.00177229153780048</c:v>
                </c:pt>
                <c:pt idx="119">
                  <c:v>0.00178532153671242</c:v>
                </c:pt>
                <c:pt idx="120">
                  <c:v>0.00179832306477585</c:v>
                </c:pt>
                <c:pt idx="121">
                  <c:v>0.00181129624613527</c:v>
                </c:pt>
                <c:pt idx="122">
                  <c:v>0.00182424120412549</c:v>
                </c:pt>
                <c:pt idx="123">
                  <c:v>0.00183715806127723</c:v>
                </c:pt>
                <c:pt idx="124">
                  <c:v>0.00185004693932563</c:v>
                </c:pt>
                <c:pt idx="125">
                  <c:v>0.00186290795921645</c:v>
                </c:pt>
                <c:pt idx="126">
                  <c:v>0.00187574124111273</c:v>
                </c:pt>
                <c:pt idx="127">
                  <c:v>0.00188854690440197</c:v>
                </c:pt>
                <c:pt idx="128">
                  <c:v>0.00190132506770211</c:v>
                </c:pt>
                <c:pt idx="129">
                  <c:v>0.00191407584886913</c:v>
                </c:pt>
                <c:pt idx="130">
                  <c:v>0.00192679936500235</c:v>
                </c:pt>
                <c:pt idx="131">
                  <c:v>0.0019394957324524</c:v>
                </c:pt>
                <c:pt idx="132">
                  <c:v>0.00195216506682588</c:v>
                </c:pt>
                <c:pt idx="133">
                  <c:v>0.0019648074829929</c:v>
                </c:pt>
                <c:pt idx="134">
                  <c:v>0.00197742309509311</c:v>
                </c:pt>
                <c:pt idx="135">
                  <c:v>0.0019900120165416</c:v>
                </c:pt>
                <c:pt idx="136">
                  <c:v>0.00200257436003493</c:v>
                </c:pt>
                <c:pt idx="137">
                  <c:v>0.00201511023755769</c:v>
                </c:pt>
                <c:pt idx="138">
                  <c:v>0.00202761976038804</c:v>
                </c:pt>
                <c:pt idx="139">
                  <c:v>0.00204010303910408</c:v>
                </c:pt>
                <c:pt idx="140">
                  <c:v>0.002052560183589</c:v>
                </c:pt>
                <c:pt idx="141">
                  <c:v>0.00206499130303773</c:v>
                </c:pt>
                <c:pt idx="142">
                  <c:v>0.00207739650596205</c:v>
                </c:pt>
                <c:pt idx="143">
                  <c:v>0.00208977590019649</c:v>
                </c:pt>
                <c:pt idx="144">
                  <c:v>0.00210212959290393</c:v>
                </c:pt>
                <c:pt idx="145">
                  <c:v>0.0021144576905815</c:v>
                </c:pt>
                <c:pt idx="146">
                  <c:v>0.00212676029906528</c:v>
                </c:pt>
                <c:pt idx="147">
                  <c:v>0.00213903752353681</c:v>
                </c:pt>
                <c:pt idx="148">
                  <c:v>0.00215128946852755</c:v>
                </c:pt>
                <c:pt idx="149">
                  <c:v>0.00216351623792473</c:v>
                </c:pt>
                <c:pt idx="150">
                  <c:v>0.00217571793497616</c:v>
                </c:pt>
                <c:pt idx="151">
                  <c:v>0.00218789466229656</c:v>
                </c:pt>
                <c:pt idx="152">
                  <c:v>0.00220004652187108</c:v>
                </c:pt>
                <c:pt idx="153">
                  <c:v>0.00221217361506221</c:v>
                </c:pt>
                <c:pt idx="154">
                  <c:v>0.00222427604261331</c:v>
                </c:pt>
                <c:pt idx="155">
                  <c:v>0.00223635390465466</c:v>
                </c:pt>
                <c:pt idx="156">
                  <c:v>0.0022484073007081</c:v>
                </c:pt>
                <c:pt idx="157">
                  <c:v>0.00226043632969116</c:v>
                </c:pt>
                <c:pt idx="158">
                  <c:v>0.00227244108992395</c:v>
                </c:pt>
                <c:pt idx="159">
                  <c:v>0.00228442167913156</c:v>
                </c:pt>
                <c:pt idx="160">
                  <c:v>0.00229637819445069</c:v>
                </c:pt>
                <c:pt idx="161">
                  <c:v>0.00230831073243348</c:v>
                </c:pt>
                <c:pt idx="162">
                  <c:v>0.00232021938905217</c:v>
                </c:pt>
                <c:pt idx="163">
                  <c:v>0.00233210425970432</c:v>
                </c:pt>
                <c:pt idx="164">
                  <c:v>0.00234396543921649</c:v>
                </c:pt>
                <c:pt idx="165">
                  <c:v>0.00235580302185003</c:v>
                </c:pt>
                <c:pt idx="166">
                  <c:v>0.00236761710130422</c:v>
                </c:pt>
                <c:pt idx="167">
                  <c:v>0.00237940777072148</c:v>
                </c:pt>
                <c:pt idx="168">
                  <c:v>0.00239117512269218</c:v>
                </c:pt>
                <c:pt idx="169">
                  <c:v>0.00240291924925764</c:v>
                </c:pt>
                <c:pt idx="170">
                  <c:v>0.00241464024191576</c:v>
                </c:pt>
                <c:pt idx="171">
                  <c:v>0.00242633819162488</c:v>
                </c:pt>
                <c:pt idx="172">
                  <c:v>0.00243801318880788</c:v>
                </c:pt>
                <c:pt idx="173">
                  <c:v>0.00244966532335614</c:v>
                </c:pt>
                <c:pt idx="174">
                  <c:v>0.00246129468463438</c:v>
                </c:pt>
                <c:pt idx="175">
                  <c:v>0.00247290136148391</c:v>
                </c:pt>
                <c:pt idx="176">
                  <c:v>0.00248448544222801</c:v>
                </c:pt>
                <c:pt idx="177">
                  <c:v>0.0024960470146744</c:v>
                </c:pt>
                <c:pt idx="178">
                  <c:v>0.00250758616612028</c:v>
                </c:pt>
                <c:pt idx="179">
                  <c:v>0.00251910298335565</c:v>
                </c:pt>
                <c:pt idx="180">
                  <c:v>0.002530597552668</c:v>
                </c:pt>
                <c:pt idx="181">
                  <c:v>0.00254206995984554</c:v>
                </c:pt>
                <c:pt idx="182">
                  <c:v>0.00255352029018122</c:v>
                </c:pt>
                <c:pt idx="183">
                  <c:v>0.00256494862847644</c:v>
                </c:pt>
                <c:pt idx="184">
                  <c:v>0.00257635505904526</c:v>
                </c:pt>
                <c:pt idx="185">
                  <c:v>0.0025877396657176</c:v>
                </c:pt>
                <c:pt idx="186">
                  <c:v>0.00259910253184279</c:v>
                </c:pt>
                <c:pt idx="187">
                  <c:v>0.00261044374029423</c:v>
                </c:pt>
                <c:pt idx="188">
                  <c:v>0.00262176337347213</c:v>
                </c:pt>
                <c:pt idx="189">
                  <c:v>0.00263306151330697</c:v>
                </c:pt>
                <c:pt idx="190">
                  <c:v>0.00264433824126396</c:v>
                </c:pt>
                <c:pt idx="191">
                  <c:v>0.00265559363834561</c:v>
                </c:pt>
                <c:pt idx="192">
                  <c:v>0.00266682778509616</c:v>
                </c:pt>
                <c:pt idx="193">
                  <c:v>0.00267804076160411</c:v>
                </c:pt>
                <c:pt idx="194">
                  <c:v>0.00268923264750576</c:v>
                </c:pt>
                <c:pt idx="195">
                  <c:v>0.00270040352198988</c:v>
                </c:pt>
                <c:pt idx="196">
                  <c:v>0.0027115534637991</c:v>
                </c:pt>
                <c:pt idx="197">
                  <c:v>0.00272268255123467</c:v>
                </c:pt>
                <c:pt idx="198">
                  <c:v>0.00273379086215926</c:v>
                </c:pt>
                <c:pt idx="199">
                  <c:v>0.00274487847400035</c:v>
                </c:pt>
                <c:pt idx="200">
                  <c:v>0.00275594546375366</c:v>
                </c:pt>
                <c:pt idx="201">
                  <c:v>0.00276699190798537</c:v>
                </c:pt>
                <c:pt idx="202">
                  <c:v>0.00277801788283676</c:v>
                </c:pt>
                <c:pt idx="203">
                  <c:v>0.00278902346402603</c:v>
                </c:pt>
                <c:pt idx="204">
                  <c:v>0.00280000872685276</c:v>
                </c:pt>
                <c:pt idx="205">
                  <c:v>0.00281097374619951</c:v>
                </c:pt>
                <c:pt idx="206">
                  <c:v>0.00282191859653599</c:v>
                </c:pt>
                <c:pt idx="207">
                  <c:v>0.002832843351922</c:v>
                </c:pt>
                <c:pt idx="208">
                  <c:v>0.00284374808600987</c:v>
                </c:pt>
                <c:pt idx="209">
                  <c:v>0.00285463287204749</c:v>
                </c:pt>
                <c:pt idx="210">
                  <c:v>0.00286549778288199</c:v>
                </c:pt>
                <c:pt idx="211">
                  <c:v>0.00287634289096186</c:v>
                </c:pt>
                <c:pt idx="212">
                  <c:v>0.00288716826834044</c:v>
                </c:pt>
                <c:pt idx="213">
                  <c:v>0.00289797398667859</c:v>
                </c:pt>
                <c:pt idx="214">
                  <c:v>0.00290876011724685</c:v>
                </c:pt>
                <c:pt idx="215">
                  <c:v>0.0029195267309297</c:v>
                </c:pt>
                <c:pt idx="216">
                  <c:v>0.00293027389822723</c:v>
                </c:pt>
                <c:pt idx="217">
                  <c:v>0.00294100168925799</c:v>
                </c:pt>
                <c:pt idx="218">
                  <c:v>0.00295171017376229</c:v>
                </c:pt>
                <c:pt idx="219">
                  <c:v>0.00296239942110441</c:v>
                </c:pt>
                <c:pt idx="220">
                  <c:v>0.00297306950027562</c:v>
                </c:pt>
                <c:pt idx="221">
                  <c:v>0.00298372047989663</c:v>
                </c:pt>
                <c:pt idx="222">
                  <c:v>0.00299435242822051</c:v>
                </c:pt>
                <c:pt idx="223">
                  <c:v>0.00300496541313468</c:v>
                </c:pt>
                <c:pt idx="224">
                  <c:v>0.00301555950216441</c:v>
                </c:pt>
                <c:pt idx="225">
                  <c:v>0.00302613476247472</c:v>
                </c:pt>
                <c:pt idx="226">
                  <c:v>0.00303669126087325</c:v>
                </c:pt>
                <c:pt idx="227">
                  <c:v>0.00304722906381273</c:v>
                </c:pt>
                <c:pt idx="228">
                  <c:v>0.00305774823739348</c:v>
                </c:pt>
                <c:pt idx="229">
                  <c:v>0.00306824884736542</c:v>
                </c:pt>
                <c:pt idx="230">
                  <c:v>0.00307873095913196</c:v>
                </c:pt>
                <c:pt idx="231">
                  <c:v>0.00308919463775066</c:v>
                </c:pt>
                <c:pt idx="232">
                  <c:v>0.00309963994793667</c:v>
                </c:pt>
                <c:pt idx="233">
                  <c:v>0.00311006695406506</c:v>
                </c:pt>
                <c:pt idx="234">
                  <c:v>0.00312047572017315</c:v>
                </c:pt>
                <c:pt idx="235">
                  <c:v>0.00313086630996244</c:v>
                </c:pt>
                <c:pt idx="236">
                  <c:v>0.00314123878680177</c:v>
                </c:pt>
                <c:pt idx="237">
                  <c:v>0.00315159321372868</c:v>
                </c:pt>
                <c:pt idx="238">
                  <c:v>0.00316192965345256</c:v>
                </c:pt>
                <c:pt idx="239">
                  <c:v>0.00317224816835661</c:v>
                </c:pt>
                <c:pt idx="240">
                  <c:v>0.00318254882049971</c:v>
                </c:pt>
                <c:pt idx="241">
                  <c:v>0.00319283167161935</c:v>
                </c:pt>
                <c:pt idx="242">
                  <c:v>0.00320309678313325</c:v>
                </c:pt>
                <c:pt idx="243">
                  <c:v>0.0032133442161421</c:v>
                </c:pt>
                <c:pt idx="244">
                  <c:v>0.00322357403143123</c:v>
                </c:pt>
                <c:pt idx="245">
                  <c:v>0.00323378628947308</c:v>
                </c:pt>
                <c:pt idx="246">
                  <c:v>0.00324398105042922</c:v>
                </c:pt>
                <c:pt idx="247">
                  <c:v>0.00325415837415246</c:v>
                </c:pt>
                <c:pt idx="248">
                  <c:v>0.00326431832018957</c:v>
                </c:pt>
                <c:pt idx="249">
                  <c:v>0.0032744609477821</c:v>
                </c:pt>
                <c:pt idx="250">
                  <c:v>0.00328458631586955</c:v>
                </c:pt>
                <c:pt idx="251">
                  <c:v>0.00329469448309087</c:v>
                </c:pt>
                <c:pt idx="252">
                  <c:v>0.00330478550778695</c:v>
                </c:pt>
                <c:pt idx="253">
                  <c:v>0.00331485944800209</c:v>
                </c:pt>
                <c:pt idx="254">
                  <c:v>0.00332491636148639</c:v>
                </c:pt>
                <c:pt idx="255">
                  <c:v>0.00333495630569789</c:v>
                </c:pt>
                <c:pt idx="256">
                  <c:v>0.00334497933780384</c:v>
                </c:pt>
                <c:pt idx="257">
                  <c:v>0.00335498551468345</c:v>
                </c:pt>
                <c:pt idx="258">
                  <c:v>0.00336497489292895</c:v>
                </c:pt>
                <c:pt idx="259">
                  <c:v>0.00337494752884881</c:v>
                </c:pt>
                <c:pt idx="260">
                  <c:v>0.00338490347846808</c:v>
                </c:pt>
                <c:pt idx="261">
                  <c:v>0.00339484279753161</c:v>
                </c:pt>
                <c:pt idx="262">
                  <c:v>0.00340476554150523</c:v>
                </c:pt>
                <c:pt idx="263">
                  <c:v>0.00341467176557787</c:v>
                </c:pt>
                <c:pt idx="264">
                  <c:v>0.00342456152466261</c:v>
                </c:pt>
                <c:pt idx="265">
                  <c:v>0.00343443487340012</c:v>
                </c:pt>
                <c:pt idx="266">
                  <c:v>0.00344429186615897</c:v>
                </c:pt>
                <c:pt idx="267">
                  <c:v>0.0034541325570382</c:v>
                </c:pt>
                <c:pt idx="268">
                  <c:v>0.00346395699986883</c:v>
                </c:pt>
                <c:pt idx="269">
                  <c:v>0.00347376524821553</c:v>
                </c:pt>
                <c:pt idx="270">
                  <c:v>0.00348355735537854</c:v>
                </c:pt>
                <c:pt idx="271">
                  <c:v>0.003493333374396</c:v>
                </c:pt>
                <c:pt idx="272">
                  <c:v>0.00350309335804435</c:v>
                </c:pt>
                <c:pt idx="273">
                  <c:v>0.00351283735884066</c:v>
                </c:pt>
                <c:pt idx="274">
                  <c:v>0.00352256542904541</c:v>
                </c:pt>
                <c:pt idx="275">
                  <c:v>0.00353227762066206</c:v>
                </c:pt>
                <c:pt idx="276">
                  <c:v>0.00354197398544047</c:v>
                </c:pt>
                <c:pt idx="277">
                  <c:v>0.00355165457487787</c:v>
                </c:pt>
                <c:pt idx="278">
                  <c:v>0.00356131944022039</c:v>
                </c:pt>
                <c:pt idx="279">
                  <c:v>0.00357096863246493</c:v>
                </c:pt>
                <c:pt idx="280">
                  <c:v>0.00358060220236074</c:v>
                </c:pt>
                <c:pt idx="281">
                  <c:v>0.00359022020041102</c:v>
                </c:pt>
                <c:pt idx="282">
                  <c:v>0.00359982267687431</c:v>
                </c:pt>
                <c:pt idx="283">
                  <c:v>0.00360940968176641</c:v>
                </c:pt>
                <c:pt idx="284">
                  <c:v>0.00361898126486145</c:v>
                </c:pt>
                <c:pt idx="285">
                  <c:v>0.00362853747569444</c:v>
                </c:pt>
                <c:pt idx="286">
                  <c:v>0.00363807836356117</c:v>
                </c:pt>
                <c:pt idx="287">
                  <c:v>0.00364760397752146</c:v>
                </c:pt>
                <c:pt idx="288">
                  <c:v>0.00365711436639936</c:v>
                </c:pt>
                <c:pt idx="289">
                  <c:v>0.00366660957878581</c:v>
                </c:pt>
                <c:pt idx="290">
                  <c:v>0.00367608966303875</c:v>
                </c:pt>
                <c:pt idx="291">
                  <c:v>0.00368555466728589</c:v>
                </c:pt>
                <c:pt idx="292">
                  <c:v>0.0036950046394255</c:v>
                </c:pt>
                <c:pt idx="293">
                  <c:v>0.00370443962712782</c:v>
                </c:pt>
                <c:pt idx="294">
                  <c:v>0.00371385967783724</c:v>
                </c:pt>
                <c:pt idx="295">
                  <c:v>0.00372326483877256</c:v>
                </c:pt>
                <c:pt idx="296">
                  <c:v>0.00373265515692922</c:v>
                </c:pt>
                <c:pt idx="297">
                  <c:v>0.00374203067908093</c:v>
                </c:pt>
                <c:pt idx="298">
                  <c:v>0.00375139145177992</c:v>
                </c:pt>
                <c:pt idx="299">
                  <c:v>0.00376073752135976</c:v>
                </c:pt>
                <c:pt idx="300">
                  <c:v>0.00377006893393541</c:v>
                </c:pt>
                <c:pt idx="301">
                  <c:v>0.00377938573540574</c:v>
                </c:pt>
                <c:pt idx="302">
                  <c:v>0.00378868797145423</c:v>
                </c:pt>
                <c:pt idx="303">
                  <c:v>0.00379797568755003</c:v>
                </c:pt>
                <c:pt idx="304">
                  <c:v>0.0038072489289503</c:v>
                </c:pt>
                <c:pt idx="305">
                  <c:v>0.00381650774070066</c:v>
                </c:pt>
                <c:pt idx="306">
                  <c:v>0.00382575216763682</c:v>
                </c:pt>
                <c:pt idx="307">
                  <c:v>0.00383498225438591</c:v>
                </c:pt>
                <c:pt idx="308">
                  <c:v>0.00384419804536736</c:v>
                </c:pt>
                <c:pt idx="309">
                  <c:v>0.0038533995847951</c:v>
                </c:pt>
                <c:pt idx="310">
                  <c:v>0.00386258691667777</c:v>
                </c:pt>
                <c:pt idx="311">
                  <c:v>0.00387176008482087</c:v>
                </c:pt>
                <c:pt idx="312">
                  <c:v>0.00388091913282737</c:v>
                </c:pt>
                <c:pt idx="313">
                  <c:v>0.0038900641040994</c:v>
                </c:pt>
                <c:pt idx="314">
                  <c:v>0.00389919504183877</c:v>
                </c:pt>
                <c:pt idx="315">
                  <c:v>0.00390831198904935</c:v>
                </c:pt>
                <c:pt idx="316">
                  <c:v>0.00391741498853732</c:v>
                </c:pt>
                <c:pt idx="317">
                  <c:v>0.00392650408291278</c:v>
                </c:pt>
                <c:pt idx="318">
                  <c:v>0.00386578475322043</c:v>
                </c:pt>
                <c:pt idx="319">
                  <c:v>0.00549741281975421</c:v>
                </c:pt>
                <c:pt idx="320">
                  <c:v>0.00539719345014185</c:v>
                </c:pt>
                <c:pt idx="321">
                  <c:v>0.00529624403937357</c:v>
                </c:pt>
                <c:pt idx="322">
                  <c:v>0.00519455877306878</c:v>
                </c:pt>
                <c:pt idx="323">
                  <c:v>0.00509213172378163</c:v>
                </c:pt>
                <c:pt idx="324">
                  <c:v>0.00498895684840871</c:v>
                </c:pt>
                <c:pt idx="325">
                  <c:v>0.00488502798551473</c:v>
                </c:pt>
                <c:pt idx="326">
                  <c:v>0.0047803388525765</c:v>
                </c:pt>
                <c:pt idx="327">
                  <c:v>0.00467488304313704</c:v>
                </c:pt>
                <c:pt idx="328">
                  <c:v>0.00456865402387025</c:v>
                </c:pt>
                <c:pt idx="329">
                  <c:v>0.00446164513155239</c:v>
                </c:pt>
                <c:pt idx="330">
                  <c:v>0.00435384956993424</c:v>
                </c:pt>
                <c:pt idx="331">
                  <c:v>0.00424526040651264</c:v>
                </c:pt>
                <c:pt idx="332">
                  <c:v>0.00413587056919723</c:v>
                </c:pt>
                <c:pt idx="333">
                  <c:v>0.00402567284286652</c:v>
                </c:pt>
                <c:pt idx="334">
                  <c:v>0.00391465986580998</c:v>
                </c:pt>
                <c:pt idx="335">
                  <c:v>0.00380282412605243</c:v>
                </c:pt>
                <c:pt idx="336">
                  <c:v>0.00369015795755536</c:v>
                </c:pt>
                <c:pt idx="337">
                  <c:v>0.00357665353628802</c:v>
                </c:pt>
                <c:pt idx="338">
                  <c:v>0.00346230287616807</c:v>
                </c:pt>
                <c:pt idx="339">
                  <c:v>0.00334709782485967</c:v>
                </c:pt>
                <c:pt idx="340">
                  <c:v>0.00323103005942976</c:v>
                </c:pt>
                <c:pt idx="341">
                  <c:v>0.00311409108185191</c:v>
                </c:pt>
                <c:pt idx="342">
                  <c:v>0.00299627221435337</c:v>
                </c:pt>
                <c:pt idx="343">
                  <c:v>0.00287756459459754</c:v>
                </c:pt>
                <c:pt idx="344">
                  <c:v>0.00275795917069742</c:v>
                </c:pt>
                <c:pt idx="345">
                  <c:v>0.00263744669604753</c:v>
                </c:pt>
                <c:pt idx="346">
                  <c:v>0.00251601772397322</c:v>
                </c:pt>
                <c:pt idx="347">
                  <c:v>0.00239366260218413</c:v>
                </c:pt>
                <c:pt idx="348">
                  <c:v>0.0022703714670242</c:v>
                </c:pt>
                <c:pt idx="349">
                  <c:v>0.00214613423751063</c:v>
                </c:pt>
                <c:pt idx="350">
                  <c:v>0.00202094060915246</c:v>
                </c:pt>
                <c:pt idx="351">
                  <c:v>0.00189478004753597</c:v>
                </c:pt>
                <c:pt idx="352">
                  <c:v>0.00176764178166901</c:v>
                </c:pt>
                <c:pt idx="353">
                  <c:v>0.00163951479707333</c:v>
                </c:pt>
                <c:pt idx="354">
                  <c:v>0.00151038782860951</c:v>
                </c:pt>
                <c:pt idx="355">
                  <c:v>0.00138024935302798</c:v>
                </c:pt>
                <c:pt idx="356">
                  <c:v>0.00124908758122699</c:v>
                </c:pt>
                <c:pt idx="357">
                  <c:v>0.00111689045020839</c:v>
                </c:pt>
                <c:pt idx="358">
                  <c:v>0.000983645614713643</c:v>
                </c:pt>
                <c:pt idx="359">
                  <c:v>0.000849340438526897</c:v>
                </c:pt>
                <c:pt idx="360">
                  <c:v>0.000713961985426221</c:v>
                </c:pt>
                <c:pt idx="361">
                  <c:v>0.000577497009767957</c:v>
                </c:pt>
                <c:pt idx="362">
                  <c:v>0.000439931946686551</c:v>
                </c:pt>
                <c:pt idx="363">
                  <c:v>0.000301252901885791</c:v>
                </c:pt>
                <c:pt idx="364">
                  <c:v>0.000161445641007555</c:v>
                </c:pt>
                <c:pt idx="365">
                  <c:v>2.04955785515945E-005</c:v>
                </c:pt>
                <c:pt idx="366">
                  <c:v>-0.000121612233675354</c:v>
                </c:pt>
                <c:pt idx="367">
                  <c:v>-0.000264893118605417</c:v>
                </c:pt>
                <c:pt idx="368">
                  <c:v>-0.000409362786476</c:v>
                </c:pt>
                <c:pt idx="369">
                  <c:v>-0.000555037347945511</c:v>
                </c:pt>
                <c:pt idx="370">
                  <c:v>-0.000701933327786784</c:v>
                </c:pt>
                <c:pt idx="371">
                  <c:v>-0.00085006767918901</c:v>
                </c:pt>
                <c:pt idx="372">
                  <c:v>-0.000999457798704321</c:v>
                </c:pt>
                <c:pt idx="373">
                  <c:v>-0.00115012154186967</c:v>
                </c:pt>
                <c:pt idx="374">
                  <c:v>-0.00130207723954565</c:v>
                </c:pt>
                <c:pt idx="375">
                  <c:v>-0.00145534371501148</c:v>
                </c:pt>
                <c:pt idx="376">
                  <c:v>-0.00160994030185766</c:v>
                </c:pt>
                <c:pt idx="377">
                  <c:v>-0.0017658868627235</c:v>
                </c:pt>
                <c:pt idx="378">
                  <c:v>-0.00192320380892883</c:v>
                </c:pt>
                <c:pt idx="379">
                  <c:v>-0.00208191212105017</c:v>
                </c:pt>
                <c:pt idx="380">
                  <c:v>-0.00224203337049948</c:v>
                </c:pt>
                <c:pt idx="381">
                  <c:v>-0.00240358974216446</c:v>
                </c:pt>
                <c:pt idx="382">
                  <c:v>-0.00256660405817371</c:v>
                </c:pt>
                <c:pt idx="383">
                  <c:v>-0.00273109980285778</c:v>
                </c:pt>
                <c:pt idx="384">
                  <c:v>-0.00289710114897719</c:v>
                </c:pt>
                <c:pt idx="385">
                  <c:v>-0.00306463298529911</c:v>
                </c:pt>
                <c:pt idx="386">
                  <c:v>-0.00323372094560553</c:v>
                </c:pt>
                <c:pt idx="387">
                  <c:v>-0.00340439143922588</c:v>
                </c:pt>
                <c:pt idx="388">
                  <c:v>-0.00357667168319358</c:v>
                </c:pt>
                <c:pt idx="389">
                  <c:v>-0.00375058973612899</c:v>
                </c:pt>
                <c:pt idx="390">
                  <c:v>-0.00392617453396724</c:v>
                </c:pt>
                <c:pt idx="391">
                  <c:v>-0.00410345592765049</c:v>
                </c:pt>
                <c:pt idx="392">
                  <c:v>-0.00428246472292265</c:v>
                </c:pt>
                <c:pt idx="393">
                  <c:v>-0.00446323272236385</c:v>
                </c:pt>
                <c:pt idx="394">
                  <c:v>-0.00464579276982751</c:v>
                </c:pt>
                <c:pt idx="395">
                  <c:v>-0.00483017879744298</c:v>
                </c:pt>
                <c:pt idx="396">
                  <c:v>-0.00501642587536897</c:v>
                </c:pt>
                <c:pt idx="397">
                  <c:v>-0.0052045702644976</c:v>
                </c:pt>
                <c:pt idx="398">
                  <c:v>-0.00539464947231991</c:v>
                </c:pt>
                <c:pt idx="399">
                  <c:v>-0.00558670231219146</c:v>
                </c:pt>
                <c:pt idx="400">
                  <c:v>-0.00578076896625037</c:v>
                </c:pt>
                <c:pt idx="401">
                  <c:v>-0.00597689105226649</c:v>
                </c:pt>
                <c:pt idx="402">
                  <c:v>-0.00617511169472228</c:v>
                </c:pt>
                <c:pt idx="403">
                  <c:v>-0.00637547560045997</c:v>
                </c:pt>
                <c:pt idx="404">
                  <c:v>-0.00657802913925262</c:v>
                </c:pt>
                <c:pt idx="405">
                  <c:v>-0.00678282042969668</c:v>
                </c:pt>
                <c:pt idx="406">
                  <c:v>-0.00698989943086013</c:v>
                </c:pt>
                <c:pt idx="407">
                  <c:v>-0.00719931804015986</c:v>
                </c:pt>
                <c:pt idx="408">
                  <c:v>-0.00741113019799563</c:v>
                </c:pt>
                <c:pt idx="409">
                  <c:v>-0.00762539199971027</c:v>
                </c:pt>
                <c:pt idx="410">
                  <c:v>-0.00784216181551553</c:v>
                </c:pt>
                <c:pt idx="411">
                  <c:v>-0.00806150041908113</c:v>
                </c:pt>
                <c:pt idx="412">
                  <c:v>-0.00828347112555991</c:v>
                </c:pt>
                <c:pt idx="413">
                  <c:v>-0.00850813993990727</c:v>
                </c:pt>
                <c:pt idx="414">
                  <c:v>-0.00873557571644143</c:v>
                </c:pt>
                <c:pt idx="415">
                  <c:v>-0.0089658503307013</c:v>
                </c:pt>
                <c:pt idx="416">
                  <c:v>-0.00919903886477239</c:v>
                </c:pt>
                <c:pt idx="417">
                  <c:v>-0.0094352198073873</c:v>
                </c:pt>
                <c:pt idx="418">
                  <c:v>-0.0096744752702594</c:v>
                </c:pt>
                <c:pt idx="419">
                  <c:v>-0.0099168912222817</c:v>
                </c:pt>
                <c:pt idx="420">
                  <c:v>-0.0101625577434156</c:v>
                </c:pt>
                <c:pt idx="421">
                  <c:v>-0.010411569300323</c:v>
                </c:pt>
                <c:pt idx="422">
                  <c:v>-0.0106640250460503</c:v>
                </c:pt>
                <c:pt idx="423">
                  <c:v>-0.0109200291463658</c:v>
                </c:pt>
                <c:pt idx="424">
                  <c:v>-0.01117969113569</c:v>
                </c:pt>
                <c:pt idx="425">
                  <c:v>-0.0114431263059537</c:v>
                </c:pt>
                <c:pt idx="426">
                  <c:v>-0.0117104561321603</c:v>
                </c:pt>
                <c:pt idx="427">
                  <c:v>-0.0119818087389585</c:v>
                </c:pt>
                <c:pt idx="428">
                  <c:v>-0.0122573194131344</c:v>
                </c:pt>
                <c:pt idx="429">
                  <c:v>-0.0125371311676453</c:v>
                </c:pt>
                <c:pt idx="430">
                  <c:v>-0.0128213953636344</c:v>
                </c:pt>
                <c:pt idx="431">
                  <c:v>-0.0131102723978507</c:v>
                </c:pt>
                <c:pt idx="432">
                  <c:v>-0.0134039324640324</c:v>
                </c:pt>
                <c:pt idx="433">
                  <c:v>-0.0137025563981673</c:v>
                </c:pt>
                <c:pt idx="434">
                  <c:v>-0.0140063366191483</c:v>
                </c:pt>
                <c:pt idx="435">
                  <c:v>-0.0143154781782507</c:v>
                </c:pt>
                <c:pt idx="436">
                  <c:v>-0.0146301999331385</c:v>
                </c:pt>
                <c:pt idx="437">
                  <c:v>-0.014950735864856</c:v>
                </c:pt>
                <c:pt idx="438">
                  <c:v>-0.0152773365595635</c:v>
                </c:pt>
                <c:pt idx="439">
                  <c:v>-0.0156102708807866</c:v>
                </c:pt>
                <c:pt idx="440">
                  <c:v>-0.0159498278628362</c:v>
                </c:pt>
                <c:pt idx="441">
                  <c:v>-0.0162963188620395</c:v>
                </c:pt>
                <c:pt idx="442">
                  <c:v>-0.0166500800097819</c:v>
                </c:pt>
                <c:pt idx="443">
                  <c:v>-0.0170114750204977</c:v>
                </c:pt>
                <c:pt idx="444">
                  <c:v>-0.0173808984191111</c:v>
                </c:pt>
                <c:pt idx="445">
                  <c:v>-0.0177587792667106</c:v>
                </c:pt>
                <c:pt idx="446">
                  <c:v>-0.0181455854812647</c:v>
                </c:pt>
                <c:pt idx="447">
                  <c:v>-0.0185418288731479</c:v>
                </c:pt>
                <c:pt idx="448">
                  <c:v>-0.0189480710446958</c:v>
                </c:pt>
                <c:pt idx="449">
                  <c:v>-0.0193649303411216</c:v>
                </c:pt>
                <c:pt idx="450">
                  <c:v>-0.0194151807505798</c:v>
                </c:pt>
                <c:pt idx="451">
                  <c:v>-0.0194685459481977</c:v>
                </c:pt>
                <c:pt idx="452">
                  <c:v>-0.0195250704240659</c:v>
                </c:pt>
                <c:pt idx="453">
                  <c:v>-0.0195847952569441</c:v>
                </c:pt>
                <c:pt idx="454">
                  <c:v>-0.0196477614435487</c:v>
                </c:pt>
                <c:pt idx="455">
                  <c:v>-0.0197140098767621</c:v>
                </c:pt>
                <c:pt idx="456">
                  <c:v>-0.0197835813230077</c:v>
                </c:pt>
                <c:pt idx="457">
                  <c:v>-0.0198565163987673</c:v>
                </c:pt>
                <c:pt idx="458">
                  <c:v>-0.0199328555462173</c:v>
                </c:pt>
                <c:pt idx="459">
                  <c:v>-0.0200126390079586</c:v>
                </c:pt>
                <c:pt idx="460">
                  <c:v>-0.0200959068008112</c:v>
                </c:pt>
                <c:pt idx="461">
                  <c:v>-0.0201826986886525</c:v>
                </c:pt>
                <c:pt idx="462">
                  <c:v>-0.0202730541542656</c:v>
                </c:pt>
                <c:pt idx="463">
                  <c:v>-0.0203670123701767</c:v>
                </c:pt>
                <c:pt idx="464">
                  <c:v>-0.0204646121684462</c:v>
                </c:pt>
                <c:pt idx="465">
                  <c:v>-0.0205658920093902</c:v>
                </c:pt>
                <c:pt idx="466">
                  <c:v>-0.0206708899491999</c:v>
                </c:pt>
                <c:pt idx="467">
                  <c:v>-0.0207796436064271</c:v>
                </c:pt>
                <c:pt idx="468">
                  <c:v>-0.0208921901273085</c:v>
                </c:pt>
                <c:pt idx="469">
                  <c:v>-0.0210085661498942</c:v>
                </c:pt>
                <c:pt idx="470">
                  <c:v>-0.0211288077669469</c:v>
                </c:pt>
                <c:pt idx="471">
                  <c:v>-0.0212529504875815</c:v>
                </c:pt>
                <c:pt idx="472">
                  <c:v>-0.0213810291976098</c:v>
                </c:pt>
                <c:pt idx="473">
                  <c:v>-0.0215130781185541</c:v>
                </c:pt>
                <c:pt idx="474">
                  <c:v>-0.0216491307652969</c:v>
                </c:pt>
                <c:pt idx="475">
                  <c:v>-0.0217892199023274</c:v>
                </c:pt>
                <c:pt idx="476">
                  <c:v>-0.0219333774985515</c:v>
                </c:pt>
                <c:pt idx="477">
                  <c:v>-0.0220816346806238</c:v>
                </c:pt>
                <c:pt idx="478">
                  <c:v>-0.0222340216847672</c:v>
                </c:pt>
                <c:pt idx="479">
                  <c:v>-0.0223905678070358</c:v>
                </c:pt>
                <c:pt idx="480">
                  <c:v>-0.022551301351987</c:v>
                </c:pt>
                <c:pt idx="481">
                  <c:v>-0.0227162495797175</c:v>
                </c:pt>
                <c:pt idx="482">
                  <c:v>-0.0228854386512239</c:v>
                </c:pt>
                <c:pt idx="483">
                  <c:v>-0.0230588935720448</c:v>
                </c:pt>
                <c:pt idx="484">
                  <c:v>-0.0232366381341438</c:v>
                </c:pt>
                <c:pt idx="485">
                  <c:v>-0.0234186948559861</c:v>
                </c:pt>
                <c:pt idx="486">
                  <c:v>-0.0236050849207674</c:v>
                </c:pt>
                <c:pt idx="487">
                  <c:v>-0.023795828112748</c:v>
                </c:pt>
                <c:pt idx="488">
                  <c:v>-0.0239909427516502</c:v>
                </c:pt>
                <c:pt idx="489">
                  <c:v>-0.0241904456250664</c:v>
                </c:pt>
                <c:pt idx="490">
                  <c:v>-0.0243943519188369</c:v>
                </c:pt>
                <c:pt idx="491">
                  <c:v>-0.0246026751453475</c:v>
                </c:pt>
                <c:pt idx="492">
                  <c:v>-0.0248154270696979</c:v>
                </c:pt>
                <c:pt idx="493">
                  <c:v>-0.0250326176336938</c:v>
                </c:pt>
                <c:pt idx="494">
                  <c:v>-0.0252542548776129</c:v>
                </c:pt>
                <c:pt idx="495">
                  <c:v>-0.0254803448596958</c:v>
                </c:pt>
                <c:pt idx="496">
                  <c:v>-0.0257108915733112</c:v>
                </c:pt>
                <c:pt idx="497">
                  <c:v>-0.0259458968617444</c:v>
                </c:pt>
                <c:pt idx="498">
                  <c:v>-0.0261853603305616</c:v>
                </c:pt>
                <c:pt idx="499">
                  <c:v>-0.0264292792574954</c:v>
                </c:pt>
                <c:pt idx="500">
                  <c:v>-0.0266776484998036</c:v>
                </c:pt>
                <c:pt idx="501">
                  <c:v>-0.0269304603990487</c:v>
                </c:pt>
                <c:pt idx="502">
                  <c:v>-0.0271877046832483</c:v>
                </c:pt>
                <c:pt idx="503">
                  <c:v>-0.0274493683663458</c:v>
                </c:pt>
                <c:pt idx="504">
                  <c:v>-0.0277154356449496</c:v>
                </c:pt>
                <c:pt idx="505">
                  <c:v>-0.0279858877922937</c:v>
                </c:pt>
                <c:pt idx="506">
                  <c:v>-0.028260703049368</c:v>
                </c:pt>
                <c:pt idx="507">
                  <c:v>-0.0285398565131704</c:v>
                </c:pt>
                <c:pt idx="508">
                  <c:v>-0.0288233200220346</c:v>
                </c:pt>
                <c:pt idx="509">
                  <c:v>-0.0291110620379844</c:v>
                </c:pt>
                <c:pt idx="510">
                  <c:v>-0.0294030475260726</c:v>
                </c:pt>
                <c:pt idx="511">
                  <c:v>-0.029699237830657</c:v>
                </c:pt>
                <c:pt idx="512">
                  <c:v>-0.0299995905485766</c:v>
                </c:pt>
                <c:pt idx="513">
                  <c:v>-0.0303040593991847</c:v>
                </c:pt>
                <c:pt idx="514">
                  <c:v>-0.0306125940912015</c:v>
                </c:pt>
                <c:pt idx="515">
                  <c:v>-0.0309251401863559</c:v>
                </c:pt>
                <c:pt idx="516">
                  <c:v>-0.0312416389597801</c:v>
                </c:pt>
                <c:pt idx="517">
                  <c:v>-0.0315620272571336</c:v>
                </c:pt>
                <c:pt idx="518">
                  <c:v>-0.0318862373484286</c:v>
                </c:pt>
                <c:pt idx="519">
                  <c:v>-0.0322141967785436</c:v>
                </c:pt>
                <c:pt idx="520">
                  <c:v>-0.0325458282144043</c:v>
                </c:pt>
                <c:pt idx="521">
                  <c:v>-0.0328810492888285</c:v>
                </c:pt>
                <c:pt idx="522">
                  <c:v>-0.0332197724410314</c:v>
                </c:pt>
                <c:pt idx="523">
                  <c:v>-0.033561904753794</c:v>
                </c:pt>
                <c:pt idx="524">
                  <c:v>-0.0339073477873132</c:v>
                </c:pt>
                <c:pt idx="525">
                  <c:v>-0.0342559974097482</c:v>
                </c:pt>
                <c:pt idx="526">
                  <c:v>-0.0346077436245002</c:v>
                </c:pt>
                <c:pt idx="527">
                  <c:v>-0.0349624703942656</c:v>
                </c:pt>
                <c:pt idx="528">
                  <c:v>-0.0353200554619159</c:v>
                </c:pt>
                <c:pt idx="529">
                  <c:v>-0.0356803701682752</c:v>
                </c:pt>
                <c:pt idx="530">
                  <c:v>-0.0360432792668749</c:v>
                </c:pt>
                <c:pt idx="531">
                  <c:v>-0.036408640735786</c:v>
                </c:pt>
                <c:pt idx="532">
                  <c:v>-0.0367763055866477</c:v>
                </c:pt>
                <c:pt idx="533">
                  <c:v>-0.0371461176710274</c:v>
                </c:pt>
                <c:pt idx="534">
                  <c:v>-0.0375179134842758</c:v>
                </c:pt>
                <c:pt idx="535">
                  <c:v>-0.0378915219670593</c:v>
                </c:pt>
                <c:pt idx="536">
                  <c:v>-0.0382667643047878</c:v>
                </c:pt>
                <c:pt idx="537">
                  <c:v>-0.0386434537251781</c:v>
                </c:pt>
                <c:pt idx="538">
                  <c:v>-0.0390213952942348</c:v>
                </c:pt>
                <c:pt idx="539">
                  <c:v>-0.0394003857109683</c:v>
                </c:pt>
                <c:pt idx="540">
                  <c:v>-0.0397802131012078</c:v>
                </c:pt>
                <c:pt idx="541">
                  <c:v>-0.0401606568109214</c:v>
                </c:pt>
                <c:pt idx="542">
                  <c:v>-0.0405414871995083</c:v>
                </c:pt>
                <c:pt idx="543">
                  <c:v>-0.0409224654335829</c:v>
                </c:pt>
                <c:pt idx="544">
                  <c:v>-0.0413033432818495</c:v>
                </c:pt>
                <c:pt idx="545">
                  <c:v>-0.0416838629117299</c:v>
                </c:pt>
                <c:pt idx="546">
                  <c:v>-0.0420637566885064</c:v>
                </c:pt>
                <c:pt idx="547">
                  <c:v>-0.0424427469778242</c:v>
                </c:pt>
                <c:pt idx="548">
                  <c:v>-0.0428205459525265</c:v>
                </c:pt>
                <c:pt idx="549">
                  <c:v>-0.0431968554048996</c:v>
                </c:pt>
                <c:pt idx="550">
                  <c:v>-0.0435713665655671</c:v>
                </c:pt>
                <c:pt idx="551">
                  <c:v>-0.0439437599304218</c:v>
                </c:pt>
                <c:pt idx="552">
                  <c:v>-0.0443137050971745</c:v>
                </c:pt>
                <c:pt idx="553">
                  <c:v>-0.044680860613313</c:v>
                </c:pt>
                <c:pt idx="554">
                  <c:v>-0.0450448738375094</c:v>
                </c:pt>
                <c:pt idx="555">
                  <c:v>-0.0454053808167969</c:v>
                </c:pt>
                <c:pt idx="556">
                  <c:v>-0.045762006182172</c:v>
                </c:pt>
                <c:pt idx="557">
                  <c:v>-0.0461143630656546</c:v>
                </c:pt>
                <c:pt idx="558">
                  <c:v>-0.0464620530423011</c:v>
                </c:pt>
                <c:pt idx="559">
                  <c:v>-0.046804666101186</c:v>
                </c:pt>
                <c:pt idx="560">
                  <c:v>-0.0471417806500002</c:v>
                </c:pt>
                <c:pt idx="561">
                  <c:v>-0.0474729635586629</c:v>
                </c:pt>
                <c:pt idx="562">
                  <c:v>-0.0477977702482363</c:v>
                </c:pt>
              </c:numCache>
            </c:numRef>
          </c:yVal>
          <c:smooth val="0"/>
        </c:ser>
        <c:ser>
          <c:idx val="5"/>
          <c:order val="5"/>
          <c:spPr>
            <a:solidFill>
              <a:srgbClr val="ff0000"/>
            </a:solidFill>
            <a:ln w="144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44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Exp_res!$BC$3:$BC$650</c:f>
              <c:numCache>
                <c:formatCode>General</c:formatCode>
                <c:ptCount val="648"/>
                <c:pt idx="0">
                  <c:v>0</c:v>
                </c:pt>
                <c:pt idx="1">
                  <c:v>1.62390795305126E-005</c:v>
                </c:pt>
                <c:pt idx="2">
                  <c:v>4.85440245663843E-005</c:v>
                </c:pt>
                <c:pt idx="3">
                  <c:v>8.07243706960544E-005</c:v>
                </c:pt>
                <c:pt idx="4">
                  <c:v>0.000112778082649889</c:v>
                </c:pt>
                <c:pt idx="5">
                  <c:v>0.000144703233715434</c:v>
                </c:pt>
                <c:pt idx="6">
                  <c:v>0.000176498003693855</c:v>
                </c:pt>
                <c:pt idx="7">
                  <c:v>0.000208160676940462</c:v>
                </c:pt>
                <c:pt idx="8">
                  <c:v>0.000239689640340005</c:v>
                </c:pt>
                <c:pt idx="9">
                  <c:v>0.000271083381229152</c:v>
                </c:pt>
                <c:pt idx="10">
                  <c:v>0.000302340485274787</c:v>
                </c:pt>
                <c:pt idx="11">
                  <c:v>0.000333459634319543</c:v>
                </c:pt>
                <c:pt idx="12">
                  <c:v>0.000364439604200855</c:v>
                </c:pt>
                <c:pt idx="13">
                  <c:v>0.000395279262552644</c:v>
                </c:pt>
                <c:pt idx="14">
                  <c:v>0.000425977566595002</c:v>
                </c:pt>
                <c:pt idx="15">
                  <c:v>0.000456533560918946</c:v>
                </c:pt>
                <c:pt idx="16">
                  <c:v>0.000486946375270698</c:v>
                </c:pt>
                <c:pt idx="17">
                  <c:v>0.000517215222340323</c:v>
                </c:pt>
                <c:pt idx="18">
                  <c:v>0.000547339395559176</c:v>
                </c:pt>
                <c:pt idx="19">
                  <c:v>0.000577318266908716</c:v>
                </c:pt>
                <c:pt idx="20">
                  <c:v>0.000607151284745389</c:v>
                </c:pt>
                <c:pt idx="21">
                  <c:v>0.000636837971642268</c:v>
                </c:pt>
                <c:pt idx="22">
                  <c:v>0.00066637792225139</c:v>
                </c:pt>
                <c:pt idx="23">
                  <c:v>0.000695770801187694</c:v>
                </c:pt>
                <c:pt idx="24">
                  <c:v>0.00072501634093687</c:v>
                </c:pt>
                <c:pt idx="25">
                  <c:v>0.000754114339787878</c:v>
                </c:pt>
                <c:pt idx="26">
                  <c:v>0.000783064659791831</c:v>
                </c:pt>
                <c:pt idx="27">
                  <c:v>0.000811867224747235</c:v>
                </c:pt>
                <c:pt idx="28">
                  <c:v>0.000840522018213943</c:v>
                </c:pt>
                <c:pt idx="29">
                  <c:v>0.000869029081554496</c:v>
                </c:pt>
                <c:pt idx="30">
                  <c:v>0.000897388512004451</c:v>
                </c:pt>
                <c:pt idx="31">
                  <c:v>0.000925600460771822</c:v>
                </c:pt>
                <c:pt idx="32">
                  <c:v>0.000953665131165484</c:v>
                </c:pt>
                <c:pt idx="33">
                  <c:v>0.000981582776753133</c:v>
                </c:pt>
                <c:pt idx="34">
                  <c:v>0.00100935369954818</c:v>
                </c:pt>
                <c:pt idx="35">
                  <c:v>0.00103697824822659</c:v>
                </c:pt>
                <c:pt idx="36">
                  <c:v>0.0010644568163724</c:v>
                </c:pt>
                <c:pt idx="37">
                  <c:v>0.0010917898407531</c:v>
                </c:pt>
                <c:pt idx="38">
                  <c:v>0.00111897779962321</c:v>
                </c:pt>
                <c:pt idx="39">
                  <c:v>0.0011460212110581</c:v>
                </c:pt>
                <c:pt idx="40">
                  <c:v>0.00117292063131546</c:v>
                </c:pt>
                <c:pt idx="41">
                  <c:v>0.00119967665322608</c:v>
                </c:pt>
                <c:pt idx="42">
                  <c:v>0.00122628990461337</c:v>
                </c:pt>
                <c:pt idx="43">
                  <c:v>0.0012527610467409</c:v>
                </c:pt>
                <c:pt idx="44">
                  <c:v>0.00127909077278869</c:v>
                </c:pt>
                <c:pt idx="45">
                  <c:v>0.00130527980635745</c:v>
                </c:pt>
                <c:pt idx="46">
                  <c:v>0.00133132890000149</c:v>
                </c:pt>
                <c:pt idx="47">
                  <c:v>0.00135723883378892</c:v>
                </c:pt>
                <c:pt idx="48">
                  <c:v>0.00138301041389106</c:v>
                </c:pt>
                <c:pt idx="49">
                  <c:v>0.00140864447119869</c:v>
                </c:pt>
                <c:pt idx="50">
                  <c:v>0.00143414185996736</c:v>
                </c:pt>
                <c:pt idx="51">
                  <c:v>0.00145950345648991</c:v>
                </c:pt>
                <c:pt idx="52">
                  <c:v>0.00148473015779756</c:v>
                </c:pt>
                <c:pt idx="53">
                  <c:v>0.00150982288038864</c:v>
                </c:pt>
                <c:pt idx="54">
                  <c:v>0.00153478255898626</c:v>
                </c:pt>
                <c:pt idx="55">
                  <c:v>0.00155961014532262</c:v>
                </c:pt>
                <c:pt idx="56">
                  <c:v>0.00158430660695329</c:v>
                </c:pt>
                <c:pt idx="57">
                  <c:v>0.00160887292609829</c:v>
                </c:pt>
                <c:pt idx="58">
                  <c:v>0.00163331009851243</c:v>
                </c:pt>
                <c:pt idx="59">
                  <c:v>0.00165761913238362</c:v>
                </c:pt>
                <c:pt idx="60">
                  <c:v>0.00168180104725944</c:v>
                </c:pt>
                <c:pt idx="61">
                  <c:v>0.00170585687300295</c:v>
                </c:pt>
                <c:pt idx="62">
                  <c:v>0.00172978764877592</c:v>
                </c:pt>
                <c:pt idx="63">
                  <c:v>0.0017535944220517</c:v>
                </c:pt>
                <c:pt idx="64">
                  <c:v>0.00177727824765584</c:v>
                </c:pt>
                <c:pt idx="65">
                  <c:v>0.00180084018683592</c:v>
                </c:pt>
                <c:pt idx="66">
                  <c:v>0.00182428130635921</c:v>
                </c:pt>
                <c:pt idx="67">
                  <c:v>0.00184760267763981</c:v>
                </c:pt>
                <c:pt idx="68">
                  <c:v>0.00187080537589301</c:v>
                </c:pt>
                <c:pt idx="69">
                  <c:v>0.0018938904793195</c:v>
                </c:pt>
                <c:pt idx="70">
                  <c:v>0.00191685906831652</c:v>
                </c:pt>
                <c:pt idx="71">
                  <c:v>0.00193971222471777</c:v>
                </c:pt>
                <c:pt idx="72">
                  <c:v>0.00196245103106173</c:v>
                </c:pt>
                <c:pt idx="73">
                  <c:v>0.00198507656988666</c:v>
                </c:pt>
                <c:pt idx="74">
                  <c:v>0.00200758992305445</c:v>
                </c:pt>
                <c:pt idx="75">
                  <c:v>0.00202999217110067</c:v>
                </c:pt>
                <c:pt idx="76">
                  <c:v>0.0020522843926126</c:v>
                </c:pt>
                <c:pt idx="77">
                  <c:v>0.00207446766363371</c:v>
                </c:pt>
                <c:pt idx="78">
                  <c:v>0.00209654305709462</c:v>
                </c:pt>
                <c:pt idx="79">
                  <c:v>0.00211851164226997</c:v>
                </c:pt>
                <c:pt idx="80">
                  <c:v>0.00214037448426161</c:v>
                </c:pt>
                <c:pt idx="81">
                  <c:v>0.00216213264350652</c:v>
                </c:pt>
                <c:pt idx="82">
                  <c:v>0.00218378717531015</c:v>
                </c:pt>
                <c:pt idx="83">
                  <c:v>0.00220533912940397</c:v>
                </c:pt>
                <c:pt idx="84">
                  <c:v>0.00222678954952707</c:v>
                </c:pt>
                <c:pt idx="85">
                  <c:v>0.00224813947303142</c:v>
                </c:pt>
                <c:pt idx="86">
                  <c:v>0.00226938993051019</c:v>
                </c:pt>
                <c:pt idx="87">
                  <c:v>0.00229054194544811</c:v>
                </c:pt>
                <c:pt idx="88">
                  <c:v>0.00231159653389456</c:v>
                </c:pt>
                <c:pt idx="89">
                  <c:v>0.00233255470415734</c:v>
                </c:pt>
                <c:pt idx="90">
                  <c:v>0.00235341745651781</c:v>
                </c:pt>
                <c:pt idx="91">
                  <c:v>0.00237418578296597</c:v>
                </c:pt>
                <c:pt idx="92">
                  <c:v>0.00239486066695534</c:v>
                </c:pt>
                <c:pt idx="93">
                  <c:v>0.00241544308317697</c:v>
                </c:pt>
                <c:pt idx="94">
                  <c:v>0.00243593399735186</c:v>
                </c:pt>
                <c:pt idx="95">
                  <c:v>0.00245633436604108</c:v>
                </c:pt>
                <c:pt idx="96">
                  <c:v>0.00247664513647381</c:v>
                </c:pt>
                <c:pt idx="97">
                  <c:v>0.00249686724639105</c:v>
                </c:pt>
                <c:pt idx="98">
                  <c:v>0.00251700162390636</c:v>
                </c:pt>
                <c:pt idx="99">
                  <c:v>0.00253704918738133</c:v>
                </c:pt>
                <c:pt idx="100">
                  <c:v>0.00255701084531631</c:v>
                </c:pt>
                <c:pt idx="101">
                  <c:v>0.00257688749625518</c:v>
                </c:pt>
                <c:pt idx="102">
                  <c:v>0.00259668002870392</c:v>
                </c:pt>
                <c:pt idx="103">
                  <c:v>0.00261638932106213</c:v>
                </c:pt>
                <c:pt idx="104">
                  <c:v>0.00263601624156698</c:v>
                </c:pt>
                <c:pt idx="105">
                  <c:v>0.0026555616482491</c:v>
                </c:pt>
                <c:pt idx="106">
                  <c:v>0.00267502638890018</c:v>
                </c:pt>
                <c:pt idx="107">
                  <c:v>0.00269441130105083</c:v>
                </c:pt>
                <c:pt idx="108">
                  <c:v>0.00271371721195876</c:v>
                </c:pt>
                <c:pt idx="109">
                  <c:v>0.00273294493860728</c:v>
                </c:pt>
                <c:pt idx="110">
                  <c:v>0.00275209528771232</c:v>
                </c:pt>
                <c:pt idx="111">
                  <c:v>0.00277116905573853</c:v>
                </c:pt>
                <c:pt idx="112">
                  <c:v>0.00279016702892338</c:v>
                </c:pt>
                <c:pt idx="113">
                  <c:v>0.00280908998330918</c:v>
                </c:pt>
                <c:pt idx="114">
                  <c:v>0.00282793868478259</c:v>
                </c:pt>
                <c:pt idx="115">
                  <c:v>0.00284671388912028</c:v>
                </c:pt>
                <c:pt idx="116">
                  <c:v>0.00286541634204173</c:v>
                </c:pt>
                <c:pt idx="117">
                  <c:v>0.00288404677926768</c:v>
                </c:pt>
                <c:pt idx="118">
                  <c:v>0.00290260592658402</c:v>
                </c:pt>
                <c:pt idx="119">
                  <c:v>0.00292109449991107</c:v>
                </c:pt>
                <c:pt idx="120">
                  <c:v>0.0029395132053779</c:v>
                </c:pt>
                <c:pt idx="121">
                  <c:v>0.00295786273940045</c:v>
                </c:pt>
                <c:pt idx="122">
                  <c:v>0.00297614378876437</c:v>
                </c:pt>
                <c:pt idx="123">
                  <c:v>0.00299435703071136</c:v>
                </c:pt>
                <c:pt idx="124">
                  <c:v>0.0030125031330291</c:v>
                </c:pt>
                <c:pt idx="125">
                  <c:v>0.00303058275414387</c:v>
                </c:pt>
                <c:pt idx="126">
                  <c:v>0.00304859654321695</c:v>
                </c:pt>
                <c:pt idx="127">
                  <c:v>0.00306654514024262</c:v>
                </c:pt>
                <c:pt idx="128">
                  <c:v>0.00308442917614914</c:v>
                </c:pt>
                <c:pt idx="129">
                  <c:v>0.00310224927290139</c:v>
                </c:pt>
                <c:pt idx="130">
                  <c:v>0.00312000604360575</c:v>
                </c:pt>
                <c:pt idx="131">
                  <c:v>0.00313770009261602</c:v>
                </c:pt>
                <c:pt idx="132">
                  <c:v>0.00315533201564147</c:v>
                </c:pt>
                <c:pt idx="133">
                  <c:v>0.00317290239985523</c:v>
                </c:pt>
                <c:pt idx="134">
                  <c:v>0.00319041182400425</c:v>
                </c:pt>
                <c:pt idx="135">
                  <c:v>0.00320786085852006</c:v>
                </c:pt>
                <c:pt idx="136">
                  <c:v>0.00322525006562983</c:v>
                </c:pt>
                <c:pt idx="137">
                  <c:v>0.00324257999946808</c:v>
                </c:pt>
                <c:pt idx="138">
                  <c:v>0.0032598512061889</c:v>
                </c:pt>
                <c:pt idx="139">
                  <c:v>0.00327706422407786</c:v>
                </c:pt>
                <c:pt idx="140">
                  <c:v>0.00329421958366455</c:v>
                </c:pt>
                <c:pt idx="141">
                  <c:v>0.00331131780783466</c:v>
                </c:pt>
                <c:pt idx="142">
                  <c:v>0.00332835941194187</c:v>
                </c:pt>
                <c:pt idx="143">
                  <c:v>0.00334534490391972</c:v>
                </c:pt>
                <c:pt idx="144">
                  <c:v>0.00336227478439275</c:v>
                </c:pt>
                <c:pt idx="145">
                  <c:v>0.00337914954678708</c:v>
                </c:pt>
                <c:pt idx="146">
                  <c:v>0.00339596967744105</c:v>
                </c:pt>
                <c:pt idx="147">
                  <c:v>0.00341273565571442</c:v>
                </c:pt>
                <c:pt idx="148">
                  <c:v>0.00342944795409695</c:v>
                </c:pt>
                <c:pt idx="149">
                  <c:v>0.00344610703831685</c:v>
                </c:pt>
                <c:pt idx="150">
                  <c:v>0.0034627133674474</c:v>
                </c:pt>
                <c:pt idx="151">
                  <c:v>0.00347926739401324</c:v>
                </c:pt>
                <c:pt idx="152">
                  <c:v>0.00349576956409556</c:v>
                </c:pt>
                <c:pt idx="153">
                  <c:v>0.00351222031743608</c:v>
                </c:pt>
                <c:pt idx="154">
                  <c:v>0.00352862008754031</c:v>
                </c:pt>
                <c:pt idx="155">
                  <c:v>0.0035449693017791</c:v>
                </c:pt>
                <c:pt idx="156">
                  <c:v>0.0035612683814898</c:v>
                </c:pt>
                <c:pt idx="157">
                  <c:v>0.00357751774207534</c:v>
                </c:pt>
                <c:pt idx="158">
                  <c:v>0.00359371779310312</c:v>
                </c:pt>
                <c:pt idx="159">
                  <c:v>0.00360986893840176</c:v>
                </c:pt>
                <c:pt idx="160">
                  <c:v>0.00362597157615714</c:v>
                </c:pt>
                <c:pt idx="161">
                  <c:v>0.00364202609900681</c:v>
                </c:pt>
                <c:pt idx="162">
                  <c:v>0.00365803289413343</c:v>
                </c:pt>
                <c:pt idx="163">
                  <c:v>0.00367399234335678</c:v>
                </c:pt>
                <c:pt idx="164">
                  <c:v>0.00368990482322434</c:v>
                </c:pt>
                <c:pt idx="165">
                  <c:v>0.00370577070510068</c:v>
                </c:pt>
                <c:pt idx="166">
                  <c:v>0.00372159035525556</c:v>
                </c:pt>
                <c:pt idx="167">
                  <c:v>0.00373736413495051</c:v>
                </c:pt>
                <c:pt idx="168">
                  <c:v>0.00375309240052425</c:v>
                </c:pt>
                <c:pt idx="169">
                  <c:v>0.00376877550347684</c:v>
                </c:pt>
                <c:pt idx="170">
                  <c:v>0.0037844137905522</c:v>
                </c:pt>
                <c:pt idx="171">
                  <c:v>0.00380000760381976</c:v>
                </c:pt>
                <c:pt idx="172">
                  <c:v>0.00381555728075406</c:v>
                </c:pt>
                <c:pt idx="173">
                  <c:v>0.00383106315431414</c:v>
                </c:pt>
                <c:pt idx="174">
                  <c:v>0.00384652555302038</c:v>
                </c:pt>
                <c:pt idx="175">
                  <c:v>0.00386194480103111</c:v>
                </c:pt>
                <c:pt idx="176">
                  <c:v>0.00387732121821708</c:v>
                </c:pt>
                <c:pt idx="177">
                  <c:v>0.00389265512023531</c:v>
                </c:pt>
                <c:pt idx="178">
                  <c:v>0.0039079468186013</c:v>
                </c:pt>
                <c:pt idx="179">
                  <c:v>0.00392319662076003</c:v>
                </c:pt>
                <c:pt idx="180">
                  <c:v>0.00393840483015589</c:v>
                </c:pt>
                <c:pt idx="181">
                  <c:v>0.00395357174630109</c:v>
                </c:pt>
                <c:pt idx="182">
                  <c:v>0.00396869766484314</c:v>
                </c:pt>
                <c:pt idx="183">
                  <c:v>0.0039837828776309</c:v>
                </c:pt>
                <c:pt idx="184">
                  <c:v>0.00399882767277968</c:v>
                </c:pt>
                <c:pt idx="185">
                  <c:v>0.00401383233473483</c:v>
                </c:pt>
                <c:pt idx="186">
                  <c:v>0.00402879714433465</c:v>
                </c:pt>
                <c:pt idx="187">
                  <c:v>0.00404372237887146</c:v>
                </c:pt>
                <c:pt idx="188">
                  <c:v>0.00405860831215246</c:v>
                </c:pt>
                <c:pt idx="189">
                  <c:v>0.00407345521455851</c:v>
                </c:pt>
                <c:pt idx="190">
                  <c:v>0.00408826335310262</c:v>
                </c:pt>
                <c:pt idx="191">
                  <c:v>0.00410303299148675</c:v>
                </c:pt>
                <c:pt idx="192">
                  <c:v>0.0041177643901582</c:v>
                </c:pt>
                <c:pt idx="193">
                  <c:v>0.00413245780636402</c:v>
                </c:pt>
                <c:pt idx="194">
                  <c:v>0.0041471134942055</c:v>
                </c:pt>
                <c:pt idx="195">
                  <c:v>0.0041617317046908</c:v>
                </c:pt>
                <c:pt idx="196">
                  <c:v>0.00417631268578683</c:v>
                </c:pt>
                <c:pt idx="197">
                  <c:v>0.00419085668247038</c:v>
                </c:pt>
                <c:pt idx="198">
                  <c:v>0.00420536393677798</c:v>
                </c:pt>
                <c:pt idx="199">
                  <c:v>0.00421983468785507</c:v>
                </c:pt>
                <c:pt idx="200">
                  <c:v>0.00423426917200386</c:v>
                </c:pt>
                <c:pt idx="201">
                  <c:v>0.0042486676227309</c:v>
                </c:pt>
                <c:pt idx="202">
                  <c:v>0.00426303027079285</c:v>
                </c:pt>
                <c:pt idx="203">
                  <c:v>0.00427735734424248</c:v>
                </c:pt>
                <c:pt idx="204">
                  <c:v>0.00429164906847291</c:v>
                </c:pt>
                <c:pt idx="205">
                  <c:v>0.00430590566626119</c:v>
                </c:pt>
                <c:pt idx="206">
                  <c:v>0.00432012735781152</c:v>
                </c:pt>
                <c:pt idx="207">
                  <c:v>0.00433431436079696</c:v>
                </c:pt>
                <c:pt idx="208">
                  <c:v>0.00434846689040087</c:v>
                </c:pt>
                <c:pt idx="209">
                  <c:v>0.00436258515935743</c:v>
                </c:pt>
                <c:pt idx="210">
                  <c:v>0.00437666937799111</c:v>
                </c:pt>
                <c:pt idx="211">
                  <c:v>0.00439071975425572</c:v>
                </c:pt>
                <c:pt idx="212">
                  <c:v>0.0044047364937726</c:v>
                </c:pt>
                <c:pt idx="213">
                  <c:v>0.0044187197998681</c:v>
                </c:pt>
                <c:pt idx="214">
                  <c:v>0.00443266987361016</c:v>
                </c:pt>
                <c:pt idx="215">
                  <c:v>0.00444658691384465</c:v>
                </c:pt>
                <c:pt idx="216">
                  <c:v>0.00446047111723041</c:v>
                </c:pt>
                <c:pt idx="217">
                  <c:v>0.00447432267827412</c:v>
                </c:pt>
                <c:pt idx="218">
                  <c:v>0.0044881417893642</c:v>
                </c:pt>
                <c:pt idx="219">
                  <c:v>0.00450192864080427</c:v>
                </c:pt>
                <c:pt idx="220">
                  <c:v>0.00451568342084593</c:v>
                </c:pt>
                <c:pt idx="221">
                  <c:v>0.00452940631572061</c:v>
                </c:pt>
                <c:pt idx="222">
                  <c:v>0.00454309750967143</c:v>
                </c:pt>
                <c:pt idx="223">
                  <c:v>0.00455675718498396</c:v>
                </c:pt>
                <c:pt idx="224">
                  <c:v>0.00457038552201626</c:v>
                </c:pt>
                <c:pt idx="225">
                  <c:v>0.00458398269922929</c:v>
                </c:pt>
                <c:pt idx="226">
                  <c:v>0.00459754889321528</c:v>
                </c:pt>
                <c:pt idx="227">
                  <c:v>0.00461108427872703</c:v>
                </c:pt>
                <c:pt idx="228">
                  <c:v>0.00462458902870578</c:v>
                </c:pt>
                <c:pt idx="229">
                  <c:v>0.00463806331430857</c:v>
                </c:pt>
                <c:pt idx="230">
                  <c:v>0.00465150730493563</c:v>
                </c:pt>
                <c:pt idx="231">
                  <c:v>0.0046649211682566</c:v>
                </c:pt>
                <c:pt idx="232">
                  <c:v>0.00467830507023705</c:v>
                </c:pt>
                <c:pt idx="233">
                  <c:v>0.00469165917516341</c:v>
                </c:pt>
                <c:pt idx="234">
                  <c:v>0.00470498364566856</c:v>
                </c:pt>
                <c:pt idx="235">
                  <c:v>0.00471827864275625</c:v>
                </c:pt>
                <c:pt idx="236">
                  <c:v>0.00473154432582523</c:v>
                </c:pt>
                <c:pt idx="237">
                  <c:v>0.00474478085269305</c:v>
                </c:pt>
                <c:pt idx="238">
                  <c:v>0.00475798837961936</c:v>
                </c:pt>
                <c:pt idx="239">
                  <c:v>0.00477116706132859</c:v>
                </c:pt>
                <c:pt idx="240">
                  <c:v>0.00478431705103252</c:v>
                </c:pt>
                <c:pt idx="241">
                  <c:v>0.00479743850045219</c:v>
                </c:pt>
                <c:pt idx="242">
                  <c:v>0.0048105315598398</c:v>
                </c:pt>
                <c:pt idx="243">
                  <c:v>0.00482359637799935</c:v>
                </c:pt>
                <c:pt idx="244">
                  <c:v>0.00483663310230802</c:v>
                </c:pt>
                <c:pt idx="245">
                  <c:v>0.00484964187873647</c:v>
                </c:pt>
                <c:pt idx="246">
                  <c:v>0.0048626228518685</c:v>
                </c:pt>
                <c:pt idx="247">
                  <c:v>0.00487557616492155</c:v>
                </c:pt>
                <c:pt idx="248">
                  <c:v>0.00488850195976537</c:v>
                </c:pt>
                <c:pt idx="249">
                  <c:v>0.00490140037694121</c:v>
                </c:pt>
                <c:pt idx="250">
                  <c:v>0.00491427155568069</c:v>
                </c:pt>
                <c:pt idx="251">
                  <c:v>0.00492711563392403</c:v>
                </c:pt>
                <c:pt idx="252">
                  <c:v>0.00493993274833776</c:v>
                </c:pt>
                <c:pt idx="253">
                  <c:v>0.00495272303433286</c:v>
                </c:pt>
                <c:pt idx="254">
                  <c:v>0.00496548662608182</c:v>
                </c:pt>
                <c:pt idx="255">
                  <c:v>0.00497822365653585</c:v>
                </c:pt>
                <c:pt idx="256">
                  <c:v>0.00499093425744141</c:v>
                </c:pt>
                <c:pt idx="257">
                  <c:v>0.005003618559357</c:v>
                </c:pt>
                <c:pt idx="258">
                  <c:v>0.00501627669166905</c:v>
                </c:pt>
                <c:pt idx="259">
                  <c:v>0.00502890878260802</c:v>
                </c:pt>
                <c:pt idx="260">
                  <c:v>0.00504151495926367</c:v>
                </c:pt>
                <c:pt idx="261">
                  <c:v>0.00505409534760088</c:v>
                </c:pt>
                <c:pt idx="262">
                  <c:v>0.00506665007247426</c:v>
                </c:pt>
                <c:pt idx="263">
                  <c:v>0.0050791792576433</c:v>
                </c:pt>
                <c:pt idx="264">
                  <c:v>0.00509168302578656</c:v>
                </c:pt>
                <c:pt idx="265">
                  <c:v>0.00510416149851639</c:v>
                </c:pt>
                <c:pt idx="266">
                  <c:v>0.00492214532851629</c:v>
                </c:pt>
                <c:pt idx="267">
                  <c:v>0.00502704316492957</c:v>
                </c:pt>
                <c:pt idx="268">
                  <c:v>0.00513240392504531</c:v>
                </c:pt>
                <c:pt idx="269">
                  <c:v>0.00523823361378644</c:v>
                </c:pt>
                <c:pt idx="270">
                  <c:v>0.00534453833098469</c:v>
                </c:pt>
                <c:pt idx="271">
                  <c:v>0.00545132427347928</c:v>
                </c:pt>
                <c:pt idx="272">
                  <c:v>0.00555859773727306</c:v>
                </c:pt>
                <c:pt idx="273">
                  <c:v>0.00566636511974765</c:v>
                </c:pt>
                <c:pt idx="274">
                  <c:v>0.00577463292193974</c:v>
                </c:pt>
                <c:pt idx="275">
                  <c:v>0.0058834077508806</c:v>
                </c:pt>
                <c:pt idx="276">
                  <c:v>0.00599269632200096</c:v>
                </c:pt>
                <c:pt idx="277">
                  <c:v>0.00610250546160309</c:v>
                </c:pt>
                <c:pt idx="278">
                  <c:v>0.0062128421094025</c:v>
                </c:pt>
                <c:pt idx="279">
                  <c:v>0.0063237133211424</c:v>
                </c:pt>
                <c:pt idx="280">
                  <c:v>0.00643512627128182</c:v>
                </c:pt>
                <c:pt idx="281">
                  <c:v>0.00654708825576127</c:v>
                </c:pt>
                <c:pt idx="282">
                  <c:v>0.00665960669484816</c:v>
                </c:pt>
                <c:pt idx="283">
                  <c:v>0.00677268913606442</c:v>
                </c:pt>
                <c:pt idx="284">
                  <c:v>0.00688634325720001</c:v>
                </c:pt>
                <c:pt idx="285">
                  <c:v>0.00700057686941424</c:v>
                </c:pt>
                <c:pt idx="286">
                  <c:v>0.00711539792042898</c:v>
                </c:pt>
                <c:pt idx="287">
                  <c:v>0.00723081449781622</c:v>
                </c:pt>
                <c:pt idx="288">
                  <c:v>0.00734683483238431</c:v>
                </c:pt>
                <c:pt idx="289">
                  <c:v>0.0074634673016654</c:v>
                </c:pt>
                <c:pt idx="290">
                  <c:v>0.00758072043350814</c:v>
                </c:pt>
                <c:pt idx="291">
                  <c:v>0.00769860290977991</c:v>
                </c:pt>
                <c:pt idx="292">
                  <c:v>0.00781712357018193</c:v>
                </c:pt>
                <c:pt idx="293">
                  <c:v>0.00793629141618155</c:v>
                </c:pt>
                <c:pt idx="294">
                  <c:v>0.00805611561506653</c:v>
                </c:pt>
                <c:pt idx="295">
                  <c:v>0.00817660550412508</c:v>
                </c:pt>
                <c:pt idx="296">
                  <c:v>0.00829777059495733</c:v>
                </c:pt>
                <c:pt idx="297">
                  <c:v>0.00841962057792185</c:v>
                </c:pt>
                <c:pt idx="298">
                  <c:v>0.00854216532672392</c:v>
                </c:pt>
                <c:pt idx="299">
                  <c:v>0.0086654149031497</c:v>
                </c:pt>
                <c:pt idx="300">
                  <c:v>0.0087893795619527</c:v>
                </c:pt>
                <c:pt idx="301">
                  <c:v>0.00891406975589791</c:v>
                </c:pt>
                <c:pt idx="302">
                  <c:v>0.00903949614096986</c:v>
                </c:pt>
                <c:pt idx="303">
                  <c:v>0.00916566958175132</c:v>
                </c:pt>
                <c:pt idx="304">
                  <c:v>0.00929260115697942</c:v>
                </c:pt>
                <c:pt idx="305">
                  <c:v>0.00942030216528507</c:v>
                </c:pt>
                <c:pt idx="306">
                  <c:v>0.009548784131125</c:v>
                </c:pt>
                <c:pt idx="307">
                  <c:v>0.00967805881091236</c:v>
                </c:pt>
                <c:pt idx="308">
                  <c:v>0.00980813819935472</c:v>
                </c:pt>
                <c:pt idx="309">
                  <c:v>0.00993903453600824</c:v>
                </c:pt>
                <c:pt idx="310">
                  <c:v>0.0100707603120558</c:v>
                </c:pt>
                <c:pt idx="311">
                  <c:v>0.0102033282773196</c:v>
                </c:pt>
                <c:pt idx="312">
                  <c:v>0.0103367514475173</c:v>
                </c:pt>
                <c:pt idx="313">
                  <c:v>0.0104710431117713</c:v>
                </c:pt>
                <c:pt idx="314">
                  <c:v>0.0106062168403838</c:v>
                </c:pt>
                <c:pt idx="315">
                  <c:v>0.0107422864928863</c:v>
                </c:pt>
                <c:pt idx="316">
                  <c:v>0.0108792662263774</c:v>
                </c:pt>
                <c:pt idx="317">
                  <c:v>0.0110171705041609</c:v>
                </c:pt>
                <c:pt idx="318">
                  <c:v>0.0111560141046952</c:v>
                </c:pt>
                <c:pt idx="319">
                  <c:v>0.0112958121308716</c:v>
                </c:pt>
                <c:pt idx="320">
                  <c:v>0.0114365800196311</c:v>
                </c:pt>
                <c:pt idx="321">
                  <c:v>0.0115783335519399</c:v>
                </c:pt>
                <c:pt idx="322">
                  <c:v>0.0117210888631342</c:v>
                </c:pt>
                <c:pt idx="323">
                  <c:v>0.0118648624536559</c:v>
                </c:pt>
                <c:pt idx="324">
                  <c:v>0.0120096712001933</c:v>
                </c:pt>
                <c:pt idx="325">
                  <c:v>0.012155532367247</c:v>
                </c:pt>
                <c:pt idx="326">
                  <c:v>0.0123024636191406</c:v>
                </c:pt>
                <c:pt idx="327">
                  <c:v>0.0124504830324953</c:v>
                </c:pt>
                <c:pt idx="328">
                  <c:v>0.0125996091091927</c:v>
                </c:pt>
                <c:pt idx="329">
                  <c:v>0.012749860789846</c:v>
                </c:pt>
                <c:pt idx="330">
                  <c:v>0.0129012574678051</c:v>
                </c:pt>
                <c:pt idx="331">
                  <c:v>0.0130538190037216</c:v>
                </c:pt>
                <c:pt idx="332">
                  <c:v>0.0132075657406995</c:v>
                </c:pt>
                <c:pt idx="333">
                  <c:v>0.0133625185200606</c:v>
                </c:pt>
                <c:pt idx="334">
                  <c:v>0.0135186986977548</c:v>
                </c:pt>
                <c:pt idx="335">
                  <c:v>0.0136761281614468</c:v>
                </c:pt>
                <c:pt idx="336">
                  <c:v>0.0138348293483132</c:v>
                </c:pt>
                <c:pt idx="337">
                  <c:v>0.0139948252635855</c:v>
                </c:pt>
                <c:pt idx="338">
                  <c:v>0.0141561394998765</c:v>
                </c:pt>
                <c:pt idx="339">
                  <c:v>0.01431879625733</c:v>
                </c:pt>
                <c:pt idx="340">
                  <c:v>0.0144828203646371</c:v>
                </c:pt>
                <c:pt idx="341">
                  <c:v>0.0146482373009629</c:v>
                </c:pt>
                <c:pt idx="342">
                  <c:v>0.014815073218831</c:v>
                </c:pt>
                <c:pt idx="343">
                  <c:v>0.0149833549680186</c:v>
                </c:pt>
                <c:pt idx="344">
                  <c:v>0.0151531101205128</c:v>
                </c:pt>
                <c:pt idx="345">
                  <c:v>0.0153243669965872</c:v>
                </c:pt>
                <c:pt idx="346">
                  <c:v>0.0154971546920597</c:v>
                </c:pt>
                <c:pt idx="347">
                  <c:v>0.0156715031067943</c:v>
                </c:pt>
                <c:pt idx="348">
                  <c:v>0.015847442974517</c:v>
                </c:pt>
                <c:pt idx="349">
                  <c:v>0.0160250058940186</c:v>
                </c:pt>
                <c:pt idx="350">
                  <c:v>0.0162042243618224</c:v>
                </c:pt>
                <c:pt idx="351">
                  <c:v>0.016385131806399</c:v>
                </c:pt>
                <c:pt idx="352">
                  <c:v>0.0165677626240186</c:v>
                </c:pt>
                <c:pt idx="353">
                  <c:v>0.0167521522163326</c:v>
                </c:pt>
                <c:pt idx="354">
                  <c:v>0.0169383370297894</c:v>
                </c:pt>
                <c:pt idx="355">
                  <c:v>0.017126354596988</c:v>
                </c:pt>
                <c:pt idx="356">
                  <c:v>0.0173162435800879</c:v>
                </c:pt>
                <c:pt idx="357">
                  <c:v>0.017508043816397</c:v>
                </c:pt>
                <c:pt idx="358">
                  <c:v>0.0177017963662716</c:v>
                </c:pt>
                <c:pt idx="359">
                  <c:v>0.0178975435634673</c:v>
                </c:pt>
                <c:pt idx="360">
                  <c:v>0.0180953290680953</c:v>
                </c:pt>
                <c:pt idx="361">
                  <c:v>0.0182951979223454</c:v>
                </c:pt>
                <c:pt idx="362">
                  <c:v>0.0184971966091511</c:v>
                </c:pt>
                <c:pt idx="363">
                  <c:v>0.0187013731139852</c:v>
                </c:pt>
                <c:pt idx="364">
                  <c:v>0.0189077769899858</c:v>
                </c:pt>
                <c:pt idx="365">
                  <c:v>0.0191164594266335</c:v>
                </c:pt>
                <c:pt idx="366">
                  <c:v>0.0193274733222104</c:v>
                </c:pt>
                <c:pt idx="367">
                  <c:v>0.0195408733602947</c:v>
                </c:pt>
                <c:pt idx="368">
                  <c:v>0.0197567160905637</c:v>
                </c:pt>
                <c:pt idx="369">
                  <c:v>0.0199750600141971</c:v>
                </c:pt>
                <c:pt idx="370">
                  <c:v>0.0201959656741979</c:v>
                </c:pt>
                <c:pt idx="371">
                  <c:v>0.0204194957509758</c:v>
                </c:pt>
                <c:pt idx="372">
                  <c:v>0.0206457151635615</c:v>
                </c:pt>
                <c:pt idx="373">
                  <c:v>0.0208746911768558</c:v>
                </c:pt>
                <c:pt idx="374">
                  <c:v>0.0211064935153481</c:v>
                </c:pt>
                <c:pt idx="375">
                  <c:v>0.0213411944837775</c:v>
                </c:pt>
                <c:pt idx="376">
                  <c:v>0.0215788690952502</c:v>
                </c:pt>
                <c:pt idx="377">
                  <c:v>0.0218195952073714</c:v>
                </c:pt>
                <c:pt idx="378">
                  <c:v>0.0220634536669987</c:v>
                </c:pt>
                <c:pt idx="379">
                  <c:v>0.0223105284642805</c:v>
                </c:pt>
                <c:pt idx="380">
                  <c:v>0.0225609068966993</c:v>
                </c:pt>
                <c:pt idx="381">
                  <c:v>0.02281467974391</c:v>
                </c:pt>
                <c:pt idx="382">
                  <c:v>0.0230719414542332</c:v>
                </c:pt>
                <c:pt idx="383">
                  <c:v>0.0233327903437476</c:v>
                </c:pt>
                <c:pt idx="384">
                  <c:v>0.0235973288090113</c:v>
                </c:pt>
                <c:pt idx="385">
                  <c:v>0.0238656635545482</c:v>
                </c:pt>
                <c:pt idx="386">
                  <c:v>0.0241379058363406</c:v>
                </c:pt>
                <c:pt idx="387">
                  <c:v>0.0244141717226953</c:v>
                </c:pt>
                <c:pt idx="388">
                  <c:v>0.0246945823739907</c:v>
                </c:pt>
                <c:pt idx="389">
                  <c:v>0.0249792643429619</c:v>
                </c:pt>
                <c:pt idx="390">
                  <c:v>0.0252683498973576</c:v>
                </c:pt>
                <c:pt idx="391">
                  <c:v>0.0255619773669931</c:v>
                </c:pt>
                <c:pt idx="392">
                  <c:v>0.0258602915174416</c:v>
                </c:pt>
                <c:pt idx="393">
                  <c:v>0.0261634439528502</c:v>
                </c:pt>
                <c:pt idx="394">
                  <c:v>0.0264715935506385</c:v>
                </c:pt>
                <c:pt idx="395">
                  <c:v>0.0267849069311527</c:v>
                </c:pt>
                <c:pt idx="396">
                  <c:v>0.0271035589656928</c:v>
                </c:pt>
                <c:pt idx="397">
                  <c:v>0.0274277333267277</c:v>
                </c:pt>
                <c:pt idx="398">
                  <c:v>0.0277576230845667</c:v>
                </c:pt>
                <c:pt idx="399">
                  <c:v>0.02809343135526</c:v>
                </c:pt>
                <c:pt idx="400">
                  <c:v>0.0284353720050883</c:v>
                </c:pt>
                <c:pt idx="401">
                  <c:v>0.0287836704176628</c:v>
                </c:pt>
                <c:pt idx="402">
                  <c:v>0.029138564330419</c:v>
                </c:pt>
                <c:pt idx="403">
                  <c:v>0.0295003047481577</c:v>
                </c:pt>
                <c:pt idx="404">
                  <c:v>0.0298691569422895</c:v>
                </c:pt>
                <c:pt idx="405">
                  <c:v>0.0302454015455939</c:v>
                </c:pt>
                <c:pt idx="406">
                  <c:v>0.0306293357536368</c:v>
                </c:pt>
                <c:pt idx="407">
                  <c:v>0.0310212746455351</c:v>
                </c:pt>
                <c:pt idx="408">
                  <c:v>0.0314215526385549</c:v>
                </c:pt>
                <c:pt idx="409">
                  <c:v>0.0318305250931127</c:v>
                </c:pt>
                <c:pt idx="410">
                  <c:v>0.0322485700871995</c:v>
                </c:pt>
                <c:pt idx="411">
                  <c:v>0.0326760903821011</c:v>
                </c:pt>
                <c:pt idx="412">
                  <c:v>0.0331135156046574</c:v>
                </c:pt>
                <c:pt idx="413">
                  <c:v>0.0335613046752672</c:v>
                </c:pt>
                <c:pt idx="414">
                  <c:v>0.0340199485155434</c:v>
                </c:pt>
                <c:pt idx="415">
                  <c:v>0.0344899730751001</c:v>
                </c:pt>
                <c:pt idx="416">
                  <c:v>0.0349719427236071</c:v>
                </c:pt>
                <c:pt idx="417">
                  <c:v>0.0354664640622076</c:v>
                </c:pt>
                <c:pt idx="418">
                  <c:v>0.0359741902179704</c:v>
                </c:pt>
                <c:pt idx="419">
                  <c:v>0.0364958256966008</c:v>
                </c:pt>
                <c:pt idx="420">
                  <c:v>0.037032131882656</c:v>
                </c:pt>
                <c:pt idx="421">
                  <c:v>0.0375839332935843</c:v>
                </c:pt>
                <c:pt idx="422">
                  <c:v>0.0381521247148333</c:v>
                </c:pt>
                <c:pt idx="423">
                  <c:v>0.0387376793690198</c:v>
                </c:pt>
                <c:pt idx="424">
                  <c:v>0.0393416583040453</c:v>
                </c:pt>
                <c:pt idx="425">
                  <c:v>0.0399652212247465</c:v>
                </c:pt>
                <c:pt idx="426">
                  <c:v>0.0406096390424295</c:v>
                </c:pt>
                <c:pt idx="427">
                  <c:v>0.0412763084793943</c:v>
                </c:pt>
                <c:pt idx="428">
                  <c:v>0.0419667691452707</c:v>
                </c:pt>
                <c:pt idx="429">
                  <c:v>0.0426827236039804</c:v>
                </c:pt>
                <c:pt idx="430">
                  <c:v>0.043426061081678</c:v>
                </c:pt>
                <c:pt idx="431">
                  <c:v>0.0441988856370817</c:v>
                </c:pt>
                <c:pt idx="432">
                  <c:v>0.0450035498400711</c:v>
                </c:pt>
                <c:pt idx="433">
                  <c:v>0.0458426953018108</c:v>
                </c:pt>
                <c:pt idx="434">
                  <c:v>0.0467193017977212</c:v>
                </c:pt>
                <c:pt idx="435">
                  <c:v>0.047636747263401</c:v>
                </c:pt>
                <c:pt idx="436">
                  <c:v>0.048598881681648</c:v>
                </c:pt>
                <c:pt idx="437">
                  <c:v>0.0496101189029156</c:v>
                </c:pt>
                <c:pt idx="438">
                  <c:v>0.0506755518830457</c:v>
                </c:pt>
                <c:pt idx="439">
                  <c:v>0.0518010988824544</c:v>
                </c:pt>
                <c:pt idx="440">
                  <c:v>0.0529936911658547</c:v>
                </c:pt>
                <c:pt idx="441">
                  <c:v>0.0542615171766337</c:v>
                </c:pt>
                <c:pt idx="442">
                  <c:v>0.0556143448639182</c:v>
                </c:pt>
                <c:pt idx="443">
                  <c:v>0.0570639542079978</c:v>
                </c:pt>
                <c:pt idx="444">
                  <c:v>0.0574371545687145</c:v>
                </c:pt>
                <c:pt idx="445">
                  <c:v>0.0578139392308399</c:v>
                </c:pt>
                <c:pt idx="446">
                  <c:v>0.0581944294272277</c:v>
                </c:pt>
                <c:pt idx="447">
                  <c:v>0.0585786963280111</c:v>
                </c:pt>
                <c:pt idx="448">
                  <c:v>0.0589668130857215</c:v>
                </c:pt>
                <c:pt idx="449">
                  <c:v>0.0593588549004726</c:v>
                </c:pt>
                <c:pt idx="450">
                  <c:v>0.0597548990875875</c:v>
                </c:pt>
                <c:pt idx="451">
                  <c:v>0.0601550251477738</c:v>
                </c:pt>
                <c:pt idx="452">
                  <c:v>0.0605593148399575</c:v>
                </c:pt>
                <c:pt idx="453">
                  <c:v>0.0609678522568935</c:v>
                </c:pt>
                <c:pt idx="454">
                  <c:v>0.0613807239036732</c:v>
                </c:pt>
                <c:pt idx="455">
                  <c:v>0.0617980187792582</c:v>
                </c:pt>
                <c:pt idx="456">
                  <c:v>0.0622198284611761</c:v>
                </c:pt>
                <c:pt idx="457">
                  <c:v>0.0626462471935192</c:v>
                </c:pt>
                <c:pt idx="458">
                  <c:v>0.0630773719783964</c:v>
                </c:pt>
                <c:pt idx="459">
                  <c:v>0.0635133026709961</c:v>
                </c:pt>
                <c:pt idx="460">
                  <c:v>0.063954142078424</c:v>
                </c:pt>
                <c:pt idx="461">
                  <c:v>0.0643999960624924</c:v>
                </c:pt>
                <c:pt idx="462">
                  <c:v>0.0648509736466434</c:v>
                </c:pt>
                <c:pt idx="463">
                  <c:v>0.0653071871272014</c:v>
                </c:pt>
                <c:pt idx="464">
                  <c:v>0.0657687521891562</c:v>
                </c:pt>
                <c:pt idx="465">
                  <c:v>0.066235788026696</c:v>
                </c:pt>
                <c:pt idx="466">
                  <c:v>0.0667084174687158</c:v>
                </c:pt>
                <c:pt idx="467">
                  <c:v>0.0671867671095407</c:v>
                </c:pt>
                <c:pt idx="468">
                  <c:v>0.0676709674451195</c:v>
                </c:pt>
                <c:pt idx="469">
                  <c:v>0.0681611530149553</c:v>
                </c:pt>
                <c:pt idx="470">
                  <c:v>0.0686574625500569</c:v>
                </c:pt>
                <c:pt idx="471">
                  <c:v>0.0691600391272103</c:v>
                </c:pt>
                <c:pt idx="472">
                  <c:v>0.0696690303298868</c:v>
                </c:pt>
                <c:pt idx="473">
                  <c:v>0.0701845884161241</c:v>
                </c:pt>
                <c:pt idx="474">
                  <c:v>0.0707068704937345</c:v>
                </c:pt>
                <c:pt idx="475">
                  <c:v>0.0712360387032159</c:v>
                </c:pt>
                <c:pt idx="476">
                  <c:v>0.0717722604087658</c:v>
                </c:pt>
                <c:pt idx="477">
                  <c:v>0.072315708397819</c:v>
                </c:pt>
                <c:pt idx="478">
                  <c:v>0.0728665610895583</c:v>
                </c:pt>
                <c:pt idx="479">
                  <c:v>0.0734250027528743</c:v>
                </c:pt>
                <c:pt idx="480">
                  <c:v>0.0739912237342769</c:v>
                </c:pt>
                <c:pt idx="481">
                  <c:v>0.0745654206962989</c:v>
                </c:pt>
                <c:pt idx="482">
                  <c:v>0.0751477968669574</c:v>
                </c:pt>
                <c:pt idx="483">
                  <c:v>0.0757385623008828</c:v>
                </c:pt>
                <c:pt idx="484">
                  <c:v>0.0763379341527586</c:v>
                </c:pt>
                <c:pt idx="485">
                  <c:v>0.0769461369637574</c:v>
                </c:pt>
                <c:pt idx="486">
                  <c:v>0.0775634029617074</c:v>
                </c:pt>
                <c:pt idx="487">
                  <c:v>0.078189972375764</c:v>
                </c:pt>
                <c:pt idx="488">
                  <c:v>0.0788260937664203</c:v>
                </c:pt>
                <c:pt idx="489">
                  <c:v>0.0794720243717396</c:v>
                </c:pt>
                <c:pt idx="490">
                  <c:v>0.0801280304707572</c:v>
                </c:pt>
                <c:pt idx="491">
                  <c:v>0.0807943877650587</c:v>
                </c:pt>
                <c:pt idx="492">
                  <c:v>0.0814713817796142</c:v>
                </c:pt>
                <c:pt idx="493">
                  <c:v>0.0821593082840219</c:v>
                </c:pt>
                <c:pt idx="494">
                  <c:v>0.0828584737353922</c:v>
                </c:pt>
                <c:pt idx="495">
                  <c:v>0.0835691957441946</c:v>
                </c:pt>
                <c:pt idx="496">
                  <c:v>0.0842918035644783</c:v>
                </c:pt>
                <c:pt idx="497">
                  <c:v>0.0850266386099844</c:v>
                </c:pt>
                <c:pt idx="498">
                  <c:v>0.0857740549977714</c:v>
                </c:pt>
                <c:pt idx="499">
                  <c:v>0.0865344201210982</c:v>
                </c:pt>
                <c:pt idx="500">
                  <c:v>0.0873081152534362</c:v>
                </c:pt>
                <c:pt idx="501">
                  <c:v>0.0880955361856205</c:v>
                </c:pt>
                <c:pt idx="502">
                  <c:v>0.0888970938983035</c:v>
                </c:pt>
                <c:pt idx="503">
                  <c:v>0.0897132152720347</c:v>
                </c:pt>
                <c:pt idx="504">
                  <c:v>0.0905443438374716</c:v>
                </c:pt>
                <c:pt idx="505">
                  <c:v>0.0913909405684215</c:v>
                </c:pt>
                <c:pt idx="506">
                  <c:v>0.0922534847206197</c:v>
                </c:pt>
                <c:pt idx="507">
                  <c:v>0.0931324747193847</c:v>
                </c:pt>
                <c:pt idx="508">
                  <c:v>0.0940284290995388</c:v>
                </c:pt>
                <c:pt idx="509">
                  <c:v>0.0949418875012558</c:v>
                </c:pt>
                <c:pt idx="510">
                  <c:v>0.0958734117257971</c:v>
                </c:pt>
                <c:pt idx="511">
                  <c:v>0.0968235868554206</c:v>
                </c:pt>
                <c:pt idx="512">
                  <c:v>0.0977930224421054</c:v>
                </c:pt>
                <c:pt idx="513">
                  <c:v>0.0987823537701273</c:v>
                </c:pt>
                <c:pt idx="514">
                  <c:v>0.099792243197943</c:v>
                </c:pt>
                <c:pt idx="515">
                  <c:v>0.100823381585313</c:v>
                </c:pt>
                <c:pt idx="516">
                  <c:v>0.10187648981211</c:v>
                </c:pt>
                <c:pt idx="517">
                  <c:v>0.102952320395821</c:v>
                </c:pt>
                <c:pt idx="518">
                  <c:v>0.104051659215375</c:v>
                </c:pt>
                <c:pt idx="519">
                  <c:v>0.105175327349621</c:v>
                </c:pt>
                <c:pt idx="520">
                  <c:v>0.106324183039527</c:v>
                </c:pt>
                <c:pt idx="521">
                  <c:v>0.107499123784002</c:v>
                </c:pt>
                <c:pt idx="522">
                  <c:v>0.108701088580188</c:v>
                </c:pt>
                <c:pt idx="523">
                  <c:v>0.109931060320058</c:v>
                </c:pt>
                <c:pt idx="524">
                  <c:v>0.111190068356293</c:v>
                </c:pt>
                <c:pt idx="525">
                  <c:v>0.112479191251691</c:v>
                </c:pt>
                <c:pt idx="526">
                  <c:v>0.113799559727695</c:v>
                </c:pt>
                <c:pt idx="527">
                  <c:v>0.115152359829222</c:v>
                </c:pt>
                <c:pt idx="528">
                  <c:v>0.11653883632466</c:v>
                </c:pt>
                <c:pt idx="529">
                  <c:v>0.117960296361827</c:v>
                </c:pt>
                <c:pt idx="530">
                  <c:v>0.11941811340281</c:v>
                </c:pt>
                <c:pt idx="531">
                  <c:v>0.120913731462992</c:v>
                </c:pt>
                <c:pt idx="532">
                  <c:v>0.122448669682246</c:v>
                </c:pt>
                <c:pt idx="533">
                  <c:v>0.124024527259238</c:v>
                </c:pt>
                <c:pt idx="534">
                  <c:v>0.125642988783168</c:v>
                </c:pt>
                <c:pt idx="535">
                  <c:v>0.127305830001003</c:v>
                </c:pt>
                <c:pt idx="536">
                  <c:v>0.129014924062515</c:v>
                </c:pt>
                <c:pt idx="537">
                  <c:v>0.130772248290209</c:v>
                </c:pt>
                <c:pt idx="538">
                  <c:v>0.132579891526595</c:v>
                </c:pt>
                <c:pt idx="539">
                  <c:v>0.134440062117372</c:v>
                </c:pt>
                <c:pt idx="540">
                  <c:v>0.13635509659597</c:v>
                </c:pt>
                <c:pt idx="541">
                  <c:v>0.13832746914274</c:v>
                </c:pt>
                <c:pt idx="542">
                  <c:v>0.14035980190096</c:v>
                </c:pt>
                <c:pt idx="543">
                  <c:v>0.142454876241973</c:v>
                </c:pt>
                <c:pt idx="544">
                  <c:v>0.144615645083311</c:v>
                </c:pt>
                <c:pt idx="545">
                  <c:v>0.146845246376893</c:v>
                </c:pt>
                <c:pt idx="546">
                  <c:v>0.149147017899485</c:v>
                </c:pt>
                <c:pt idx="547">
                  <c:v>0.151524513495014</c:v>
                </c:pt>
                <c:pt idx="548">
                  <c:v>0.153981520938279</c:v>
                </c:pt>
                <c:pt idx="549">
                  <c:v>0.156522081612659</c:v>
                </c:pt>
                <c:pt idx="550">
                  <c:v>0.159150512221013</c:v>
                </c:pt>
                <c:pt idx="551">
                  <c:v>0.161871428779804</c:v>
                </c:pt>
                <c:pt idx="552">
                  <c:v>0.164689773182275</c:v>
                </c:pt>
                <c:pt idx="553">
                  <c:v>0.167610842658161</c:v>
                </c:pt>
                <c:pt idx="554">
                  <c:v>0.170640322506042</c:v>
                </c:pt>
                <c:pt idx="555">
                  <c:v>0.173784322531347</c:v>
                </c:pt>
                <c:pt idx="556">
                  <c:v>0.177049417689783</c:v>
                </c:pt>
                <c:pt idx="557">
                  <c:v>0.180442693514553</c:v>
                </c:pt>
                <c:pt idx="558">
                  <c:v>0.183971796998483</c:v>
                </c:pt>
                <c:pt idx="559">
                  <c:v>0.187644993712044</c:v>
                </c:pt>
                <c:pt idx="560">
                  <c:v>0.191471232068721</c:v>
                </c:pt>
                <c:pt idx="561">
                  <c:v>0.1954602158048</c:v>
                </c:pt>
                <c:pt idx="562">
                  <c:v>0.199622485926669</c:v>
                </c:pt>
              </c:numCache>
            </c:numRef>
          </c:xVal>
          <c:yVal>
            <c:numRef>
              <c:f>Exp_res!$BE$3:$BE$650</c:f>
              <c:numCache>
                <c:formatCode>General</c:formatCode>
                <c:ptCount val="648"/>
                <c:pt idx="0">
                  <c:v>0</c:v>
                </c:pt>
                <c:pt idx="1">
                  <c:v>1.12956462471227E-005</c:v>
                </c:pt>
                <c:pt idx="2">
                  <c:v>3.37667238279277E-005</c:v>
                </c:pt>
                <c:pt idx="3">
                  <c:v>5.61532613621093E-005</c:v>
                </c:pt>
                <c:pt idx="4">
                  <c:v>7.84558925583344E-005</c:v>
                </c:pt>
                <c:pt idx="5">
                  <c:v>0.000100675244026379</c:v>
                </c:pt>
                <c:pt idx="6">
                  <c:v>0.000122811935382934</c:v>
                </c:pt>
                <c:pt idx="7">
                  <c:v>0.000144866579355508</c:v>
                </c:pt>
                <c:pt idx="8">
                  <c:v>0.00016683978188344</c:v>
                </c:pt>
                <c:pt idx="9">
                  <c:v>0.000188732142219081</c:v>
                </c:pt>
                <c:pt idx="10">
                  <c:v>0.000210544253024159</c:v>
                </c:pt>
                <c:pt idx="11">
                  <c:v>0.000232276700467685</c:v>
                </c:pt>
                <c:pt idx="12">
                  <c:v>0.000253930064319319</c:v>
                </c:pt>
                <c:pt idx="13">
                  <c:v>0.000275504918043035</c:v>
                </c:pt>
                <c:pt idx="14">
                  <c:v>0.000297001828887347</c:v>
                </c:pt>
                <c:pt idx="15">
                  <c:v>0.000318421357975425</c:v>
                </c:pt>
                <c:pt idx="16">
                  <c:v>0.000339764060392869</c:v>
                </c:pt>
                <c:pt idx="17">
                  <c:v>0.000361030485273716</c:v>
                </c:pt>
                <c:pt idx="18">
                  <c:v>0.000382221175885906</c:v>
                </c:pt>
                <c:pt idx="19">
                  <c:v>0.000403336669713311</c:v>
                </c:pt>
                <c:pt idx="20">
                  <c:v>0.000424377498539169</c:v>
                </c:pt>
                <c:pt idx="21">
                  <c:v>0.000445344188525108</c:v>
                </c:pt>
                <c:pt idx="22">
                  <c:v>0.000466237260290738</c:v>
                </c:pt>
                <c:pt idx="23">
                  <c:v>0.000487057228990776</c:v>
                </c:pt>
                <c:pt idx="24">
                  <c:v>0.000507804604391772</c:v>
                </c:pt>
                <c:pt idx="25">
                  <c:v>0.000528479890946635</c:v>
                </c:pt>
                <c:pt idx="26">
                  <c:v>0.000549083587868765</c:v>
                </c:pt>
                <c:pt idx="27">
                  <c:v>0.000569616189203017</c:v>
                </c:pt>
                <c:pt idx="28">
                  <c:v>0.000590078183898479</c:v>
                </c:pt>
                <c:pt idx="29">
                  <c:v>0.000610470055877395</c:v>
                </c:pt>
                <c:pt idx="30">
                  <c:v>0.00063079228410382</c:v>
                </c:pt>
                <c:pt idx="31">
                  <c:v>0.00065104534265147</c:v>
                </c:pt>
                <c:pt idx="32">
                  <c:v>0.000671229700769776</c:v>
                </c:pt>
                <c:pt idx="33">
                  <c:v>0.000691345822949546</c:v>
                </c:pt>
                <c:pt idx="34">
                  <c:v>0.000711394168986288</c:v>
                </c:pt>
                <c:pt idx="35">
                  <c:v>0.000731375194044232</c:v>
                </c:pt>
                <c:pt idx="36">
                  <c:v>0.000751289348717468</c:v>
                </c:pt>
                <c:pt idx="37">
                  <c:v>0.000771137079091924</c:v>
                </c:pt>
                <c:pt idx="38">
                  <c:v>0.000790918826803756</c:v>
                </c:pt>
                <c:pt idx="39">
                  <c:v>0.000810635029100247</c:v>
                </c:pt>
                <c:pt idx="40">
                  <c:v>0.000830286118896427</c:v>
                </c:pt>
                <c:pt idx="41">
                  <c:v>0.000849872524832256</c:v>
                </c:pt>
                <c:pt idx="42">
                  <c:v>0.000869394671329407</c:v>
                </c:pt>
                <c:pt idx="43">
                  <c:v>0.000888852978645704</c:v>
                </c:pt>
                <c:pt idx="44">
                  <c:v>0.000908247862929857</c:v>
                </c:pt>
                <c:pt idx="45">
                  <c:v>0.000927579736274396</c:v>
                </c:pt>
                <c:pt idx="46">
                  <c:v>0.000946849006769185</c:v>
                </c:pt>
                <c:pt idx="47">
                  <c:v>0.000966056078551471</c:v>
                </c:pt>
                <c:pt idx="48">
                  <c:v>0.000985201351858586</c:v>
                </c:pt>
                <c:pt idx="49">
                  <c:v>0.0010042852230765</c:v>
                </c:pt>
                <c:pt idx="50">
                  <c:v>0.00102330808479019</c:v>
                </c:pt>
                <c:pt idx="51">
                  <c:v>0.00104227032583124</c:v>
                </c:pt>
                <c:pt idx="52">
                  <c:v>0.00106117233132601</c:v>
                </c:pt>
                <c:pt idx="53">
                  <c:v>0.0010800144827419</c:v>
                </c:pt>
                <c:pt idx="54">
                  <c:v>0.00109879715793523</c:v>
                </c:pt>
                <c:pt idx="55">
                  <c:v>0.00111752073119418</c:v>
                </c:pt>
                <c:pt idx="56">
                  <c:v>0.00113618557328594</c:v>
                </c:pt>
                <c:pt idx="57">
                  <c:v>0.00115479205149906</c:v>
                </c:pt>
                <c:pt idx="58">
                  <c:v>0.0011733405296878</c:v>
                </c:pt>
                <c:pt idx="59">
                  <c:v>0.0011918313683146</c:v>
                </c:pt>
                <c:pt idx="60">
                  <c:v>0.00121026492449133</c:v>
                </c:pt>
                <c:pt idx="61">
                  <c:v>0.00122864155202235</c:v>
                </c:pt>
                <c:pt idx="62">
                  <c:v>0.00124696160144332</c:v>
                </c:pt>
                <c:pt idx="63">
                  <c:v>0.0012652254200628</c:v>
                </c:pt>
                <c:pt idx="64">
                  <c:v>0.00128343335200091</c:v>
                </c:pt>
                <c:pt idx="65">
                  <c:v>0.00130158573822894</c:v>
                </c:pt>
                <c:pt idx="66">
                  <c:v>0.00131968291660662</c:v>
                </c:pt>
                <c:pt idx="67">
                  <c:v>0.00133772522192128</c:v>
                </c:pt>
                <c:pt idx="68">
                  <c:v>0.00135571298592311</c:v>
                </c:pt>
                <c:pt idx="69">
                  <c:v>0.00137364653736395</c:v>
                </c:pt>
                <c:pt idx="70">
                  <c:v>0.00139152620203163</c:v>
                </c:pt>
                <c:pt idx="71">
                  <c:v>0.00140935230278579</c:v>
                </c:pt>
                <c:pt idx="72">
                  <c:v>0.00142712515959411</c:v>
                </c:pt>
                <c:pt idx="73">
                  <c:v>0.00144484508956491</c:v>
                </c:pt>
                <c:pt idx="74">
                  <c:v>0.00146251240698285</c:v>
                </c:pt>
                <c:pt idx="75">
                  <c:v>0.00148012742334074</c:v>
                </c:pt>
                <c:pt idx="76">
                  <c:v>0.00149769044737353</c:v>
                </c:pt>
                <c:pt idx="77">
                  <c:v>0.00151520178509063</c:v>
                </c:pt>
                <c:pt idx="78">
                  <c:v>0.00153266173980803</c:v>
                </c:pt>
                <c:pt idx="79">
                  <c:v>0.00155007061217904</c:v>
                </c:pt>
                <c:pt idx="80">
                  <c:v>0.00156742870022638</c:v>
                </c:pt>
                <c:pt idx="81">
                  <c:v>0.00158473629937194</c:v>
                </c:pt>
                <c:pt idx="82">
                  <c:v>0.00160199370246757</c:v>
                </c:pt>
                <c:pt idx="83">
                  <c:v>0.00161920119982454</c:v>
                </c:pt>
                <c:pt idx="84">
                  <c:v>0.00163635907924264</c:v>
                </c:pt>
                <c:pt idx="85">
                  <c:v>0.00165346762603941</c:v>
                </c:pt>
                <c:pt idx="86">
                  <c:v>0.00167052712307885</c:v>
                </c:pt>
                <c:pt idx="87">
                  <c:v>0.00168753785079841</c:v>
                </c:pt>
                <c:pt idx="88">
                  <c:v>0.00170450008723788</c:v>
                </c:pt>
                <c:pt idx="89">
                  <c:v>0.00172141410806581</c:v>
                </c:pt>
                <c:pt idx="90">
                  <c:v>0.0017382801866069</c:v>
                </c:pt>
                <c:pt idx="91">
                  <c:v>0.00175509859386828</c:v>
                </c:pt>
                <c:pt idx="92">
                  <c:v>0.00177186959856556</c:v>
                </c:pt>
                <c:pt idx="93">
                  <c:v>0.00178859346714879</c:v>
                </c:pt>
                <c:pt idx="94">
                  <c:v>0.00180527046382785</c:v>
                </c:pt>
                <c:pt idx="95">
                  <c:v>0.00182190085059692</c:v>
                </c:pt>
                <c:pt idx="96">
                  <c:v>0.00183848488726039</c:v>
                </c:pt>
                <c:pt idx="97">
                  <c:v>0.00185502283145584</c:v>
                </c:pt>
                <c:pt idx="98">
                  <c:v>0.00187151493867914</c:v>
                </c:pt>
                <c:pt idx="99">
                  <c:v>0.00188796146230741</c:v>
                </c:pt>
                <c:pt idx="100">
                  <c:v>0.00190436265362274</c:v>
                </c:pt>
                <c:pt idx="101">
                  <c:v>0.00192071876183506</c:v>
                </c:pt>
                <c:pt idx="102">
                  <c:v>0.00193703003410514</c:v>
                </c:pt>
                <c:pt idx="103">
                  <c:v>0.00195329671556679</c:v>
                </c:pt>
                <c:pt idx="104">
                  <c:v>0.00196951904934888</c:v>
                </c:pt>
                <c:pt idx="105">
                  <c:v>0.00198569727659688</c:v>
                </c:pt>
                <c:pt idx="106">
                  <c:v>0.00200183163649529</c:v>
                </c:pt>
                <c:pt idx="107">
                  <c:v>0.00201792236628822</c:v>
                </c:pt>
                <c:pt idx="108">
                  <c:v>0.00203396970129976</c:v>
                </c:pt>
                <c:pt idx="109">
                  <c:v>0.00204997387495591</c:v>
                </c:pt>
                <c:pt idx="110">
                  <c:v>0.0020659351188042</c:v>
                </c:pt>
                <c:pt idx="111">
                  <c:v>0.00208185366253388</c:v>
                </c:pt>
                <c:pt idx="112">
                  <c:v>0.00209772973399561</c:v>
                </c:pt>
                <c:pt idx="113">
                  <c:v>0.00211356355922096</c:v>
                </c:pt>
                <c:pt idx="114">
                  <c:v>0.0021293553624426</c:v>
                </c:pt>
                <c:pt idx="115">
                  <c:v>0.00214510536611209</c:v>
                </c:pt>
                <c:pt idx="116">
                  <c:v>0.00216081379091946</c:v>
                </c:pt>
                <c:pt idx="117">
                  <c:v>0.00217648085581186</c:v>
                </c:pt>
                <c:pt idx="118">
                  <c:v>0.00219210677801121</c:v>
                </c:pt>
                <c:pt idx="119">
                  <c:v>0.00220769177303257</c:v>
                </c:pt>
                <c:pt idx="120">
                  <c:v>0.00222323605470264</c:v>
                </c:pt>
                <c:pt idx="121">
                  <c:v>0.00223873983517619</c:v>
                </c:pt>
                <c:pt idx="122">
                  <c:v>0.00225420332495426</c:v>
                </c:pt>
                <c:pt idx="123">
                  <c:v>0.00226962673290105</c:v>
                </c:pt>
                <c:pt idx="124">
                  <c:v>0.00228501026626117</c:v>
                </c:pt>
                <c:pt idx="125">
                  <c:v>0.00230035413067524</c:v>
                </c:pt>
                <c:pt idx="126">
                  <c:v>0.002315658530198</c:v>
                </c:pt>
                <c:pt idx="127">
                  <c:v>0.00233092366731335</c:v>
                </c:pt>
                <c:pt idx="128">
                  <c:v>0.0023461497429511</c:v>
                </c:pt>
                <c:pt idx="129">
                  <c:v>0.0023613369565023</c:v>
                </c:pt>
                <c:pt idx="130">
                  <c:v>0.00237648550583552</c:v>
                </c:pt>
                <c:pt idx="131">
                  <c:v>0.00239159558731157</c:v>
                </c:pt>
                <c:pt idx="132">
                  <c:v>0.00240666739579987</c:v>
                </c:pt>
                <c:pt idx="133">
                  <c:v>0.00242170112469223</c:v>
                </c:pt>
                <c:pt idx="134">
                  <c:v>0.00243669696591838</c:v>
                </c:pt>
                <c:pt idx="135">
                  <c:v>0.002451655109961</c:v>
                </c:pt>
                <c:pt idx="136">
                  <c:v>0.00246657574586975</c:v>
                </c:pt>
                <c:pt idx="137">
                  <c:v>0.00248145906127559</c:v>
                </c:pt>
                <c:pt idx="138">
                  <c:v>0.00249630524240555</c:v>
                </c:pt>
                <c:pt idx="139">
                  <c:v>0.00251111447409557</c:v>
                </c:pt>
                <c:pt idx="140">
                  <c:v>0.00252588693980552</c:v>
                </c:pt>
                <c:pt idx="141">
                  <c:v>0.00254062282163216</c:v>
                </c:pt>
                <c:pt idx="142">
                  <c:v>0.00255532230032257</c:v>
                </c:pt>
                <c:pt idx="143">
                  <c:v>0.00256998555528803</c:v>
                </c:pt>
                <c:pt idx="144">
                  <c:v>0.0025846127646166</c:v>
                </c:pt>
                <c:pt idx="145">
                  <c:v>0.00259920410508572</c:v>
                </c:pt>
                <c:pt idx="146">
                  <c:v>0.00261375975217634</c:v>
                </c:pt>
                <c:pt idx="147">
                  <c:v>0.00262827988008471</c:v>
                </c:pt>
                <c:pt idx="148">
                  <c:v>0.0026427646617343</c:v>
                </c:pt>
                <c:pt idx="149">
                  <c:v>0.00265721426878978</c:v>
                </c:pt>
                <c:pt idx="150">
                  <c:v>0.00267162887166768</c:v>
                </c:pt>
                <c:pt idx="151">
                  <c:v>0.0026860086395492</c:v>
                </c:pt>
                <c:pt idx="152">
                  <c:v>0.00270035374039208</c:v>
                </c:pt>
                <c:pt idx="153">
                  <c:v>0.00271466434094199</c:v>
                </c:pt>
                <c:pt idx="154">
                  <c:v>0.00272894060674503</c:v>
                </c:pt>
                <c:pt idx="155">
                  <c:v>0.00274318270215794</c:v>
                </c:pt>
                <c:pt idx="156">
                  <c:v>0.00275739079036082</c:v>
                </c:pt>
                <c:pt idx="157">
                  <c:v>0.00277156503336687</c:v>
                </c:pt>
                <c:pt idx="158">
                  <c:v>0.00278570559203498</c:v>
                </c:pt>
                <c:pt idx="159">
                  <c:v>0.00279981262607965</c:v>
                </c:pt>
                <c:pt idx="160">
                  <c:v>0.00281388629408244</c:v>
                </c:pt>
                <c:pt idx="161">
                  <c:v>0.0028279267535019</c:v>
                </c:pt>
                <c:pt idx="162">
                  <c:v>0.00284193416068488</c:v>
                </c:pt>
                <c:pt idx="163">
                  <c:v>0.00285590867087675</c:v>
                </c:pt>
                <c:pt idx="164">
                  <c:v>0.0028698504382316</c:v>
                </c:pt>
                <c:pt idx="165">
                  <c:v>0.0028837596158225</c:v>
                </c:pt>
                <c:pt idx="166">
                  <c:v>0.00289763635565176</c:v>
                </c:pt>
                <c:pt idx="167">
                  <c:v>0.00291148080866054</c:v>
                </c:pt>
                <c:pt idx="168">
                  <c:v>0.00292529312473888</c:v>
                </c:pt>
                <c:pt idx="169">
                  <c:v>0.00293907345273568</c:v>
                </c:pt>
                <c:pt idx="170">
                  <c:v>0.00295282194046789</c:v>
                </c:pt>
                <c:pt idx="171">
                  <c:v>0.00296653873473067</c:v>
                </c:pt>
                <c:pt idx="172">
                  <c:v>0.00298022398130546</c:v>
                </c:pt>
                <c:pt idx="173">
                  <c:v>0.00299387782497123</c:v>
                </c:pt>
                <c:pt idx="174">
                  <c:v>0.00300750040951175</c:v>
                </c:pt>
                <c:pt idx="175">
                  <c:v>0.00302109187772629</c:v>
                </c:pt>
                <c:pt idx="176">
                  <c:v>0.00303465237143713</c:v>
                </c:pt>
                <c:pt idx="177">
                  <c:v>0.0030481820314996</c:v>
                </c:pt>
                <c:pt idx="178">
                  <c:v>0.00306168099781031</c:v>
                </c:pt>
                <c:pt idx="179">
                  <c:v>0.0030751494093159</c:v>
                </c:pt>
                <c:pt idx="180">
                  <c:v>0.00308858740402183</c:v>
                </c:pt>
                <c:pt idx="181">
                  <c:v>0.00310199511900045</c:v>
                </c:pt>
                <c:pt idx="182">
                  <c:v>0.00311537269039983</c:v>
                </c:pt>
                <c:pt idx="183">
                  <c:v>0.00312872025345165</c:v>
                </c:pt>
                <c:pt idx="184">
                  <c:v>0.00314203794247986</c:v>
                </c:pt>
                <c:pt idx="185">
                  <c:v>0.00315532589090823</c:v>
                </c:pt>
                <c:pt idx="186">
                  <c:v>0.00316858423126914</c:v>
                </c:pt>
                <c:pt idx="187">
                  <c:v>0.00318181309521039</c:v>
                </c:pt>
                <c:pt idx="188">
                  <c:v>0.00319501261350444</c:v>
                </c:pt>
                <c:pt idx="189">
                  <c:v>0.00320818291605482</c:v>
                </c:pt>
                <c:pt idx="190">
                  <c:v>0.00322132413190477</c:v>
                </c:pt>
                <c:pt idx="191">
                  <c:v>0.00323443638924412</c:v>
                </c:pt>
                <c:pt idx="192">
                  <c:v>0.00324751981541778</c:v>
                </c:pt>
                <c:pt idx="193">
                  <c:v>0.00326057453693162</c:v>
                </c:pt>
                <c:pt idx="194">
                  <c:v>0.00327360067946142</c:v>
                </c:pt>
                <c:pt idx="195">
                  <c:v>0.00328659836785928</c:v>
                </c:pt>
                <c:pt idx="196">
                  <c:v>0.00329956772616064</c:v>
                </c:pt>
                <c:pt idx="197">
                  <c:v>0.00331250887759195</c:v>
                </c:pt>
                <c:pt idx="198">
                  <c:v>0.00332542194457723</c:v>
                </c:pt>
                <c:pt idx="199">
                  <c:v>0.00333830704874553</c:v>
                </c:pt>
                <c:pt idx="200">
                  <c:v>0.00335116431093705</c:v>
                </c:pt>
                <c:pt idx="201">
                  <c:v>0.00336399385121099</c:v>
                </c:pt>
                <c:pt idx="202">
                  <c:v>0.00337679578885075</c:v>
                </c:pt>
                <c:pt idx="203">
                  <c:v>0.00338957024237227</c:v>
                </c:pt>
                <c:pt idx="204">
                  <c:v>0.00340231732952972</c:v>
                </c:pt>
                <c:pt idx="205">
                  <c:v>0.00341503716732174</c:v>
                </c:pt>
                <c:pt idx="206">
                  <c:v>0.00342772987199876</c:v>
                </c:pt>
                <c:pt idx="207">
                  <c:v>0.00344039555906843</c:v>
                </c:pt>
                <c:pt idx="208">
                  <c:v>0.00345303434330255</c:v>
                </c:pt>
                <c:pt idx="209">
                  <c:v>0.00346564633874346</c:v>
                </c:pt>
                <c:pt idx="210">
                  <c:v>0.00347823165870956</c:v>
                </c:pt>
                <c:pt idx="211">
                  <c:v>0.00349079041580172</c:v>
                </c:pt>
                <c:pt idx="212">
                  <c:v>0.0035033227219095</c:v>
                </c:pt>
                <c:pt idx="213">
                  <c:v>0.00351582868821702</c:v>
                </c:pt>
                <c:pt idx="214">
                  <c:v>0.00352830842520857</c:v>
                </c:pt>
                <c:pt idx="215">
                  <c:v>0.00354076204267524</c:v>
                </c:pt>
                <c:pt idx="216">
                  <c:v>0.00355318964971981</c:v>
                </c:pt>
                <c:pt idx="217">
                  <c:v>0.00356559135476309</c:v>
                </c:pt>
                <c:pt idx="218">
                  <c:v>0.00357796726554926</c:v>
                </c:pt>
                <c:pt idx="219">
                  <c:v>0.00359031748915163</c:v>
                </c:pt>
                <c:pt idx="220">
                  <c:v>0.00360264213197857</c:v>
                </c:pt>
                <c:pt idx="221">
                  <c:v>0.00361494129977796</c:v>
                </c:pt>
                <c:pt idx="222">
                  <c:v>0.00362721509764385</c:v>
                </c:pt>
                <c:pt idx="223">
                  <c:v>0.0036394636300214</c:v>
                </c:pt>
                <c:pt idx="224">
                  <c:v>0.00365168700071132</c:v>
                </c:pt>
                <c:pt idx="225">
                  <c:v>0.00366388531287713</c:v>
                </c:pt>
                <c:pt idx="226">
                  <c:v>0.00367605866904805</c:v>
                </c:pt>
                <c:pt idx="227">
                  <c:v>0.00368820717112598</c:v>
                </c:pt>
                <c:pt idx="228">
                  <c:v>0.00370033092039007</c:v>
                </c:pt>
                <c:pt idx="229">
                  <c:v>0.00371243001750116</c:v>
                </c:pt>
                <c:pt idx="230">
                  <c:v>0.00372450456250766</c:v>
                </c:pt>
                <c:pt idx="231">
                  <c:v>0.00373655465484982</c:v>
                </c:pt>
                <c:pt idx="232">
                  <c:v>0.00374858039336576</c:v>
                </c:pt>
                <c:pt idx="233">
                  <c:v>0.00376058187629461</c:v>
                </c:pt>
                <c:pt idx="234">
                  <c:v>0.00377255920128285</c:v>
                </c:pt>
                <c:pt idx="235">
                  <c:v>0.00378451246538839</c:v>
                </c:pt>
                <c:pt idx="236">
                  <c:v>0.00379644176508528</c:v>
                </c:pt>
                <c:pt idx="237">
                  <c:v>0.00380834719626861</c:v>
                </c:pt>
                <c:pt idx="238">
                  <c:v>0.00382022885425919</c:v>
                </c:pt>
                <c:pt idx="239">
                  <c:v>0.0038320868338077</c:v>
                </c:pt>
                <c:pt idx="240">
                  <c:v>0.00384392122909954</c:v>
                </c:pt>
                <c:pt idx="241">
                  <c:v>0.0038557321337592</c:v>
                </c:pt>
                <c:pt idx="242">
                  <c:v>0.00386751964085537</c:v>
                </c:pt>
                <c:pt idx="243">
                  <c:v>0.00387928384290376</c:v>
                </c:pt>
                <c:pt idx="244">
                  <c:v>0.0038910248318731</c:v>
                </c:pt>
                <c:pt idx="245">
                  <c:v>0.00390274269918898</c:v>
                </c:pt>
                <c:pt idx="246">
                  <c:v>0.00391443753573688</c:v>
                </c:pt>
                <c:pt idx="247">
                  <c:v>0.00392610943186878</c:v>
                </c:pt>
                <c:pt idx="248">
                  <c:v>0.00393775847740531</c:v>
                </c:pt>
                <c:pt idx="249">
                  <c:v>0.00394938476164044</c:v>
                </c:pt>
                <c:pt idx="250">
                  <c:v>0.00396098837334614</c:v>
                </c:pt>
                <c:pt idx="251">
                  <c:v>0.00397256940077626</c:v>
                </c:pt>
                <c:pt idx="252">
                  <c:v>0.00398412793166959</c:v>
                </c:pt>
                <c:pt idx="253">
                  <c:v>0.00399566405325534</c:v>
                </c:pt>
                <c:pt idx="254">
                  <c:v>0.00400717785225606</c:v>
                </c:pt>
                <c:pt idx="255">
                  <c:v>0.00401866941489208</c:v>
                </c:pt>
                <c:pt idx="256">
                  <c:v>0.00403013882688462</c:v>
                </c:pt>
                <c:pt idx="257">
                  <c:v>0.00404158617346081</c:v>
                </c:pt>
                <c:pt idx="258">
                  <c:v>0.00405301153935651</c:v>
                </c:pt>
                <c:pt idx="259">
                  <c:v>0.0040644150088207</c:v>
                </c:pt>
                <c:pt idx="260">
                  <c:v>0.00407579666561826</c:v>
                </c:pt>
                <c:pt idx="261">
                  <c:v>0.00408715659303516</c:v>
                </c:pt>
                <c:pt idx="262">
                  <c:v>0.00409849487388068</c:v>
                </c:pt>
                <c:pt idx="263">
                  <c:v>0.00410981159049204</c:v>
                </c:pt>
                <c:pt idx="264">
                  <c:v>0.00412110682473704</c:v>
                </c:pt>
                <c:pt idx="265">
                  <c:v>0.00413238065801871</c:v>
                </c:pt>
                <c:pt idx="266">
                  <c:v>0.00356022476764899</c:v>
                </c:pt>
                <c:pt idx="267">
                  <c:v>0.00348566116693033</c:v>
                </c:pt>
                <c:pt idx="268">
                  <c:v>0.00341060139830119</c:v>
                </c:pt>
                <c:pt idx="269">
                  <c:v>0.00333504385753558</c:v>
                </c:pt>
                <c:pt idx="270">
                  <c:v>0.00325898690242248</c:v>
                </c:pt>
                <c:pt idx="271">
                  <c:v>0.00318242885231075</c:v>
                </c:pt>
                <c:pt idx="272">
                  <c:v>0.00310536798764136</c:v>
                </c:pt>
                <c:pt idx="273">
                  <c:v>0.00302780254946515</c:v>
                </c:pt>
                <c:pt idx="274">
                  <c:v>0.00294973073894775</c:v>
                </c:pt>
                <c:pt idx="275">
                  <c:v>0.0028711507168597</c:v>
                </c:pt>
                <c:pt idx="276">
                  <c:v>0.00279206060305324</c:v>
                </c:pt>
                <c:pt idx="277">
                  <c:v>0.00271245847592323</c:v>
                </c:pt>
                <c:pt idx="278">
                  <c:v>0.00263234237185267</c:v>
                </c:pt>
                <c:pt idx="279">
                  <c:v>0.00255171028464466</c:v>
                </c:pt>
                <c:pt idx="280">
                  <c:v>0.00247056016493611</c:v>
                </c:pt>
                <c:pt idx="281">
                  <c:v>0.00238888991959636</c:v>
                </c:pt>
                <c:pt idx="282">
                  <c:v>0.00230669741110896</c:v>
                </c:pt>
                <c:pt idx="283">
                  <c:v>0.00222398045693544</c:v>
                </c:pt>
                <c:pt idx="284">
                  <c:v>0.00214073682886318</c:v>
                </c:pt>
                <c:pt idx="285">
                  <c:v>0.00205696425233299</c:v>
                </c:pt>
                <c:pt idx="286">
                  <c:v>0.00197266040574969</c:v>
                </c:pt>
                <c:pt idx="287">
                  <c:v>0.00188782291977214</c:v>
                </c:pt>
                <c:pt idx="288">
                  <c:v>0.00180244937658558</c:v>
                </c:pt>
                <c:pt idx="289">
                  <c:v>0.00171653730915211</c:v>
                </c:pt>
                <c:pt idx="290">
                  <c:v>0.00163008420044034</c:v>
                </c:pt>
                <c:pt idx="291">
                  <c:v>0.00154308748263505</c:v>
                </c:pt>
                <c:pt idx="292">
                  <c:v>0.00145554453632381</c:v>
                </c:pt>
                <c:pt idx="293">
                  <c:v>0.00136745268966094</c:v>
                </c:pt>
                <c:pt idx="294">
                  <c:v>0.00127880921750898</c:v>
                </c:pt>
                <c:pt idx="295">
                  <c:v>0.00118961134055543</c:v>
                </c:pt>
                <c:pt idx="296">
                  <c:v>0.00109985622440587</c:v>
                </c:pt>
                <c:pt idx="297">
                  <c:v>0.00100954097864994</c:v>
                </c:pt>
                <c:pt idx="298">
                  <c:v>0.000918662655903108</c:v>
                </c:pt>
                <c:pt idx="299">
                  <c:v>0.000827218250820197</c:v>
                </c:pt>
                <c:pt idx="300">
                  <c:v>0.000735204699082328</c:v>
                </c:pt>
                <c:pt idx="301">
                  <c:v>0.000642618876354139</c:v>
                </c:pt>
                <c:pt idx="302">
                  <c:v>0.000549457597211733</c:v>
                </c:pt>
                <c:pt idx="303">
                  <c:v>0.0004557176140407</c:v>
                </c:pt>
                <c:pt idx="304">
                  <c:v>0.00036139561590329</c:v>
                </c:pt>
                <c:pt idx="305">
                  <c:v>0.000266488227371306</c:v>
                </c:pt>
                <c:pt idx="306">
                  <c:v>0.000170992007327821</c:v>
                </c:pt>
                <c:pt idx="307">
                  <c:v>7.49034477330437E-005</c:v>
                </c:pt>
                <c:pt idx="308">
                  <c:v>-2.17810276447821E-005</c:v>
                </c:pt>
                <c:pt idx="309">
                  <c:v>-0.000119065064535197</c:v>
                </c:pt>
                <c:pt idx="310">
                  <c:v>-0.000216952379509812</c:v>
                </c:pt>
                <c:pt idx="311">
                  <c:v>-0.000315446761364737</c:v>
                </c:pt>
                <c:pt idx="312">
                  <c:v>-0.000414552072544552</c:v>
                </c:pt>
                <c:pt idx="313">
                  <c:v>-0.000514272250607621</c:v>
                </c:pt>
                <c:pt idx="314">
                  <c:v>-0.000614611309734093</c:v>
                </c:pt>
                <c:pt idx="315">
                  <c:v>-0.000715573342280099</c:v>
                </c:pt>
                <c:pt idx="316">
                  <c:v>-0.000817162520376724</c:v>
                </c:pt>
                <c:pt idx="317">
                  <c:v>-0.000919383097576987</c:v>
                </c:pt>
                <c:pt idx="318">
                  <c:v>-0.00102223941055382</c:v>
                </c:pt>
                <c:pt idx="319">
                  <c:v>-0.00112573588084718</c:v>
                </c:pt>
                <c:pt idx="320">
                  <c:v>-0.00122987701666596</c:v>
                </c:pt>
                <c:pt idx="321">
                  <c:v>-0.00133466741474341</c:v>
                </c:pt>
                <c:pt idx="322">
                  <c:v>-0.00144011176225072</c:v>
                </c:pt>
                <c:pt idx="323">
                  <c:v>-0.00154621483876918</c:v>
                </c:pt>
                <c:pt idx="324">
                  <c:v>-0.00165298151832237</c:v>
                </c:pt>
                <c:pt idx="325">
                  <c:v>-0.00176041677147345</c:v>
                </c:pt>
                <c:pt idx="326">
                  <c:v>-0.00186852566748641</c:v>
                </c:pt>
                <c:pt idx="327">
                  <c:v>-0.00197731337655755</c:v>
                </c:pt>
                <c:pt idx="328">
                  <c:v>-0.00208678517211513</c:v>
                </c:pt>
                <c:pt idx="329">
                  <c:v>-0.00219694643319368</c:v>
                </c:pt>
                <c:pt idx="330">
                  <c:v>-0.00230780264688491</c:v>
                </c:pt>
                <c:pt idx="331">
                  <c:v>-0.00241935941086685</c:v>
                </c:pt>
                <c:pt idx="332">
                  <c:v>-0.00253162243601435</c:v>
                </c:pt>
                <c:pt idx="333">
                  <c:v>-0.00264459754909712</c:v>
                </c:pt>
                <c:pt idx="334">
                  <c:v>-0.00275829069556327</c:v>
                </c:pt>
                <c:pt idx="335">
                  <c:v>-0.0028727079424181</c:v>
                </c:pt>
                <c:pt idx="336">
                  <c:v>-0.00298785548119585</c:v>
                </c:pt>
                <c:pt idx="337">
                  <c:v>-0.00310373963103308</c:v>
                </c:pt>
                <c:pt idx="338">
                  <c:v>-0.00322036684184408</c:v>
                </c:pt>
                <c:pt idx="339">
                  <c:v>-0.00333774369760539</c:v>
                </c:pt>
                <c:pt idx="340">
                  <c:v>-0.00345587691975139</c:v>
                </c:pt>
                <c:pt idx="341">
                  <c:v>-0.00357477337068721</c:v>
                </c:pt>
                <c:pt idx="342">
                  <c:v>-0.00369444005742383</c:v>
                </c:pt>
                <c:pt idx="343">
                  <c:v>-0.00381488413533843</c:v>
                </c:pt>
                <c:pt idx="344">
                  <c:v>-0.003936112912069</c:v>
                </c:pt>
                <c:pt idx="345">
                  <c:v>-0.00405813385154473</c:v>
                </c:pt>
                <c:pt idx="346">
                  <c:v>-0.00418095457816089</c:v>
                </c:pt>
                <c:pt idx="347">
                  <c:v>-0.00430458288110446</c:v>
                </c:pt>
                <c:pt idx="348">
                  <c:v>-0.00442902671883416</c:v>
                </c:pt>
                <c:pt idx="349">
                  <c:v>-0.00455429422372581</c:v>
                </c:pt>
                <c:pt idx="350">
                  <c:v>-0.00468039370688691</c:v>
                </c:pt>
                <c:pt idx="351">
                  <c:v>-0.00480733366314996</c:v>
                </c:pt>
                <c:pt idx="352">
                  <c:v>-0.00493512277625142</c:v>
                </c:pt>
                <c:pt idx="353">
                  <c:v>-0.00506376992420708</c:v>
                </c:pt>
                <c:pt idx="354">
                  <c:v>-0.00519328418488748</c:v>
                </c:pt>
                <c:pt idx="355">
                  <c:v>-0.00532367484181019</c:v>
                </c:pt>
                <c:pt idx="356">
                  <c:v>-0.00545495139015233</c:v>
                </c:pt>
                <c:pt idx="357">
                  <c:v>-0.00558712354299799</c:v>
                </c:pt>
                <c:pt idx="358">
                  <c:v>-0.00572020123782871</c:v>
                </c:pt>
                <c:pt idx="359">
                  <c:v>-0.00585419464327175</c:v>
                </c:pt>
                <c:pt idx="360">
                  <c:v>-0.00598911416611502</c:v>
                </c:pt>
                <c:pt idx="361">
                  <c:v>-0.00612497045860556</c:v>
                </c:pt>
                <c:pt idx="362">
                  <c:v>-0.00626177442604155</c:v>
                </c:pt>
                <c:pt idx="363">
                  <c:v>-0.00639953723467527</c:v>
                </c:pt>
                <c:pt idx="364">
                  <c:v>-0.00653827031994203</c:v>
                </c:pt>
                <c:pt idx="365">
                  <c:v>-0.00667798539502983</c:v>
                </c:pt>
                <c:pt idx="366">
                  <c:v>-0.00681869445981</c:v>
                </c:pt>
                <c:pt idx="367">
                  <c:v>-0.00696040981014454</c:v>
                </c:pt>
                <c:pt idx="368">
                  <c:v>-0.00710314404759112</c:v>
                </c:pt>
                <c:pt idx="369">
                  <c:v>-0.00724691008952639</c:v>
                </c:pt>
                <c:pt idx="370">
                  <c:v>-0.00739172117971145</c:v>
                </c:pt>
                <c:pt idx="371">
                  <c:v>-0.00753759089931756</c:v>
                </c:pt>
                <c:pt idx="372">
                  <c:v>-0.00768453317844555</c:v>
                </c:pt>
                <c:pt idx="373">
                  <c:v>-0.00783256230815695</c:v>
                </c:pt>
                <c:pt idx="374">
                  <c:v>-0.00798169295305125</c:v>
                </c:pt>
                <c:pt idx="375">
                  <c:v>-0.00813194016441753</c:v>
                </c:pt>
                <c:pt idx="376">
                  <c:v>-0.00828331939399131</c:v>
                </c:pt>
                <c:pt idx="377">
                  <c:v>-0.00843584650835384</c:v>
                </c:pt>
                <c:pt idx="378">
                  <c:v>-0.00858953780400732</c:v>
                </c:pt>
                <c:pt idx="379">
                  <c:v>-0.00874441002316981</c:v>
                </c:pt>
                <c:pt idx="380">
                  <c:v>-0.00890048037032587</c:v>
                </c:pt>
                <c:pt idx="381">
                  <c:v>-0.00905776652958298</c:v>
                </c:pt>
                <c:pt idx="382">
                  <c:v>-0.00921628668287994</c:v>
                </c:pt>
                <c:pt idx="383">
                  <c:v>-0.00937605952909669</c:v>
                </c:pt>
                <c:pt idx="384">
                  <c:v>-0.00953710430412531</c:v>
                </c:pt>
                <c:pt idx="385">
                  <c:v>-0.00969944080195712</c:v>
                </c:pt>
                <c:pt idx="386">
                  <c:v>-0.00986308939685132</c:v>
                </c:pt>
                <c:pt idx="387">
                  <c:v>-0.0100280710666548</c:v>
                </c:pt>
                <c:pt idx="388">
                  <c:v>-0.0101944074173433</c:v>
                </c:pt>
                <c:pt idx="389">
                  <c:v>-0.0103621207088666</c:v>
                </c:pt>
                <c:pt idx="390">
                  <c:v>-0.0105312338823813</c:v>
                </c:pt>
                <c:pt idx="391">
                  <c:v>-0.0107017705889625</c:v>
                </c:pt>
                <c:pt idx="392">
                  <c:v>-0.0108737552198957</c:v>
                </c:pt>
                <c:pt idx="393">
                  <c:v>-0.0110472129386534</c:v>
                </c:pt>
                <c:pt idx="394">
                  <c:v>-0.0112221697146752</c:v>
                </c:pt>
                <c:pt idx="395">
                  <c:v>-0.0113986523590746</c:v>
                </c:pt>
                <c:pt idx="396">
                  <c:v>-0.0115766885624083</c:v>
                </c:pt>
                <c:pt idx="397">
                  <c:v>-0.0117563069346579</c:v>
                </c:pt>
                <c:pt idx="398">
                  <c:v>-0.0119375370475808</c:v>
                </c:pt>
                <c:pt idx="399">
                  <c:v>-0.012120409479605</c:v>
                </c:pt>
                <c:pt idx="400">
                  <c:v>-0.0123049558634578</c:v>
                </c:pt>
                <c:pt idx="401">
                  <c:v>-0.0124912089367328</c:v>
                </c:pt>
                <c:pt idx="402">
                  <c:v>-0.0126792025956203</c:v>
                </c:pt>
                <c:pt idx="403">
                  <c:v>-0.0128689719520453</c:v>
                </c:pt>
                <c:pt idx="404">
                  <c:v>-0.0130605533944804</c:v>
                </c:pt>
                <c:pt idx="405">
                  <c:v>-0.013253984652727</c:v>
                </c:pt>
                <c:pt idx="406">
                  <c:v>-0.0134493048669842</c:v>
                </c:pt>
                <c:pt idx="407">
                  <c:v>-0.013646554661559</c:v>
                </c:pt>
                <c:pt idx="408">
                  <c:v>-0.0138457762235999</c:v>
                </c:pt>
                <c:pt idx="409">
                  <c:v>-0.0140470133872824</c:v>
                </c:pt>
                <c:pt idx="410">
                  <c:v>-0.0142503117239115</c:v>
                </c:pt>
                <c:pt idx="411">
                  <c:v>-0.0144557186384581</c:v>
                </c:pt>
                <c:pt idx="412">
                  <c:v>-0.0146632834730975</c:v>
                </c:pt>
                <c:pt idx="413">
                  <c:v>-0.014873057618381</c:v>
                </c:pt>
                <c:pt idx="414">
                  <c:v>-0.0150850946327385</c:v>
                </c:pt>
                <c:pt idx="415">
                  <c:v>-0.0152994503710852</c:v>
                </c:pt>
                <c:pt idx="416">
                  <c:v>-0.0155161831233961</c:v>
                </c:pt>
                <c:pt idx="417">
                  <c:v>-0.0157353537642045</c:v>
                </c:pt>
                <c:pt idx="418">
                  <c:v>-0.0159570259140959</c:v>
                </c:pt>
                <c:pt idx="419">
                  <c:v>-0.0161812661143925</c:v>
                </c:pt>
                <c:pt idx="420">
                  <c:v>-0.0164081440163667</c:v>
                </c:pt>
                <c:pt idx="421">
                  <c:v>-0.0166377325864871</c:v>
                </c:pt>
                <c:pt idx="422">
                  <c:v>-0.0168701083293845</c:v>
                </c:pt>
                <c:pt idx="423">
                  <c:v>-0.0171053515304432</c:v>
                </c:pt>
                <c:pt idx="424">
                  <c:v>-0.0173435465201656</c:v>
                </c:pt>
                <c:pt idx="425">
                  <c:v>-0.0175847819627462</c:v>
                </c:pt>
                <c:pt idx="426">
                  <c:v>-0.0178291511716109</c:v>
                </c:pt>
                <c:pt idx="427">
                  <c:v>-0.0180767524550677</c:v>
                </c:pt>
                <c:pt idx="428">
                  <c:v>-0.018327689495647</c:v>
                </c:pt>
                <c:pt idx="429">
                  <c:v>-0.0185820717672281</c:v>
                </c:pt>
                <c:pt idx="430">
                  <c:v>-0.0188400149946484</c:v>
                </c:pt>
                <c:pt idx="431">
                  <c:v>-0.0191016416611975</c:v>
                </c:pt>
                <c:pt idx="432">
                  <c:v>-0.0193670815702279</c:v>
                </c:pt>
                <c:pt idx="433">
                  <c:v>-0.019636472468094</c:v>
                </c:pt>
                <c:pt idx="434">
                  <c:v>-0.0199099607367953</c:v>
                </c:pt>
                <c:pt idx="435">
                  <c:v>-0.0201877021660837</c:v>
                </c:pt>
                <c:pt idx="436">
                  <c:v>-0.0204698628164489</c:v>
                </c:pt>
                <c:pt idx="437">
                  <c:v>-0.0207566199863847</c:v>
                </c:pt>
                <c:pt idx="438">
                  <c:v>-0.0210481632997357</c:v>
                </c:pt>
                <c:pt idx="439">
                  <c:v>-0.0213446959318328</c:v>
                </c:pt>
                <c:pt idx="440">
                  <c:v>-0.0216464359966572</c:v>
                </c:pt>
                <c:pt idx="441">
                  <c:v>-0.0219536181216204</c:v>
                </c:pt>
                <c:pt idx="442">
                  <c:v>-0.0222664952418752</c:v>
                </c:pt>
                <c:pt idx="443">
                  <c:v>-0.0225853406526952</c:v>
                </c:pt>
                <c:pt idx="444">
                  <c:v>-0.0226366799214498</c:v>
                </c:pt>
                <c:pt idx="445">
                  <c:v>-0.0226901464938881</c:v>
                </c:pt>
                <c:pt idx="446">
                  <c:v>-0.022745770107106</c:v>
                </c:pt>
                <c:pt idx="447">
                  <c:v>-0.0228035753937955</c:v>
                </c:pt>
                <c:pt idx="448">
                  <c:v>-0.0228635868907734</c:v>
                </c:pt>
                <c:pt idx="449">
                  <c:v>-0.0229258290257819</c:v>
                </c:pt>
                <c:pt idx="450">
                  <c:v>-0.022990326103847</c:v>
                </c:pt>
                <c:pt idx="451">
                  <c:v>-0.0230571022931828</c:v>
                </c:pt>
                <c:pt idx="452">
                  <c:v>-0.023126181610636</c:v>
                </c:pt>
                <c:pt idx="453">
                  <c:v>-0.0231975879066524</c:v>
                </c:pt>
                <c:pt idx="454">
                  <c:v>-0.0232713448497594</c:v>
                </c:pt>
                <c:pt idx="455">
                  <c:v>-0.0233474759105531</c:v>
                </c:pt>
                <c:pt idx="456">
                  <c:v>-0.0234260043451743</c:v>
                </c:pt>
                <c:pt idx="457">
                  <c:v>-0.023506953178266</c:v>
                </c:pt>
                <c:pt idx="458">
                  <c:v>-0.0235903451853993</c:v>
                </c:pt>
                <c:pt idx="459">
                  <c:v>-0.0236762028749537</c:v>
                </c:pt>
                <c:pt idx="460">
                  <c:v>-0.0237645484694432</c:v>
                </c:pt>
                <c:pt idx="461">
                  <c:v>-0.023855403886273</c:v>
                </c:pt>
                <c:pt idx="462">
                  <c:v>-0.0239487907179156</c:v>
                </c:pt>
                <c:pt idx="463">
                  <c:v>-0.0240447302114921</c:v>
                </c:pt>
                <c:pt idx="464">
                  <c:v>-0.0241432432477504</c:v>
                </c:pt>
                <c:pt idx="465">
                  <c:v>-0.0242443503194218</c:v>
                </c:pt>
                <c:pt idx="466">
                  <c:v>-0.0243480715089453</c:v>
                </c:pt>
                <c:pt idx="467">
                  <c:v>-0.02445442646555</c:v>
                </c:pt>
                <c:pt idx="468">
                  <c:v>-0.024563434381675</c:v>
                </c:pt>
                <c:pt idx="469">
                  <c:v>-0.0246751139687221</c:v>
                </c:pt>
                <c:pt idx="470">
                  <c:v>-0.0247894834321201</c:v>
                </c:pt>
                <c:pt idx="471">
                  <c:v>-0.0249065604456933</c:v>
                </c:pt>
                <c:pt idx="472">
                  <c:v>-0.0250263621253178</c:v>
                </c:pt>
                <c:pt idx="473">
                  <c:v>-0.0251489050018526</c:v>
                </c:pt>
                <c:pt idx="474">
                  <c:v>-0.0252742049933315</c:v>
                </c:pt>
                <c:pt idx="475">
                  <c:v>-0.0254022773764058</c:v>
                </c:pt>
                <c:pt idx="476">
                  <c:v>-0.025533136757017</c:v>
                </c:pt>
                <c:pt idx="477">
                  <c:v>-0.0256667970402956</c:v>
                </c:pt>
                <c:pt idx="478">
                  <c:v>-0.0258032713996646</c:v>
                </c:pt>
                <c:pt idx="479">
                  <c:v>-0.0259425722451384</c:v>
                </c:pt>
                <c:pt idx="480">
                  <c:v>-0.026084711190805</c:v>
                </c:pt>
                <c:pt idx="481">
                  <c:v>-0.0262296990214732</c:v>
                </c:pt>
                <c:pt idx="482">
                  <c:v>-0.0263775456584794</c:v>
                </c:pt>
                <c:pt idx="483">
                  <c:v>-0.0265282601246352</c:v>
                </c:pt>
                <c:pt idx="484">
                  <c:v>-0.026681850508307</c:v>
                </c:pt>
                <c:pt idx="485">
                  <c:v>-0.0268383239266147</c:v>
                </c:pt>
                <c:pt idx="486">
                  <c:v>-0.0269976864877364</c:v>
                </c:pt>
                <c:pt idx="487">
                  <c:v>-0.0271599432523109</c:v>
                </c:pt>
                <c:pt idx="488">
                  <c:v>-0.027325098193923</c:v>
                </c:pt>
                <c:pt idx="489">
                  <c:v>-0.0274931541586653</c:v>
                </c:pt>
                <c:pt idx="490">
                  <c:v>-0.0276641128237636</c:v>
                </c:pt>
                <c:pt idx="491">
                  <c:v>-0.0278379746552589</c:v>
                </c:pt>
                <c:pt idx="492">
                  <c:v>-0.0280147388647337</c:v>
                </c:pt>
                <c:pt idx="493">
                  <c:v>-0.0281944033650799</c:v>
                </c:pt>
                <c:pt idx="494">
                  <c:v>-0.0283769647252968</c:v>
                </c:pt>
                <c:pt idx="495">
                  <c:v>-0.0285624181243146</c:v>
                </c:pt>
                <c:pt idx="496">
                  <c:v>-0.0287507573038381</c:v>
                </c:pt>
                <c:pt idx="497">
                  <c:v>-0.028941974520207</c:v>
                </c:pt>
                <c:pt idx="498">
                  <c:v>-0.0291360604952657</c:v>
                </c:pt>
                <c:pt idx="499">
                  <c:v>-0.0293330043662492</c:v>
                </c:pt>
                <c:pt idx="500">
                  <c:v>-0.029532793634673</c:v>
                </c:pt>
                <c:pt idx="501">
                  <c:v>-0.0297354141142387</c:v>
                </c:pt>
                <c:pt idx="502">
                  <c:v>-0.0299408498777501</c:v>
                </c:pt>
                <c:pt idx="503">
                  <c:v>-0.0301490832030489</c:v>
                </c:pt>
                <c:pt idx="504">
                  <c:v>-0.0303600945179724</c:v>
                </c:pt>
                <c:pt idx="505">
                  <c:v>-0.0305738623443438</c:v>
                </c:pt>
                <c:pt idx="506">
                  <c:v>-0.0307903632410042</c:v>
                </c:pt>
                <c:pt idx="507">
                  <c:v>-0.0310095717458994</c:v>
                </c:pt>
                <c:pt idx="508">
                  <c:v>-0.0312314603172349</c:v>
                </c:pt>
                <c:pt idx="509">
                  <c:v>-0.0314559992737202</c:v>
                </c:pt>
                <c:pt idx="510">
                  <c:v>-0.0316831567339197</c:v>
                </c:pt>
                <c:pt idx="511">
                  <c:v>-0.0319128985547352</c:v>
                </c:pt>
                <c:pt idx="512">
                  <c:v>-0.0321451882690505</c:v>
                </c:pt>
                <c:pt idx="513">
                  <c:v>-0.0323799870225619</c:v>
                </c:pt>
                <c:pt idx="514">
                  <c:v>-0.0326172535098373</c:v>
                </c:pt>
                <c:pt idx="515">
                  <c:v>-0.0328569439096385</c:v>
                </c:pt>
                <c:pt idx="516">
                  <c:v>-0.0330990118195506</c:v>
                </c:pt>
                <c:pt idx="517">
                  <c:v>-0.0333434081899696</c:v>
                </c:pt>
                <c:pt idx="518">
                  <c:v>-0.0335900812574994</c:v>
                </c:pt>
                <c:pt idx="519">
                  <c:v>-0.0338389764778188</c:v>
                </c:pt>
                <c:pt idx="520">
                  <c:v>-0.0340900364580835</c:v>
                </c:pt>
                <c:pt idx="521">
                  <c:v>-0.0343432008889376</c:v>
                </c:pt>
                <c:pt idx="522">
                  <c:v>-0.034598406476209</c:v>
                </c:pt>
                <c:pt idx="523">
                  <c:v>-0.034855586872381</c:v>
                </c:pt>
                <c:pt idx="524">
                  <c:v>-0.0351146726079292</c:v>
                </c:pt>
                <c:pt idx="525">
                  <c:v>-0.0353755910226316</c:v>
                </c:pt>
                <c:pt idx="526">
                  <c:v>-0.0356382661969612</c:v>
                </c:pt>
                <c:pt idx="527">
                  <c:v>-0.0359026188836869</c:v>
                </c:pt>
                <c:pt idx="528">
                  <c:v>-0.0361685664398127</c:v>
                </c:pt>
                <c:pt idx="529">
                  <c:v>-0.0364360227590035</c:v>
                </c:pt>
                <c:pt idx="530">
                  <c:v>-0.0367048982046518</c:v>
                </c:pt>
                <c:pt idx="531">
                  <c:v>-0.0369750995437595</c:v>
                </c:pt>
                <c:pt idx="532">
                  <c:v>-0.0372465298818166</c:v>
                </c:pt>
                <c:pt idx="533">
                  <c:v>-0.0375190885988789</c:v>
                </c:pt>
                <c:pt idx="534">
                  <c:v>-0.0377926712870631</c:v>
                </c:pt>
                <c:pt idx="535">
                  <c:v>-0.0380671696896921</c:v>
                </c:pt>
                <c:pt idx="536">
                  <c:v>-0.0383424716423471</c:v>
                </c:pt>
                <c:pt idx="537">
                  <c:v>-0.0386184610160993</c:v>
                </c:pt>
                <c:pt idx="538">
                  <c:v>-0.0388950176632226</c:v>
                </c:pt>
                <c:pt idx="539">
                  <c:v>-0.0391720173657059</c:v>
                </c:pt>
                <c:pt idx="540">
                  <c:v>-0.0394493317869149</c:v>
                </c:pt>
                <c:pt idx="541">
                  <c:v>-0.0397268284267789</c:v>
                </c:pt>
                <c:pt idx="542">
                  <c:v>-0.040004370580911</c:v>
                </c:pt>
                <c:pt idx="543">
                  <c:v>-0.040281817304102</c:v>
                </c:pt>
                <c:pt idx="544">
                  <c:v>-0.0405590233786613</c:v>
                </c:pt>
                <c:pt idx="545">
                  <c:v>-0.0408358392881241</c:v>
                </c:pt>
                <c:pt idx="546">
                  <c:v>-0.0411121111968792</c:v>
                </c:pt>
                <c:pt idx="547">
                  <c:v>-0.0413876809363235</c:v>
                </c:pt>
                <c:pt idx="548">
                  <c:v>-0.0416623859981938</c:v>
                </c:pt>
                <c:pt idx="549">
                  <c:v>-0.0419360595357876</c:v>
                </c:pt>
                <c:pt idx="550">
                  <c:v>-0.0422085303738377</c:v>
                </c:pt>
                <c:pt idx="551">
                  <c:v>-0.0424796230278755</c:v>
                </c:pt>
                <c:pt idx="552">
                  <c:v>-0.042749157733987</c:v>
                </c:pt>
                <c:pt idx="553">
                  <c:v>-0.0430169504899436</c:v>
                </c:pt>
                <c:pt idx="554">
                  <c:v>-0.0432828131087765</c:v>
                </c:pt>
                <c:pt idx="555">
                  <c:v>-0.0435465532859588</c:v>
                </c:pt>
                <c:pt idx="556">
                  <c:v>-0.0438079746814622</c:v>
                </c:pt>
                <c:pt idx="557">
                  <c:v>-0.0440668770180693</c:v>
                </c:pt>
                <c:pt idx="558">
                  <c:v>-0.0443230561974577</c:v>
                </c:pt>
                <c:pt idx="559">
                  <c:v>-0.0445763044357019</c:v>
                </c:pt>
                <c:pt idx="560">
                  <c:v>-0.0448264104200112</c:v>
                </c:pt>
                <c:pt idx="561">
                  <c:v>-0.0450731594886844</c:v>
                </c:pt>
                <c:pt idx="562">
                  <c:v>-0.0453163338364713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"0% 200 kPa"</c:f>
              <c:strCache>
                <c:ptCount val="1"/>
                <c:pt idx="0">
                  <c:v>0% 200 kPa</c:v>
                </c:pt>
              </c:strCache>
            </c:strRef>
          </c:tx>
          <c:spPr>
            <a:solidFill>
              <a:srgbClr val="666666"/>
            </a:solidFill>
            <a:ln w="28800">
              <a:noFill/>
            </a:ln>
          </c:spP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Exp_res!$Y$3:$Y$150</c:f>
              <c:numCache>
                <c:formatCode>General</c:formatCode>
                <c:ptCount val="148"/>
                <c:pt idx="0">
                  <c:v>0</c:v>
                </c:pt>
                <c:pt idx="1">
                  <c:v>0.0010090037937019</c:v>
                </c:pt>
                <c:pt idx="2">
                  <c:v>0.00201800758740379</c:v>
                </c:pt>
                <c:pt idx="4">
                  <c:v>0.00454051707165853</c:v>
                </c:pt>
                <c:pt idx="6">
                  <c:v>0.00706302655591327</c:v>
                </c:pt>
                <c:pt idx="8">
                  <c:v>0.010090037937019</c:v>
                </c:pt>
                <c:pt idx="10">
                  <c:v>0.0126125474212737</c:v>
                </c:pt>
                <c:pt idx="12">
                  <c:v>0.0146305550086775</c:v>
                </c:pt>
                <c:pt idx="14">
                  <c:v>0.0176575663897832</c:v>
                </c:pt>
                <c:pt idx="16">
                  <c:v>0.0201800758740379</c:v>
                </c:pt>
                <c:pt idx="18">
                  <c:v>0.0227025853582927</c:v>
                </c:pt>
                <c:pt idx="20">
                  <c:v>0.028756608120504</c:v>
                </c:pt>
                <c:pt idx="22">
                  <c:v>0.0322881213984607</c:v>
                </c:pt>
                <c:pt idx="24">
                  <c:v>0.0398556498512249</c:v>
                </c:pt>
                <c:pt idx="26">
                  <c:v>0.0474231783039891</c:v>
                </c:pt>
                <c:pt idx="28">
                  <c:v>0.0549907067567533</c:v>
                </c:pt>
                <c:pt idx="30">
                  <c:v>0.0630627371063685</c:v>
                </c:pt>
                <c:pt idx="32">
                  <c:v>0.0706302655591327</c:v>
                </c:pt>
                <c:pt idx="34">
                  <c:v>0.0781977940118969</c:v>
                </c:pt>
                <c:pt idx="36">
                  <c:v>0.0862698243615121</c:v>
                </c:pt>
                <c:pt idx="38">
                  <c:v>0.0943418547111273</c:v>
                </c:pt>
                <c:pt idx="40">
                  <c:v>0.102413885060742</c:v>
                </c:pt>
                <c:pt idx="42">
                  <c:v>0.11199942110091</c:v>
                </c:pt>
                <c:pt idx="44">
                  <c:v>0.120071451450526</c:v>
                </c:pt>
                <c:pt idx="46">
                  <c:v>0.129152485593843</c:v>
                </c:pt>
                <c:pt idx="48">
                  <c:v>0.143278538705669</c:v>
                </c:pt>
                <c:pt idx="50">
                  <c:v>0.158918097508049</c:v>
                </c:pt>
                <c:pt idx="51">
                  <c:v>0.166990127857664</c:v>
                </c:pt>
                <c:pt idx="56">
                  <c:v>0</c:v>
                </c:pt>
                <c:pt idx="57">
                  <c:v>0.00100686492693849</c:v>
                </c:pt>
                <c:pt idx="59">
                  <c:v>0.00402745970775395</c:v>
                </c:pt>
                <c:pt idx="61">
                  <c:v>0.00956521680591563</c:v>
                </c:pt>
                <c:pt idx="63">
                  <c:v>0.0151029739040773</c:v>
                </c:pt>
                <c:pt idx="65">
                  <c:v>0.020640731002239</c:v>
                </c:pt>
                <c:pt idx="67">
                  <c:v>0.0261784881004007</c:v>
                </c:pt>
                <c:pt idx="69">
                  <c:v>0.0312128127350931</c:v>
                </c:pt>
                <c:pt idx="71">
                  <c:v>0.0362471373697855</c:v>
                </c:pt>
                <c:pt idx="73">
                  <c:v>0.0427917593948857</c:v>
                </c:pt>
                <c:pt idx="75">
                  <c:v>0.0508466788103936</c:v>
                </c:pt>
                <c:pt idx="76">
                  <c:v>0.0533638411277398</c:v>
                </c:pt>
                <c:pt idx="78">
                  <c:v>0.0594050306893708</c:v>
                </c:pt>
                <c:pt idx="80">
                  <c:v>0.0649427877875324</c:v>
                </c:pt>
                <c:pt idx="82">
                  <c:v>0.0704805448856941</c:v>
                </c:pt>
                <c:pt idx="84">
                  <c:v>0.076521734447325</c:v>
                </c:pt>
                <c:pt idx="86">
                  <c:v>0.0820594915454867</c:v>
                </c:pt>
                <c:pt idx="88">
                  <c:v>0.0875972486436484</c:v>
                </c:pt>
                <c:pt idx="90">
                  <c:v>0.0931350057418101</c:v>
                </c:pt>
                <c:pt idx="92">
                  <c:v>0.099176195303441</c:v>
                </c:pt>
                <c:pt idx="94">
                  <c:v>0.10622424979201</c:v>
                </c:pt>
                <c:pt idx="96">
                  <c:v>0.113775736744049</c:v>
                </c:pt>
                <c:pt idx="98">
                  <c:v>0.121327223696088</c:v>
                </c:pt>
                <c:pt idx="100">
                  <c:v>0.128878710648126</c:v>
                </c:pt>
                <c:pt idx="102">
                  <c:v>0.137437062527104</c:v>
                </c:pt>
                <c:pt idx="104">
                  <c:v>0.145491981942611</c:v>
                </c:pt>
                <c:pt idx="106">
                  <c:v>0.154050333821589</c:v>
                </c:pt>
                <c:pt idx="108">
                  <c:v>0.162608685700566</c:v>
                </c:pt>
                <c:pt idx="110">
                  <c:v>0.171167037579543</c:v>
                </c:pt>
                <c:pt idx="112">
                  <c:v>0.18627001148362</c:v>
                </c:pt>
                <c:pt idx="114">
                  <c:v>0.19986268799729</c:v>
                </c:pt>
                <c:pt idx="115">
                  <c:v>0.204897012631982</c:v>
                </c:pt>
              </c:numCache>
            </c:numRef>
          </c:xVal>
          <c:yVal>
            <c:numRef>
              <c:f>Exp_res!$AA$3:$AA$150</c:f>
              <c:numCache>
                <c:formatCode>0.00000</c:formatCode>
                <c:ptCount val="148"/>
                <c:pt idx="0">
                  <c:v>0</c:v>
                </c:pt>
                <c:pt idx="1">
                  <c:v>0</c:v>
                </c:pt>
                <c:pt idx="2">
                  <c:v>0.000653701256177773</c:v>
                </c:pt>
                <c:pt idx="4">
                  <c:v>0.000919267391499993</c:v>
                </c:pt>
                <c:pt idx="6">
                  <c:v>0.00183853478299999</c:v>
                </c:pt>
                <c:pt idx="8">
                  <c:v>0.00210410091832221</c:v>
                </c:pt>
                <c:pt idx="10">
                  <c:v>0.00157977803576295</c:v>
                </c:pt>
                <c:pt idx="12">
                  <c:v>0.00118483352682221</c:v>
                </c:pt>
                <c:pt idx="14">
                  <c:v>0.000394944508940741</c:v>
                </c:pt>
                <c:pt idx="16">
                  <c:v>-0.000660510644262957</c:v>
                </c:pt>
                <c:pt idx="18">
                  <c:v>-0.00145039966214443</c:v>
                </c:pt>
                <c:pt idx="20">
                  <c:v>-0.00382006671578886</c:v>
                </c:pt>
                <c:pt idx="22">
                  <c:v>-0.00460995573367033</c:v>
                </c:pt>
                <c:pt idx="24">
                  <c:v>-0.00829383468775549</c:v>
                </c:pt>
                <c:pt idx="26">
                  <c:v>-0.0107996895031036</c:v>
                </c:pt>
                <c:pt idx="28">
                  <c:v>-0.0135643010656888</c:v>
                </c:pt>
                <c:pt idx="30">
                  <c:v>-0.015007891339748</c:v>
                </c:pt>
                <c:pt idx="32">
                  <c:v>-0.0185623919202147</c:v>
                </c:pt>
                <c:pt idx="34">
                  <c:v>-0.0184330135465961</c:v>
                </c:pt>
                <c:pt idx="36">
                  <c:v>-0.0196178470734184</c:v>
                </c:pt>
                <c:pt idx="38">
                  <c:v>-0.0204077360912998</c:v>
                </c:pt>
                <c:pt idx="40">
                  <c:v>-0.0205371144649183</c:v>
                </c:pt>
                <c:pt idx="42">
                  <c:v>-0.0227774031449443</c:v>
                </c:pt>
                <c:pt idx="44">
                  <c:v>-0.0227774031449443</c:v>
                </c:pt>
                <c:pt idx="46">
                  <c:v>-0.0223824586360035</c:v>
                </c:pt>
                <c:pt idx="48">
                  <c:v>-0.0236966705364442</c:v>
                </c:pt>
                <c:pt idx="50">
                  <c:v>-0.0242278028070887</c:v>
                </c:pt>
                <c:pt idx="51">
                  <c:v>-0.0234379137892072</c:v>
                </c:pt>
                <c:pt idx="56">
                  <c:v>0</c:v>
                </c:pt>
                <c:pt idx="57">
                  <c:v>0.000646791673291305</c:v>
                </c:pt>
                <c:pt idx="59">
                  <c:v>0.00169109072912622</c:v>
                </c:pt>
                <c:pt idx="61">
                  <c:v>0.000781539938560324</c:v>
                </c:pt>
                <c:pt idx="63">
                  <c:v>-0.00104429905583492</c:v>
                </c:pt>
                <c:pt idx="65">
                  <c:v>-0.0033889188715159</c:v>
                </c:pt>
                <c:pt idx="67">
                  <c:v>-0.00612430865647704</c:v>
                </c:pt>
                <c:pt idx="69">
                  <c:v>-0.00859693932416359</c:v>
                </c:pt>
                <c:pt idx="71">
                  <c:v>-0.0122486173129541</c:v>
                </c:pt>
                <c:pt idx="73">
                  <c:v>-0.0145123881694736</c:v>
                </c:pt>
                <c:pt idx="75">
                  <c:v>-0.0162102163118633</c:v>
                </c:pt>
                <c:pt idx="76">
                  <c:v>-0.0173825262197038</c:v>
                </c:pt>
                <c:pt idx="78">
                  <c:v>-0.0181640661582641</c:v>
                </c:pt>
                <c:pt idx="80">
                  <c:v>-0.0192016278008356</c:v>
                </c:pt>
                <c:pt idx="82">
                  <c:v>-0.0203739377086761</c:v>
                </c:pt>
                <c:pt idx="84">
                  <c:v>-0.0216809958817856</c:v>
                </c:pt>
                <c:pt idx="86">
                  <c:v>-0.0215462476165166</c:v>
                </c:pt>
                <c:pt idx="88">
                  <c:v>-0.0221997767030713</c:v>
                </c:pt>
                <c:pt idx="90">
                  <c:v>-0.0228533057896261</c:v>
                </c:pt>
                <c:pt idx="92">
                  <c:v>-0.0228533057896261</c:v>
                </c:pt>
                <c:pt idx="94">
                  <c:v>-0.0240256156974666</c:v>
                </c:pt>
                <c:pt idx="96">
                  <c:v>-0.0242816374014777</c:v>
                </c:pt>
                <c:pt idx="98">
                  <c:v>-0.0248071556360269</c:v>
                </c:pt>
                <c:pt idx="100">
                  <c:v>-0.0253259364573126</c:v>
                </c:pt>
                <c:pt idx="102">
                  <c:v>-0.0249351664880325</c:v>
                </c:pt>
                <c:pt idx="104">
                  <c:v>-0.0249351664880325</c:v>
                </c:pt>
                <c:pt idx="106">
                  <c:v>-0.0251979256053071</c:v>
                </c:pt>
                <c:pt idx="108">
                  <c:v>-0.0258447172785984</c:v>
                </c:pt>
                <c:pt idx="110">
                  <c:v>-0.0261074763958729</c:v>
                </c:pt>
                <c:pt idx="112">
                  <c:v>-0.0255886955745872</c:v>
                </c:pt>
                <c:pt idx="114">
                  <c:v>-0.027407797155719</c:v>
                </c:pt>
                <c:pt idx="115">
                  <c:v>-0.0264982463651531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"0.5% 200kPa"</c:f>
              <c:strCache>
                <c:ptCount val="1"/>
                <c:pt idx="0">
                  <c:v>0.5% 200kPa</c:v>
                </c:pt>
              </c:strCache>
            </c:strRef>
          </c:tx>
          <c:spPr>
            <a:solidFill>
              <a:srgbClr val="000000"/>
            </a:solidFill>
            <a:ln w="28800">
              <a:noFill/>
            </a:ln>
          </c:spP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Exp_res!$AC$3:$AC$150</c:f>
              <c:numCache>
                <c:formatCode>General</c:formatCode>
                <c:ptCount val="148"/>
                <c:pt idx="0">
                  <c:v>0</c:v>
                </c:pt>
                <c:pt idx="1">
                  <c:v>0.00352483992055147</c:v>
                </c:pt>
                <c:pt idx="2">
                  <c:v>0.0055390341608666</c:v>
                </c:pt>
                <c:pt idx="4">
                  <c:v>0.0100709712015756</c:v>
                </c:pt>
                <c:pt idx="6">
                  <c:v>0.0135958111221271</c:v>
                </c:pt>
                <c:pt idx="8">
                  <c:v>0.0166171024825998</c:v>
                </c:pt>
                <c:pt idx="10">
                  <c:v>0.0221561366434664</c:v>
                </c:pt>
                <c:pt idx="12">
                  <c:v>0.0281987193644118</c:v>
                </c:pt>
                <c:pt idx="14">
                  <c:v>0.023163233763624</c:v>
                </c:pt>
                <c:pt idx="16">
                  <c:v>0.0292058164845693</c:v>
                </c:pt>
                <c:pt idx="18">
                  <c:v>0.0251774280039391</c:v>
                </c:pt>
                <c:pt idx="20">
                  <c:v>0.032227107845042</c:v>
                </c:pt>
                <c:pt idx="22">
                  <c:v>0.0417945304865389</c:v>
                </c:pt>
                <c:pt idx="24">
                  <c:v>0.0503548560078782</c:v>
                </c:pt>
                <c:pt idx="26">
                  <c:v>0.0614329243296113</c:v>
                </c:pt>
                <c:pt idx="28">
                  <c:v>0.0704967984110294</c:v>
                </c:pt>
                <c:pt idx="30">
                  <c:v>0.0795606724924475</c:v>
                </c:pt>
                <c:pt idx="32">
                  <c:v>0.0891280951339443</c:v>
                </c:pt>
                <c:pt idx="34">
                  <c:v>0.0981919692153624</c:v>
                </c:pt>
                <c:pt idx="36">
                  <c:v>0.107759391856859</c:v>
                </c:pt>
                <c:pt idx="38">
                  <c:v>0.117830363058435</c:v>
                </c:pt>
                <c:pt idx="40">
                  <c:v>0.127901334260011</c:v>
                </c:pt>
                <c:pt idx="42">
                  <c:v>0.137468756901507</c:v>
                </c:pt>
                <c:pt idx="44">
                  <c:v>0.148043276663162</c:v>
                </c:pt>
                <c:pt idx="46">
                  <c:v>0.160631990665131</c:v>
                </c:pt>
                <c:pt idx="48">
                  <c:v>0.171710058986865</c:v>
                </c:pt>
                <c:pt idx="50">
                  <c:v>0.183795224428755</c:v>
                </c:pt>
                <c:pt idx="52">
                  <c:v>0.195376841310567</c:v>
                </c:pt>
                <c:pt idx="53">
                  <c:v>0.20242652115167</c:v>
                </c:pt>
                <c:pt idx="54">
                  <c:v>0</c:v>
                </c:pt>
                <c:pt idx="55">
                  <c:v>0.00100684689699453</c:v>
                </c:pt>
                <c:pt idx="56">
                  <c:v>0.00201369379398907</c:v>
                </c:pt>
                <c:pt idx="57">
                  <c:v>0.0030205406909836</c:v>
                </c:pt>
                <c:pt idx="59">
                  <c:v>0.00604108138196721</c:v>
                </c:pt>
                <c:pt idx="61">
                  <c:v>0.00906162207295081</c:v>
                </c:pt>
                <c:pt idx="63">
                  <c:v>0.0115787393154372</c:v>
                </c:pt>
                <c:pt idx="65">
                  <c:v>0.0171163972489071</c:v>
                </c:pt>
                <c:pt idx="67">
                  <c:v>0.0216472082853825</c:v>
                </c:pt>
                <c:pt idx="69">
                  <c:v>0.0186266675943989</c:v>
                </c:pt>
                <c:pt idx="71">
                  <c:v>0.022654055182377</c:v>
                </c:pt>
                <c:pt idx="73">
                  <c:v>0.0196335144913934</c:v>
                </c:pt>
                <c:pt idx="75">
                  <c:v>0.0276882896673497</c:v>
                </c:pt>
                <c:pt idx="76">
                  <c:v>0.0317156772553278</c:v>
                </c:pt>
                <c:pt idx="78">
                  <c:v>0.0392670289827869</c:v>
                </c:pt>
                <c:pt idx="80">
                  <c:v>0.0503423448497267</c:v>
                </c:pt>
                <c:pt idx="82">
                  <c:v>0.0578936965771857</c:v>
                </c:pt>
                <c:pt idx="84">
                  <c:v>0.0649416248561475</c:v>
                </c:pt>
                <c:pt idx="86">
                  <c:v>0.0729964000321038</c:v>
                </c:pt>
                <c:pt idx="88">
                  <c:v>0.0805477517595628</c:v>
                </c:pt>
                <c:pt idx="90">
                  <c:v>0.0880991034870218</c:v>
                </c:pt>
                <c:pt idx="92">
                  <c:v>0.0956504552144808</c:v>
                </c:pt>
                <c:pt idx="94">
                  <c:v>0.107732617978415</c:v>
                </c:pt>
                <c:pt idx="96">
                  <c:v>0.115787393154372</c:v>
                </c:pt>
                <c:pt idx="98">
                  <c:v>0.124345591778825</c:v>
                </c:pt>
                <c:pt idx="100">
                  <c:v>0.132903790403279</c:v>
                </c:pt>
                <c:pt idx="102">
                  <c:v>0.141461989027732</c:v>
                </c:pt>
                <c:pt idx="104">
                  <c:v>0.150523611100683</c:v>
                </c:pt>
                <c:pt idx="106">
                  <c:v>0.160088656622131</c:v>
                </c:pt>
                <c:pt idx="108">
                  <c:v>0.170157125592076</c:v>
                </c:pt>
                <c:pt idx="110">
                  <c:v>0.186266675943989</c:v>
                </c:pt>
                <c:pt idx="112">
                  <c:v>0.201872802847404</c:v>
                </c:pt>
              </c:numCache>
            </c:numRef>
          </c:xVal>
          <c:yVal>
            <c:numRef>
              <c:f>Exp_res!$AE$3:$AE$150</c:f>
              <c:numCache>
                <c:formatCode>General</c:formatCode>
                <c:ptCount val="148"/>
                <c:pt idx="0">
                  <c:v>0</c:v>
                </c:pt>
                <c:pt idx="1">
                  <c:v>0.000114668251642998</c:v>
                </c:pt>
                <c:pt idx="2">
                  <c:v>0.000924091204417091</c:v>
                </c:pt>
                <c:pt idx="4">
                  <c:v>0.00167280743573313</c:v>
                </c:pt>
                <c:pt idx="6">
                  <c:v>0.00219218716376317</c:v>
                </c:pt>
                <c:pt idx="8">
                  <c:v>0.00167280743573313</c:v>
                </c:pt>
                <c:pt idx="10">
                  <c:v>0.000114668251642998</c:v>
                </c:pt>
                <c:pt idx="12">
                  <c:v>-0.00173351415719118</c:v>
                </c:pt>
                <c:pt idx="14">
                  <c:v>-0.000114668251642995</c:v>
                </c:pt>
                <c:pt idx="16">
                  <c:v>-0.00161884590554819</c:v>
                </c:pt>
                <c:pt idx="18">
                  <c:v>-0.000634047979673038</c:v>
                </c:pt>
                <c:pt idx="20">
                  <c:v>-0.00254293710996528</c:v>
                </c:pt>
                <c:pt idx="22">
                  <c:v>-0.00565921547814553</c:v>
                </c:pt>
                <c:pt idx="24">
                  <c:v>-0.010111041718403</c:v>
                </c:pt>
                <c:pt idx="26">
                  <c:v>-0.0142660795426434</c:v>
                </c:pt>
                <c:pt idx="28">
                  <c:v>-0.0167550551224237</c:v>
                </c:pt>
                <c:pt idx="30">
                  <c:v>-0.0186571990614429</c:v>
                </c:pt>
                <c:pt idx="32">
                  <c:v>-0.0205121266615501</c:v>
                </c:pt>
                <c:pt idx="34">
                  <c:v>-0.0216048476477952</c:v>
                </c:pt>
                <c:pt idx="36">
                  <c:v>-0.0227043138253133</c:v>
                </c:pt>
                <c:pt idx="38">
                  <c:v>-0.0232236935533434</c:v>
                </c:pt>
                <c:pt idx="40">
                  <c:v>-0.0249572077105345</c:v>
                </c:pt>
                <c:pt idx="42">
                  <c:v>-0.0265760536160827</c:v>
                </c:pt>
                <c:pt idx="44">
                  <c:v>-0.0283635293034589</c:v>
                </c:pt>
                <c:pt idx="46">
                  <c:v>-0.02957766373262</c:v>
                </c:pt>
                <c:pt idx="48">
                  <c:v>-0.0305017549370371</c:v>
                </c:pt>
                <c:pt idx="50">
                  <c:v>-0.0316012211145552</c:v>
                </c:pt>
                <c:pt idx="52">
                  <c:v>-0.0317158893661982</c:v>
                </c:pt>
                <c:pt idx="53">
                  <c:v>-0.0324106440673293</c:v>
                </c:pt>
                <c:pt idx="54">
                  <c:v>0</c:v>
                </c:pt>
                <c:pt idx="55">
                  <c:v>0.000175157051077052</c:v>
                </c:pt>
                <c:pt idx="56">
                  <c:v>0.000175157051077052</c:v>
                </c:pt>
                <c:pt idx="57">
                  <c:v>0.000693891394651403</c:v>
                </c:pt>
                <c:pt idx="59">
                  <c:v>0.00127325702513704</c:v>
                </c:pt>
                <c:pt idx="61">
                  <c:v>0.00132715150239152</c:v>
                </c:pt>
                <c:pt idx="63">
                  <c:v>0.00051873434357435</c:v>
                </c:pt>
                <c:pt idx="65">
                  <c:v>-0.000633260107740117</c:v>
                </c:pt>
                <c:pt idx="67">
                  <c:v>-0.0017313600818001</c:v>
                </c:pt>
                <c:pt idx="69">
                  <c:v>-0.00109136316440318</c:v>
                </c:pt>
                <c:pt idx="71">
                  <c:v>-0.0017313600818001</c:v>
                </c:pt>
                <c:pt idx="73">
                  <c:v>-0.00109136316440318</c:v>
                </c:pt>
                <c:pt idx="75">
                  <c:v>-0.00328756311252315</c:v>
                </c:pt>
                <c:pt idx="76">
                  <c:v>-0.00513344895848902</c:v>
                </c:pt>
                <c:pt idx="78">
                  <c:v>-0.00945848075816087</c:v>
                </c:pt>
                <c:pt idx="80">
                  <c:v>-0.0131569892597494</c:v>
                </c:pt>
                <c:pt idx="82">
                  <c:v>-0.0154070836851239</c:v>
                </c:pt>
                <c:pt idx="84">
                  <c:v>-0.0181759124540727</c:v>
                </c:pt>
                <c:pt idx="86">
                  <c:v>-0.0198533780586183</c:v>
                </c:pt>
                <c:pt idx="88">
                  <c:v>-0.0225076810634013</c:v>
                </c:pt>
                <c:pt idx="90">
                  <c:v>-0.0250407214943618</c:v>
                </c:pt>
                <c:pt idx="92">
                  <c:v>-0.0290828072884476</c:v>
                </c:pt>
                <c:pt idx="94">
                  <c:v>-0.0301270127852532</c:v>
                </c:pt>
                <c:pt idx="96">
                  <c:v>-0.0315080587648992</c:v>
                </c:pt>
                <c:pt idx="98">
                  <c:v>-0.0330103673183677</c:v>
                </c:pt>
                <c:pt idx="100">
                  <c:v>-0.0341084672924277</c:v>
                </c:pt>
                <c:pt idx="102">
                  <c:v>-0.0346810961132565</c:v>
                </c:pt>
                <c:pt idx="104">
                  <c:v>-0.0356646703231508</c:v>
                </c:pt>
                <c:pt idx="106">
                  <c:v>-0.0361834046667251</c:v>
                </c:pt>
                <c:pt idx="108">
                  <c:v>-0.037106347589708</c:v>
                </c:pt>
                <c:pt idx="110">
                  <c:v>-0.0383728678051883</c:v>
                </c:pt>
                <c:pt idx="112">
                  <c:v>-0.0398212818814024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Exp_res!$AG$1:$AI$1</c:f>
              <c:strCache>
                <c:ptCount val="1"/>
                <c:pt idx="0">
                  <c:v>200 KPA 0,50% L51</c:v>
                </c:pt>
              </c:strCache>
            </c:strRef>
          </c:tx>
          <c:spPr>
            <a:solidFill>
              <a:srgbClr val="ff0000"/>
            </a:solidFill>
            <a:ln w="28800">
              <a:noFill/>
            </a:ln>
          </c:spP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Exp_res!$AG$3:$AG$150</c:f>
              <c:numCache>
                <c:formatCode>General</c:formatCode>
                <c:ptCount val="148"/>
                <c:pt idx="0">
                  <c:v>0</c:v>
                </c:pt>
                <c:pt idx="1">
                  <c:v>0.00301885811290894</c:v>
                </c:pt>
                <c:pt idx="2">
                  <c:v>0.00402514415054526</c:v>
                </c:pt>
                <c:pt idx="3">
                  <c:v>0.00754714528227236</c:v>
                </c:pt>
                <c:pt idx="4">
                  <c:v>0.0105660033951813</c:v>
                </c:pt>
                <c:pt idx="5">
                  <c:v>0.0171068626398174</c:v>
                </c:pt>
                <c:pt idx="6">
                  <c:v>0.0231445788656352</c:v>
                </c:pt>
                <c:pt idx="7">
                  <c:v>0.0322011532043621</c:v>
                </c:pt>
                <c:pt idx="8">
                  <c:v>0.0372325833925436</c:v>
                </c:pt>
                <c:pt idx="9">
                  <c:v>0.0457860147124523</c:v>
                </c:pt>
                <c:pt idx="10">
                  <c:v>0.0538363030135429</c:v>
                </c:pt>
                <c:pt idx="11">
                  <c:v>0.0649054494275423</c:v>
                </c:pt>
                <c:pt idx="12">
                  <c:v>0.0729557377286328</c:v>
                </c:pt>
                <c:pt idx="13">
                  <c:v>0.0815091690485415</c:v>
                </c:pt>
                <c:pt idx="14">
                  <c:v>0.089559457349632</c:v>
                </c:pt>
                <c:pt idx="15">
                  <c:v>0.0981128886695407</c:v>
                </c:pt>
                <c:pt idx="16">
                  <c:v>0.107169463008268</c:v>
                </c:pt>
                <c:pt idx="17">
                  <c:v>0.116226037346994</c:v>
                </c:pt>
                <c:pt idx="18">
                  <c:v>0.126288897723358</c:v>
                </c:pt>
                <c:pt idx="19">
                  <c:v>0.136351758099721</c:v>
                </c:pt>
                <c:pt idx="20">
                  <c:v>0.146414618476084</c:v>
                </c:pt>
                <c:pt idx="21">
                  <c:v>0.153458620739538</c:v>
                </c:pt>
                <c:pt idx="22">
                  <c:v>0.167546625266446</c:v>
                </c:pt>
                <c:pt idx="23">
                  <c:v>0.179118914699264</c:v>
                </c:pt>
                <c:pt idx="24">
                  <c:v>0.190691204132082</c:v>
                </c:pt>
                <c:pt idx="25">
                  <c:v>0</c:v>
                </c:pt>
                <c:pt idx="26">
                  <c:v>0.00352112676056338</c:v>
                </c:pt>
                <c:pt idx="27">
                  <c:v>0.00653923541247485</c:v>
                </c:pt>
                <c:pt idx="28">
                  <c:v>0.0100603621730382</c:v>
                </c:pt>
                <c:pt idx="29">
                  <c:v>0.0160965794768612</c:v>
                </c:pt>
                <c:pt idx="30">
                  <c:v>0.0251509054325956</c:v>
                </c:pt>
                <c:pt idx="31">
                  <c:v>0.0331991951710262</c:v>
                </c:pt>
                <c:pt idx="32">
                  <c:v>0.0442655935613682</c:v>
                </c:pt>
                <c:pt idx="33">
                  <c:v>0.0548289738430583</c:v>
                </c:pt>
                <c:pt idx="34">
                  <c:v>0.0653923541247485</c:v>
                </c:pt>
                <c:pt idx="35">
                  <c:v>0.0764587525150905</c:v>
                </c:pt>
                <c:pt idx="36">
                  <c:v>0.0870221327967807</c:v>
                </c:pt>
                <c:pt idx="37">
                  <c:v>0.0980885311871227</c:v>
                </c:pt>
                <c:pt idx="38">
                  <c:v>0.108651911468813</c:v>
                </c:pt>
                <c:pt idx="39">
                  <c:v>0.119718309859155</c:v>
                </c:pt>
                <c:pt idx="40">
                  <c:v>0.130784708249497</c:v>
                </c:pt>
                <c:pt idx="41">
                  <c:v>0.148390342052314</c:v>
                </c:pt>
                <c:pt idx="42">
                  <c:v>0.159959758551308</c:v>
                </c:pt>
                <c:pt idx="43">
                  <c:v>0.173038229376258</c:v>
                </c:pt>
                <c:pt idx="44">
                  <c:v>0.186116700201207</c:v>
                </c:pt>
                <c:pt idx="45">
                  <c:v>0.198692152917505</c:v>
                </c:pt>
              </c:numCache>
            </c:numRef>
          </c:xVal>
          <c:yVal>
            <c:numRef>
              <c:f>Exp_res!$AI$3:$AI$250</c:f>
              <c:numCache>
                <c:formatCode>General</c:formatCode>
                <c:ptCount val="248"/>
                <c:pt idx="0">
                  <c:v>0</c:v>
                </c:pt>
                <c:pt idx="1">
                  <c:v>0.000174669536904381</c:v>
                </c:pt>
                <c:pt idx="2">
                  <c:v>0.000631497556500454</c:v>
                </c:pt>
                <c:pt idx="3">
                  <c:v>0.00137720211789993</c:v>
                </c:pt>
                <c:pt idx="4">
                  <c:v>0.00190121072861307</c:v>
                </c:pt>
                <c:pt idx="5">
                  <c:v>0.000980836630309216</c:v>
                </c:pt>
                <c:pt idx="6">
                  <c:v>-0.000228414009798037</c:v>
                </c:pt>
                <c:pt idx="7">
                  <c:v>-0.00241850128021451</c:v>
                </c:pt>
                <c:pt idx="8">
                  <c:v>-0.00403083546702418</c:v>
                </c:pt>
                <c:pt idx="9">
                  <c:v>-0.00684570223482939</c:v>
                </c:pt>
                <c:pt idx="10">
                  <c:v>-0.0104129916231458</c:v>
                </c:pt>
                <c:pt idx="11">
                  <c:v>-0.0142154130803719</c:v>
                </c:pt>
                <c:pt idx="12">
                  <c:v>-0.0163987822916767</c:v>
                </c:pt>
                <c:pt idx="13">
                  <c:v>-0.0178969094735873</c:v>
                </c:pt>
                <c:pt idx="14">
                  <c:v>-0.019509243660397</c:v>
                </c:pt>
                <c:pt idx="15">
                  <c:v>-0.0208327013054033</c:v>
                </c:pt>
                <c:pt idx="16">
                  <c:v>-0.0224450354922129</c:v>
                </c:pt>
                <c:pt idx="17">
                  <c:v>-0.0234796165954158</c:v>
                </c:pt>
                <c:pt idx="18">
                  <c:v>-0.0243999906937197</c:v>
                </c:pt>
                <c:pt idx="19">
                  <c:v>-0.0258981178756303</c:v>
                </c:pt>
                <c:pt idx="20">
                  <c:v>-0.0270469059837322</c:v>
                </c:pt>
                <c:pt idx="21">
                  <c:v>-0.0277926105451317</c:v>
                </c:pt>
                <c:pt idx="22">
                  <c:v>-0.029230275195037</c:v>
                </c:pt>
                <c:pt idx="23">
                  <c:v>-0.0308426093818467</c:v>
                </c:pt>
                <c:pt idx="24">
                  <c:v>-0.0323407365637573</c:v>
                </c:pt>
                <c:pt idx="25">
                  <c:v>0</c:v>
                </c:pt>
                <c:pt idx="26">
                  <c:v>0.000805166796592039</c:v>
                </c:pt>
                <c:pt idx="27">
                  <c:v>0.00161033359318408</c:v>
                </c:pt>
                <c:pt idx="28">
                  <c:v>0.00195923920504063</c:v>
                </c:pt>
                <c:pt idx="29">
                  <c:v>0.000516648694479892</c:v>
                </c:pt>
                <c:pt idx="30">
                  <c:v>-0.0014358807872558</c:v>
                </c:pt>
                <c:pt idx="31">
                  <c:v>-0.00436802987151182</c:v>
                </c:pt>
                <c:pt idx="32">
                  <c:v>-0.0104604586323916</c:v>
                </c:pt>
                <c:pt idx="33">
                  <c:v>-0.0145936481882307</c:v>
                </c:pt>
                <c:pt idx="34">
                  <c:v>-0.0173513444665585</c:v>
                </c:pt>
                <c:pt idx="35">
                  <c:v>-0.0199949754487023</c:v>
                </c:pt>
                <c:pt idx="36">
                  <c:v>-0.0221219577363663</c:v>
                </c:pt>
                <c:pt idx="37">
                  <c:v>-0.0240208094316625</c:v>
                </c:pt>
                <c:pt idx="38">
                  <c:v>-0.0263155348019498</c:v>
                </c:pt>
                <c:pt idx="39">
                  <c:v>-0.028731035191726</c:v>
                </c:pt>
                <c:pt idx="40">
                  <c:v>-0.0311465355815021</c:v>
                </c:pt>
                <c:pt idx="41">
                  <c:v>-0.0318913148683497</c:v>
                </c:pt>
                <c:pt idx="42">
                  <c:v>-0.0332668081458611</c:v>
                </c:pt>
                <c:pt idx="43">
                  <c:v>-0.0341927499619419</c:v>
                </c:pt>
                <c:pt idx="44">
                  <c:v>-0.0347630764428613</c:v>
                </c:pt>
                <c:pt idx="45">
                  <c:v>-0.0356823085356372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"0% 200 kPa"</c:f>
              <c:strCache>
                <c:ptCount val="1"/>
                <c:pt idx="0">
                  <c:v>0% 200 kPa</c:v>
                </c:pt>
              </c:strCache>
            </c:strRef>
          </c:tx>
          <c:spPr>
            <a:solidFill>
              <a:srgbClr val="808080"/>
            </a:solidFill>
            <a:ln w="14400">
              <a:solidFill>
                <a:srgbClr val="808080"/>
              </a:solidFill>
              <a:custDash>
                <a:ds d="600000" sp="300000"/>
                <a:ds d="100000" sp="300000"/>
              </a:custDash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44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Exp_res!$BO$3:$BO$650</c:f>
              <c:numCache>
                <c:formatCode>General</c:formatCode>
                <c:ptCount val="648"/>
                <c:pt idx="0">
                  <c:v>0</c:v>
                </c:pt>
                <c:pt idx="1">
                  <c:v>9.45804885444496E-006</c:v>
                </c:pt>
                <c:pt idx="2">
                  <c:v>2.91314432519415E-005</c:v>
                </c:pt>
                <c:pt idx="3">
                  <c:v>4.89325490869312E-005</c:v>
                </c:pt>
                <c:pt idx="4">
                  <c:v>6.88619886542592E-005</c:v>
                </c:pt>
                <c:pt idx="5">
                  <c:v>8.89206082407611E-005</c:v>
                </c:pt>
                <c:pt idx="6">
                  <c:v>0.000109109251816779</c:v>
                </c:pt>
                <c:pt idx="7">
                  <c:v>0.000129428741089207</c:v>
                </c:pt>
                <c:pt idx="8">
                  <c:v>0.000149879871334438</c:v>
                </c:pt>
                <c:pt idx="9">
                  <c:v>0.000170463410377821</c:v>
                </c:pt>
                <c:pt idx="10">
                  <c:v>0.000191180098493666</c:v>
                </c:pt>
                <c:pt idx="11">
                  <c:v>0.00021203064864055</c:v>
                </c:pt>
                <c:pt idx="12">
                  <c:v>0.000233015746837275</c:v>
                </c:pt>
                <c:pt idx="13">
                  <c:v>0.000254136052602724</c:v>
                </c:pt>
                <c:pt idx="14">
                  <c:v>0.000275392199426726</c:v>
                </c:pt>
                <c:pt idx="15">
                  <c:v>0.000296784795255394</c:v>
                </c:pt>
                <c:pt idx="16">
                  <c:v>0.000318314422982716</c:v>
                </c:pt>
                <c:pt idx="17">
                  <c:v>0.000339981640943787</c:v>
                </c:pt>
                <c:pt idx="18">
                  <c:v>0.000361786983407373</c:v>
                </c:pt>
                <c:pt idx="19">
                  <c:v>0.000383730961065726</c:v>
                </c:pt>
                <c:pt idx="20">
                  <c:v>0.000405814061521156</c:v>
                </c:pt>
                <c:pt idx="21">
                  <c:v>0.000428036749768423</c:v>
                </c:pt>
                <c:pt idx="22">
                  <c:v>0.000450399468672901</c:v>
                </c:pt>
                <c:pt idx="23">
                  <c:v>0.0004729026394438</c:v>
                </c:pt>
                <c:pt idx="24">
                  <c:v>0.000495546662102628</c:v>
                </c:pt>
                <c:pt idx="25">
                  <c:v>0.000518331915946755</c:v>
                </c:pt>
                <c:pt idx="26">
                  <c:v>0.000541258760007708</c:v>
                </c:pt>
                <c:pt idx="27">
                  <c:v>0.000564327533504472</c:v>
                </c:pt>
                <c:pt idx="28">
                  <c:v>0.000587538556291644</c:v>
                </c:pt>
                <c:pt idx="29">
                  <c:v>0.000610892129302337</c:v>
                </c:pt>
                <c:pt idx="30">
                  <c:v>0.000634388534985959</c:v>
                </c:pt>
                <c:pt idx="31">
                  <c:v>0.00065802803774072</c:v>
                </c:pt>
                <c:pt idx="32">
                  <c:v>0.000681810884341055</c:v>
                </c:pt>
                <c:pt idx="33">
                  <c:v>0.00070573730435984</c:v>
                </c:pt>
                <c:pt idx="34">
                  <c:v>0.000729807510585333</c:v>
                </c:pt>
                <c:pt idx="35">
                  <c:v>0.000754021699433054</c:v>
                </c:pt>
                <c:pt idx="36">
                  <c:v>0.000778380051352471</c:v>
                </c:pt>
                <c:pt idx="37">
                  <c:v>0.00080288273122857</c:v>
                </c:pt>
                <c:pt idx="38">
                  <c:v>0.000827529888778368</c:v>
                </c:pt>
                <c:pt idx="39">
                  <c:v>0.000852321658942194</c:v>
                </c:pt>
                <c:pt idx="40">
                  <c:v>0.000877258162270093</c:v>
                </c:pt>
                <c:pt idx="41">
                  <c:v>0.000902339505302924</c:v>
                </c:pt>
                <c:pt idx="42">
                  <c:v>0.000927565780948663</c:v>
                </c:pt>
                <c:pt idx="43">
                  <c:v>0.000952937068853608</c:v>
                </c:pt>
                <c:pt idx="44">
                  <c:v>0.00097845343576853</c:v>
                </c:pt>
                <c:pt idx="45">
                  <c:v>0.00100411493591013</c:v>
                </c:pt>
                <c:pt idx="46">
                  <c:v>0.00102992161131718</c:v>
                </c:pt>
                <c:pt idx="47">
                  <c:v>0.0010558734922021</c:v>
                </c:pt>
                <c:pt idx="48">
                  <c:v>0.00108197059729751</c:v>
                </c:pt>
                <c:pt idx="49">
                  <c:v>0.00110821293419804</c:v>
                </c:pt>
                <c:pt idx="50">
                  <c:v>0.00113460049969723</c:v>
                </c:pt>
                <c:pt idx="51">
                  <c:v>0.00116113328011967</c:v>
                </c:pt>
                <c:pt idx="52">
                  <c:v>0.00118781125164846</c:v>
                </c:pt>
                <c:pt idx="53">
                  <c:v>0.00121463438064794</c:v>
                </c:pt>
                <c:pt idx="54">
                  <c:v>0.00124160262398177</c:v>
                </c:pt>
                <c:pt idx="55">
                  <c:v>0.00126871592932619</c:v>
                </c:pt>
                <c:pt idx="56">
                  <c:v>0.00129597423547894</c:v>
                </c:pt>
                <c:pt idx="57">
                  <c:v>0.00132337747266352</c:v>
                </c:pt>
                <c:pt idx="58">
                  <c:v>0.00135092556282877</c:v>
                </c:pt>
                <c:pt idx="59">
                  <c:v>0.00137861841994414</c:v>
                </c:pt>
                <c:pt idx="60">
                  <c:v>0.00140645595029046</c:v>
                </c:pt>
                <c:pt idx="61">
                  <c:v>0.00143443805274612</c:v>
                </c:pt>
                <c:pt idx="62">
                  <c:v>0.00146256461906925</c:v>
                </c:pt>
                <c:pt idx="63">
                  <c:v>0.00149083553417512</c:v>
                </c:pt>
                <c:pt idx="64">
                  <c:v>0.0015192506764096</c:v>
                </c:pt>
                <c:pt idx="65">
                  <c:v>0.00154780991781809</c:v>
                </c:pt>
                <c:pt idx="66">
                  <c:v>0.00157651312441053</c:v>
                </c:pt>
                <c:pt idx="67">
                  <c:v>0.00160536015642196</c:v>
                </c:pt>
                <c:pt idx="68">
                  <c:v>0.00163435086856899</c:v>
                </c:pt>
                <c:pt idx="69">
                  <c:v>0.00166348511030241</c:v>
                </c:pt>
                <c:pt idx="70">
                  <c:v>0.00169276272605556</c:v>
                </c:pt>
                <c:pt idx="71">
                  <c:v>0.0017221835554887</c:v>
                </c:pt>
                <c:pt idx="72">
                  <c:v>0.00175174743372944</c:v>
                </c:pt>
                <c:pt idx="73">
                  <c:v>0.00178145419160944</c:v>
                </c:pt>
                <c:pt idx="74">
                  <c:v>0.00181130365589692</c:v>
                </c:pt>
                <c:pt idx="75">
                  <c:v>0.00184129564952558</c:v>
                </c:pt>
                <c:pt idx="76">
                  <c:v>0.00187142999181979</c:v>
                </c:pt>
                <c:pt idx="77">
                  <c:v>0.00190170649871584</c:v>
                </c:pt>
                <c:pt idx="78">
                  <c:v>0.00193212498297968</c:v>
                </c:pt>
                <c:pt idx="79">
                  <c:v>0.00196268525442092</c:v>
                </c:pt>
                <c:pt idx="80">
                  <c:v>0.0019933871201033</c:v>
                </c:pt>
                <c:pt idx="81">
                  <c:v>0.0020242303845517</c:v>
                </c:pt>
                <c:pt idx="82">
                  <c:v>0.00205521484995546</c:v>
                </c:pt>
                <c:pt idx="83">
                  <c:v>0.00208634031636834</c:v>
                </c:pt>
                <c:pt idx="84">
                  <c:v>0.00211760658190518</c:v>
                </c:pt>
                <c:pt idx="85">
                  <c:v>0.00214901344293512</c:v>
                </c:pt>
                <c:pt idx="86">
                  <c:v>0.00218056069427139</c:v>
                </c:pt>
                <c:pt idx="87">
                  <c:v>0.00221224812935817</c:v>
                </c:pt>
                <c:pt idx="88">
                  <c:v>0.00224407554045388</c:v>
                </c:pt>
                <c:pt idx="89">
                  <c:v>0.00227604271881149</c:v>
                </c:pt>
                <c:pt idx="90">
                  <c:v>0.0023081494548558</c:v>
                </c:pt>
                <c:pt idx="91">
                  <c:v>0.00234039553835739</c:v>
                </c:pt>
                <c:pt idx="92">
                  <c:v>0.00237278075860387</c:v>
                </c:pt>
                <c:pt idx="93">
                  <c:v>0.00240530490456783</c:v>
                </c:pt>
                <c:pt idx="94">
                  <c:v>0.00243796776507217</c:v>
                </c:pt>
                <c:pt idx="95">
                  <c:v>0.00247076912895232</c:v>
                </c:pt>
                <c:pt idx="96">
                  <c:v>0.00250370878521573</c:v>
                </c:pt>
                <c:pt idx="97">
                  <c:v>0.00253678652319866</c:v>
                </c:pt>
                <c:pt idx="98">
                  <c:v>0.00257000213272006</c:v>
                </c:pt>
                <c:pt idx="99">
                  <c:v>0.00260335540423281</c:v>
                </c:pt>
                <c:pt idx="100">
                  <c:v>0.00263684612897247</c:v>
                </c:pt>
                <c:pt idx="101">
                  <c:v>0.00267047409910328</c:v>
                </c:pt>
                <c:pt idx="102">
                  <c:v>0.00270423910786156</c:v>
                </c:pt>
                <c:pt idx="103">
                  <c:v>0.00273814094969687</c:v>
                </c:pt>
                <c:pt idx="104">
                  <c:v>0.00277217942041044</c:v>
                </c:pt>
                <c:pt idx="105">
                  <c:v>0.00280635431729132</c:v>
                </c:pt>
                <c:pt idx="106">
                  <c:v>0.00284066543925015</c:v>
                </c:pt>
                <c:pt idx="107">
                  <c:v>0.00287511258695062</c:v>
                </c:pt>
                <c:pt idx="108">
                  <c:v>0.00290969556293867</c:v>
                </c:pt>
                <c:pt idx="109">
                  <c:v>0.00294441417176933</c:v>
                </c:pt>
                <c:pt idx="110">
                  <c:v>0.0029792682201317</c:v>
                </c:pt>
                <c:pt idx="111">
                  <c:v>0.00301425751697138</c:v>
                </c:pt>
                <c:pt idx="112">
                  <c:v>0.00304938187361118</c:v>
                </c:pt>
                <c:pt idx="113">
                  <c:v>0.00308464110386946</c:v>
                </c:pt>
                <c:pt idx="114">
                  <c:v>0.00312003502417677</c:v>
                </c:pt>
                <c:pt idx="115">
                  <c:v>0.00315556345369034</c:v>
                </c:pt>
                <c:pt idx="116">
                  <c:v>0.00319122621440668</c:v>
                </c:pt>
                <c:pt idx="117">
                  <c:v>0.00322702313127229</c:v>
                </c:pt>
                <c:pt idx="118">
                  <c:v>0.00326295403229271</c:v>
                </c:pt>
                <c:pt idx="119">
                  <c:v>0.00329901874863956</c:v>
                </c:pt>
                <c:pt idx="120">
                  <c:v>0.00333521711475592</c:v>
                </c:pt>
                <c:pt idx="121">
                  <c:v>0.00337154896846005</c:v>
                </c:pt>
                <c:pt idx="122">
                  <c:v>0.00340801415104748</c:v>
                </c:pt>
                <c:pt idx="123">
                  <c:v>0.00344461250739133</c:v>
                </c:pt>
                <c:pt idx="124">
                  <c:v>0.00348134388604119</c:v>
                </c:pt>
                <c:pt idx="125">
                  <c:v>0.0035182081393204</c:v>
                </c:pt>
                <c:pt idx="126">
                  <c:v>0.00355520512342193</c:v>
                </c:pt>
                <c:pt idx="127">
                  <c:v>0.0035923346985027</c:v>
                </c:pt>
                <c:pt idx="128">
                  <c:v>0.00362959672877642</c:v>
                </c:pt>
                <c:pt idx="129">
                  <c:v>0.00366699108260536</c:v>
                </c:pt>
                <c:pt idx="130">
                  <c:v>0.00370451763259038</c:v>
                </c:pt>
                <c:pt idx="131">
                  <c:v>0.00374217625566001</c:v>
                </c:pt>
                <c:pt idx="132">
                  <c:v>0.00377996683315811</c:v>
                </c:pt>
                <c:pt idx="133">
                  <c:v>0.00381788925093032</c:v>
                </c:pt>
                <c:pt idx="134">
                  <c:v>0.00385594339940934</c:v>
                </c:pt>
                <c:pt idx="135">
                  <c:v>0.00389412917369912</c:v>
                </c:pt>
                <c:pt idx="136">
                  <c:v>0.00393244647365796</c:v>
                </c:pt>
                <c:pt idx="137">
                  <c:v>0.00397089520398033</c:v>
                </c:pt>
                <c:pt idx="138">
                  <c:v>0.004009475274278</c:v>
                </c:pt>
                <c:pt idx="139">
                  <c:v>0.00404818659916002</c:v>
                </c:pt>
                <c:pt idx="140">
                  <c:v>0.00408702909831161</c:v>
                </c:pt>
                <c:pt idx="141">
                  <c:v>0.00412600269657236</c:v>
                </c:pt>
                <c:pt idx="142">
                  <c:v>0.0041651073240135</c:v>
                </c:pt>
                <c:pt idx="143">
                  <c:v>0.00420434291601422</c:v>
                </c:pt>
                <c:pt idx="144">
                  <c:v>0.00424370941333732</c:v>
                </c:pt>
                <c:pt idx="145">
                  <c:v>0.00428320676220389</c:v>
                </c:pt>
                <c:pt idx="146">
                  <c:v>0.00432283491436754</c:v>
                </c:pt>
                <c:pt idx="147">
                  <c:v>0.00436259382718774</c:v>
                </c:pt>
                <c:pt idx="148">
                  <c:v>0.00440248346370248</c:v>
                </c:pt>
                <c:pt idx="149">
                  <c:v>0.00444250379270042</c:v>
                </c:pt>
                <c:pt idx="150">
                  <c:v>0.00448265478879236</c:v>
                </c:pt>
                <c:pt idx="151">
                  <c:v>0.00452293643248212</c:v>
                </c:pt>
                <c:pt idx="152">
                  <c:v>0.00456334871023708</c:v>
                </c:pt>
                <c:pt idx="153">
                  <c:v>0.00460389161455794</c:v>
                </c:pt>
                <c:pt idx="154">
                  <c:v>0.0046445651440483</c:v>
                </c:pt>
                <c:pt idx="155">
                  <c:v>0.00468536930348352</c:v>
                </c:pt>
                <c:pt idx="156">
                  <c:v>0.0047263041038796</c:v>
                </c:pt>
                <c:pt idx="157">
                  <c:v>0.00476736956256125</c:v>
                </c:pt>
                <c:pt idx="158">
                  <c:v>0.00480856570322992</c:v>
                </c:pt>
                <c:pt idx="159">
                  <c:v>0.00484989255603155</c:v>
                </c:pt>
                <c:pt idx="160">
                  <c:v>0.00489135015762384</c:v>
                </c:pt>
                <c:pt idx="161">
                  <c:v>0.0049329385512435</c:v>
                </c:pt>
                <c:pt idx="162">
                  <c:v>0.00497465778677318</c:v>
                </c:pt>
                <c:pt idx="163">
                  <c:v>0.00501650792080845</c:v>
                </c:pt>
                <c:pt idx="164">
                  <c:v>0.0050584890167243</c:v>
                </c:pt>
                <c:pt idx="165">
                  <c:v>0.00510060114474192</c:v>
                </c:pt>
                <c:pt idx="166">
                  <c:v>0.00514284438199507</c:v>
                </c:pt>
                <c:pt idx="167">
                  <c:v>0.00518521881259676</c:v>
                </c:pt>
                <c:pt idx="168">
                  <c:v>0.00522772452770559</c:v>
                </c:pt>
                <c:pt idx="169">
                  <c:v>0.00527036162559244</c:v>
                </c:pt>
                <c:pt idx="170">
                  <c:v>0.005313130211707</c:v>
                </c:pt>
                <c:pt idx="171">
                  <c:v>0.00535603039874446</c:v>
                </c:pt>
                <c:pt idx="172">
                  <c:v>0.00539906230671241</c:v>
                </c:pt>
                <c:pt idx="173">
                  <c:v>0.00544222606299776</c:v>
                </c:pt>
                <c:pt idx="174">
                  <c:v>0.00548552180243401</c:v>
                </c:pt>
                <c:pt idx="175">
                  <c:v>0.00552894966736856</c:v>
                </c:pt>
                <c:pt idx="176">
                  <c:v>0.00557250980773044</c:v>
                </c:pt>
                <c:pt idx="177">
                  <c:v>0.0056162023810983</c:v>
                </c:pt>
                <c:pt idx="178">
                  <c:v>0.00566002755276856</c:v>
                </c:pt>
                <c:pt idx="179">
                  <c:v>0.00570398549582422</c:v>
                </c:pt>
                <c:pt idx="180">
                  <c:v>0.0057480763912037</c:v>
                </c:pt>
                <c:pt idx="181">
                  <c:v>0.00579230042777032</c:v>
                </c:pt>
                <c:pt idx="182">
                  <c:v>0.00583665780238229</c:v>
                </c:pt>
                <c:pt idx="183">
                  <c:v>0.00588114871996296</c:v>
                </c:pt>
                <c:pt idx="184">
                  <c:v>0.00592577339357168</c:v>
                </c:pt>
                <c:pt idx="185">
                  <c:v>0.00597053204447524</c:v>
                </c:pt>
                <c:pt idx="186">
                  <c:v>0.00601542490222001</c:v>
                </c:pt>
                <c:pt idx="187">
                  <c:v>0.00606045220470435</c:v>
                </c:pt>
                <c:pt idx="188">
                  <c:v>0.00610561419825197</c:v>
                </c:pt>
                <c:pt idx="189">
                  <c:v>0.00615091113768584</c:v>
                </c:pt>
                <c:pt idx="190">
                  <c:v>0.00619634328640294</c:v>
                </c:pt>
                <c:pt idx="191">
                  <c:v>0.00624191091644948</c:v>
                </c:pt>
                <c:pt idx="192">
                  <c:v>0.00628761430859726</c:v>
                </c:pt>
                <c:pt idx="193">
                  <c:v>0.00633345375242048</c:v>
                </c:pt>
                <c:pt idx="194">
                  <c:v>0.0063794295463738</c:v>
                </c:pt>
                <c:pt idx="195">
                  <c:v>0.0064255419978708</c:v>
                </c:pt>
                <c:pt idx="196">
                  <c:v>0.00647179142336387</c:v>
                </c:pt>
                <c:pt idx="197">
                  <c:v>0.00651817814842465</c:v>
                </c:pt>
                <c:pt idx="198">
                  <c:v>0.00656470250782563</c:v>
                </c:pt>
                <c:pt idx="199">
                  <c:v>0.00661136484562279</c:v>
                </c:pt>
                <c:pt idx="200">
                  <c:v>0.00665816551523935</c:v>
                </c:pt>
                <c:pt idx="201">
                  <c:v>0.00670510487955037</c:v>
                </c:pt>
                <c:pt idx="202">
                  <c:v>0.00675218331096877</c:v>
                </c:pt>
                <c:pt idx="203">
                  <c:v>0.0067994011915323</c:v>
                </c:pt>
                <c:pt idx="204">
                  <c:v>0.00684675891299204</c:v>
                </c:pt>
                <c:pt idx="205">
                  <c:v>0.00689425687690175</c:v>
                </c:pt>
                <c:pt idx="206">
                  <c:v>0.00694189549470863</c:v>
                </c:pt>
                <c:pt idx="207">
                  <c:v>0.00698967518784571</c:v>
                </c:pt>
                <c:pt idx="208">
                  <c:v>0.0070375963878252</c:v>
                </c:pt>
                <c:pt idx="209">
                  <c:v>0.00708565953633343</c:v>
                </c:pt>
                <c:pt idx="210">
                  <c:v>0.00713386508532733</c:v>
                </c:pt>
                <c:pt idx="211">
                  <c:v>0.00718221349713209</c:v>
                </c:pt>
                <c:pt idx="212">
                  <c:v>0.00723070524454073</c:v>
                </c:pt>
                <c:pt idx="213">
                  <c:v>0.00727934081091507</c:v>
                </c:pt>
                <c:pt idx="214">
                  <c:v>0.00732812069028818</c:v>
                </c:pt>
                <c:pt idx="215">
                  <c:v>0.0073770453874688</c:v>
                </c:pt>
                <c:pt idx="216">
                  <c:v>0.0074261154181472</c:v>
                </c:pt>
                <c:pt idx="217">
                  <c:v>0.00747533130900287</c:v>
                </c:pt>
                <c:pt idx="218">
                  <c:v>0.00752469359781408</c:v>
                </c:pt>
                <c:pt idx="219">
                  <c:v>0.0075742028335693</c:v>
                </c:pt>
                <c:pt idx="220">
                  <c:v>0.00762385957658029</c:v>
                </c:pt>
                <c:pt idx="221">
                  <c:v>0.00767366439859748</c:v>
                </c:pt>
                <c:pt idx="222">
                  <c:v>0.00772361788292701</c:v>
                </c:pt>
                <c:pt idx="223">
                  <c:v>0.00777372062455</c:v>
                </c:pt>
                <c:pt idx="224">
                  <c:v>0.00782397323024398</c:v>
                </c:pt>
                <c:pt idx="225">
                  <c:v>0.00787437631870616</c:v>
                </c:pt>
                <c:pt idx="226">
                  <c:v>0.00792493052067933</c:v>
                </c:pt>
                <c:pt idx="227">
                  <c:v>0.00797563647907962</c:v>
                </c:pt>
                <c:pt idx="228">
                  <c:v>0.00802649484912679</c:v>
                </c:pt>
                <c:pt idx="229">
                  <c:v>0.00807750629847691</c:v>
                </c:pt>
                <c:pt idx="230">
                  <c:v>0.00812867150735727</c:v>
                </c:pt>
                <c:pt idx="231">
                  <c:v>0.00817999116870396</c:v>
                </c:pt>
                <c:pt idx="232">
                  <c:v>0.00823146598830197</c:v>
                </c:pt>
                <c:pt idx="233">
                  <c:v>0.00828309668492776</c:v>
                </c:pt>
                <c:pt idx="234">
                  <c:v>0.00833488399049469</c:v>
                </c:pt>
                <c:pt idx="235">
                  <c:v>0.00838682865020102</c:v>
                </c:pt>
                <c:pt idx="236">
                  <c:v>0.0084389314226808</c:v>
                </c:pt>
                <c:pt idx="237">
                  <c:v>0.00849119308015759</c:v>
                </c:pt>
                <c:pt idx="238">
                  <c:v>0.0085436144086012</c:v>
                </c:pt>
                <c:pt idx="239">
                  <c:v>0.00859619620788723</c:v>
                </c:pt>
                <c:pt idx="240">
                  <c:v>0.00864893929195991</c:v>
                </c:pt>
                <c:pt idx="241">
                  <c:v>0.00870184448899796</c:v>
                </c:pt>
                <c:pt idx="242">
                  <c:v>0.00875491264158372</c:v>
                </c:pt>
                <c:pt idx="243">
                  <c:v>0.00880814460687555</c:v>
                </c:pt>
                <c:pt idx="244">
                  <c:v>0.00886154125678364</c:v>
                </c:pt>
                <c:pt idx="245">
                  <c:v>0.0089151034781492</c:v>
                </c:pt>
                <c:pt idx="246">
                  <c:v>0.00896883217292737</c:v>
                </c:pt>
                <c:pt idx="247">
                  <c:v>0.00902272825837359</c:v>
                </c:pt>
                <c:pt idx="248">
                  <c:v>0.00907679266723365</c:v>
                </c:pt>
                <c:pt idx="249">
                  <c:v>0.00913102634793777</c:v>
                </c:pt>
                <c:pt idx="250">
                  <c:v>0.00918543026479831</c:v>
                </c:pt>
                <c:pt idx="251">
                  <c:v>0.00924000539821159</c:v>
                </c:pt>
                <c:pt idx="252">
                  <c:v>0.00929475274486382</c:v>
                </c:pt>
                <c:pt idx="253">
                  <c:v>0.00934967331794109</c:v>
                </c:pt>
                <c:pt idx="254">
                  <c:v>0.0094047681473438</c:v>
                </c:pt>
                <c:pt idx="255">
                  <c:v>0.00946003827990528</c:v>
                </c:pt>
                <c:pt idx="256">
                  <c:v>0.00951548477961497</c:v>
                </c:pt>
                <c:pt idx="257">
                  <c:v>0.00957110872784637</c:v>
                </c:pt>
                <c:pt idx="258">
                  <c:v>0.00962691122358938</c:v>
                </c:pt>
                <c:pt idx="259">
                  <c:v>0.0096828933836876</c:v>
                </c:pt>
                <c:pt idx="260">
                  <c:v>0.00973905634308071</c:v>
                </c:pt>
                <c:pt idx="261">
                  <c:v>0.00979540125505154</c:v>
                </c:pt>
                <c:pt idx="262">
                  <c:v>0.00985192929147878</c:v>
                </c:pt>
                <c:pt idx="263">
                  <c:v>0.00990864164309452</c:v>
                </c:pt>
                <c:pt idx="264">
                  <c:v>0.00996553951974765</c:v>
                </c:pt>
                <c:pt idx="265">
                  <c:v>0.0100226241506725</c:v>
                </c:pt>
                <c:pt idx="266">
                  <c:v>0.0100798967847633</c:v>
                </c:pt>
                <c:pt idx="267">
                  <c:v>0.0101373586908546</c:v>
                </c:pt>
                <c:pt idx="268">
                  <c:v>0.0101950111580075</c:v>
                </c:pt>
                <c:pt idx="269">
                  <c:v>0.0102528554958018</c:v>
                </c:pt>
                <c:pt idx="270">
                  <c:v>0.0103108930346353</c:v>
                </c:pt>
                <c:pt idx="271">
                  <c:v>0.0103691251260285</c:v>
                </c:pt>
                <c:pt idx="272">
                  <c:v>0.0104275531429364</c:v>
                </c:pt>
                <c:pt idx="273">
                  <c:v>0.0104861784800674</c:v>
                </c:pt>
                <c:pt idx="274">
                  <c:v>0.0105450025542083</c:v>
                </c:pt>
                <c:pt idx="275">
                  <c:v>0.0106040268045572</c:v>
                </c:pt>
                <c:pt idx="276">
                  <c:v>0.0106632526930634</c:v>
                </c:pt>
                <c:pt idx="277">
                  <c:v>0.0107226817047744</c:v>
                </c:pt>
                <c:pt idx="278">
                  <c:v>0.0107823153481917</c:v>
                </c:pt>
                <c:pt idx="279">
                  <c:v>0.0108421551556331</c:v>
                </c:pt>
                <c:pt idx="280">
                  <c:v>0.0109022026836039</c:v>
                </c:pt>
                <c:pt idx="281">
                  <c:v>0.0109624595131762</c:v>
                </c:pt>
                <c:pt idx="282">
                  <c:v>0.011022927250377</c:v>
                </c:pt>
                <c:pt idx="283">
                  <c:v>0.0110836075265841</c:v>
                </c:pt>
                <c:pt idx="284">
                  <c:v>0.0111445019989322</c:v>
                </c:pt>
                <c:pt idx="285">
                  <c:v>0.0112056123507273</c:v>
                </c:pt>
                <c:pt idx="286">
                  <c:v>0.0112669402918706</c:v>
                </c:pt>
                <c:pt idx="287">
                  <c:v>0.0113284875592928</c:v>
                </c:pt>
                <c:pt idx="288">
                  <c:v>0.0113902559173973</c:v>
                </c:pt>
                <c:pt idx="289">
                  <c:v>0.0114522471585142</c:v>
                </c:pt>
                <c:pt idx="290">
                  <c:v>0.0115144631033651</c:v>
                </c:pt>
                <c:pt idx="291">
                  <c:v>0.0115769056015378</c:v>
                </c:pt>
                <c:pt idx="292">
                  <c:v>0.0116395765319728</c:v>
                </c:pt>
                <c:pt idx="293">
                  <c:v>0.0117024778034605</c:v>
                </c:pt>
                <c:pt idx="294">
                  <c:v>0.0117656113551508</c:v>
                </c:pt>
                <c:pt idx="295">
                  <c:v>0.0118289791570742</c:v>
                </c:pt>
                <c:pt idx="296">
                  <c:v>0.011892583210675</c:v>
                </c:pt>
                <c:pt idx="297">
                  <c:v>0.0119564255493578</c:v>
                </c:pt>
                <c:pt idx="298">
                  <c:v>0.0120205082390467</c:v>
                </c:pt>
                <c:pt idx="299">
                  <c:v>0.0120848333787574</c:v>
                </c:pt>
                <c:pt idx="300">
                  <c:v>0.0121494031011839</c:v>
                </c:pt>
                <c:pt idx="301">
                  <c:v>0.0122142195732986</c:v>
                </c:pt>
                <c:pt idx="302">
                  <c:v>0.0122792849969675</c:v>
                </c:pt>
                <c:pt idx="303">
                  <c:v>0.0123446016095795</c:v>
                </c:pt>
                <c:pt idx="304">
                  <c:v>0.0124101716846924</c:v>
                </c:pt>
                <c:pt idx="305">
                  <c:v>0.0124759975326933</c:v>
                </c:pt>
                <c:pt idx="306">
                  <c:v>0.0125420815014761</c:v>
                </c:pt>
                <c:pt idx="307">
                  <c:v>0.0126084259771356</c:v>
                </c:pt>
                <c:pt idx="308">
                  <c:v>0.0126750333846786</c:v>
                </c:pt>
                <c:pt idx="309">
                  <c:v>0.012741906188753</c:v>
                </c:pt>
                <c:pt idx="310">
                  <c:v>0.0128090468943946</c:v>
                </c:pt>
                <c:pt idx="311">
                  <c:v>0.012876458047794</c:v>
                </c:pt>
                <c:pt idx="312">
                  <c:v>0.012944142237081</c:v>
                </c:pt>
                <c:pt idx="313">
                  <c:v>0.0130121020931301</c:v>
                </c:pt>
                <c:pt idx="314">
                  <c:v>0.0130803402903868</c:v>
                </c:pt>
                <c:pt idx="315">
                  <c:v>0.0131488595477138</c:v>
                </c:pt>
                <c:pt idx="316">
                  <c:v>0.0132176626292599</c:v>
                </c:pt>
                <c:pt idx="317">
                  <c:v>0.0132867523453515</c:v>
                </c:pt>
                <c:pt idx="318">
                  <c:v>0.0133561315534063</c:v>
                </c:pt>
                <c:pt idx="319">
                  <c:v>0.0134258031588716</c:v>
                </c:pt>
                <c:pt idx="320">
                  <c:v>0.0134957701161869</c:v>
                </c:pt>
                <c:pt idx="321">
                  <c:v>0.013566035429772</c:v>
                </c:pt>
                <c:pt idx="322">
                  <c:v>0.013636602155041</c:v>
                </c:pt>
                <c:pt idx="323">
                  <c:v>0.0137074733994432</c:v>
                </c:pt>
                <c:pt idx="324">
                  <c:v>0.0137786523235321</c:v>
                </c:pt>
                <c:pt idx="325">
                  <c:v>0.0138501421420628</c:v>
                </c:pt>
                <c:pt idx="326">
                  <c:v>0.0139219461251192</c:v>
                </c:pt>
                <c:pt idx="327">
                  <c:v>0.0139940675992715</c:v>
                </c:pt>
                <c:pt idx="328">
                  <c:v>0.0140665099487654</c:v>
                </c:pt>
                <c:pt idx="329">
                  <c:v>0.0141392766167439</c:v>
                </c:pt>
                <c:pt idx="330">
                  <c:v>0.0142123711065024</c:v>
                </c:pt>
                <c:pt idx="331">
                  <c:v>0.0142857969827786</c:v>
                </c:pt>
                <c:pt idx="332">
                  <c:v>0.0143595578730785</c:v>
                </c:pt>
                <c:pt idx="333">
                  <c:v>0.0144336574690395</c:v>
                </c:pt>
                <c:pt idx="334">
                  <c:v>0.0145080995278308</c:v>
                </c:pt>
                <c:pt idx="335">
                  <c:v>0.014582887873595</c:v>
                </c:pt>
                <c:pt idx="336">
                  <c:v>0.0146580263989288</c:v>
                </c:pt>
                <c:pt idx="337">
                  <c:v>0.0147335190664071</c:v>
                </c:pt>
                <c:pt idx="338">
                  <c:v>0.0148093699101508</c:v>
                </c:pt>
                <c:pt idx="339">
                  <c:v>0.0148855830374388</c:v>
                </c:pt>
                <c:pt idx="340">
                  <c:v>0.0149621626303682</c:v>
                </c:pt>
                <c:pt idx="341">
                  <c:v>0.0150391129475614</c:v>
                </c:pt>
                <c:pt idx="342">
                  <c:v>0.0151164383259244</c:v>
                </c:pt>
                <c:pt idx="343">
                  <c:v>0.0151941431824563</c:v>
                </c:pt>
                <c:pt idx="344">
                  <c:v>0.0152722320161124</c:v>
                </c:pt>
                <c:pt idx="345">
                  <c:v>0.0153507094097234</c:v>
                </c:pt>
                <c:pt idx="346">
                  <c:v>0.0154295800319712</c:v>
                </c:pt>
                <c:pt idx="347">
                  <c:v>0.0155088486394253</c:v>
                </c:pt>
                <c:pt idx="348">
                  <c:v>0.01558852007864</c:v>
                </c:pt>
                <c:pt idx="349">
                  <c:v>0.0156685992883161</c:v>
                </c:pt>
                <c:pt idx="350">
                  <c:v>0.015749091301529</c:v>
                </c:pt>
                <c:pt idx="351">
                  <c:v>0.0158300012480249</c:v>
                </c:pt>
                <c:pt idx="352">
                  <c:v>0.0159113343565887</c:v>
                </c:pt>
                <c:pt idx="353">
                  <c:v>0.0159930959574863</c:v>
                </c:pt>
                <c:pt idx="354">
                  <c:v>0.0160752914849822</c:v>
                </c:pt>
                <c:pt idx="355">
                  <c:v>0.0161579264799385</c:v>
                </c:pt>
                <c:pt idx="356">
                  <c:v>0.0162410065924948</c:v>
                </c:pt>
                <c:pt idx="357">
                  <c:v>0.0163245375848349</c:v>
                </c:pt>
                <c:pt idx="358">
                  <c:v>0.0164085253340421</c:v>
                </c:pt>
                <c:pt idx="359">
                  <c:v>0.0164929758350474</c:v>
                </c:pt>
                <c:pt idx="360">
                  <c:v>0.0165778952036728</c:v>
                </c:pt>
                <c:pt idx="361">
                  <c:v>0.0166632896797755</c:v>
                </c:pt>
                <c:pt idx="362">
                  <c:v>0.0167491656304956</c:v>
                </c:pt>
                <c:pt idx="363">
                  <c:v>0.0168355295536108</c:v>
                </c:pt>
                <c:pt idx="364">
                  <c:v>0.0169223880810044</c:v>
                </c:pt>
                <c:pt idx="365">
                  <c:v>0.0170097479822494</c:v>
                </c:pt>
                <c:pt idx="366">
                  <c:v>0.0170976161683139</c:v>
                </c:pt>
                <c:pt idx="367">
                  <c:v>0.0171859996953932</c:v>
                </c:pt>
                <c:pt idx="368">
                  <c:v>0.0172749057688728</c:v>
                </c:pt>
                <c:pt idx="369">
                  <c:v>0.0173643417474292</c:v>
                </c:pt>
                <c:pt idx="370">
                  <c:v>0.0174543151472722</c:v>
                </c:pt>
                <c:pt idx="371">
                  <c:v>0.0175448336465367</c:v>
                </c:pt>
                <c:pt idx="372">
                  <c:v>0.0176359050898291</c:v>
                </c:pt>
                <c:pt idx="373">
                  <c:v>0.0177275374929345</c:v>
                </c:pt>
                <c:pt idx="374">
                  <c:v>0.0178197390476927</c:v>
                </c:pt>
                <c:pt idx="375">
                  <c:v>0.0179125181270502</c:v>
                </c:pt>
                <c:pt idx="376">
                  <c:v>0.0180058832902938</c:v>
                </c:pt>
                <c:pt idx="377">
                  <c:v>0.0180998432884772</c:v>
                </c:pt>
                <c:pt idx="378">
                  <c:v>0.0181944070700452</c:v>
                </c:pt>
                <c:pt idx="379">
                  <c:v>0.018289583786668</c:v>
                </c:pt>
                <c:pt idx="380">
                  <c:v>0.0183853827992918</c:v>
                </c:pt>
                <c:pt idx="381">
                  <c:v>0.0184818136844171</c:v>
                </c:pt>
                <c:pt idx="382">
                  <c:v>0.0185788862406152</c:v>
                </c:pt>
                <c:pt idx="383">
                  <c:v>0.0186766104952927</c:v>
                </c:pt>
                <c:pt idx="384">
                  <c:v>0.0187749967117161</c:v>
                </c:pt>
                <c:pt idx="385">
                  <c:v>0.0188740553963081</c:v>
                </c:pt>
                <c:pt idx="386">
                  <c:v>0.0189737973062289</c:v>
                </c:pt>
                <c:pt idx="387">
                  <c:v>0.0190742334572553</c:v>
                </c:pt>
                <c:pt idx="388">
                  <c:v>0.0191753751319723</c:v>
                </c:pt>
                <c:pt idx="389">
                  <c:v>0.0192772338882909</c:v>
                </c:pt>
                <c:pt idx="390">
                  <c:v>0.0193798215683096</c:v>
                </c:pt>
                <c:pt idx="391">
                  <c:v>0.0194831503075347</c:v>
                </c:pt>
                <c:pt idx="392">
                  <c:v>0.0195872325444779</c:v>
                </c:pt>
                <c:pt idx="393">
                  <c:v>0.0196920810306491</c:v>
                </c:pt>
                <c:pt idx="394">
                  <c:v>0.019797708840965</c:v>
                </c:pt>
                <c:pt idx="395">
                  <c:v>0.019904129384593</c:v>
                </c:pt>
                <c:pt idx="396">
                  <c:v>0.0200113564162537</c:v>
                </c:pt>
                <c:pt idx="397">
                  <c:v>0.0201194040480043</c:v>
                </c:pt>
                <c:pt idx="398">
                  <c:v>0.0202282867615286</c:v>
                </c:pt>
                <c:pt idx="399">
                  <c:v>0.0203380194209592</c:v>
                </c:pt>
                <c:pt idx="400">
                  <c:v>0.0204486172862595</c:v>
                </c:pt>
                <c:pt idx="401">
                  <c:v>0.0205600960271957</c:v>
                </c:pt>
                <c:pt idx="402">
                  <c:v>0.02067247173793</c:v>
                </c:pt>
                <c:pt idx="403">
                  <c:v>0.0207857609522679</c:v>
                </c:pt>
                <c:pt idx="404">
                  <c:v>0.0208999806595952</c:v>
                </c:pt>
                <c:pt idx="405">
                  <c:v>0.0210151483215426</c:v>
                </c:pt>
                <c:pt idx="406">
                  <c:v>0.0211312818894182</c:v>
                </c:pt>
                <c:pt idx="407">
                  <c:v>0.0212483998224498</c:v>
                </c:pt>
                <c:pt idx="408">
                  <c:v>0.0213665211068824</c:v>
                </c:pt>
                <c:pt idx="409">
                  <c:v>0.0214856652759816</c:v>
                </c:pt>
                <c:pt idx="410">
                  <c:v>0.0216058524309906</c:v>
                </c:pt>
                <c:pt idx="411">
                  <c:v>0.0217271032631005</c:v>
                </c:pt>
                <c:pt idx="412">
                  <c:v>0.021849439076489</c:v>
                </c:pt>
                <c:pt idx="413">
                  <c:v>0.0219728818124928</c:v>
                </c:pt>
                <c:pt idx="414">
                  <c:v>0.0220974540749802</c:v>
                </c:pt>
                <c:pt idx="415">
                  <c:v>0.0222231791569961</c:v>
                </c:pt>
                <c:pt idx="416">
                  <c:v>0.0223500810687561</c:v>
                </c:pt>
                <c:pt idx="417">
                  <c:v>0.0224781845670735</c:v>
                </c:pt>
                <c:pt idx="418">
                  <c:v>0.0226075151863056</c:v>
                </c:pt>
                <c:pt idx="419">
                  <c:v>0.022738099270917</c:v>
                </c:pt>
                <c:pt idx="420">
                  <c:v>0.0228699640097598</c:v>
                </c:pt>
                <c:pt idx="421">
                  <c:v>0.0230031374721815</c:v>
                </c:pt>
                <c:pt idx="422">
                  <c:v>0.0231376486460769</c:v>
                </c:pt>
                <c:pt idx="423">
                  <c:v>0.0232735274780133</c:v>
                </c:pt>
                <c:pt idx="424">
                  <c:v>0.0234108049155626</c:v>
                </c:pt>
                <c:pt idx="425">
                  <c:v>0.0235495129519895</c:v>
                </c:pt>
                <c:pt idx="426">
                  <c:v>0.0236896846734531</c:v>
                </c:pt>
                <c:pt idx="427">
                  <c:v>0.0238313543088938</c:v>
                </c:pt>
                <c:pt idx="428">
                  <c:v>0.0239745572827902</c:v>
                </c:pt>
                <c:pt idx="429">
                  <c:v>0.0241193302709851</c:v>
                </c:pt>
                <c:pt idx="430">
                  <c:v>0.0242657112597984</c:v>
                </c:pt>
                <c:pt idx="431">
                  <c:v>0.0244137396086599</c:v>
                </c:pt>
                <c:pt idx="432">
                  <c:v>0.0245634561165162</c:v>
                </c:pt>
                <c:pt idx="433">
                  <c:v>0.0247149030922876</c:v>
                </c:pt>
                <c:pt idx="434">
                  <c:v>0.0248681244296732</c:v>
                </c:pt>
                <c:pt idx="435">
                  <c:v>0.0250231656866313</c:v>
                </c:pt>
                <c:pt idx="436">
                  <c:v>0.0251800741698869</c:v>
                </c:pt>
                <c:pt idx="437">
                  <c:v>0.0253388990248529</c:v>
                </c:pt>
                <c:pt idx="438">
                  <c:v>0.0254996913313858</c:v>
                </c:pt>
                <c:pt idx="439">
                  <c:v>0.0256625042058344</c:v>
                </c:pt>
                <c:pt idx="440">
                  <c:v>0.0258273929098825</c:v>
                </c:pt>
                <c:pt idx="441">
                  <c:v>0.0259944149667351</c:v>
                </c:pt>
                <c:pt idx="442">
                  <c:v>0.0261636302852491</c:v>
                </c:pt>
                <c:pt idx="443">
                  <c:v>0.0263351012926669</c:v>
                </c:pt>
                <c:pt idx="444">
                  <c:v>0.0265088930766774</c:v>
                </c:pt>
                <c:pt idx="445">
                  <c:v>0.026685073537599</c:v>
                </c:pt>
                <c:pt idx="446">
                  <c:v>0.0268637135515608</c:v>
                </c:pt>
                <c:pt idx="447">
                  <c:v>0.027044887145648</c:v>
                </c:pt>
                <c:pt idx="448">
                  <c:v>0.0272286716860743</c:v>
                </c:pt>
                <c:pt idx="449">
                  <c:v>0.0274151480805617</c:v>
                </c:pt>
                <c:pt idx="450">
                  <c:v>0.0276044009962289</c:v>
                </c:pt>
                <c:pt idx="451">
                  <c:v>0.0277965190944325</c:v>
                </c:pt>
                <c:pt idx="452">
                  <c:v>0.0279915952841673</c:v>
                </c:pt>
                <c:pt idx="453">
                  <c:v>0.028189726995805</c:v>
                </c:pt>
                <c:pt idx="454">
                  <c:v>0.0283910164771606</c:v>
                </c:pt>
                <c:pt idx="455">
                  <c:v>0.0285955711140992</c:v>
                </c:pt>
                <c:pt idx="456">
                  <c:v>0.0288035037781613</c:v>
                </c:pt>
                <c:pt idx="457">
                  <c:v>0.0290149332039752</c:v>
                </c:pt>
                <c:pt idx="458">
                  <c:v>0.0292299843995668</c:v>
                </c:pt>
                <c:pt idx="459">
                  <c:v>0.0294487890930586</c:v>
                </c:pt>
                <c:pt idx="460">
                  <c:v>0.0296714862196891</c:v>
                </c:pt>
                <c:pt idx="461">
                  <c:v>0.029898222453589</c:v>
                </c:pt>
                <c:pt idx="462">
                  <c:v>0.0301291527893287</c:v>
                </c:pt>
                <c:pt idx="463">
                  <c:v>0.0303644411789177</c:v>
                </c:pt>
                <c:pt idx="464">
                  <c:v>0.030604261230707</c:v>
                </c:pt>
                <c:pt idx="465">
                  <c:v>0.0308487969775361</c:v>
                </c:pt>
                <c:pt idx="466">
                  <c:v>0.0310982437225014</c:v>
                </c:pt>
                <c:pt idx="467">
                  <c:v>0.0313528089719251</c:v>
                </c:pt>
                <c:pt idx="468">
                  <c:v>0.0316127134665123</c:v>
                </c:pt>
                <c:pt idx="469">
                  <c:v>0.031878192323326</c:v>
                </c:pt>
                <c:pt idx="470">
                  <c:v>0.0321494963031489</c:v>
                </c:pt>
                <c:pt idx="471">
                  <c:v>0.0324268932200743</c:v>
                </c:pt>
                <c:pt idx="472">
                  <c:v>0.0327106695128686</c:v>
                </c:pt>
                <c:pt idx="473">
                  <c:v>0.0330011320008444</c:v>
                </c:pt>
                <c:pt idx="474">
                  <c:v>0.0332986098507954</c:v>
                </c:pt>
                <c:pt idx="475">
                  <c:v>0.0336034567861028</c:v>
                </c:pt>
                <c:pt idx="476">
                  <c:v>0.0339160535745955</c:v>
                </c:pt>
                <c:pt idx="477">
                  <c:v>0.0342368108383494</c:v>
                </c:pt>
                <c:pt idx="478">
                  <c:v>0.0345661722366043</c:v>
                </c:pt>
                <c:pt idx="479">
                  <c:v>0.0349046180827145</c:v>
                </c:pt>
                <c:pt idx="480">
                  <c:v>0.0352526694679453</c:v>
                </c:pt>
                <c:pt idx="481">
                  <c:v>0.0356108929795703</c:v>
                </c:pt>
                <c:pt idx="482">
                  <c:v>0.0359799061188061</c:v>
                </c:pt>
                <c:pt idx="483">
                  <c:v>0.0363603835466192</c:v>
                </c:pt>
                <c:pt idx="484">
                  <c:v>0.0367530643135689</c:v>
                </c:pt>
                <c:pt idx="485">
                  <c:v>0.03715876026527</c:v>
                </c:pt>
                <c:pt idx="486">
                  <c:v>0.0375783658599487</c:v>
                </c:pt>
                <c:pt idx="487">
                  <c:v>0.0380128696918842</c:v>
                </c:pt>
                <c:pt idx="488">
                  <c:v>0.0384633680882636</c:v>
                </c:pt>
                <c:pt idx="489">
                  <c:v>0.0389310812426305</c:v>
                </c:pt>
                <c:pt idx="490">
                  <c:v>0.0394173724732681</c:v>
                </c:pt>
                <c:pt idx="491">
                  <c:v>0.0399237713601733</c:v>
                </c:pt>
                <c:pt idx="492">
                  <c:v>0.0404520017348435</c:v>
                </c:pt>
                <c:pt idx="493">
                  <c:v>0.0410040157945469</c:v>
                </c:pt>
                <c:pt idx="494">
                  <c:v>0.0415820360186233</c:v>
                </c:pt>
                <c:pt idx="495">
                  <c:v>0.0421886071251581</c:v>
                </c:pt>
                <c:pt idx="496">
                  <c:v>0.0428266610919604</c:v>
                </c:pt>
                <c:pt idx="497">
                  <c:v>0.0434995993827237</c:v>
                </c:pt>
                <c:pt idx="498">
                  <c:v>0.0442113981335082</c:v>
                </c:pt>
                <c:pt idx="499">
                  <c:v>0.0449667444298078</c:v>
                </c:pt>
                <c:pt idx="500">
                  <c:v>0.0457712153689433</c:v>
                </c:pt>
                <c:pt idx="501">
                  <c:v>0.046631517070717</c:v>
                </c:pt>
                <c:pt idx="502">
                  <c:v>0.0475558093961463</c:v>
                </c:pt>
                <c:pt idx="503">
                  <c:v>0.0485541560276911</c:v>
                </c:pt>
                <c:pt idx="504">
                  <c:v>0.0496391627305946</c:v>
                </c:pt>
                <c:pt idx="505">
                  <c:v>0.0508269066466269</c:v>
                </c:pt>
                <c:pt idx="506">
                  <c:v>0.0521383315594784</c:v>
                </c:pt>
                <c:pt idx="507">
                  <c:v>0.053601420296319</c:v>
                </c:pt>
                <c:pt idx="508">
                  <c:v>0.0545561110520594</c:v>
                </c:pt>
                <c:pt idx="509">
                  <c:v>0.0555320873331635</c:v>
                </c:pt>
                <c:pt idx="510">
                  <c:v>0.0565301900540881</c:v>
                </c:pt>
                <c:pt idx="511">
                  <c:v>0.0575513059781949</c:v>
                </c:pt>
                <c:pt idx="512">
                  <c:v>0.0585963707436843</c:v>
                </c:pt>
                <c:pt idx="513">
                  <c:v>0.0596663721264484</c:v>
                </c:pt>
                <c:pt idx="514">
                  <c:v>0.060762353561715</c:v>
                </c:pt>
                <c:pt idx="515">
                  <c:v>0.0618854179487078</c:v>
                </c:pt>
                <c:pt idx="516">
                  <c:v>0.063036731765178</c:v>
                </c:pt>
                <c:pt idx="517">
                  <c:v>0.0642175295216283</c:v>
                </c:pt>
                <c:pt idx="518">
                  <c:v>0.0654291185883909</c:v>
                </c:pt>
                <c:pt idx="519">
                  <c:v>0.0666728844324766</c:v>
                </c:pt>
                <c:pt idx="520">
                  <c:v>0.0679502963053759</c:v>
                </c:pt>
                <c:pt idx="521">
                  <c:v>0.0692629134277982</c:v>
                </c:pt>
                <c:pt idx="522">
                  <c:v>0.0706123917227974</c:v>
                </c:pt>
                <c:pt idx="523">
                  <c:v>0.0720004911549301</c:v>
                </c:pt>
                <c:pt idx="524">
                  <c:v>0.0734290837401438</c:v>
                </c:pt>
                <c:pt idx="525">
                  <c:v>0.0749001622991345</c:v>
                </c:pt>
                <c:pt idx="526">
                  <c:v>0.0764158500361004</c:v>
                </c:pt>
                <c:pt idx="527">
                  <c:v>0.0779784110353272</c:v>
                </c:pt>
                <c:pt idx="528">
                  <c:v>0.079590261780103</c:v>
                </c:pt>
                <c:pt idx="529">
                  <c:v>0.0812539838123111</c:v>
                </c:pt>
                <c:pt idx="530">
                  <c:v>0.0829723376670315</c:v>
                </c:pt>
                <c:pt idx="531">
                  <c:v>0.0847482782348905</c:v>
                </c:pt>
                <c:pt idx="532">
                  <c:v>0.0865849717262518</c:v>
                </c:pt>
                <c:pt idx="533">
                  <c:v>0.0884858144360757</c:v>
                </c:pt>
                <c:pt idx="534">
                  <c:v>0.0904544535370571</c:v>
                </c:pt>
                <c:pt idx="535">
                  <c:v>0.0924948101622141</c:v>
                </c:pt>
                <c:pt idx="536">
                  <c:v>0.0946111050773277</c:v>
                </c:pt>
                <c:pt idx="537">
                  <c:v>0.0968078872896421</c:v>
                </c:pt>
                <c:pt idx="538">
                  <c:v>0.0990900659933089</c:v>
                </c:pt>
                <c:pt idx="539">
                  <c:v>0.101462946315851</c:v>
                </c:pt>
                <c:pt idx="540">
                  <c:v>0.103932269405366</c:v>
                </c:pt>
                <c:pt idx="541">
                  <c:v>0.106504257487746</c:v>
                </c:pt>
                <c:pt idx="542">
                  <c:v>0.109185664629784</c:v>
                </c:pt>
                <c:pt idx="543">
                  <c:v>0.111983834071479</c:v>
                </c:pt>
                <c:pt idx="544">
                  <c:v>0.114906763143581</c:v>
                </c:pt>
                <c:pt idx="545">
                  <c:v>0.117963176970354</c:v>
                </c:pt>
                <c:pt idx="546">
                  <c:v>0.121162612379741</c:v>
                </c:pt>
                <c:pt idx="547">
                  <c:v>0.12451551371276</c:v>
                </c:pt>
                <c:pt idx="548">
                  <c:v>0.128033342552589</c:v>
                </c:pt>
                <c:pt idx="549">
                  <c:v>0.131728703795929</c:v>
                </c:pt>
                <c:pt idx="550">
                  <c:v>0.135615490983925</c:v>
                </c:pt>
                <c:pt idx="551">
                  <c:v>0.139709054421089</c:v>
                </c:pt>
                <c:pt idx="552">
                  <c:v>0.144026396369928</c:v>
                </c:pt>
                <c:pt idx="553">
                  <c:v>0.148586398557127</c:v>
                </c:pt>
                <c:pt idx="554">
                  <c:v>0.153410088417934</c:v>
                </c:pt>
                <c:pt idx="555">
                  <c:v>0.158520952009852</c:v>
                </c:pt>
                <c:pt idx="556">
                  <c:v>0.163945303439465</c:v>
                </c:pt>
                <c:pt idx="557">
                  <c:v>0.169712723094159</c:v>
                </c:pt>
                <c:pt idx="558">
                  <c:v>0.175856580125273</c:v>
                </c:pt>
                <c:pt idx="559">
                  <c:v>0.182414658725369</c:v>
                </c:pt>
                <c:pt idx="560">
                  <c:v>0.189429913102463</c:v>
                </c:pt>
                <c:pt idx="561">
                  <c:v>0.196951383127048</c:v>
                </c:pt>
                <c:pt idx="562">
                  <c:v>0.205035312044291</c:v>
                </c:pt>
              </c:numCache>
            </c:numRef>
          </c:xVal>
          <c:yVal>
            <c:numRef>
              <c:f>Exp_res!$BQ$3:$BQ$650</c:f>
              <c:numCache>
                <c:formatCode>0.00%</c:formatCode>
                <c:ptCount val="648"/>
                <c:pt idx="0">
                  <c:v>0</c:v>
                </c:pt>
                <c:pt idx="1">
                  <c:v>1.2362794032444E-005</c:v>
                </c:pt>
                <c:pt idx="2">
                  <c:v>3.90784381284529E-005</c:v>
                </c:pt>
                <c:pt idx="3">
                  <c:v>6.59539648008041E-005</c:v>
                </c:pt>
                <c:pt idx="4">
                  <c:v>9.29848028730059E-005</c:v>
                </c:pt>
                <c:pt idx="5">
                  <c:v>0.000120167176578117</c:v>
                </c:pt>
                <c:pt idx="6">
                  <c:v>0.000147497424740533</c:v>
                </c:pt>
                <c:pt idx="7">
                  <c:v>0.000174971939065275</c:v>
                </c:pt>
                <c:pt idx="8">
                  <c:v>0.000202587149789402</c:v>
                </c:pt>
                <c:pt idx="9">
                  <c:v>0.000230339520794823</c:v>
                </c:pt>
                <c:pt idx="10">
                  <c:v>0.000258225547504173</c:v>
                </c:pt>
                <c:pt idx="11">
                  <c:v>0.000286241755803591</c:v>
                </c:pt>
                <c:pt idx="12">
                  <c:v>0.00031438470140795</c:v>
                </c:pt>
                <c:pt idx="13">
                  <c:v>0.000342650969437965</c:v>
                </c:pt>
                <c:pt idx="14">
                  <c:v>0.000371037174110058</c:v>
                </c:pt>
                <c:pt idx="15">
                  <c:v>0.000399539958489077</c:v>
                </c:pt>
                <c:pt idx="16">
                  <c:v>0.000428155994278791</c:v>
                </c:pt>
                <c:pt idx="17">
                  <c:v>0.000456881981636096</c:v>
                </c:pt>
                <c:pt idx="18">
                  <c:v>0.000485714649001612</c:v>
                </c:pt>
                <c:pt idx="19">
                  <c:v>0.000514650752940209</c:v>
                </c:pt>
                <c:pt idx="20">
                  <c:v>0.000543687077989651</c:v>
                </c:pt>
                <c:pt idx="21">
                  <c:v>0.000572820436514328</c:v>
                </c:pt>
                <c:pt idx="22">
                  <c:v>0.000602047668563661</c:v>
                </c:pt>
                <c:pt idx="23">
                  <c:v>0.000631365641732829</c:v>
                </c:pt>
                <c:pt idx="24">
                  <c:v>0.000660771251026097</c:v>
                </c:pt>
                <c:pt idx="25">
                  <c:v>0.000690261418722184</c:v>
                </c:pt>
                <c:pt idx="26">
                  <c:v>0.000719833094240291</c:v>
                </c:pt>
                <c:pt idx="27">
                  <c:v>0.000749483254007475</c:v>
                </c:pt>
                <c:pt idx="28">
                  <c:v>0.000779208901326686</c:v>
                </c:pt>
                <c:pt idx="29">
                  <c:v>0.000809007066245029</c:v>
                </c:pt>
                <c:pt idx="30">
                  <c:v>0.000838874805422408</c:v>
                </c:pt>
                <c:pt idx="31">
                  <c:v>0.000868809201999983</c:v>
                </c:pt>
                <c:pt idx="32">
                  <c:v>0.00089880736546886</c:v>
                </c:pt>
                <c:pt idx="33">
                  <c:v>0.000928866431538451</c:v>
                </c:pt>
                <c:pt idx="34">
                  <c:v>0.000958983562004229</c:v>
                </c:pt>
                <c:pt idx="35">
                  <c:v>0.000989155944615297</c:v>
                </c:pt>
                <c:pt idx="36">
                  <c:v>0.00101938079294133</c:v>
                </c:pt>
                <c:pt idx="37">
                  <c:v>0.00104965534623893</c:v>
                </c:pt>
                <c:pt idx="38">
                  <c:v>0.00107997686931746</c:v>
                </c:pt>
                <c:pt idx="39">
                  <c:v>0.00111034265240376</c:v>
                </c:pt>
                <c:pt idx="40">
                  <c:v>0.00114075001100663</c:v>
                </c:pt>
                <c:pt idx="41">
                  <c:v>0.00117119628577968</c:v>
                </c:pt>
                <c:pt idx="42">
                  <c:v>0.00120167884238405</c:v>
                </c:pt>
                <c:pt idx="43">
                  <c:v>0.0012321950713499</c:v>
                </c:pt>
                <c:pt idx="44">
                  <c:v>0.00126274238793671</c:v>
                </c:pt>
                <c:pt idx="45">
                  <c:v>0.00129331823199335</c:v>
                </c:pt>
                <c:pt idx="46">
                  <c:v>0.00132392006781607</c:v>
                </c:pt>
                <c:pt idx="47">
                  <c:v>0.00135454538400643</c:v>
                </c:pt>
                <c:pt idx="48">
                  <c:v>0.00138519169332755</c:v>
                </c:pt>
                <c:pt idx="49">
                  <c:v>0.00141585653256</c:v>
                </c:pt>
                <c:pt idx="50">
                  <c:v>0.0014465374623559</c:v>
                </c:pt>
                <c:pt idx="51">
                  <c:v>0.00147723206709238</c:v>
                </c:pt>
                <c:pt idx="52">
                  <c:v>0.00150793795472384</c:v>
                </c:pt>
                <c:pt idx="53">
                  <c:v>0.00153865275663344</c:v>
                </c:pt>
                <c:pt idx="54">
                  <c:v>0.00156937412748335</c:v>
                </c:pt>
                <c:pt idx="55">
                  <c:v>0.00160009974506363</c:v>
                </c:pt>
                <c:pt idx="56">
                  <c:v>0.00163082731014069</c:v>
                </c:pt>
                <c:pt idx="57">
                  <c:v>0.00166155454630466</c:v>
                </c:pt>
                <c:pt idx="58">
                  <c:v>0.00169227919981512</c:v>
                </c:pt>
                <c:pt idx="59">
                  <c:v>0.00172299903944662</c:v>
                </c:pt>
                <c:pt idx="60">
                  <c:v>0.00175371185633295</c:v>
                </c:pt>
                <c:pt idx="61">
                  <c:v>0.00178441546380991</c:v>
                </c:pt>
                <c:pt idx="62">
                  <c:v>0.0018151076972585</c:v>
                </c:pt>
                <c:pt idx="63">
                  <c:v>0.00184578641394567</c:v>
                </c:pt>
                <c:pt idx="64">
                  <c:v>0.00187644949286535</c:v>
                </c:pt>
                <c:pt idx="65">
                  <c:v>0.00190709483457782</c:v>
                </c:pt>
                <c:pt idx="66">
                  <c:v>0.00193772036104907</c:v>
                </c:pt>
                <c:pt idx="67">
                  <c:v>0.00196832401548861</c:v>
                </c:pt>
                <c:pt idx="68">
                  <c:v>0.00199890376218657</c:v>
                </c:pt>
                <c:pt idx="69">
                  <c:v>0.00202945758635074</c:v>
                </c:pt>
                <c:pt idx="70">
                  <c:v>0.00205998349394227</c:v>
                </c:pt>
                <c:pt idx="71">
                  <c:v>0.00209047951151074</c:v>
                </c:pt>
                <c:pt idx="72">
                  <c:v>0.00212094368602858</c:v>
                </c:pt>
                <c:pt idx="73">
                  <c:v>0.0021513740847254</c:v>
                </c:pt>
                <c:pt idx="74">
                  <c:v>0.0021817687949207</c:v>
                </c:pt>
                <c:pt idx="75">
                  <c:v>0.0022121259238569</c:v>
                </c:pt>
                <c:pt idx="76">
                  <c:v>0.00224244359853156</c:v>
                </c:pt>
                <c:pt idx="77">
                  <c:v>0.00227271996552891</c:v>
                </c:pt>
                <c:pt idx="78">
                  <c:v>0.00230295319085124</c:v>
                </c:pt>
                <c:pt idx="79">
                  <c:v>0.00233314145974925</c:v>
                </c:pt>
                <c:pt idx="80">
                  <c:v>0.00236328297655282</c:v>
                </c:pt>
                <c:pt idx="81">
                  <c:v>0.00239337596450083</c:v>
                </c:pt>
                <c:pt idx="82">
                  <c:v>0.00242341866557085</c:v>
                </c:pt>
                <c:pt idx="83">
                  <c:v>0.00245340934030814</c:v>
                </c:pt>
                <c:pt idx="84">
                  <c:v>0.00248334626765497</c:v>
                </c:pt>
                <c:pt idx="85">
                  <c:v>0.00251322774477946</c:v>
                </c:pt>
                <c:pt idx="86">
                  <c:v>0.00254305208690367</c:v>
                </c:pt>
                <c:pt idx="87">
                  <c:v>0.00257281762713252</c:v>
                </c:pt>
                <c:pt idx="88">
                  <c:v>0.00260252271628155</c:v>
                </c:pt>
                <c:pt idx="89">
                  <c:v>0.00263216572270501</c:v>
                </c:pt>
                <c:pt idx="90">
                  <c:v>0.00266174503212409</c:v>
                </c:pt>
                <c:pt idx="91">
                  <c:v>0.00269125904745445</c:v>
                </c:pt>
                <c:pt idx="92">
                  <c:v>0.00272070618863441</c:v>
                </c:pt>
                <c:pt idx="93">
                  <c:v>0.00275008489245229</c:v>
                </c:pt>
                <c:pt idx="94">
                  <c:v>0.00277939361237481</c:v>
                </c:pt>
                <c:pt idx="95">
                  <c:v>0.0028086308183744</c:v>
                </c:pt>
                <c:pt idx="96">
                  <c:v>0.00283779499675743</c:v>
                </c:pt>
                <c:pt idx="97">
                  <c:v>0.00286688464999229</c:v>
                </c:pt>
                <c:pt idx="98">
                  <c:v>0.00289589829653743</c:v>
                </c:pt>
                <c:pt idx="99">
                  <c:v>0.00292483447066936</c:v>
                </c:pt>
                <c:pt idx="100">
                  <c:v>0.00295369172231165</c:v>
                </c:pt>
                <c:pt idx="101">
                  <c:v>0.00298246861686329</c:v>
                </c:pt>
                <c:pt idx="102">
                  <c:v>0.00301116373502731</c:v>
                </c:pt>
                <c:pt idx="103">
                  <c:v>0.00303977567264039</c:v>
                </c:pt>
                <c:pt idx="104">
                  <c:v>0.00306830304050193</c:v>
                </c:pt>
                <c:pt idx="105">
                  <c:v>0.00309674446420376</c:v>
                </c:pt>
                <c:pt idx="106">
                  <c:v>0.00312509858396</c:v>
                </c:pt>
                <c:pt idx="107">
                  <c:v>0.0031533640544375</c:v>
                </c:pt>
                <c:pt idx="108">
                  <c:v>0.00318153954458651</c:v>
                </c:pt>
                <c:pt idx="109">
                  <c:v>0.00320962373747131</c:v>
                </c:pt>
                <c:pt idx="110">
                  <c:v>0.00323761533010219</c:v>
                </c:pt>
                <c:pt idx="111">
                  <c:v>0.00326551303326678</c:v>
                </c:pt>
                <c:pt idx="112">
                  <c:v>0.0032933155713626</c:v>
                </c:pt>
                <c:pt idx="113">
                  <c:v>0.00332102168222926</c:v>
                </c:pt>
                <c:pt idx="114">
                  <c:v>0.00334863011698215</c:v>
                </c:pt>
                <c:pt idx="115">
                  <c:v>0.00337613963984578</c:v>
                </c:pt>
                <c:pt idx="116">
                  <c:v>0.00340354902798778</c:v>
                </c:pt>
                <c:pt idx="117">
                  <c:v>0.00343085707135346</c:v>
                </c:pt>
                <c:pt idx="118">
                  <c:v>0.00345806257250131</c:v>
                </c:pt>
                <c:pt idx="119">
                  <c:v>0.00348516434643825</c:v>
                </c:pt>
                <c:pt idx="120">
                  <c:v>0.00351216122045589</c:v>
                </c:pt>
                <c:pt idx="121">
                  <c:v>0.00353905203396734</c:v>
                </c:pt>
                <c:pt idx="122">
                  <c:v>0.00356583563834471</c:v>
                </c:pt>
                <c:pt idx="123">
                  <c:v>0.00359251089675665</c:v>
                </c:pt>
                <c:pt idx="124">
                  <c:v>0.00361907668400711</c:v>
                </c:pt>
                <c:pt idx="125">
                  <c:v>0.00364553188637433</c:v>
                </c:pt>
                <c:pt idx="126">
                  <c:v>0.00367187540145074</c:v>
                </c:pt>
                <c:pt idx="127">
                  <c:v>0.00369810613798312</c:v>
                </c:pt>
                <c:pt idx="128">
                  <c:v>0.00372422301571346</c:v>
                </c:pt>
                <c:pt idx="129">
                  <c:v>0.00375022496522095</c:v>
                </c:pt>
                <c:pt idx="130">
                  <c:v>0.00377611092776378</c:v>
                </c:pt>
                <c:pt idx="131">
                  <c:v>0.00380187985512243</c:v>
                </c:pt>
                <c:pt idx="132">
                  <c:v>0.003827530709443</c:v>
                </c:pt>
                <c:pt idx="133">
                  <c:v>0.00385306246308168</c:v>
                </c:pt>
                <c:pt idx="134">
                  <c:v>0.00387847409844933</c:v>
                </c:pt>
                <c:pt idx="135">
                  <c:v>0.00390376460785733</c:v>
                </c:pt>
                <c:pt idx="136">
                  <c:v>0.0039289329933639</c:v>
                </c:pt>
                <c:pt idx="137">
                  <c:v>0.00395397826662066</c:v>
                </c:pt>
                <c:pt idx="138">
                  <c:v>0.00397889944872063</c:v>
                </c:pt>
                <c:pt idx="139">
                  <c:v>0.0040036955700466</c:v>
                </c:pt>
                <c:pt idx="140">
                  <c:v>0.00402836567011973</c:v>
                </c:pt>
                <c:pt idx="141">
                  <c:v>0.00405290879744968</c:v>
                </c:pt>
                <c:pt idx="142">
                  <c:v>0.00407732400938492</c:v>
                </c:pt>
                <c:pt idx="143">
                  <c:v>0.00410161037196376</c:v>
                </c:pt>
                <c:pt idx="144">
                  <c:v>0.00412576695976631</c:v>
                </c:pt>
                <c:pt idx="145">
                  <c:v>0.00414979285576666</c:v>
                </c:pt>
                <c:pt idx="146">
                  <c:v>0.00417368715118644</c:v>
                </c:pt>
                <c:pt idx="147">
                  <c:v>0.00419744894534861</c:v>
                </c:pt>
                <c:pt idx="148">
                  <c:v>0.00422107734553194</c:v>
                </c:pt>
                <c:pt idx="149">
                  <c:v>0.00424457146682652</c:v>
                </c:pt>
                <c:pt idx="150">
                  <c:v>0.00426793043198959</c:v>
                </c:pt>
                <c:pt idx="151">
                  <c:v>0.00429115337130209</c:v>
                </c:pt>
                <c:pt idx="152">
                  <c:v>0.00431423942242649</c:v>
                </c:pt>
                <c:pt idx="153">
                  <c:v>0.00433718773026432</c:v>
                </c:pt>
                <c:pt idx="154">
                  <c:v>0.00435999744681524</c:v>
                </c:pt>
                <c:pt idx="155">
                  <c:v>0.00438266773103608</c:v>
                </c:pt>
                <c:pt idx="156">
                  <c:v>0.00440519774870142</c:v>
                </c:pt>
                <c:pt idx="157">
                  <c:v>0.00442758667226388</c:v>
                </c:pt>
                <c:pt idx="158">
                  <c:v>0.00444983368071568</c:v>
                </c:pt>
                <c:pt idx="159">
                  <c:v>0.00447193795945093</c:v>
                </c:pt>
                <c:pt idx="160">
                  <c:v>0.00449389870012797</c:v>
                </c:pt>
                <c:pt idx="161">
                  <c:v>0.00451571510053284</c:v>
                </c:pt>
                <c:pt idx="162">
                  <c:v>0.00453738636444327</c:v>
                </c:pt>
                <c:pt idx="163">
                  <c:v>0.0045589117014936</c:v>
                </c:pt>
                <c:pt idx="164">
                  <c:v>0.00458029032703954</c:v>
                </c:pt>
                <c:pt idx="165">
                  <c:v>0.00460152146202446</c:v>
                </c:pt>
                <c:pt idx="166">
                  <c:v>0.00462260433284544</c:v>
                </c:pt>
                <c:pt idx="167">
                  <c:v>0.00464353817122082</c:v>
                </c:pt>
                <c:pt idx="168">
                  <c:v>0.00466432221405738</c:v>
                </c:pt>
                <c:pt idx="169">
                  <c:v>0.004684955703319</c:v>
                </c:pt>
                <c:pt idx="170">
                  <c:v>0.00470543788589519</c:v>
                </c:pt>
                <c:pt idx="171">
                  <c:v>0.00472576801347064</c:v>
                </c:pt>
                <c:pt idx="172">
                  <c:v>0.00474594534239511</c:v>
                </c:pt>
                <c:pt idx="173">
                  <c:v>0.00476596913355388</c:v>
                </c:pt>
                <c:pt idx="174">
                  <c:v>0.00478583865223889</c:v>
                </c:pt>
                <c:pt idx="175">
                  <c:v>0.0048055531680201</c:v>
                </c:pt>
                <c:pt idx="176">
                  <c:v>0.00482511195461766</c:v>
                </c:pt>
                <c:pt idx="177">
                  <c:v>0.00484451428977454</c:v>
                </c:pt>
                <c:pt idx="178">
                  <c:v>0.00486375945512932</c:v>
                </c:pt>
                <c:pt idx="179">
                  <c:v>0.00488284673609016</c:v>
                </c:pt>
                <c:pt idx="180">
                  <c:v>0.00490177542170826</c:v>
                </c:pt>
                <c:pt idx="181">
                  <c:v>0.00492054480455262</c:v>
                </c:pt>
                <c:pt idx="182">
                  <c:v>0.00493915418058497</c:v>
                </c:pt>
                <c:pt idx="183">
                  <c:v>0.00495760284903508</c:v>
                </c:pt>
                <c:pt idx="184">
                  <c:v>0.00497589011227621</c:v>
                </c:pt>
                <c:pt idx="185">
                  <c:v>0.00499401527570146</c:v>
                </c:pt>
                <c:pt idx="186">
                  <c:v>0.00501197764760059</c:v>
                </c:pt>
                <c:pt idx="187">
                  <c:v>0.00502977653903634</c:v>
                </c:pt>
                <c:pt idx="188">
                  <c:v>0.00504741126372206</c:v>
                </c:pt>
                <c:pt idx="189">
                  <c:v>0.00506488113789925</c:v>
                </c:pt>
                <c:pt idx="190">
                  <c:v>0.00508218548021566</c:v>
                </c:pt>
                <c:pt idx="191">
                  <c:v>0.00509932361160315</c:v>
                </c:pt>
                <c:pt idx="192">
                  <c:v>0.00511629485515669</c:v>
                </c:pt>
                <c:pt idx="193">
                  <c:v>0.00513309853601289</c:v>
                </c:pt>
                <c:pt idx="194">
                  <c:v>0.00514973398122942</c:v>
                </c:pt>
                <c:pt idx="195">
                  <c:v>0.00516620051966399</c:v>
                </c:pt>
                <c:pt idx="196">
                  <c:v>0.00518249748185442</c:v>
                </c:pt>
                <c:pt idx="197">
                  <c:v>0.00519862419989818</c:v>
                </c:pt>
                <c:pt idx="198">
                  <c:v>0.00521458000733233</c:v>
                </c:pt>
                <c:pt idx="199">
                  <c:v>0.00523036423901405</c:v>
                </c:pt>
                <c:pt idx="200">
                  <c:v>0.00524597623100105</c:v>
                </c:pt>
                <c:pt idx="201">
                  <c:v>0.00526141532043185</c:v>
                </c:pt>
                <c:pt idx="202">
                  <c:v>0.00527668084540656</c:v>
                </c:pt>
                <c:pt idx="203">
                  <c:v>0.0052917721448677</c:v>
                </c:pt>
                <c:pt idx="204">
                  <c:v>0.00530668855848139</c:v>
                </c:pt>
                <c:pt idx="205">
                  <c:v>0.00532142942651798</c:v>
                </c:pt>
                <c:pt idx="206">
                  <c:v>0.005335994089733</c:v>
                </c:pt>
                <c:pt idx="207">
                  <c:v>0.0053503818892487</c:v>
                </c:pt>
                <c:pt idx="208">
                  <c:v>0.00536459216643484</c:v>
                </c:pt>
                <c:pt idx="209">
                  <c:v>0.00537862426278987</c:v>
                </c:pt>
                <c:pt idx="210">
                  <c:v>0.00539247751982217</c:v>
                </c:pt>
                <c:pt idx="211">
                  <c:v>0.00540615127893071</c:v>
                </c:pt>
                <c:pt idx="212">
                  <c:v>0.00541964488128644</c:v>
                </c:pt>
                <c:pt idx="213">
                  <c:v>0.00543295766771317</c:v>
                </c:pt>
                <c:pt idx="214">
                  <c:v>0.00544608897856813</c:v>
                </c:pt>
                <c:pt idx="215">
                  <c:v>0.005459038153623</c:v>
                </c:pt>
                <c:pt idx="216">
                  <c:v>0.00547180453194418</c:v>
                </c:pt>
                <c:pt idx="217">
                  <c:v>0.00548438745177325</c:v>
                </c:pt>
                <c:pt idx="218">
                  <c:v>0.00549678625040708</c:v>
                </c:pt>
                <c:pt idx="219">
                  <c:v>0.00550900026407819</c:v>
                </c:pt>
                <c:pt idx="220">
                  <c:v>0.00552102882783385</c:v>
                </c:pt>
                <c:pt idx="221">
                  <c:v>0.00553287127541616</c:v>
                </c:pt>
                <c:pt idx="222">
                  <c:v>0.00554452693914076</c:v>
                </c:pt>
                <c:pt idx="223">
                  <c:v>0.0055559951497759</c:v>
                </c:pt>
                <c:pt idx="224">
                  <c:v>0.00556727523642118</c:v>
                </c:pt>
                <c:pt idx="225">
                  <c:v>0.00557836652638524</c:v>
                </c:pt>
                <c:pt idx="226">
                  <c:v>0.00558926834506406</c:v>
                </c:pt>
                <c:pt idx="227">
                  <c:v>0.00559998001581796</c:v>
                </c:pt>
                <c:pt idx="228">
                  <c:v>0.00561050085984867</c:v>
                </c:pt>
                <c:pt idx="229">
                  <c:v>0.00562083019607593</c:v>
                </c:pt>
                <c:pt idx="230">
                  <c:v>0.00563096734101316</c:v>
                </c:pt>
                <c:pt idx="231">
                  <c:v>0.00564091160864309</c:v>
                </c:pt>
                <c:pt idx="232">
                  <c:v>0.00565066231029278</c:v>
                </c:pt>
                <c:pt idx="233">
                  <c:v>0.00566021875450755</c:v>
                </c:pt>
                <c:pt idx="234">
                  <c:v>0.00566958024692508</c:v>
                </c:pt>
                <c:pt idx="235">
                  <c:v>0.00567874609014821</c:v>
                </c:pt>
                <c:pt idx="236">
                  <c:v>0.00568771558361741</c:v>
                </c:pt>
                <c:pt idx="237">
                  <c:v>0.00569648802348234</c:v>
                </c:pt>
                <c:pt idx="238">
                  <c:v>0.00570506270247322</c:v>
                </c:pt>
                <c:pt idx="239">
                  <c:v>0.00571343890977034</c:v>
                </c:pt>
                <c:pt idx="240">
                  <c:v>0.00572161593087403</c:v>
                </c:pt>
                <c:pt idx="241">
                  <c:v>0.00572959304747286</c:v>
                </c:pt>
                <c:pt idx="242">
                  <c:v>0.00573736953731148</c:v>
                </c:pt>
                <c:pt idx="243">
                  <c:v>0.00574494467405734</c:v>
                </c:pt>
                <c:pt idx="244">
                  <c:v>0.00575231772716652</c:v>
                </c:pt>
                <c:pt idx="245">
                  <c:v>0.00575948796174846</c:v>
                </c:pt>
                <c:pt idx="246">
                  <c:v>0.00576645463843005</c:v>
                </c:pt>
                <c:pt idx="247">
                  <c:v>0.00577321701321844</c:v>
                </c:pt>
                <c:pt idx="248">
                  <c:v>0.00577977433736239</c:v>
                </c:pt>
                <c:pt idx="249">
                  <c:v>0.00578612585721329</c:v>
                </c:pt>
                <c:pt idx="250">
                  <c:v>0.00579227081408433</c:v>
                </c:pt>
                <c:pt idx="251">
                  <c:v>0.00579820844410877</c:v>
                </c:pt>
                <c:pt idx="252">
                  <c:v>0.00580393797809692</c:v>
                </c:pt>
                <c:pt idx="253">
                  <c:v>0.00580945864139173</c:v>
                </c:pt>
                <c:pt idx="254">
                  <c:v>0.00581476965372336</c:v>
                </c:pt>
                <c:pt idx="255">
                  <c:v>0.00581987022906192</c:v>
                </c:pt>
                <c:pt idx="256">
                  <c:v>0.00582475957546894</c:v>
                </c:pt>
                <c:pt idx="257">
                  <c:v>0.00582943689494787</c:v>
                </c:pt>
                <c:pt idx="258">
                  <c:v>0.00583390138329232</c:v>
                </c:pt>
                <c:pt idx="259">
                  <c:v>0.00583815222993292</c:v>
                </c:pt>
                <c:pt idx="260">
                  <c:v>0.00584218861778317</c:v>
                </c:pt>
                <c:pt idx="261">
                  <c:v>0.00584600972308261</c:v>
                </c:pt>
                <c:pt idx="262">
                  <c:v>0.00584961471523935</c:v>
                </c:pt>
                <c:pt idx="263">
                  <c:v>0.00585300275666983</c:v>
                </c:pt>
                <c:pt idx="264">
                  <c:v>0.0058561730026378</c:v>
                </c:pt>
                <c:pt idx="265">
                  <c:v>0.00585912460109044</c:v>
                </c:pt>
                <c:pt idx="266">
                  <c:v>0.00586185669249314</c:v>
                </c:pt>
                <c:pt idx="267">
                  <c:v>0.00586436840966229</c:v>
                </c:pt>
                <c:pt idx="268">
                  <c:v>0.00586665887759549</c:v>
                </c:pt>
                <c:pt idx="269">
                  <c:v>0.00586872721330041</c:v>
                </c:pt>
                <c:pt idx="270">
                  <c:v>0.00587057252562105</c:v>
                </c:pt>
                <c:pt idx="271">
                  <c:v>0.00587219391506178</c:v>
                </c:pt>
                <c:pt idx="272">
                  <c:v>0.00587359047360911</c:v>
                </c:pt>
                <c:pt idx="273">
                  <c:v>0.00587476128455134</c:v>
                </c:pt>
                <c:pt idx="274">
                  <c:v>0.00587570542229545</c:v>
                </c:pt>
                <c:pt idx="275">
                  <c:v>0.00587642195218153</c:v>
                </c:pt>
                <c:pt idx="276">
                  <c:v>0.00587690993029516</c:v>
                </c:pt>
                <c:pt idx="277">
                  <c:v>0.00587716840327624</c:v>
                </c:pt>
                <c:pt idx="278">
                  <c:v>0.00587719640812604</c:v>
                </c:pt>
                <c:pt idx="279">
                  <c:v>0.00587699297201088</c:v>
                </c:pt>
                <c:pt idx="280">
                  <c:v>0.00587655711206312</c:v>
                </c:pt>
                <c:pt idx="281">
                  <c:v>0.00587588783517921</c:v>
                </c:pt>
                <c:pt idx="282">
                  <c:v>0.00587498413781478</c:v>
                </c:pt>
                <c:pt idx="283">
                  <c:v>0.00587384500577644</c:v>
                </c:pt>
                <c:pt idx="284">
                  <c:v>0.00587246941401062</c:v>
                </c:pt>
                <c:pt idx="285">
                  <c:v>0.00587085632638887</c:v>
                </c:pt>
                <c:pt idx="286">
                  <c:v>0.00586900469549017</c:v>
                </c:pt>
                <c:pt idx="287">
                  <c:v>0.0058669134623792</c:v>
                </c:pt>
                <c:pt idx="288">
                  <c:v>0.00586458155638158</c:v>
                </c:pt>
                <c:pt idx="289">
                  <c:v>0.00586200789485537</c:v>
                </c:pt>
                <c:pt idx="290">
                  <c:v>0.00585919138295827</c:v>
                </c:pt>
                <c:pt idx="291">
                  <c:v>0.00585613091341207</c:v>
                </c:pt>
                <c:pt idx="292">
                  <c:v>0.00585282536626178</c:v>
                </c:pt>
                <c:pt idx="293">
                  <c:v>0.00584927360863154</c:v>
                </c:pt>
                <c:pt idx="294">
                  <c:v>0.00584547449447645</c:v>
                </c:pt>
                <c:pt idx="295">
                  <c:v>0.00584142686432922</c:v>
                </c:pt>
                <c:pt idx="296">
                  <c:v>0.00583712954504371</c:v>
                </c:pt>
                <c:pt idx="297">
                  <c:v>0.00583258134953236</c:v>
                </c:pt>
                <c:pt idx="298">
                  <c:v>0.00582778107650046</c:v>
                </c:pt>
                <c:pt idx="299">
                  <c:v>0.00582272751017454</c:v>
                </c:pt>
                <c:pt idx="300">
                  <c:v>0.00581741942002653</c:v>
                </c:pt>
                <c:pt idx="301">
                  <c:v>0.00581185556049206</c:v>
                </c:pt>
                <c:pt idx="302">
                  <c:v>0.00580603467068466</c:v>
                </c:pt>
                <c:pt idx="303">
                  <c:v>0.00579995547410342</c:v>
                </c:pt>
                <c:pt idx="304">
                  <c:v>0.00579361667833609</c:v>
                </c:pt>
                <c:pt idx="305">
                  <c:v>0.00578701697475629</c:v>
                </c:pt>
                <c:pt idx="306">
                  <c:v>0.00578015503821414</c:v>
                </c:pt>
                <c:pt idx="307">
                  <c:v>0.00577302952672241</c:v>
                </c:pt>
                <c:pt idx="308">
                  <c:v>0.00576563908113494</c:v>
                </c:pt>
                <c:pt idx="309">
                  <c:v>0.00575798232482</c:v>
                </c:pt>
                <c:pt idx="310">
                  <c:v>0.00575005786332634</c:v>
                </c:pt>
                <c:pt idx="311">
                  <c:v>0.00574186428404332</c:v>
                </c:pt>
                <c:pt idx="312">
                  <c:v>0.00573340015585326</c:v>
                </c:pt>
                <c:pt idx="313">
                  <c:v>0.00572466402877742</c:v>
                </c:pt>
                <c:pt idx="314">
                  <c:v>0.00571565443361487</c:v>
                </c:pt>
                <c:pt idx="315">
                  <c:v>0.00570636988157311</c:v>
                </c:pt>
                <c:pt idx="316">
                  <c:v>0.00569680886389182</c:v>
                </c:pt>
                <c:pt idx="317">
                  <c:v>0.00568696985145823</c:v>
                </c:pt>
                <c:pt idx="318">
                  <c:v>0.00567685129441472</c:v>
                </c:pt>
                <c:pt idx="319">
                  <c:v>0.00566645162175769</c:v>
                </c:pt>
                <c:pt idx="320">
                  <c:v>0.00565576924092842</c:v>
                </c:pt>
                <c:pt idx="321">
                  <c:v>0.00564480253739428</c:v>
                </c:pt>
                <c:pt idx="322">
                  <c:v>0.00563354987422175</c:v>
                </c:pt>
                <c:pt idx="323">
                  <c:v>0.00562200959163933</c:v>
                </c:pt>
                <c:pt idx="324">
                  <c:v>0.00561018000659131</c:v>
                </c:pt>
                <c:pt idx="325">
                  <c:v>0.0055980594122815</c:v>
                </c:pt>
                <c:pt idx="326">
                  <c:v>0.0055856460777066</c:v>
                </c:pt>
                <c:pt idx="327">
                  <c:v>0.00557293824717909</c:v>
                </c:pt>
                <c:pt idx="328">
                  <c:v>0.00555993413983974</c:v>
                </c:pt>
                <c:pt idx="329">
                  <c:v>0.00554663194915839</c:v>
                </c:pt>
                <c:pt idx="330">
                  <c:v>0.00553302984242352</c:v>
                </c:pt>
                <c:pt idx="331">
                  <c:v>0.00551912596022013</c:v>
                </c:pt>
                <c:pt idx="332">
                  <c:v>0.00550491841589517</c:v>
                </c:pt>
                <c:pt idx="333">
                  <c:v>0.00549040529501059</c:v>
                </c:pt>
                <c:pt idx="334">
                  <c:v>0.00547558465478382</c:v>
                </c:pt>
                <c:pt idx="335">
                  <c:v>0.00546045452351418</c:v>
                </c:pt>
                <c:pt idx="336">
                  <c:v>0.005445012899996</c:v>
                </c:pt>
                <c:pt idx="337">
                  <c:v>0.00542925775291785</c:v>
                </c:pt>
                <c:pt idx="338">
                  <c:v>0.00541318702024664</c:v>
                </c:pt>
                <c:pt idx="339">
                  <c:v>0.00539679860859694</c:v>
                </c:pt>
                <c:pt idx="340">
                  <c:v>0.00538009039258525</c:v>
                </c:pt>
                <c:pt idx="341">
                  <c:v>0.00536306021416713</c:v>
                </c:pt>
                <c:pt idx="342">
                  <c:v>0.00534570588195927</c:v>
                </c:pt>
                <c:pt idx="343">
                  <c:v>0.00532802517054336</c:v>
                </c:pt>
                <c:pt idx="344">
                  <c:v>0.00531001581975296</c:v>
                </c:pt>
                <c:pt idx="345">
                  <c:v>0.00529167553394223</c:v>
                </c:pt>
                <c:pt idx="346">
                  <c:v>0.00527300198123595</c:v>
                </c:pt>
                <c:pt idx="347">
                  <c:v>0.00525399279276007</c:v>
                </c:pt>
                <c:pt idx="348">
                  <c:v>0.00523464556185247</c:v>
                </c:pt>
                <c:pt idx="349">
                  <c:v>0.00521495784325319</c:v>
                </c:pt>
                <c:pt idx="350">
                  <c:v>0.00519492715227326</c:v>
                </c:pt>
                <c:pt idx="351">
                  <c:v>0.00517455096394162</c:v>
                </c:pt>
                <c:pt idx="352">
                  <c:v>0.00515382671212951</c:v>
                </c:pt>
                <c:pt idx="353">
                  <c:v>0.00513275178865105</c:v>
                </c:pt>
                <c:pt idx="354">
                  <c:v>0.00511132354234016</c:v>
                </c:pt>
                <c:pt idx="355">
                  <c:v>0.00508953927810205</c:v>
                </c:pt>
                <c:pt idx="356">
                  <c:v>0.0050673962559388</c:v>
                </c:pt>
                <c:pt idx="357">
                  <c:v>0.00504489168994824</c:v>
                </c:pt>
                <c:pt idx="358">
                  <c:v>0.00502202274729537</c:v>
                </c:pt>
                <c:pt idx="359">
                  <c:v>0.00499878654715507</c:v>
                </c:pt>
                <c:pt idx="360">
                  <c:v>0.00497518015962473</c:v>
                </c:pt>
                <c:pt idx="361">
                  <c:v>0.00495120060460679</c:v>
                </c:pt>
                <c:pt idx="362">
                  <c:v>0.00492684485065948</c:v>
                </c:pt>
                <c:pt idx="363">
                  <c:v>0.00490210981381429</c:v>
                </c:pt>
                <c:pt idx="364">
                  <c:v>0.00487699235636014</c:v>
                </c:pt>
                <c:pt idx="365">
                  <c:v>0.00485148928559138</c:v>
                </c:pt>
                <c:pt idx="366">
                  <c:v>0.00482559735252029</c:v>
                </c:pt>
                <c:pt idx="367">
                  <c:v>0.00479931325055106</c:v>
                </c:pt>
                <c:pt idx="368">
                  <c:v>0.00477263361411492</c:v>
                </c:pt>
                <c:pt idx="369">
                  <c:v>0.00474555501726497</c:v>
                </c:pt>
                <c:pt idx="370">
                  <c:v>0.00471807397222789</c:v>
                </c:pt>
                <c:pt idx="371">
                  <c:v>0.00469018692791324</c:v>
                </c:pt>
                <c:pt idx="372">
                  <c:v>0.00466189026837672</c:v>
                </c:pt>
                <c:pt idx="373">
                  <c:v>0.00463318031123671</c:v>
                </c:pt>
                <c:pt idx="374">
                  <c:v>0.00460405330604209</c:v>
                </c:pt>
                <c:pt idx="375">
                  <c:v>0.00457450543258921</c:v>
                </c:pt>
                <c:pt idx="376">
                  <c:v>0.00454453279918698</c:v>
                </c:pt>
                <c:pt idx="377">
                  <c:v>0.00451413144086673</c:v>
                </c:pt>
                <c:pt idx="378">
                  <c:v>0.00448329731753558</c:v>
                </c:pt>
                <c:pt idx="379">
                  <c:v>0.00445202631207155</c:v>
                </c:pt>
                <c:pt idx="380">
                  <c:v>0.00442031422835688</c:v>
                </c:pt>
                <c:pt idx="381">
                  <c:v>0.00438815678924787</c:v>
                </c:pt>
                <c:pt idx="382">
                  <c:v>0.00435554963447892</c:v>
                </c:pt>
                <c:pt idx="383">
                  <c:v>0.00432248831849772</c:v>
                </c:pt>
                <c:pt idx="384">
                  <c:v>0.00428896830822904</c:v>
                </c:pt>
                <c:pt idx="385">
                  <c:v>0.00425498498076389</c:v>
                </c:pt>
                <c:pt idx="386">
                  <c:v>0.00422053362097124</c:v>
                </c:pt>
                <c:pt idx="387">
                  <c:v>0.00418560941902976</c:v>
                </c:pt>
                <c:pt idx="388">
                  <c:v>0.00415020746787482</c:v>
                </c:pt>
                <c:pt idx="389">
                  <c:v>0.00411432276055837</c:v>
                </c:pt>
                <c:pt idx="390">
                  <c:v>0.00407795018751799</c:v>
                </c:pt>
                <c:pt idx="391">
                  <c:v>0.00404108453375043</c:v>
                </c:pt>
                <c:pt idx="392">
                  <c:v>0.00400372047588648</c:v>
                </c:pt>
                <c:pt idx="393">
                  <c:v>0.00396585257916254</c:v>
                </c:pt>
                <c:pt idx="394">
                  <c:v>0.00392747529428458</c:v>
                </c:pt>
                <c:pt idx="395">
                  <c:v>0.00388858295417923</c:v>
                </c:pt>
                <c:pt idx="396">
                  <c:v>0.00384916977062782</c:v>
                </c:pt>
                <c:pt idx="397">
                  <c:v>0.00380922983077791</c:v>
                </c:pt>
                <c:pt idx="398">
                  <c:v>0.00376875709352665</c:v>
                </c:pt>
                <c:pt idx="399">
                  <c:v>0.00372774538577042</c:v>
                </c:pt>
                <c:pt idx="400">
                  <c:v>0.00368618839851439</c:v>
                </c:pt>
                <c:pt idx="401">
                  <c:v>0.00364407968283654</c:v>
                </c:pt>
                <c:pt idx="402">
                  <c:v>0.00360141264569789</c:v>
                </c:pt>
                <c:pt idx="403">
                  <c:v>0.00355818054559293</c:v>
                </c:pt>
                <c:pt idx="404">
                  <c:v>0.003514376488033</c:v>
                </c:pt>
                <c:pt idx="405">
                  <c:v>0.00346999342085365</c:v>
                </c:pt>
                <c:pt idx="406">
                  <c:v>0.00342502412933833</c:v>
                </c:pt>
                <c:pt idx="407">
                  <c:v>0.00337946123114995</c:v>
                </c:pt>
                <c:pt idx="408">
                  <c:v>0.00333329717105975</c:v>
                </c:pt>
                <c:pt idx="409">
                  <c:v>0.00328652421546511</c:v>
                </c:pt>
                <c:pt idx="410">
                  <c:v>0.00323913444668511</c:v>
                </c:pt>
                <c:pt idx="411">
                  <c:v>0.0031911197570224</c:v>
                </c:pt>
                <c:pt idx="412">
                  <c:v>0.00314247184258121</c:v>
                </c:pt>
                <c:pt idx="413">
                  <c:v>0.0030931821968269</c:v>
                </c:pt>
                <c:pt idx="414">
                  <c:v>0.0030432421038765</c:v>
                </c:pt>
                <c:pt idx="415">
                  <c:v>0.00299264263150446</c:v>
                </c:pt>
                <c:pt idx="416">
                  <c:v>0.00294137462384916</c:v>
                </c:pt>
                <c:pt idx="417">
                  <c:v>0.00288942869380589</c:v>
                </c:pt>
                <c:pt idx="418">
                  <c:v>0.0028367952150878</c:v>
                </c:pt>
                <c:pt idx="419">
                  <c:v>0.00278346431393855</c:v>
                </c:pt>
                <c:pt idx="420">
                  <c:v>0.00272942586047737</c:v>
                </c:pt>
                <c:pt idx="421">
                  <c:v>0.00267466945965665</c:v>
                </c:pt>
                <c:pt idx="422">
                  <c:v>0.00261918444181088</c:v>
                </c:pt>
                <c:pt idx="423">
                  <c:v>0.00256295985277418</c:v>
                </c:pt>
                <c:pt idx="424">
                  <c:v>0.00250598444354231</c:v>
                </c:pt>
                <c:pt idx="425">
                  <c:v>0.00244824665945419</c:v>
                </c:pt>
                <c:pt idx="426">
                  <c:v>0.00238973462886424</c:v>
                </c:pt>
                <c:pt idx="427">
                  <c:v>0.00233043615127724</c:v>
                </c:pt>
                <c:pt idx="428">
                  <c:v>0.00227033868491435</c:v>
                </c:pt>
                <c:pt idx="429">
                  <c:v>0.00220942933367619</c:v>
                </c:pt>
                <c:pt idx="430">
                  <c:v>0.00214769483346841</c:v>
                </c:pt>
                <c:pt idx="431">
                  <c:v>0.00208512153785021</c:v>
                </c:pt>
                <c:pt idx="432">
                  <c:v>0.00202169540296585</c:v>
                </c:pt>
                <c:pt idx="433">
                  <c:v>0.00195740197171441</c:v>
                </c:pt>
                <c:pt idx="434">
                  <c:v>0.00189222635711135</c:v>
                </c:pt>
                <c:pt idx="435">
                  <c:v>0.00182615322479086</c:v>
                </c:pt>
                <c:pt idx="436">
                  <c:v>0.0017591667745951</c:v>
                </c:pt>
                <c:pt idx="437">
                  <c:v>0.00169125072119099</c:v>
                </c:pt>
                <c:pt idx="438">
                  <c:v>0.00162238827365259</c:v>
                </c:pt>
                <c:pt idx="439">
                  <c:v>0.00155256211394096</c:v>
                </c:pt>
                <c:pt idx="440">
                  <c:v>0.00148175437420894</c:v>
                </c:pt>
                <c:pt idx="441">
                  <c:v>0.00140994661285132</c:v>
                </c:pt>
                <c:pt idx="442">
                  <c:v>0.00133711978921591</c:v>
                </c:pt>
                <c:pt idx="443">
                  <c:v>0.00126325423688422</c:v>
                </c:pt>
                <c:pt idx="444">
                  <c:v>0.00118832963542155</c:v>
                </c:pt>
                <c:pt idx="445">
                  <c:v>0.00111232498048932</c:v>
                </c:pt>
                <c:pt idx="446">
                  <c:v>0.00103521855220341</c:v>
                </c:pt>
                <c:pt idx="447">
                  <c:v>0.000956987881612006</c:v>
                </c:pt>
                <c:pt idx="448">
                  <c:v>0.000877609715155866</c:v>
                </c:pt>
                <c:pt idx="449">
                  <c:v>0.000797059976961585</c:v>
                </c:pt>
                <c:pt idx="450">
                  <c:v>0.000715313728806449</c:v>
                </c:pt>
                <c:pt idx="451">
                  <c:v>0.000632345127577728</c:v>
                </c:pt>
                <c:pt idx="452">
                  <c:v>0.000548127380034228</c:v>
                </c:pt>
                <c:pt idx="453">
                  <c:v>0.00046263269465926</c:v>
                </c:pt>
                <c:pt idx="454">
                  <c:v>0.00037583223037679</c:v>
                </c:pt>
                <c:pt idx="455">
                  <c:v>0.000287696041878158</c:v>
                </c:pt>
                <c:pt idx="456">
                  <c:v>0.000198193021284749</c:v>
                </c:pt>
                <c:pt idx="457">
                  <c:v>0.000107290835845255</c:v>
                </c:pt>
                <c:pt idx="458">
                  <c:v>1.49558613353983E-005</c:v>
                </c:pt>
                <c:pt idx="459">
                  <c:v>-7.88468892041308E-005</c:v>
                </c:pt>
                <c:pt idx="460">
                  <c:v>-0.000174153841792338</c:v>
                </c:pt>
                <c:pt idx="461">
                  <c:v>-0.000271002943337925</c:v>
                </c:pt>
                <c:pt idx="462">
                  <c:v>-0.000369433749463675</c:v>
                </c:pt>
                <c:pt idx="463">
                  <c:v>-0.000469487518864557</c:v>
                </c:pt>
                <c:pt idx="464">
                  <c:v>-0.000571207314798761</c:v>
                </c:pt>
                <c:pt idx="465">
                  <c:v>-0.000674638114375679</c:v>
                </c:pt>
                <c:pt idx="466">
                  <c:v>-0.000779826926376853</c:v>
                </c:pt>
                <c:pt idx="467">
                  <c:v>-0.000886822918433383</c:v>
                </c:pt>
                <c:pt idx="468">
                  <c:v>-0.00099567755447276</c:v>
                </c:pt>
                <c:pt idx="469">
                  <c:v>-0.00110644474345867</c:v>
                </c:pt>
                <c:pt idx="470">
                  <c:v>-0.00121918100056729</c:v>
                </c:pt>
                <c:pt idx="471">
                  <c:v>-0.00133394562208292</c:v>
                </c:pt>
                <c:pt idx="472">
                  <c:v>-0.00145080087545358</c:v>
                </c:pt>
                <c:pt idx="473">
                  <c:v>-0.00156981220612721</c:v>
                </c:pt>
                <c:pt idx="474">
                  <c:v>-0.00169104846299964</c:v>
                </c:pt>
                <c:pt idx="475">
                  <c:v>-0.00181458214454118</c:v>
                </c:pt>
                <c:pt idx="476">
                  <c:v>-0.00194048966794538</c:v>
                </c:pt>
                <c:pt idx="477">
                  <c:v>-0.00206885166396147</c:v>
                </c:pt>
                <c:pt idx="478">
                  <c:v>-0.00219975330044183</c:v>
                </c:pt>
                <c:pt idx="479">
                  <c:v>-0.00233328463806231</c:v>
                </c:pt>
                <c:pt idx="480">
                  <c:v>-0.0024695410221755</c:v>
                </c:pt>
                <c:pt idx="481">
                  <c:v>-0.0026086235153406</c:v>
                </c:pt>
                <c:pt idx="482">
                  <c:v>-0.00275063937576055</c:v>
                </c:pt>
                <c:pt idx="483">
                  <c:v>-0.00289570258766457</c:v>
                </c:pt>
                <c:pt idx="484">
                  <c:v>-0.00304393445062855</c:v>
                </c:pt>
                <c:pt idx="485">
                  <c:v>-0.00319546423596025</c:v>
                </c:pt>
                <c:pt idx="486">
                  <c:v>-0.00335042991962102</c:v>
                </c:pt>
                <c:pt idx="487">
                  <c:v>-0.00350897900277114</c:v>
                </c:pt>
                <c:pt idx="488">
                  <c:v>-0.00367126943295711</c:v>
                </c:pt>
                <c:pt idx="489">
                  <c:v>-0.00383747064129437</c:v>
                </c:pt>
                <c:pt idx="490">
                  <c:v>-0.00400776471382362</c:v>
                </c:pt>
                <c:pt idx="491">
                  <c:v>-0.00418234771865958</c:v>
                </c:pt>
                <c:pt idx="492">
                  <c:v>-0.00436143121476043</c:v>
                </c:pt>
                <c:pt idx="493">
                  <c:v>-0.00454524397332638</c:v>
                </c:pt>
                <c:pt idx="494">
                  <c:v>-0.00473403394924199</c:v>
                </c:pt>
                <c:pt idx="495">
                  <c:v>-0.0049280705479586</c:v>
                </c:pt>
                <c:pt idx="496">
                  <c:v>-0.00512764724320629</c:v>
                </c:pt>
                <c:pt idx="497">
                  <c:v>-0.00533308461353685</c:v>
                </c:pt>
                <c:pt idx="498">
                  <c:v>-0.00554473388172076</c:v>
                </c:pt>
                <c:pt idx="499">
                  <c:v>-0.00576298106153768</c:v>
                </c:pt>
                <c:pt idx="500">
                  <c:v>-0.0059882518429866</c:v>
                </c:pt>
                <c:pt idx="501">
                  <c:v>-0.00622101738143862</c:v>
                </c:pt>
                <c:pt idx="502">
                  <c:v>-0.0064618012016053</c:v>
                </c:pt>
                <c:pt idx="503">
                  <c:v>-0.00671118748742833</c:v>
                </c:pt>
                <c:pt idx="504">
                  <c:v>-0.00696983110985808</c:v>
                </c:pt>
                <c:pt idx="505">
                  <c:v>-0.00723846985434423</c:v>
                </c:pt>
                <c:pt idx="506">
                  <c:v>-0.00751793946100775</c:v>
                </c:pt>
                <c:pt idx="507">
                  <c:v>-0.00780919230133526</c:v>
                </c:pt>
                <c:pt idx="508">
                  <c:v>-0.00785541241191349</c:v>
                </c:pt>
                <c:pt idx="509">
                  <c:v>-0.00790909575733159</c:v>
                </c:pt>
                <c:pt idx="510">
                  <c:v>-0.00797040475054965</c:v>
                </c:pt>
                <c:pt idx="511">
                  <c:v>-0.00803950124884765</c:v>
                </c:pt>
                <c:pt idx="512">
                  <c:v>-0.00811654633773784</c:v>
                </c:pt>
                <c:pt idx="513">
                  <c:v>-0.00820170010153021</c:v>
                </c:pt>
                <c:pt idx="514">
                  <c:v>-0.008295121379835</c:v>
                </c:pt>
                <c:pt idx="515">
                  <c:v>-0.00839696750924438</c:v>
                </c:pt>
                <c:pt idx="516">
                  <c:v>-0.00850739404938776</c:v>
                </c:pt>
                <c:pt idx="517">
                  <c:v>-0.00862655449250666</c:v>
                </c:pt>
                <c:pt idx="518">
                  <c:v>-0.00875459995563965</c:v>
                </c:pt>
                <c:pt idx="519">
                  <c:v>-0.00889167885444823</c:v>
                </c:pt>
                <c:pt idx="520">
                  <c:v>-0.00903793655765421</c:v>
                </c:pt>
                <c:pt idx="521">
                  <c:v>-0.00919351502098765</c:v>
                </c:pt>
                <c:pt idx="522">
                  <c:v>-0.00935855239946985</c:v>
                </c:pt>
                <c:pt idx="523">
                  <c:v>-0.00953318263677691</c:v>
                </c:pt>
                <c:pt idx="524">
                  <c:v>-0.00971753503033802</c:v>
                </c:pt>
                <c:pt idx="525">
                  <c:v>-0.00991173377072698</c:v>
                </c:pt>
                <c:pt idx="526">
                  <c:v>-0.0101158974538005</c:v>
                </c:pt>
                <c:pt idx="527">
                  <c:v>-0.0103301385639193</c:v>
                </c:pt>
                <c:pt idx="528">
                  <c:v>-0.0105545629264617</c:v>
                </c:pt>
                <c:pt idx="529">
                  <c:v>-0.0107892691276987</c:v>
                </c:pt>
                <c:pt idx="530">
                  <c:v>-0.0110343478999453</c:v>
                </c:pt>
                <c:pt idx="531">
                  <c:v>-0.0112898814697322</c:v>
                </c:pt>
                <c:pt idx="532">
                  <c:v>-0.0115559428665501</c:v>
                </c:pt>
                <c:pt idx="533">
                  <c:v>-0.0118325951895137</c:v>
                </c:pt>
                <c:pt idx="534">
                  <c:v>-0.0121198908290532</c:v>
                </c:pt>
                <c:pt idx="535">
                  <c:v>-0.0124178706404821</c:v>
                </c:pt>
                <c:pt idx="536">
                  <c:v>-0.0127265630659981</c:v>
                </c:pt>
                <c:pt idx="537">
                  <c:v>-0.0130459832013437</c:v>
                </c:pt>
                <c:pt idx="538">
                  <c:v>-0.0133761318029863</c:v>
                </c:pt>
                <c:pt idx="539">
                  <c:v>-0.0137169942312555</c:v>
                </c:pt>
                <c:pt idx="540">
                  <c:v>-0.0140685393244088</c:v>
                </c:pt>
                <c:pt idx="541">
                  <c:v>-0.014430718198054</c:v>
                </c:pt>
                <c:pt idx="542">
                  <c:v>-0.0148034629637458</c:v>
                </c:pt>
                <c:pt idx="543">
                  <c:v>-0.0151866853598752</c:v>
                </c:pt>
                <c:pt idx="544">
                  <c:v>-0.0155802752871578</c:v>
                </c:pt>
                <c:pt idx="545">
                  <c:v>-0.0159840992401063</c:v>
                </c:pt>
                <c:pt idx="546">
                  <c:v>-0.0163979986247863</c:v>
                </c:pt>
                <c:pt idx="547">
                  <c:v>-0.0168217879519094</c:v>
                </c:pt>
                <c:pt idx="548">
                  <c:v>-0.0172552528928484</c:v>
                </c:pt>
                <c:pt idx="549">
                  <c:v>-0.0176981481844423</c:v>
                </c:pt>
                <c:pt idx="550">
                  <c:v>-0.0181501953664282</c:v>
                </c:pt>
                <c:pt idx="551">
                  <c:v>-0.018611080332928</c:v>
                </c:pt>
                <c:pt idx="552">
                  <c:v>-0.0190804506765448</c:v>
                </c:pt>
                <c:pt idx="553">
                  <c:v>-0.0195579128001681</c:v>
                </c:pt>
                <c:pt idx="554">
                  <c:v>-0.020043028767422</c:v>
                </c:pt>
                <c:pt idx="555">
                  <c:v>-0.0205353128576075</c:v>
                </c:pt>
                <c:pt idx="556">
                  <c:v>-0.0210342277847793</c:v>
                </c:pt>
                <c:pt idx="557">
                  <c:v>-0.02153918053291</c:v>
                </c:pt>
                <c:pt idx="558">
                  <c:v>-0.0220495177495332</c:v>
                </c:pt>
                <c:pt idx="559">
                  <c:v>-0.0225645206282388</c:v>
                </c:pt>
                <c:pt idx="560">
                  <c:v>-0.0230833991951486</c:v>
                </c:pt>
                <c:pt idx="561">
                  <c:v>-0.0236052858949599</c:v>
                </c:pt>
                <c:pt idx="562">
                  <c:v>-0.0241292283468137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"0.5% 200 kPa"</c:f>
              <c:strCache>
                <c:ptCount val="1"/>
                <c:pt idx="0">
                  <c:v>0.5% 200 kPa</c:v>
                </c:pt>
              </c:strCache>
            </c:strRef>
          </c:tx>
          <c:spPr>
            <a:solidFill>
              <a:srgbClr val="000000"/>
            </a:solidFill>
            <a:ln w="14400">
              <a:solidFill>
                <a:srgbClr val="000000"/>
              </a:solidFill>
              <a:custDash>
                <a:ds d="600000" sp="300000"/>
                <a:ds d="100000" sp="300000"/>
              </a:custDash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44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Exp_res!$BR$3:$BR$650</c:f>
              <c:numCache>
                <c:formatCode>General</c:formatCode>
                <c:ptCount val="648"/>
                <c:pt idx="0">
                  <c:v>0</c:v>
                </c:pt>
                <c:pt idx="1">
                  <c:v>1.19324029380603E-005</c:v>
                </c:pt>
                <c:pt idx="2">
                  <c:v>3.70917148406734E-005</c:v>
                </c:pt>
                <c:pt idx="3">
                  <c:v>6.24594210494458E-005</c:v>
                </c:pt>
                <c:pt idx="4">
                  <c:v>8.80367753510181E-005</c:v>
                </c:pt>
                <c:pt idx="5">
                  <c:v>0.000113825275251221</c:v>
                </c:pt>
                <c:pt idx="6">
                  <c:v>0.000139826367044946</c:v>
                </c:pt>
                <c:pt idx="7">
                  <c:v>0.000166041420611774</c:v>
                </c:pt>
                <c:pt idx="8">
                  <c:v>0.000192471724885357</c:v>
                </c:pt>
                <c:pt idx="9">
                  <c:v>0.000219118487455623</c:v>
                </c:pt>
                <c:pt idx="10">
                  <c:v>0.000245982835388758</c:v>
                </c:pt>
                <c:pt idx="11">
                  <c:v>0.000273065816495773</c:v>
                </c:pt>
                <c:pt idx="12">
                  <c:v>0.000300368400793493</c:v>
                </c:pt>
                <c:pt idx="13">
                  <c:v>0.000327891482057536</c:v>
                </c:pt>
                <c:pt idx="14">
                  <c:v>0.000355635879421299</c:v>
                </c:pt>
                <c:pt idx="15">
                  <c:v>0.000383602338999068</c:v>
                </c:pt>
                <c:pt idx="16">
                  <c:v>0.000411791535521809</c:v>
                </c:pt>
                <c:pt idx="17">
                  <c:v>0.000440204073977907</c:v>
                </c:pt>
                <c:pt idx="18">
                  <c:v>0.000468840491254514</c:v>
                </c:pt>
                <c:pt idx="19">
                  <c:v>0.000497701257777451</c:v>
                </c:pt>
                <c:pt idx="20">
                  <c:v>0.000526786779145508</c:v>
                </c:pt>
                <c:pt idx="21">
                  <c:v>0.000556097397759725</c:v>
                </c:pt>
                <c:pt idx="22">
                  <c:v>0.000585633394444381</c:v>
                </c:pt>
                <c:pt idx="23">
                  <c:v>0.000615394990059504</c:v>
                </c:pt>
                <c:pt idx="24">
                  <c:v>0.000645382347103441</c:v>
                </c:pt>
                <c:pt idx="25">
                  <c:v>0.000675595571304989</c:v>
                </c:pt>
                <c:pt idx="26">
                  <c:v>0.000706034713203197</c:v>
                </c:pt>
                <c:pt idx="27">
                  <c:v>0.000736699769715744</c:v>
                </c:pt>
                <c:pt idx="28">
                  <c:v>0.000767590685692957</c:v>
                </c:pt>
                <c:pt idx="29">
                  <c:v>0.000798707355458923</c:v>
                </c:pt>
                <c:pt idx="30">
                  <c:v>0.000830049624337429</c:v>
                </c:pt>
                <c:pt idx="31">
                  <c:v>0.000861617290163426</c:v>
                </c:pt>
                <c:pt idx="32">
                  <c:v>0.000893410104777805</c:v>
                </c:pt>
                <c:pt idx="33">
                  <c:v>0.000925427775506738</c:v>
                </c:pt>
                <c:pt idx="34">
                  <c:v>0.000957669966624126</c:v>
                </c:pt>
                <c:pt idx="35">
                  <c:v>0.000990136300796358</c:v>
                </c:pt>
                <c:pt idx="36">
                  <c:v>0.0010228263605099</c:v>
                </c:pt>
                <c:pt idx="37">
                  <c:v>0.00105573968948035</c:v>
                </c:pt>
                <c:pt idx="38">
                  <c:v>0.00108887579404365</c:v>
                </c:pt>
                <c:pt idx="39">
                  <c:v>0.0011222341445277</c:v>
                </c:pt>
                <c:pt idx="40">
                  <c:v>0.00115581417660558</c:v>
                </c:pt>
                <c:pt idx="41">
                  <c:v>0.00118961529262902</c:v>
                </c:pt>
                <c:pt idx="42">
                  <c:v>0.0012236368629417</c:v>
                </c:pt>
                <c:pt idx="43">
                  <c:v>0.00125787822717389</c:v>
                </c:pt>
                <c:pt idx="44">
                  <c:v>0.00129233869551546</c:v>
                </c:pt>
                <c:pt idx="45">
                  <c:v>0.0013270175499699</c:v>
                </c:pt>
                <c:pt idx="46">
                  <c:v>0.00136191404558676</c:v>
                </c:pt>
                <c:pt idx="47">
                  <c:v>0.00139702741167411</c:v>
                </c:pt>
                <c:pt idx="48">
                  <c:v>0.00143235685299025</c:v>
                </c:pt>
                <c:pt idx="49">
                  <c:v>0.00146790155091414</c:v>
                </c:pt>
                <c:pt idx="50">
                  <c:v>0.0015036606645954</c:v>
                </c:pt>
                <c:pt idx="51">
                  <c:v>0.00153963333208289</c:v>
                </c:pt>
                <c:pt idx="52">
                  <c:v>0.00157581867143298</c:v>
                </c:pt>
                <c:pt idx="53">
                  <c:v>0.00161221578179554</c:v>
                </c:pt>
                <c:pt idx="54">
                  <c:v>0.0016488237444806</c:v>
                </c:pt>
                <c:pt idx="55">
                  <c:v>0.00168564162400254</c:v>
                </c:pt>
                <c:pt idx="56">
                  <c:v>0.00172266846910387</c:v>
                </c:pt>
                <c:pt idx="57">
                  <c:v>0.00175990331375859</c:v>
                </c:pt>
                <c:pt idx="58">
                  <c:v>0.00179734517815359</c:v>
                </c:pt>
                <c:pt idx="59">
                  <c:v>0.00183499306965056</c:v>
                </c:pt>
                <c:pt idx="60">
                  <c:v>0.00187284598372587</c:v>
                </c:pt>
                <c:pt idx="61">
                  <c:v>0.00191090290489138</c:v>
                </c:pt>
                <c:pt idx="62">
                  <c:v>0.00194916280759333</c:v>
                </c:pt>
                <c:pt idx="63">
                  <c:v>0.00198762465709218</c:v>
                </c:pt>
                <c:pt idx="64">
                  <c:v>0.00202628741032127</c:v>
                </c:pt>
                <c:pt idx="65">
                  <c:v>0.00206515001672631</c:v>
                </c:pt>
                <c:pt idx="66">
                  <c:v>0.0021042114190844</c:v>
                </c:pt>
                <c:pt idx="67">
                  <c:v>0.00214347055430379</c:v>
                </c:pt>
                <c:pt idx="68">
                  <c:v>0.00218292635420378</c:v>
                </c:pt>
                <c:pt idx="69">
                  <c:v>0.00222257774627589</c:v>
                </c:pt>
                <c:pt idx="70">
                  <c:v>0.00226242365442509</c:v>
                </c:pt>
                <c:pt idx="71">
                  <c:v>0.00230246299969297</c:v>
                </c:pt>
                <c:pt idx="72">
                  <c:v>0.00234269470096196</c:v>
                </c:pt>
                <c:pt idx="73">
                  <c:v>0.00238311767564069</c:v>
                </c:pt>
                <c:pt idx="74">
                  <c:v>0.0024237308403317</c:v>
                </c:pt>
                <c:pt idx="75">
                  <c:v>0.00246453311148093</c:v>
                </c:pt>
                <c:pt idx="76">
                  <c:v>0.00250552340600926</c:v>
                </c:pt>
                <c:pt idx="77">
                  <c:v>0.00254670064192675</c:v>
                </c:pt>
                <c:pt idx="78">
                  <c:v>0.00258806373892957</c:v>
                </c:pt>
                <c:pt idx="79">
                  <c:v>0.00262961161897993</c:v>
                </c:pt>
                <c:pt idx="80">
                  <c:v>0.00267134320686897</c:v>
                </c:pt>
                <c:pt idx="81">
                  <c:v>0.00271325743076367</c:v>
                </c:pt>
                <c:pt idx="82">
                  <c:v>0.00275535322273672</c:v>
                </c:pt>
                <c:pt idx="83">
                  <c:v>0.00279762951928119</c:v>
                </c:pt>
                <c:pt idx="84">
                  <c:v>0.00284008526180895</c:v>
                </c:pt>
                <c:pt idx="85">
                  <c:v>0.00288271939713354</c:v>
                </c:pt>
                <c:pt idx="86">
                  <c:v>0.00292553087793857</c:v>
                </c:pt>
                <c:pt idx="87">
                  <c:v>0.00296851866322998</c:v>
                </c:pt>
                <c:pt idx="88">
                  <c:v>0.00301168171877481</c:v>
                </c:pt>
                <c:pt idx="89">
                  <c:v>0.00305501901752461</c:v>
                </c:pt>
                <c:pt idx="90">
                  <c:v>0.00309852954002555</c:v>
                </c:pt>
                <c:pt idx="91">
                  <c:v>0.00314221227481379</c:v>
                </c:pt>
                <c:pt idx="92">
                  <c:v>0.00318606621879801</c:v>
                </c:pt>
                <c:pt idx="93">
                  <c:v>0.00323009037762809</c:v>
                </c:pt>
                <c:pt idx="94">
                  <c:v>0.00327428376605097</c:v>
                </c:pt>
                <c:pt idx="95">
                  <c:v>0.00331864540825368</c:v>
                </c:pt>
                <c:pt idx="96">
                  <c:v>0.00336317433819362</c:v>
                </c:pt>
                <c:pt idx="97">
                  <c:v>0.00340786959991702</c:v>
                </c:pt>
                <c:pt idx="98">
                  <c:v>0.00345273024786509</c:v>
                </c:pt>
                <c:pt idx="99">
                  <c:v>0.00349775534716812</c:v>
                </c:pt>
                <c:pt idx="100">
                  <c:v>0.00354294397392905</c:v>
                </c:pt>
                <c:pt idx="101">
                  <c:v>0.00358829521549464</c:v>
                </c:pt>
                <c:pt idx="102">
                  <c:v>0.00363380817071688</c:v>
                </c:pt>
                <c:pt idx="103">
                  <c:v>0.00367948195020259</c:v>
                </c:pt>
                <c:pt idx="104">
                  <c:v>0.00372531567655332</c:v>
                </c:pt>
                <c:pt idx="105">
                  <c:v>0.00377130848459499</c:v>
                </c:pt>
                <c:pt idx="106">
                  <c:v>0.00381745952159719</c:v>
                </c:pt>
                <c:pt idx="107">
                  <c:v>0.00386376794748329</c:v>
                </c:pt>
                <c:pt idx="108">
                  <c:v>0.00391023293503066</c:v>
                </c:pt>
                <c:pt idx="109">
                  <c:v>0.00395685367006231</c:v>
                </c:pt>
                <c:pt idx="110">
                  <c:v>0.00400362935162873</c:v>
                </c:pt>
                <c:pt idx="111">
                  <c:v>0.004050559192182</c:v>
                </c:pt>
                <c:pt idx="112">
                  <c:v>0.00409764241774041</c:v>
                </c:pt>
                <c:pt idx="113">
                  <c:v>0.00414487826804607</c:v>
                </c:pt>
                <c:pt idx="114">
                  <c:v>0.00419226599671325</c:v>
                </c:pt>
                <c:pt idx="115">
                  <c:v>0.00423980487136994</c:v>
                </c:pt>
                <c:pt idx="116">
                  <c:v>0.00428749417379138</c:v>
                </c:pt>
                <c:pt idx="117">
                  <c:v>0.00433533320002623</c:v>
                </c:pt>
                <c:pt idx="118">
                  <c:v>0.00438332126051625</c:v>
                </c:pt>
                <c:pt idx="119">
                  <c:v>0.00443145768020839</c:v>
                </c:pt>
                <c:pt idx="120">
                  <c:v>0.00447974179866068</c:v>
                </c:pt>
                <c:pt idx="121">
                  <c:v>0.00452817297014148</c:v>
                </c:pt>
                <c:pt idx="122">
                  <c:v>0.00457675056372286</c:v>
                </c:pt>
                <c:pt idx="123">
                  <c:v>0.00462547396336736</c:v>
                </c:pt>
                <c:pt idx="124">
                  <c:v>0.00467434256800955</c:v>
                </c:pt>
                <c:pt idx="125">
                  <c:v>0.00472335579163162</c:v>
                </c:pt>
                <c:pt idx="126">
                  <c:v>0.00477251306333394</c:v>
                </c:pt>
                <c:pt idx="127">
                  <c:v>0.00482181382740017</c:v>
                </c:pt>
                <c:pt idx="128">
                  <c:v>0.00487125754335688</c:v>
                </c:pt>
                <c:pt idx="129">
                  <c:v>0.00492084368602971</c:v>
                </c:pt>
                <c:pt idx="130">
                  <c:v>0.00497057174559349</c:v>
                </c:pt>
                <c:pt idx="131">
                  <c:v>0.00502044122761862</c:v>
                </c:pt>
                <c:pt idx="132">
                  <c:v>0.00507045165311333</c:v>
                </c:pt>
                <c:pt idx="133">
                  <c:v>0.0051206025585613</c:v>
                </c:pt>
                <c:pt idx="134">
                  <c:v>0.0051708934959561</c:v>
                </c:pt>
                <c:pt idx="135">
                  <c:v>0.0052213240328311</c:v>
                </c:pt>
                <c:pt idx="136">
                  <c:v>0.00527189375228669</c:v>
                </c:pt>
                <c:pt idx="137">
                  <c:v>0.00532260225301348</c:v>
                </c:pt>
                <c:pt idx="138">
                  <c:v>0.00537344914931254</c:v>
                </c:pt>
                <c:pt idx="139">
                  <c:v>0.00542443407111235</c:v>
                </c:pt>
                <c:pt idx="140">
                  <c:v>0.0054755566639836</c:v>
                </c:pt>
                <c:pt idx="141">
                  <c:v>0.00552681658915015</c:v>
                </c:pt>
                <c:pt idx="142">
                  <c:v>0.00557821352349836</c:v>
                </c:pt>
                <c:pt idx="143">
                  <c:v>0.00562974715958339</c:v>
                </c:pt>
                <c:pt idx="144">
                  <c:v>0.00568141720563367</c:v>
                </c:pt>
                <c:pt idx="145">
                  <c:v>0.00573322338555274</c:v>
                </c:pt>
                <c:pt idx="146">
                  <c:v>0.00578516543891963</c:v>
                </c:pt>
                <c:pt idx="147">
                  <c:v>0.00583724312098682</c:v>
                </c:pt>
                <c:pt idx="148">
                  <c:v>0.00588945620267725</c:v>
                </c:pt>
                <c:pt idx="149">
                  <c:v>0.00594180447057877</c:v>
                </c:pt>
                <c:pt idx="150">
                  <c:v>0.0059942877269381</c:v>
                </c:pt>
                <c:pt idx="151">
                  <c:v>0.00604690578965277</c:v>
                </c:pt>
                <c:pt idx="152">
                  <c:v>0.00609965849226225</c:v>
                </c:pt>
                <c:pt idx="153">
                  <c:v>0.00615254568393792</c:v>
                </c:pt>
                <c:pt idx="154">
                  <c:v>0.00620556722947199</c:v>
                </c:pt>
                <c:pt idx="155">
                  <c:v>0.00625872300926577</c:v>
                </c:pt>
                <c:pt idx="156">
                  <c:v>0.00631201291931709</c:v>
                </c:pt>
                <c:pt idx="157">
                  <c:v>0.00636543687120712</c:v>
                </c:pt>
                <c:pt idx="158">
                  <c:v>0.00641899479208692</c:v>
                </c:pt>
                <c:pt idx="159">
                  <c:v>0.0064726866246633</c:v>
                </c:pt>
                <c:pt idx="160">
                  <c:v>0.00652651232718467</c:v>
                </c:pt>
                <c:pt idx="161">
                  <c:v>0.00658047187342645</c:v>
                </c:pt>
                <c:pt idx="162">
                  <c:v>0.00663456525267698</c:v>
                </c:pt>
                <c:pt idx="163">
                  <c:v>0.00668879246972257</c:v>
                </c:pt>
                <c:pt idx="164">
                  <c:v>0.00674315354483367</c:v>
                </c:pt>
                <c:pt idx="165">
                  <c:v>0.00679764851375057</c:v>
                </c:pt>
                <c:pt idx="166">
                  <c:v>0.00685227742766961</c:v>
                </c:pt>
                <c:pt idx="167">
                  <c:v>0.00690704035323019</c:v>
                </c:pt>
                <c:pt idx="168">
                  <c:v>0.00696193737250163</c:v>
                </c:pt>
                <c:pt idx="169">
                  <c:v>0.00701696858297116</c:v>
                </c:pt>
                <c:pt idx="170">
                  <c:v>0.00707213409753241</c:v>
                </c:pt>
                <c:pt idx="171">
                  <c:v>0.00712743404447462</c:v>
                </c:pt>
                <c:pt idx="172">
                  <c:v>0.0071828685674728</c:v>
                </c:pt>
                <c:pt idx="173">
                  <c:v>0.00723843782557883</c:v>
                </c:pt>
                <c:pt idx="174">
                  <c:v>0.00729414199321339</c:v>
                </c:pt>
                <c:pt idx="175">
                  <c:v>0.00734998126015922</c:v>
                </c:pt>
                <c:pt idx="176">
                  <c:v>0.0074059558315555</c:v>
                </c:pt>
                <c:pt idx="177">
                  <c:v>0.00746206592789347</c:v>
                </c:pt>
                <c:pt idx="178">
                  <c:v>0.00751831178501303</c:v>
                </c:pt>
                <c:pt idx="179">
                  <c:v>0.00757469365410136</c:v>
                </c:pt>
                <c:pt idx="180">
                  <c:v>0.00763121180169265</c:v>
                </c:pt>
                <c:pt idx="181">
                  <c:v>0.00768786650966905</c:v>
                </c:pt>
                <c:pt idx="182">
                  <c:v>0.00774465807526413</c:v>
                </c:pt>
                <c:pt idx="183">
                  <c:v>0.00780158681106674</c:v>
                </c:pt>
                <c:pt idx="184">
                  <c:v>0.0078586530450277</c:v>
                </c:pt>
                <c:pt idx="185">
                  <c:v>0.00791585712046799</c:v>
                </c:pt>
                <c:pt idx="186">
                  <c:v>0.00797319939608843</c:v>
                </c:pt>
                <c:pt idx="187">
                  <c:v>0.00803068024598142</c:v>
                </c:pt>
                <c:pt idx="188">
                  <c:v>0.00808830005964527</c:v>
                </c:pt>
                <c:pt idx="189">
                  <c:v>0.00814605924199964</c:v>
                </c:pt>
                <c:pt idx="190">
                  <c:v>0.00820395821340361</c:v>
                </c:pt>
                <c:pt idx="191">
                  <c:v>0.00826199740967614</c:v>
                </c:pt>
                <c:pt idx="192">
                  <c:v>0.00832017728211817</c:v>
                </c:pt>
                <c:pt idx="193">
                  <c:v>0.00837849829753726</c:v>
                </c:pt>
                <c:pt idx="194">
                  <c:v>0.00843696093827492</c:v>
                </c:pt>
                <c:pt idx="195">
                  <c:v>0.00849556570223576</c:v>
                </c:pt>
                <c:pt idx="196">
                  <c:v>0.00855431310291941</c:v>
                </c:pt>
                <c:pt idx="197">
                  <c:v>0.00861320366945503</c:v>
                </c:pt>
                <c:pt idx="198">
                  <c:v>0.00867223794663813</c:v>
                </c:pt>
                <c:pt idx="199">
                  <c:v>0.00873141649497025</c:v>
                </c:pt>
                <c:pt idx="200">
                  <c:v>0.00879073989070107</c:v>
                </c:pt>
                <c:pt idx="201">
                  <c:v>0.00885020872587367</c:v>
                </c:pt>
                <c:pt idx="202">
                  <c:v>0.00890982360837217</c:v>
                </c:pt>
                <c:pt idx="203">
                  <c:v>0.00896958516197227</c:v>
                </c:pt>
                <c:pt idx="204">
                  <c:v>0.00902949402639504</c:v>
                </c:pt>
                <c:pt idx="205">
                  <c:v>0.00908955085736307</c:v>
                </c:pt>
                <c:pt idx="206">
                  <c:v>0.00914975632666054</c:v>
                </c:pt>
                <c:pt idx="207">
                  <c:v>0.00921011112219518</c:v>
                </c:pt>
                <c:pt idx="208">
                  <c:v>0.0092706159480645</c:v>
                </c:pt>
                <c:pt idx="209">
                  <c:v>0.00933127152462436</c:v>
                </c:pt>
                <c:pt idx="210">
                  <c:v>0.00939207858856118</c:v>
                </c:pt>
                <c:pt idx="211">
                  <c:v>0.0094530378929676</c:v>
                </c:pt>
                <c:pt idx="212">
                  <c:v>0.00951415020742087</c:v>
                </c:pt>
                <c:pt idx="213">
                  <c:v>0.00957541631806538</c:v>
                </c:pt>
                <c:pt idx="214">
                  <c:v>0.00963683702769829</c:v>
                </c:pt>
                <c:pt idx="215">
                  <c:v>0.00969841315585853</c:v>
                </c:pt>
                <c:pt idx="216">
                  <c:v>0.00976014553891981</c:v>
                </c:pt>
                <c:pt idx="217">
                  <c:v>0.00982203503018711</c:v>
                </c:pt>
                <c:pt idx="218">
                  <c:v>0.00988408249999659</c:v>
                </c:pt>
                <c:pt idx="219">
                  <c:v>0.00994628883581976</c:v>
                </c:pt>
                <c:pt idx="220">
                  <c:v>0.0100086549423713</c:v>
                </c:pt>
                <c:pt idx="221">
                  <c:v>0.0100711817417205</c:v>
                </c:pt>
                <c:pt idx="222">
                  <c:v>0.0101338701734072</c:v>
                </c:pt>
                <c:pt idx="223">
                  <c:v>0.0101967211945613</c:v>
                </c:pt>
                <c:pt idx="224">
                  <c:v>0.0102597357800269</c:v>
                </c:pt>
                <c:pt idx="225">
                  <c:v>0.0103229149224898</c:v>
                </c:pt>
                <c:pt idx="226">
                  <c:v>0.0103862596326102</c:v>
                </c:pt>
                <c:pt idx="227">
                  <c:v>0.0104497709391591</c:v>
                </c:pt>
                <c:pt idx="228">
                  <c:v>0.0105134498891591</c:v>
                </c:pt>
                <c:pt idx="229">
                  <c:v>0.0105772975480304</c:v>
                </c:pt>
                <c:pt idx="230">
                  <c:v>0.01064131499974</c:v>
                </c:pt>
                <c:pt idx="231">
                  <c:v>0.0107055033469571</c:v>
                </c:pt>
                <c:pt idx="232">
                  <c:v>0.0107698637112118</c:v>
                </c:pt>
                <c:pt idx="233">
                  <c:v>0.0108343972330599</c:v>
                </c:pt>
                <c:pt idx="234">
                  <c:v>0.0108991050722512</c:v>
                </c:pt>
                <c:pt idx="235">
                  <c:v>0.0109639884079039</c:v>
                </c:pt>
                <c:pt idx="236">
                  <c:v>0.011029048438684</c:v>
                </c:pt>
                <c:pt idx="237">
                  <c:v>0.0110942863829884</c:v>
                </c:pt>
                <c:pt idx="238">
                  <c:v>0.0111597034791354</c:v>
                </c:pt>
                <c:pt idx="239">
                  <c:v>0.0112253009855592</c:v>
                </c:pt>
                <c:pt idx="240">
                  <c:v>0.0112910801810096</c:v>
                </c:pt>
                <c:pt idx="241">
                  <c:v>0.0113570423647586</c:v>
                </c:pt>
                <c:pt idx="242">
                  <c:v>0.011423188856811</c:v>
                </c:pt>
                <c:pt idx="243">
                  <c:v>0.011489520998122</c:v>
                </c:pt>
                <c:pt idx="244">
                  <c:v>0.01155604015082</c:v>
                </c:pt>
                <c:pt idx="245">
                  <c:v>0.0116227476984359</c:v>
                </c:pt>
                <c:pt idx="246">
                  <c:v>0.0116896450461378</c:v>
                </c:pt>
                <c:pt idx="247">
                  <c:v>0.0117567336209725</c:v>
                </c:pt>
                <c:pt idx="248">
                  <c:v>0.0118240148721128</c:v>
                </c:pt>
                <c:pt idx="249">
                  <c:v>0.0118914902711123</c:v>
                </c:pt>
                <c:pt idx="250">
                  <c:v>0.0119591613121649</c:v>
                </c:pt>
                <c:pt idx="251">
                  <c:v>0.0120270295123734</c:v>
                </c:pt>
                <c:pt idx="252">
                  <c:v>0.012095096412023</c:v>
                </c:pt>
                <c:pt idx="253">
                  <c:v>0.0121633635748627</c:v>
                </c:pt>
                <c:pt idx="254">
                  <c:v>0.0122318325883936</c:v>
                </c:pt>
                <c:pt idx="255">
                  <c:v>0.0123005050641649</c:v>
                </c:pt>
                <c:pt idx="256">
                  <c:v>0.0123693826380766</c:v>
                </c:pt>
                <c:pt idx="257">
                  <c:v>0.0124384669706905</c:v>
                </c:pt>
                <c:pt idx="258">
                  <c:v>0.0125077597475485</c:v>
                </c:pt>
                <c:pt idx="259">
                  <c:v>0.0125772626794993</c:v>
                </c:pt>
                <c:pt idx="260">
                  <c:v>0.0126469775030326</c:v>
                </c:pt>
                <c:pt idx="261">
                  <c:v>0.0127169059806224</c:v>
                </c:pt>
                <c:pt idx="262">
                  <c:v>0.0127870499010777</c:v>
                </c:pt>
                <c:pt idx="263">
                  <c:v>0.0128574110799028</c:v>
                </c:pt>
                <c:pt idx="264">
                  <c:v>0.0129279913596664</c:v>
                </c:pt>
                <c:pt idx="265">
                  <c:v>0.0129987926103786</c:v>
                </c:pt>
                <c:pt idx="266">
                  <c:v>0.0130698167298791</c:v>
                </c:pt>
                <c:pt idx="267">
                  <c:v>0.0131410656442328</c:v>
                </c:pt>
                <c:pt idx="268">
                  <c:v>0.0132125413081369</c:v>
                </c:pt>
                <c:pt idx="269">
                  <c:v>0.0132842457053365</c:v>
                </c:pt>
                <c:pt idx="270">
                  <c:v>0.0133561808490514</c:v>
                </c:pt>
                <c:pt idx="271">
                  <c:v>0.0134283487824126</c:v>
                </c:pt>
                <c:pt idx="272">
                  <c:v>0.0135007515789097</c:v>
                </c:pt>
                <c:pt idx="273">
                  <c:v>0.0135733913428492</c:v>
                </c:pt>
                <c:pt idx="274">
                  <c:v>0.0136462702098241</c:v>
                </c:pt>
                <c:pt idx="275">
                  <c:v>0.0137193903471946</c:v>
                </c:pt>
                <c:pt idx="276">
                  <c:v>0.0137927539545807</c:v>
                </c:pt>
                <c:pt idx="277">
                  <c:v>0.0138663632643668</c:v>
                </c:pt>
                <c:pt idx="278">
                  <c:v>0.0139402205422186</c:v>
                </c:pt>
                <c:pt idx="279">
                  <c:v>0.0140143280876125</c:v>
                </c:pt>
                <c:pt idx="280">
                  <c:v>0.0140886882343781</c:v>
                </c:pt>
                <c:pt idx="281">
                  <c:v>0.0141633033512537</c:v>
                </c:pt>
                <c:pt idx="282">
                  <c:v>0.0142381758424557</c:v>
                </c:pt>
                <c:pt idx="283">
                  <c:v>0.0143133081482617</c:v>
                </c:pt>
                <c:pt idx="284">
                  <c:v>0.0143887027456079</c:v>
                </c:pt>
                <c:pt idx="285">
                  <c:v>0.0144643621487014</c:v>
                </c:pt>
                <c:pt idx="286">
                  <c:v>0.014540288909647</c:v>
                </c:pt>
                <c:pt idx="287">
                  <c:v>0.0146164856190905</c:v>
                </c:pt>
                <c:pt idx="288">
                  <c:v>0.0146929549068765</c:v>
                </c:pt>
                <c:pt idx="289">
                  <c:v>0.0147696994427236</c:v>
                </c:pt>
                <c:pt idx="290">
                  <c:v>0.0148467219369156</c:v>
                </c:pt>
                <c:pt idx="291">
                  <c:v>0.0149240251410108</c:v>
                </c:pt>
                <c:pt idx="292">
                  <c:v>0.0150016118485672</c:v>
                </c:pt>
                <c:pt idx="293">
                  <c:v>0.015079484895888</c:v>
                </c:pt>
                <c:pt idx="294">
                  <c:v>0.0151576471627838</c:v>
                </c:pt>
                <c:pt idx="295">
                  <c:v>0.0152361015733559</c:v>
                </c:pt>
                <c:pt idx="296">
                  <c:v>0.0153148510967965</c:v>
                </c:pt>
                <c:pt idx="297">
                  <c:v>0.0153938987482124</c:v>
                </c:pt>
                <c:pt idx="298">
                  <c:v>0.0154732475894667</c:v>
                </c:pt>
                <c:pt idx="299">
                  <c:v>0.0155529007300437</c:v>
                </c:pt>
                <c:pt idx="300">
                  <c:v>0.0156328613279348</c:v>
                </c:pt>
                <c:pt idx="301">
                  <c:v>0.0157131325905473</c:v>
                </c:pt>
                <c:pt idx="302">
                  <c:v>0.0157937177756369</c:v>
                </c:pt>
                <c:pt idx="303">
                  <c:v>0.0158746201922632</c:v>
                </c:pt>
                <c:pt idx="304">
                  <c:v>0.0159558432017708</c:v>
                </c:pt>
                <c:pt idx="305">
                  <c:v>0.0160373902187955</c:v>
                </c:pt>
                <c:pt idx="306">
                  <c:v>0.0161192647122961</c:v>
                </c:pt>
                <c:pt idx="307">
                  <c:v>0.0162014702066136</c:v>
                </c:pt>
                <c:pt idx="308">
                  <c:v>0.0162840102825582</c:v>
                </c:pt>
                <c:pt idx="309">
                  <c:v>0.0163668885785245</c:v>
                </c:pt>
                <c:pt idx="310">
                  <c:v>0.0164501087916365</c:v>
                </c:pt>
                <c:pt idx="311">
                  <c:v>0.0165336746789222</c:v>
                </c:pt>
                <c:pt idx="312">
                  <c:v>0.0166175900585199</c:v>
                </c:pt>
                <c:pt idx="313">
                  <c:v>0.0167018588109173</c:v>
                </c:pt>
                <c:pt idx="314">
                  <c:v>0.0167864848802223</c:v>
                </c:pt>
                <c:pt idx="315">
                  <c:v>0.0168714722754692</c:v>
                </c:pt>
                <c:pt idx="316">
                  <c:v>0.0169568250719599</c:v>
                </c:pt>
                <c:pt idx="317">
                  <c:v>0.017042547412641</c:v>
                </c:pt>
                <c:pt idx="318">
                  <c:v>0.0171286435095197</c:v>
                </c:pt>
                <c:pt idx="319">
                  <c:v>0.0172151176451166</c:v>
                </c:pt>
                <c:pt idx="320">
                  <c:v>0.0173019741739599</c:v>
                </c:pt>
                <c:pt idx="321">
                  <c:v>0.0173892175241209</c:v>
                </c:pt>
                <c:pt idx="322">
                  <c:v>0.0174768521987908</c:v>
                </c:pt>
                <c:pt idx="323">
                  <c:v>0.0175648827779032</c:v>
                </c:pt>
                <c:pt idx="324">
                  <c:v>0.0176533139198007</c:v>
                </c:pt>
                <c:pt idx="325">
                  <c:v>0.0177421503629492</c:v>
                </c:pt>
                <c:pt idx="326">
                  <c:v>0.0178313969277004</c:v>
                </c:pt>
                <c:pt idx="327">
                  <c:v>0.0179210585181047</c:v>
                </c:pt>
                <c:pt idx="328">
                  <c:v>0.0180111401237751</c:v>
                </c:pt>
                <c:pt idx="329">
                  <c:v>0.0181016468218061</c:v>
                </c:pt>
                <c:pt idx="330">
                  <c:v>0.0181925837787466</c:v>
                </c:pt>
                <c:pt idx="331">
                  <c:v>0.0182839562526308</c:v>
                </c:pt>
                <c:pt idx="332">
                  <c:v>0.018375769595068</c:v>
                </c:pt>
                <c:pt idx="333">
                  <c:v>0.0184680292533941</c:v>
                </c:pt>
                <c:pt idx="334">
                  <c:v>0.0185607407728861</c:v>
                </c:pt>
                <c:pt idx="335">
                  <c:v>0.0186539097990425</c:v>
                </c:pt>
                <c:pt idx="336">
                  <c:v>0.0187475420799313</c:v>
                </c:pt>
                <c:pt idx="337">
                  <c:v>0.0188416434686092</c:v>
                </c:pt>
                <c:pt idx="338">
                  <c:v>0.0189362199256125</c:v>
                </c:pt>
                <c:pt idx="339">
                  <c:v>0.0190312775215246</c:v>
                </c:pt>
                <c:pt idx="340">
                  <c:v>0.0191268224396208</c:v>
                </c:pt>
                <c:pt idx="341">
                  <c:v>0.0192228609785949</c:v>
                </c:pt>
                <c:pt idx="342">
                  <c:v>0.0193193995553693</c:v>
                </c:pt>
                <c:pt idx="343">
                  <c:v>0.0194164447079927</c:v>
                </c:pt>
                <c:pt idx="344">
                  <c:v>0.0195140030986272</c:v>
                </c:pt>
                <c:pt idx="345">
                  <c:v>0.0196120815166304</c:v>
                </c:pt>
                <c:pt idx="346">
                  <c:v>0.0197106868817336</c:v>
                </c:pt>
                <c:pt idx="347">
                  <c:v>0.0198098262473215</c:v>
                </c:pt>
                <c:pt idx="348">
                  <c:v>0.0199095068038163</c:v>
                </c:pt>
                <c:pt idx="349">
                  <c:v>0.0200097358821705</c:v>
                </c:pt>
                <c:pt idx="350">
                  <c:v>0.0201105209574729</c:v>
                </c:pt>
                <c:pt idx="351">
                  <c:v>0.0202118696526715</c:v>
                </c:pt>
                <c:pt idx="352">
                  <c:v>0.0203137897424182</c:v>
                </c:pt>
                <c:pt idx="353">
                  <c:v>0.0204162891570403</c:v>
                </c:pt>
                <c:pt idx="354">
                  <c:v>0.0205193759866437</c:v>
                </c:pt>
                <c:pt idx="355">
                  <c:v>0.0206230584853523</c:v>
                </c:pt>
                <c:pt idx="356">
                  <c:v>0.02072734507569</c:v>
                </c:pt>
                <c:pt idx="357">
                  <c:v>0.0208322443531115</c:v>
                </c:pt>
                <c:pt idx="358">
                  <c:v>0.0209377650906855</c:v>
                </c:pt>
                <c:pt idx="359">
                  <c:v>0.0210439162439394</c:v>
                </c:pt>
                <c:pt idx="360">
                  <c:v>0.0211507069558707</c:v>
                </c:pt>
                <c:pt idx="361">
                  <c:v>0.0212581465621316</c:v>
                </c:pt>
                <c:pt idx="362">
                  <c:v>0.0213662445963954</c:v>
                </c:pt>
                <c:pt idx="363">
                  <c:v>0.0214750107959106</c:v>
                </c:pt>
                <c:pt idx="364">
                  <c:v>0.0215844551072527</c:v>
                </c:pt>
                <c:pt idx="365">
                  <c:v>0.0216945876922795</c:v>
                </c:pt>
                <c:pt idx="366">
                  <c:v>0.0218054189343017</c:v>
                </c:pt>
                <c:pt idx="367">
                  <c:v>0.021916959444475</c:v>
                </c:pt>
                <c:pt idx="368">
                  <c:v>0.0220292200684256</c:v>
                </c:pt>
                <c:pt idx="369">
                  <c:v>0.0221422118931183</c:v>
                </c:pt>
                <c:pt idx="370">
                  <c:v>0.0222559462539785</c:v>
                </c:pt>
                <c:pt idx="371">
                  <c:v>0.0223704347422776</c:v>
                </c:pt>
                <c:pt idx="372">
                  <c:v>0.022485689212797</c:v>
                </c:pt>
                <c:pt idx="373">
                  <c:v>0.0226017217917792</c:v>
                </c:pt>
                <c:pt idx="374">
                  <c:v>0.0227185448851828</c:v>
                </c:pt>
                <c:pt idx="375">
                  <c:v>0.0228361711872521</c:v>
                </c:pt>
                <c:pt idx="376">
                  <c:v>0.0229546136894183</c:v>
                </c:pt>
                <c:pt idx="377">
                  <c:v>0.0230738856895458</c:v>
                </c:pt>
                <c:pt idx="378">
                  <c:v>0.0231940008015417</c:v>
                </c:pt>
                <c:pt idx="379">
                  <c:v>0.0233149729653432</c:v>
                </c:pt>
                <c:pt idx="380">
                  <c:v>0.0234368164573039</c:v>
                </c:pt>
                <c:pt idx="381">
                  <c:v>0.0235595459009944</c:v>
                </c:pt>
                <c:pt idx="382">
                  <c:v>0.0236831762784412</c:v>
                </c:pt>
                <c:pt idx="383">
                  <c:v>0.0238077229418221</c:v>
                </c:pt>
                <c:pt idx="384">
                  <c:v>0.0239332016256425</c:v>
                </c:pt>
                <c:pt idx="385">
                  <c:v>0.0240596284594146</c:v>
                </c:pt>
                <c:pt idx="386">
                  <c:v>0.0241870199808668</c:v>
                </c:pt>
                <c:pt idx="387">
                  <c:v>0.024315393149708</c:v>
                </c:pt>
                <c:pt idx="388">
                  <c:v>0.0244447653619761</c:v>
                </c:pt>
                <c:pt idx="389">
                  <c:v>0.0245751544650001</c:v>
                </c:pt>
                <c:pt idx="390">
                  <c:v>0.0247065787730077</c:v>
                </c:pt>
                <c:pt idx="391">
                  <c:v>0.024839057083412</c:v>
                </c:pt>
                <c:pt idx="392">
                  <c:v>0.0249726086938123</c:v>
                </c:pt>
                <c:pt idx="393">
                  <c:v>0.0251072534197487</c:v>
                </c:pt>
                <c:pt idx="394">
                  <c:v>0.0252430116132477</c:v>
                </c:pt>
                <c:pt idx="395">
                  <c:v>0.0253799041822044</c:v>
                </c:pt>
                <c:pt idx="396">
                  <c:v>0.0255179526106452</c:v>
                </c:pt>
                <c:pt idx="397">
                  <c:v>0.02565717897992</c:v>
                </c:pt>
                <c:pt idx="398">
                  <c:v>0.0257976059908742</c:v>
                </c:pt>
                <c:pt idx="399">
                  <c:v>0.0259392569870574</c:v>
                </c:pt>
                <c:pt idx="400">
                  <c:v>0.0260821559790245</c:v>
                </c:pt>
                <c:pt idx="401">
                  <c:v>0.0262263276697945</c:v>
                </c:pt>
                <c:pt idx="402">
                  <c:v>0.0263717974815306</c:v>
                </c:pt>
                <c:pt idx="403">
                  <c:v>0.0265185915835141</c:v>
                </c:pt>
                <c:pt idx="404">
                  <c:v>0.0266667369214883</c:v>
                </c:pt>
                <c:pt idx="405">
                  <c:v>0.0268162612484519</c:v>
                </c:pt>
                <c:pt idx="406">
                  <c:v>0.0269671931569893</c:v>
                </c:pt>
                <c:pt idx="407">
                  <c:v>0.0271195621132313</c:v>
                </c:pt>
                <c:pt idx="408">
                  <c:v>0.0272733984925435</c:v>
                </c:pt>
                <c:pt idx="409">
                  <c:v>0.0274287336170518</c:v>
                </c:pt>
                <c:pt idx="410">
                  <c:v>0.0275855997951153</c:v>
                </c:pt>
                <c:pt idx="411">
                  <c:v>0.0277440303628731</c:v>
                </c:pt>
                <c:pt idx="412">
                  <c:v>0.0279040597279931</c:v>
                </c:pt>
                <c:pt idx="413">
                  <c:v>0.0280657234157669</c:v>
                </c:pt>
                <c:pt idx="414">
                  <c:v>0.0282290581177006</c:v>
                </c:pt>
                <c:pt idx="415">
                  <c:v>0.0283941017427668</c:v>
                </c:pt>
                <c:pt idx="416">
                  <c:v>0.0285608934714932</c:v>
                </c:pt>
                <c:pt idx="417">
                  <c:v>0.0287294738130785</c:v>
                </c:pt>
                <c:pt idx="418">
                  <c:v>0.0288998846657395</c:v>
                </c:pt>
                <c:pt idx="419">
                  <c:v>0.0290721693805122</c:v>
                </c:pt>
                <c:pt idx="420">
                  <c:v>0.0292463728287448</c:v>
                </c:pt>
                <c:pt idx="421">
                  <c:v>0.0294225414735431</c:v>
                </c:pt>
                <c:pt idx="422">
                  <c:v>0.0296007234454465</c:v>
                </c:pt>
                <c:pt idx="423">
                  <c:v>0.0297809686226391</c:v>
                </c:pt>
                <c:pt idx="424">
                  <c:v>0.0299633287160261</c:v>
                </c:pt>
                <c:pt idx="425">
                  <c:v>0.0301478573595307</c:v>
                </c:pt>
                <c:pt idx="426">
                  <c:v>0.0303346102060022</c:v>
                </c:pt>
                <c:pt idx="427">
                  <c:v>0.0305236450291562</c:v>
                </c:pt>
                <c:pt idx="428">
                  <c:v>0.0307150218320072</c:v>
                </c:pt>
                <c:pt idx="429">
                  <c:v>0.0309088029622958</c:v>
                </c:pt>
                <c:pt idx="430">
                  <c:v>0.0311050532354563</c:v>
                </c:pt>
                <c:pt idx="431">
                  <c:v>0.0313038400657228</c:v>
                </c:pt>
                <c:pt idx="432">
                  <c:v>0.0315052336060273</c:v>
                </c:pt>
                <c:pt idx="433">
                  <c:v>0.0317093068974051</c:v>
                </c:pt>
                <c:pt idx="434">
                  <c:v>0.0319161360286911</c:v>
                </c:pt>
                <c:pt idx="435">
                  <c:v>0.0321258003073672</c:v>
                </c:pt>
                <c:pt idx="436">
                  <c:v>0.0323383824425079</c:v>
                </c:pt>
                <c:pt idx="437">
                  <c:v>0.0325539687408611</c:v>
                </c:pt>
                <c:pt idx="438">
                  <c:v>0.0327726493172125</c:v>
                </c:pt>
                <c:pt idx="439">
                  <c:v>0.0329945183202956</c:v>
                </c:pt>
                <c:pt idx="440">
                  <c:v>0.0332196741756441</c:v>
                </c:pt>
                <c:pt idx="441">
                  <c:v>0.0334482198469299</c:v>
                </c:pt>
                <c:pt idx="442">
                  <c:v>0.0336802631174985</c:v>
                </c:pt>
                <c:pt idx="443">
                  <c:v>0.0339159168939974</c:v>
                </c:pt>
                <c:pt idx="444">
                  <c:v>0.0341552995342093</c:v>
                </c:pt>
                <c:pt idx="445">
                  <c:v>0.0343985352014331</c:v>
                </c:pt>
                <c:pt idx="446">
                  <c:v>0.0346457542480329</c:v>
                </c:pt>
                <c:pt idx="447">
                  <c:v>0.0348970936310733</c:v>
                </c:pt>
                <c:pt idx="448">
                  <c:v>0.0351526973633114</c:v>
                </c:pt>
                <c:pt idx="449">
                  <c:v>0.0354127170032067</c:v>
                </c:pt>
                <c:pt idx="450">
                  <c:v>0.0356773121880622</c:v>
                </c:pt>
                <c:pt idx="451">
                  <c:v>0.0359466512149216</c:v>
                </c:pt>
                <c:pt idx="452">
                  <c:v>0.0362209116744382</c:v>
                </c:pt>
                <c:pt idx="453">
                  <c:v>0.0365002811436049</c:v>
                </c:pt>
                <c:pt idx="454">
                  <c:v>0.0367849579440121</c:v>
                </c:pt>
                <c:pt idx="455">
                  <c:v>0.0370751519731977</c:v>
                </c:pt>
                <c:pt idx="456">
                  <c:v>0.0373710856176887</c:v>
                </c:pt>
                <c:pt idx="457">
                  <c:v>0.037672994757539</c:v>
                </c:pt>
                <c:pt idx="458">
                  <c:v>0.0379811298735614</c:v>
                </c:pt>
                <c:pt idx="459">
                  <c:v>0.0382957572700869</c:v>
                </c:pt>
                <c:pt idx="460">
                  <c:v>0.0386171604279891</c:v>
                </c:pt>
                <c:pt idx="461">
                  <c:v>0.0389456415049489</c:v>
                </c:pt>
                <c:pt idx="462">
                  <c:v>0.0392815230025694</c:v>
                </c:pt>
                <c:pt idx="463">
                  <c:v>0.039625149623063</c:v>
                </c:pt>
                <c:pt idx="464">
                  <c:v>0.0399768903419174</c:v>
                </c:pt>
                <c:pt idx="465">
                  <c:v>0.0403371407273392</c:v>
                </c:pt>
                <c:pt idx="466">
                  <c:v>0.0407063255425076</c:v>
                </c:pt>
                <c:pt idx="467">
                  <c:v>0.0410849016729589</c:v>
                </c:pt>
                <c:pt idx="468">
                  <c:v>0.041473361428983</c:v>
                </c:pt>
                <c:pt idx="469">
                  <c:v>0.0418722362820659</c:v>
                </c:pt>
                <c:pt idx="470">
                  <c:v>0.0422821011055254</c:v>
                </c:pt>
                <c:pt idx="471">
                  <c:v>0.0427035790030643</c:v>
                </c:pt>
                <c:pt idx="472">
                  <c:v>0.0431373468256197</c:v>
                </c:pt>
                <c:pt idx="473">
                  <c:v>0.043584141497436</c:v>
                </c:pt>
                <c:pt idx="474">
                  <c:v>0.0440447672977929</c:v>
                </c:pt>
                <c:pt idx="475">
                  <c:v>0.044520104276645</c:v>
                </c:pt>
                <c:pt idx="476">
                  <c:v>0.0450111180224128</c:v>
                </c:pt>
                <c:pt idx="477">
                  <c:v>0.045518871050726</c:v>
                </c:pt>
                <c:pt idx="478">
                  <c:v>0.0460445361473095</c:v>
                </c:pt>
                <c:pt idx="479">
                  <c:v>0.0465894120808379</c:v>
                </c:pt>
                <c:pt idx="480">
                  <c:v>0.0471549422084704</c:v>
                </c:pt>
                <c:pt idx="481">
                  <c:v>0.0477427366362446</c:v>
                </c:pt>
                <c:pt idx="482">
                  <c:v>0.0483545987801443</c:v>
                </c:pt>
                <c:pt idx="483">
                  <c:v>0.048992557417852</c:v>
                </c:pt>
                <c:pt idx="484">
                  <c:v>0.0496589056493744</c:v>
                </c:pt>
                <c:pt idx="485">
                  <c:v>0.0503562486308145</c:v>
                </c:pt>
                <c:pt idx="486">
                  <c:v>0.0510875625594413</c:v>
                </c:pt>
                <c:pt idx="487">
                  <c:v>0.0518562682443595</c:v>
                </c:pt>
                <c:pt idx="488">
                  <c:v>0.0526663238085956</c:v>
                </c:pt>
                <c:pt idx="489">
                  <c:v>0.0535223428102674</c:v>
                </c:pt>
                <c:pt idx="490">
                  <c:v>0.054429746618871</c:v>
                </c:pt>
                <c:pt idx="491">
                  <c:v>0.0553949636834168</c:v>
                </c:pt>
                <c:pt idx="492">
                  <c:v>0.056425694119599</c:v>
                </c:pt>
                <c:pt idx="493">
                  <c:v>0.0575312670770662</c:v>
                </c:pt>
                <c:pt idx="494">
                  <c:v>0.0587231328223715</c:v>
                </c:pt>
                <c:pt idx="495">
                  <c:v>0.0600155553738325</c:v>
                </c:pt>
                <c:pt idx="496">
                  <c:v>0.0614266123677908</c:v>
                </c:pt>
                <c:pt idx="497">
                  <c:v>0.062249375277529</c:v>
                </c:pt>
                <c:pt idx="498">
                  <c:v>0.0630864051546067</c:v>
                </c:pt>
                <c:pt idx="499">
                  <c:v>0.0639381735242887</c:v>
                </c:pt>
                <c:pt idx="500">
                  <c:v>0.0648051382106988</c:v>
                </c:pt>
                <c:pt idx="501">
                  <c:v>0.0656877767964503</c:v>
                </c:pt>
                <c:pt idx="502">
                  <c:v>0.066586587655074</c:v>
                </c:pt>
                <c:pt idx="503">
                  <c:v>0.0675020910470798</c:v>
                </c:pt>
                <c:pt idx="504">
                  <c:v>0.0684348302842585</c:v>
                </c:pt>
                <c:pt idx="505">
                  <c:v>0.069385372967219</c:v>
                </c:pt>
                <c:pt idx="506">
                  <c:v>0.0703543123015766</c:v>
                </c:pt>
                <c:pt idx="507">
                  <c:v>0.0713422684986752</c:v>
                </c:pt>
                <c:pt idx="508">
                  <c:v>0.0723498902672394</c:v>
                </c:pt>
                <c:pt idx="509">
                  <c:v>0.0733778564029109</c:v>
                </c:pt>
                <c:pt idx="510">
                  <c:v>0.0744268774832384</c:v>
                </c:pt>
                <c:pt idx="511">
                  <c:v>0.075497697676381</c:v>
                </c:pt>
                <c:pt idx="512">
                  <c:v>0.0765910966725218</c:v>
                </c:pt>
                <c:pt idx="513">
                  <c:v>0.0777078917478296</c:v>
                </c:pt>
                <c:pt idx="514">
                  <c:v>0.0788489399717097</c:v>
                </c:pt>
                <c:pt idx="515">
                  <c:v>0.0800151405691049</c:v>
                </c:pt>
                <c:pt idx="516">
                  <c:v>0.0812074374507283</c:v>
                </c:pt>
                <c:pt idx="517">
                  <c:v>0.0824268219253471</c:v>
                </c:pt>
                <c:pt idx="518">
                  <c:v>0.0836743356096252</c:v>
                </c:pt>
                <c:pt idx="519">
                  <c:v>0.0849510735525574</c:v>
                </c:pt>
                <c:pt idx="520">
                  <c:v>0.0862581875932441</c:v>
                </c:pt>
                <c:pt idx="521">
                  <c:v>0.0875968899726543</c:v>
                </c:pt>
                <c:pt idx="522">
                  <c:v>0.0889684572221463</c:v>
                </c:pt>
                <c:pt idx="523">
                  <c:v>0.090374234353896</c:v>
                </c:pt>
                <c:pt idx="524">
                  <c:v>0.0918156393810315</c:v>
                </c:pt>
                <c:pt idx="525">
                  <c:v>0.0932941681982535</c:v>
                </c:pt>
                <c:pt idx="526">
                  <c:v>0.0948113998570613</c:v>
                </c:pt>
                <c:pt idx="527">
                  <c:v>0.0963690022734548</c:v>
                </c:pt>
                <c:pt idx="528">
                  <c:v>0.0979687384102178</c:v>
                </c:pt>
                <c:pt idx="529">
                  <c:v>0.0996124729806496</c:v>
                </c:pt>
                <c:pt idx="530">
                  <c:v>0.101302179725992</c:v>
                </c:pt>
                <c:pt idx="531">
                  <c:v>0.1030399493249</c:v>
                </c:pt>
                <c:pt idx="532">
                  <c:v>0.10482799800019</c:v>
                </c:pt>
                <c:pt idx="533">
                  <c:v>0.106668676895957</c:v>
                </c:pt>
                <c:pt idx="534">
                  <c:v>0.108564482307037</c:v>
                </c:pt>
                <c:pt idx="535">
                  <c:v>0.110518066852971</c:v>
                </c:pt>
                <c:pt idx="536">
                  <c:v>0.112532251700209</c:v>
                </c:pt>
                <c:pt idx="537">
                  <c:v>0.11461003994955</c:v>
                </c:pt>
                <c:pt idx="538">
                  <c:v>0.116754631321028</c:v>
                </c:pt>
                <c:pt idx="539">
                  <c:v>0.118969438285928</c:v>
                </c:pt>
                <c:pt idx="540">
                  <c:v>0.121258103815684</c:v>
                </c:pt>
                <c:pt idx="541">
                  <c:v>0.123624520940673</c:v>
                </c:pt>
                <c:pt idx="542">
                  <c:v>0.126072854338692</c:v>
                </c:pt>
                <c:pt idx="543">
                  <c:v>0.128607564204052</c:v>
                </c:pt>
                <c:pt idx="544">
                  <c:v>0.131233432684359</c:v>
                </c:pt>
                <c:pt idx="545">
                  <c:v>0.13395559321419</c:v>
                </c:pt>
                <c:pt idx="546">
                  <c:v>0.136779563124059</c:v>
                </c:pt>
                <c:pt idx="547">
                  <c:v>0.139711279960759</c:v>
                </c:pt>
                <c:pt idx="548">
                  <c:v>0.142757142022863</c:v>
                </c:pt>
                <c:pt idx="549">
                  <c:v>0.145924053695007</c:v>
                </c:pt>
                <c:pt idx="550">
                  <c:v>0.149219476258863</c:v>
                </c:pt>
                <c:pt idx="551">
                  <c:v>0.152651484970608</c:v>
                </c:pt>
                <c:pt idx="552">
                  <c:v>0.156228833327663</c:v>
                </c:pt>
                <c:pt idx="553">
                  <c:v>0.159961025606365</c:v>
                </c:pt>
                <c:pt idx="554">
                  <c:v>0.163858398942386</c:v>
                </c:pt>
                <c:pt idx="555">
                  <c:v>0.167932216454535</c:v>
                </c:pt>
                <c:pt idx="556">
                  <c:v>0.172194773188617</c:v>
                </c:pt>
                <c:pt idx="557">
                  <c:v>0.176659516992688</c:v>
                </c:pt>
                <c:pt idx="558">
                  <c:v>0.181341186842224</c:v>
                </c:pt>
                <c:pt idx="559">
                  <c:v>0.186255971631595</c:v>
                </c:pt>
                <c:pt idx="560">
                  <c:v>0.191421693059527</c:v>
                </c:pt>
                <c:pt idx="561">
                  <c:v>0.196858016990653</c:v>
                </c:pt>
                <c:pt idx="562">
                  <c:v>0.202586698610812</c:v>
                </c:pt>
              </c:numCache>
            </c:numRef>
          </c:xVal>
          <c:yVal>
            <c:numRef>
              <c:f>Exp_res!$BT$3:$BT$650</c:f>
              <c:numCache>
                <c:formatCode>0.00%</c:formatCode>
                <c:ptCount val="648"/>
                <c:pt idx="0">
                  <c:v>0</c:v>
                </c:pt>
                <c:pt idx="1">
                  <c:v>1.52926989955177E-005</c:v>
                </c:pt>
                <c:pt idx="2">
                  <c:v>4.92732791876998E-005</c:v>
                </c:pt>
                <c:pt idx="3">
                  <c:v>8.35114287444569E-005</c:v>
                </c:pt>
                <c:pt idx="4">
                  <c:v>0.000117998110437036</c:v>
                </c:pt>
                <c:pt idx="5">
                  <c:v>0.0001527253479393</c:v>
                </c:pt>
                <c:pt idx="6">
                  <c:v>0.000187685336953982</c:v>
                </c:pt>
                <c:pt idx="7">
                  <c:v>0.00022287036546852</c:v>
                </c:pt>
                <c:pt idx="8">
                  <c:v>0.000258272795998001</c:v>
                </c:pt>
                <c:pt idx="9">
                  <c:v>0.000293885060194222</c:v>
                </c:pt>
                <c:pt idx="10">
                  <c:v>0.00032969965707761</c:v>
                </c:pt>
                <c:pt idx="11">
                  <c:v>0.000365709152586449</c:v>
                </c:pt>
                <c:pt idx="12">
                  <c:v>0.000401906179676932</c:v>
                </c:pt>
                <c:pt idx="13">
                  <c:v>0.000438283438674911</c:v>
                </c:pt>
                <c:pt idx="14">
                  <c:v>0.000474833697743533</c:v>
                </c:pt>
                <c:pt idx="15">
                  <c:v>0.000511549793403314</c:v>
                </c:pt>
                <c:pt idx="16">
                  <c:v>0.000548424631072612</c:v>
                </c:pt>
                <c:pt idx="17">
                  <c:v>0.000585451185607511</c:v>
                </c:pt>
                <c:pt idx="18">
                  <c:v>0.000622622501830415</c:v>
                </c:pt>
                <c:pt idx="19">
                  <c:v>0.000659931695043452</c:v>
                </c:pt>
                <c:pt idx="20">
                  <c:v>0.000697371951516527</c:v>
                </c:pt>
                <c:pt idx="21">
                  <c:v>0.000734936528954033</c:v>
                </c:pt>
                <c:pt idx="22">
                  <c:v>0.000772618756932696</c:v>
                </c:pt>
                <c:pt idx="23">
                  <c:v>0.000810412037312205</c:v>
                </c:pt>
                <c:pt idx="24">
                  <c:v>0.00084830984461651</c:v>
                </c:pt>
                <c:pt idx="25">
                  <c:v>0.000886305726386468</c:v>
                </c:pt>
                <c:pt idx="26">
                  <c:v>0.00092439330350034</c:v>
                </c:pt>
                <c:pt idx="27">
                  <c:v>0.000962566270466972</c:v>
                </c:pt>
                <c:pt idx="28">
                  <c:v>0.00100081839568497</c:v>
                </c:pt>
                <c:pt idx="29">
                  <c:v>0.00103914352167423</c:v>
                </c:pt>
                <c:pt idx="30">
                  <c:v>0.00107753556527511</c:v>
                </c:pt>
                <c:pt idx="31">
                  <c:v>0.00111598851781918</c:v>
                </c:pt>
                <c:pt idx="32">
                  <c:v>0.00115449644526685</c:v>
                </c:pt>
                <c:pt idx="33">
                  <c:v>0.0011930534883176</c:v>
                </c:pt>
                <c:pt idx="34">
                  <c:v>0.00123165386248998</c:v>
                </c:pt>
                <c:pt idx="35">
                  <c:v>0.00127029185817103</c:v>
                </c:pt>
                <c:pt idx="36">
                  <c:v>0.00130896184063808</c:v>
                </c:pt>
                <c:pt idx="37">
                  <c:v>0.0013476582500507</c:v>
                </c:pt>
                <c:pt idx="38">
                  <c:v>0.00138637560141612</c:v>
                </c:pt>
                <c:pt idx="39">
                  <c:v>0.00142510848452492</c:v>
                </c:pt>
                <c:pt idx="40">
                  <c:v>0.00146385156386126</c:v>
                </c:pt>
                <c:pt idx="41">
                  <c:v>0.00150259957848564</c:v>
                </c:pt>
                <c:pt idx="42">
                  <c:v>0.00154134734188997</c:v>
                </c:pt>
                <c:pt idx="43">
                  <c:v>0.00158008974183068</c:v>
                </c:pt>
                <c:pt idx="44">
                  <c:v>0.00161882174013235</c:v>
                </c:pt>
                <c:pt idx="45">
                  <c:v>0.00165753837247061</c:v>
                </c:pt>
                <c:pt idx="46">
                  <c:v>0.00169623474812811</c:v>
                </c:pt>
                <c:pt idx="47">
                  <c:v>0.00173490604972889</c:v>
                </c:pt>
                <c:pt idx="48">
                  <c:v>0.00177354753295002</c:v>
                </c:pt>
                <c:pt idx="49">
                  <c:v>0.00181215452620987</c:v>
                </c:pt>
                <c:pt idx="50">
                  <c:v>0.00185072243033637</c:v>
                </c:pt>
                <c:pt idx="51">
                  <c:v>0.00188924671821293</c:v>
                </c:pt>
                <c:pt idx="52">
                  <c:v>0.00192772293440633</c:v>
                </c:pt>
                <c:pt idx="53">
                  <c:v>0.00196614669477125</c:v>
                </c:pt>
                <c:pt idx="54">
                  <c:v>0.00200451368604083</c:v>
                </c:pt>
                <c:pt idx="55">
                  <c:v>0.00204281966539454</c:v>
                </c:pt>
                <c:pt idx="56">
                  <c:v>0.00208106046000994</c:v>
                </c:pt>
                <c:pt idx="57">
                  <c:v>0.0021192319665992</c:v>
                </c:pt>
                <c:pt idx="58">
                  <c:v>0.0021573301509253</c:v>
                </c:pt>
                <c:pt idx="59">
                  <c:v>0.0021953510473068</c:v>
                </c:pt>
                <c:pt idx="60">
                  <c:v>0.002233290758103</c:v>
                </c:pt>
                <c:pt idx="61">
                  <c:v>0.00227114545318926</c:v>
                </c:pt>
                <c:pt idx="62">
                  <c:v>0.00230891136941379</c:v>
                </c:pt>
                <c:pt idx="63">
                  <c:v>0.00234658481004499</c:v>
                </c:pt>
                <c:pt idx="64">
                  <c:v>0.0023841621442029</c:v>
                </c:pt>
                <c:pt idx="65">
                  <c:v>0.00242163980628125</c:v>
                </c:pt>
                <c:pt idx="66">
                  <c:v>0.00245901429535595</c:v>
                </c:pt>
                <c:pt idx="67">
                  <c:v>0.00249628217458379</c:v>
                </c:pt>
                <c:pt idx="68">
                  <c:v>0.00253344007058986</c:v>
                </c:pt>
                <c:pt idx="69">
                  <c:v>0.00257048467284659</c:v>
                </c:pt>
                <c:pt idx="70">
                  <c:v>0.00260741273304126</c:v>
                </c:pt>
                <c:pt idx="71">
                  <c:v>0.00264422106443712</c:v>
                </c:pt>
                <c:pt idx="72">
                  <c:v>0.00268090654122543</c:v>
                </c:pt>
                <c:pt idx="73">
                  <c:v>0.00271746609786892</c:v>
                </c:pt>
                <c:pt idx="74">
                  <c:v>0.00275389672843962</c:v>
                </c:pt>
                <c:pt idx="75">
                  <c:v>0.00279019548594942</c:v>
                </c:pt>
                <c:pt idx="76">
                  <c:v>0.00282635948167409</c:v>
                </c:pt>
                <c:pt idx="77">
                  <c:v>0.00286238588447211</c:v>
                </c:pt>
                <c:pt idx="78">
                  <c:v>0.00289827192009855</c:v>
                </c:pt>
                <c:pt idx="79">
                  <c:v>0.00293401487051392</c:v>
                </c:pt>
                <c:pt idx="80">
                  <c:v>0.00296961207318842</c:v>
                </c:pt>
                <c:pt idx="81">
                  <c:v>0.00300506092040363</c:v>
                </c:pt>
                <c:pt idx="82">
                  <c:v>0.00304035885854887</c:v>
                </c:pt>
                <c:pt idx="83">
                  <c:v>0.00307550338741673</c:v>
                </c:pt>
                <c:pt idx="84">
                  <c:v>0.00311049205949469</c:v>
                </c:pt>
                <c:pt idx="85">
                  <c:v>0.00314532247925451</c:v>
                </c:pt>
                <c:pt idx="86">
                  <c:v>0.00317999230244171</c:v>
                </c:pt>
                <c:pt idx="87">
                  <c:v>0.00321449923536076</c:v>
                </c:pt>
                <c:pt idx="88">
                  <c:v>0.00324884103416209</c:v>
                </c:pt>
                <c:pt idx="89">
                  <c:v>0.00328301550412634</c:v>
                </c:pt>
                <c:pt idx="90">
                  <c:v>0.00331702049895032</c:v>
                </c:pt>
                <c:pt idx="91">
                  <c:v>0.00335085392003078</c:v>
                </c:pt>
                <c:pt idx="92">
                  <c:v>0.0033845137157506</c:v>
                </c:pt>
                <c:pt idx="93">
                  <c:v>0.00341799788076436</c:v>
                </c:pt>
                <c:pt idx="94">
                  <c:v>0.00345130445528565</c:v>
                </c:pt>
                <c:pt idx="95">
                  <c:v>0.00348443152437531</c:v>
                </c:pt>
                <c:pt idx="96">
                  <c:v>0.00351737721723098</c:v>
                </c:pt>
                <c:pt idx="97">
                  <c:v>0.00355013970647979</c:v>
                </c:pt>
                <c:pt idx="98">
                  <c:v>0.00358271720747198</c:v>
                </c:pt>
                <c:pt idx="99">
                  <c:v>0.00361510797757642</c:v>
                </c:pt>
                <c:pt idx="100">
                  <c:v>0.00364731031548123</c:v>
                </c:pt>
                <c:pt idx="101">
                  <c:v>0.00367932256049406</c:v>
                </c:pt>
                <c:pt idx="102">
                  <c:v>0.00371114309184879</c:v>
                </c:pt>
                <c:pt idx="103">
                  <c:v>0.00374277032801242</c:v>
                </c:pt>
                <c:pt idx="104">
                  <c:v>0.00377420272599767</c:v>
                </c:pt>
                <c:pt idx="105">
                  <c:v>0.00380543878067914</c:v>
                </c:pt>
                <c:pt idx="106">
                  <c:v>0.00383647702411214</c:v>
                </c:pt>
                <c:pt idx="107">
                  <c:v>0.00386731602485722</c:v>
                </c:pt>
                <c:pt idx="108">
                  <c:v>0.00389795438730762</c:v>
                </c:pt>
                <c:pt idx="109">
                  <c:v>0.00392839075102309</c:v>
                </c:pt>
                <c:pt idx="110">
                  <c:v>0.00395862379006573</c:v>
                </c:pt>
                <c:pt idx="111">
                  <c:v>0.00398865221234353</c:v>
                </c:pt>
                <c:pt idx="112">
                  <c:v>0.00401847475895598</c:v>
                </c:pt>
                <c:pt idx="113">
                  <c:v>0.0040480902035482</c:v>
                </c:pt>
                <c:pt idx="114">
                  <c:v>0.00407749735166655</c:v>
                </c:pt>
                <c:pt idx="115">
                  <c:v>0.00410669504012274</c:v>
                </c:pt>
                <c:pt idx="116">
                  <c:v>0.00413568213636153</c:v>
                </c:pt>
                <c:pt idx="117">
                  <c:v>0.00416445753783434</c:v>
                </c:pt>
                <c:pt idx="118">
                  <c:v>0.00419302017137981</c:v>
                </c:pt>
                <c:pt idx="119">
                  <c:v>0.00422136899260845</c:v>
                </c:pt>
                <c:pt idx="120">
                  <c:v>0.00424950298529411</c:v>
                </c:pt>
                <c:pt idx="121">
                  <c:v>0.0042774211607712</c:v>
                </c:pt>
                <c:pt idx="122">
                  <c:v>0.00430512255733847</c:v>
                </c:pt>
                <c:pt idx="123">
                  <c:v>0.0043326062396676</c:v>
                </c:pt>
                <c:pt idx="124">
                  <c:v>0.00435987129821945</c:v>
                </c:pt>
                <c:pt idx="125">
                  <c:v>0.00438691684866549</c:v>
                </c:pt>
                <c:pt idx="126">
                  <c:v>0.00441374203131669</c:v>
                </c:pt>
                <c:pt idx="127">
                  <c:v>0.004440346010558</c:v>
                </c:pt>
                <c:pt idx="128">
                  <c:v>0.00446672797428778</c:v>
                </c:pt>
                <c:pt idx="129">
                  <c:v>0.00449288713336753</c:v>
                </c:pt>
                <c:pt idx="130">
                  <c:v>0.00451882272107414</c:v>
                </c:pt>
                <c:pt idx="131">
                  <c:v>0.00454453399256055</c:v>
                </c:pt>
                <c:pt idx="132">
                  <c:v>0.0045700202243232</c:v>
                </c:pt>
                <c:pt idx="133">
                  <c:v>0.00459528071367464</c:v>
                </c:pt>
                <c:pt idx="134">
                  <c:v>0.0046203147782246</c:v>
                </c:pt>
                <c:pt idx="135">
                  <c:v>0.00464512175536518</c:v>
                </c:pt>
                <c:pt idx="136">
                  <c:v>0.00466970100176537</c:v>
                </c:pt>
                <c:pt idx="137">
                  <c:v>0.00469405189287009</c:v>
                </c:pt>
                <c:pt idx="138">
                  <c:v>0.00471817382240655</c:v>
                </c:pt>
                <c:pt idx="139">
                  <c:v>0.00474206620189651</c:v>
                </c:pt>
                <c:pt idx="140">
                  <c:v>0.00476572846017737</c:v>
                </c:pt>
                <c:pt idx="141">
                  <c:v>0.00478916004292638</c:v>
                </c:pt>
                <c:pt idx="142">
                  <c:v>0.0048123604121943</c:v>
                </c:pt>
                <c:pt idx="143">
                  <c:v>0.00483532904594362</c:v>
                </c:pt>
                <c:pt idx="144">
                  <c:v>0.00485806543759494</c:v>
                </c:pt>
                <c:pt idx="145">
                  <c:v>0.00488056909557793</c:v>
                </c:pt>
                <c:pt idx="146">
                  <c:v>0.00490283954289054</c:v>
                </c:pt>
                <c:pt idx="147">
                  <c:v>0.00492487631666278</c:v>
                </c:pt>
                <c:pt idx="148">
                  <c:v>0.00494667896772932</c:v>
                </c:pt>
                <c:pt idx="149">
                  <c:v>0.00496824706020519</c:v>
                </c:pt>
                <c:pt idx="150">
                  <c:v>0.00498958017107091</c:v>
                </c:pt>
                <c:pt idx="151">
                  <c:v>0.00501067788976149</c:v>
                </c:pt>
                <c:pt idx="152">
                  <c:v>0.00503153981776293</c:v>
                </c:pt>
                <c:pt idx="153">
                  <c:v>0.00505216556821455</c:v>
                </c:pt>
                <c:pt idx="154">
                  <c:v>0.00507255476551691</c:v>
                </c:pt>
                <c:pt idx="155">
                  <c:v>0.00509270704494663</c:v>
                </c:pt>
                <c:pt idx="156">
                  <c:v>0.00511262205227627</c:v>
                </c:pt>
                <c:pt idx="157">
                  <c:v>0.00513229944340073</c:v>
                </c:pt>
                <c:pt idx="158">
                  <c:v>0.00515173888396946</c:v>
                </c:pt>
                <c:pt idx="159">
                  <c:v>0.00517094004902415</c:v>
                </c:pt>
                <c:pt idx="160">
                  <c:v>0.00518990262264243</c:v>
                </c:pt>
                <c:pt idx="161">
                  <c:v>0.0052086262975866</c:v>
                </c:pt>
                <c:pt idx="162">
                  <c:v>0.00522711077495982</c:v>
                </c:pt>
                <c:pt idx="163">
                  <c:v>0.00524535576386473</c:v>
                </c:pt>
                <c:pt idx="164">
                  <c:v>0.00526336098107074</c:v>
                </c:pt>
                <c:pt idx="165">
                  <c:v>0.00528112615068461</c:v>
                </c:pt>
                <c:pt idx="166">
                  <c:v>0.00529865100382675</c:v>
                </c:pt>
                <c:pt idx="167">
                  <c:v>0.00531593527831397</c:v>
                </c:pt>
                <c:pt idx="168">
                  <c:v>0.00533297871834543</c:v>
                </c:pt>
                <c:pt idx="169">
                  <c:v>0.00534978107419532</c:v>
                </c:pt>
                <c:pt idx="170">
                  <c:v>0.00536634210190988</c:v>
                </c:pt>
                <c:pt idx="171">
                  <c:v>0.00538266156300928</c:v>
                </c:pt>
                <c:pt idx="172">
                  <c:v>0.00539873922419473</c:v>
                </c:pt>
                <c:pt idx="173">
                  <c:v>0.00541457485706033</c:v>
                </c:pt>
                <c:pt idx="174">
                  <c:v>0.00543016823780902</c:v>
                </c:pt>
                <c:pt idx="175">
                  <c:v>0.00544551914697407</c:v>
                </c:pt>
                <c:pt idx="176">
                  <c:v>0.00546062736914472</c:v>
                </c:pt>
                <c:pt idx="177">
                  <c:v>0.00547549269269653</c:v>
                </c:pt>
                <c:pt idx="178">
                  <c:v>0.00549011490952503</c:v>
                </c:pt>
                <c:pt idx="179">
                  <c:v>0.00550449381478548</c:v>
                </c:pt>
                <c:pt idx="180">
                  <c:v>0.00551862920663607</c:v>
                </c:pt>
                <c:pt idx="181">
                  <c:v>0.00553252088598401</c:v>
                </c:pt>
                <c:pt idx="182">
                  <c:v>0.00554616865623876</c:v>
                </c:pt>
                <c:pt idx="183">
                  <c:v>0.00555957232306526</c:v>
                </c:pt>
                <c:pt idx="184">
                  <c:v>0.00557273169414452</c:v>
                </c:pt>
                <c:pt idx="185">
                  <c:v>0.00558564657893702</c:v>
                </c:pt>
                <c:pt idx="186">
                  <c:v>0.00559831678844888</c:v>
                </c:pt>
                <c:pt idx="187">
                  <c:v>0.00561074213500196</c:v>
                </c:pt>
                <c:pt idx="188">
                  <c:v>0.00562292243200963</c:v>
                </c:pt>
                <c:pt idx="189">
                  <c:v>0.00563485749375307</c:v>
                </c:pt>
                <c:pt idx="190">
                  <c:v>0.00564654713516244</c:v>
                </c:pt>
                <c:pt idx="191">
                  <c:v>0.00565799117160252</c:v>
                </c:pt>
                <c:pt idx="192">
                  <c:v>0.00566918941865941</c:v>
                </c:pt>
                <c:pt idx="193">
                  <c:v>0.00568014169193142</c:v>
                </c:pt>
                <c:pt idx="194">
                  <c:v>0.00569084780682413</c:v>
                </c:pt>
                <c:pt idx="195">
                  <c:v>0.00570130757834673</c:v>
                </c:pt>
                <c:pt idx="196">
                  <c:v>0.00571152082091217</c:v>
                </c:pt>
                <c:pt idx="197">
                  <c:v>0.00572148734814059</c:v>
                </c:pt>
                <c:pt idx="198">
                  <c:v>0.00573120697266465</c:v>
                </c:pt>
                <c:pt idx="199">
                  <c:v>0.00574067950593835</c:v>
                </c:pt>
                <c:pt idx="200">
                  <c:v>0.0057499047580477</c:v>
                </c:pt>
                <c:pt idx="201">
                  <c:v>0.00575888253752533</c:v>
                </c:pt>
                <c:pt idx="202">
                  <c:v>0.00576761265116618</c:v>
                </c:pt>
                <c:pt idx="203">
                  <c:v>0.00577609490384592</c:v>
                </c:pt>
                <c:pt idx="204">
                  <c:v>0.0057843290983426</c:v>
                </c:pt>
                <c:pt idx="205">
                  <c:v>0.0057923150351591</c:v>
                </c:pt>
                <c:pt idx="206">
                  <c:v>0.00580005251234995</c:v>
                </c:pt>
                <c:pt idx="207">
                  <c:v>0.00580754132534729</c:v>
                </c:pt>
                <c:pt idx="208">
                  <c:v>0.00581478126679202</c:v>
                </c:pt>
                <c:pt idx="209">
                  <c:v>0.00582177212636433</c:v>
                </c:pt>
                <c:pt idx="210">
                  <c:v>0.00582851369061754</c:v>
                </c:pt>
                <c:pt idx="211">
                  <c:v>0.0058350057428141</c:v>
                </c:pt>
                <c:pt idx="212">
                  <c:v>0.00584124806276148</c:v>
                </c:pt>
                <c:pt idx="213">
                  <c:v>0.00584724042665198</c:v>
                </c:pt>
                <c:pt idx="214">
                  <c:v>0.00585298260690284</c:v>
                </c:pt>
                <c:pt idx="215">
                  <c:v>0.00585847437199787</c:v>
                </c:pt>
                <c:pt idx="216">
                  <c:v>0.00586371548633117</c:v>
                </c:pt>
                <c:pt idx="217">
                  <c:v>0.00586870571005217</c:v>
                </c:pt>
                <c:pt idx="218">
                  <c:v>0.00587344479891106</c:v>
                </c:pt>
                <c:pt idx="219">
                  <c:v>0.00587793250410673</c:v>
                </c:pt>
                <c:pt idx="220">
                  <c:v>0.00588216857213548</c:v>
                </c:pt>
                <c:pt idx="221">
                  <c:v>0.00588615274464023</c:v>
                </c:pt>
                <c:pt idx="222">
                  <c:v>0.00588988475826147</c:v>
                </c:pt>
                <c:pt idx="223">
                  <c:v>0.00589336434448921</c:v>
                </c:pt>
                <c:pt idx="224">
                  <c:v>0.00589659122951546</c:v>
                </c:pt>
                <c:pt idx="225">
                  <c:v>0.00589956513408771</c:v>
                </c:pt>
                <c:pt idx="226">
                  <c:v>0.00590228577336361</c:v>
                </c:pt>
                <c:pt idx="227">
                  <c:v>0.00590475285676504</c:v>
                </c:pt>
                <c:pt idx="228">
                  <c:v>0.00590696608783471</c:v>
                </c:pt>
                <c:pt idx="229">
                  <c:v>0.00590892516409257</c:v>
                </c:pt>
                <c:pt idx="230">
                  <c:v>0.00591062977689095</c:v>
                </c:pt>
                <c:pt idx="231">
                  <c:v>0.00591207961127384</c:v>
                </c:pt>
                <c:pt idx="232">
                  <c:v>0.00591327434583312</c:v>
                </c:pt>
                <c:pt idx="233">
                  <c:v>0.00591421365256664</c:v>
                </c:pt>
                <c:pt idx="234">
                  <c:v>0.00591489719673686</c:v>
                </c:pt>
                <c:pt idx="235">
                  <c:v>0.00591532463672853</c:v>
                </c:pt>
                <c:pt idx="236">
                  <c:v>0.00591549562390812</c:v>
                </c:pt>
                <c:pt idx="237">
                  <c:v>0.00591540980248086</c:v>
                </c:pt>
                <c:pt idx="238">
                  <c:v>0.00591506680935046</c:v>
                </c:pt>
                <c:pt idx="239">
                  <c:v>0.00591446627397725</c:v>
                </c:pt>
                <c:pt idx="240">
                  <c:v>0.00591360781823607</c:v>
                </c:pt>
                <c:pt idx="241">
                  <c:v>0.00591249105627483</c:v>
                </c:pt>
                <c:pt idx="242">
                  <c:v>0.00591111559437185</c:v>
                </c:pt>
                <c:pt idx="243">
                  <c:v>0.00590948103079365</c:v>
                </c:pt>
                <c:pt idx="244">
                  <c:v>0.00590758695565154</c:v>
                </c:pt>
                <c:pt idx="245">
                  <c:v>0.00590543295075922</c:v>
                </c:pt>
                <c:pt idx="246">
                  <c:v>0.00590301858948756</c:v>
                </c:pt>
                <c:pt idx="247">
                  <c:v>0.00590034343662065</c:v>
                </c:pt>
                <c:pt idx="248">
                  <c:v>0.00589740704821065</c:v>
                </c:pt>
                <c:pt idx="249">
                  <c:v>0.00589420897143178</c:v>
                </c:pt>
                <c:pt idx="250">
                  <c:v>0.00589074874443282</c:v>
                </c:pt>
                <c:pt idx="251">
                  <c:v>0.0058870258961908</c:v>
                </c:pt>
                <c:pt idx="252">
                  <c:v>0.00588303994636128</c:v>
                </c:pt>
                <c:pt idx="253">
                  <c:v>0.00587879040512917</c:v>
                </c:pt>
                <c:pt idx="254">
                  <c:v>0.00587427677305796</c:v>
                </c:pt>
                <c:pt idx="255">
                  <c:v>0.00586949854093815</c:v>
                </c:pt>
                <c:pt idx="256">
                  <c:v>0.00586445518963363</c:v>
                </c:pt>
                <c:pt idx="257">
                  <c:v>0.00585914618992783</c:v>
                </c:pt>
                <c:pt idx="258">
                  <c:v>0.00585357100236792</c:v>
                </c:pt>
                <c:pt idx="259">
                  <c:v>0.00584772907710747</c:v>
                </c:pt>
                <c:pt idx="260">
                  <c:v>0.00584161985374785</c:v>
                </c:pt>
                <c:pt idx="261">
                  <c:v>0.00583524276117853</c:v>
                </c:pt>
                <c:pt idx="262">
                  <c:v>0.00582859721741404</c:v>
                </c:pt>
                <c:pt idx="263">
                  <c:v>0.00582168262943173</c:v>
                </c:pt>
                <c:pt idx="264">
                  <c:v>0.00581449839300542</c:v>
                </c:pt>
                <c:pt idx="265">
                  <c:v>0.00580704389253806</c:v>
                </c:pt>
                <c:pt idx="266">
                  <c:v>0.0057993185008932</c:v>
                </c:pt>
                <c:pt idx="267">
                  <c:v>0.00579132157922303</c:v>
                </c:pt>
                <c:pt idx="268">
                  <c:v>0.00578305247679523</c:v>
                </c:pt>
                <c:pt idx="269">
                  <c:v>0.00577451053081693</c:v>
                </c:pt>
                <c:pt idx="270">
                  <c:v>0.00576569506625739</c:v>
                </c:pt>
                <c:pt idx="271">
                  <c:v>0.00575660539566746</c:v>
                </c:pt>
                <c:pt idx="272">
                  <c:v>0.00574724081899666</c:v>
                </c:pt>
                <c:pt idx="273">
                  <c:v>0.00573760062340787</c:v>
                </c:pt>
                <c:pt idx="274">
                  <c:v>0.00572768408308945</c:v>
                </c:pt>
                <c:pt idx="275">
                  <c:v>0.00571749045906513</c:v>
                </c:pt>
                <c:pt idx="276">
                  <c:v>0.00570701899899916</c:v>
                </c:pt>
                <c:pt idx="277">
                  <c:v>0.00569626893700146</c:v>
                </c:pt>
                <c:pt idx="278">
                  <c:v>0.00568523949342735</c:v>
                </c:pt>
                <c:pt idx="279">
                  <c:v>0.00567392987467504</c:v>
                </c:pt>
                <c:pt idx="280">
                  <c:v>0.00566233927298046</c:v>
                </c:pt>
                <c:pt idx="281">
                  <c:v>0.00565046686620728</c:v>
                </c:pt>
                <c:pt idx="282">
                  <c:v>0.00563831181763559</c:v>
                </c:pt>
                <c:pt idx="283">
                  <c:v>0.00562587327574524</c:v>
                </c:pt>
                <c:pt idx="284">
                  <c:v>0.00561315037399678</c:v>
                </c:pt>
                <c:pt idx="285">
                  <c:v>0.00560014223060753</c:v>
                </c:pt>
                <c:pt idx="286">
                  <c:v>0.00558684794832506</c:v>
                </c:pt>
                <c:pt idx="287">
                  <c:v>0.00557326661419548</c:v>
                </c:pt>
                <c:pt idx="288">
                  <c:v>0.00555939729932913</c:v>
                </c:pt>
                <c:pt idx="289">
                  <c:v>0.00554523905866017</c:v>
                </c:pt>
                <c:pt idx="290">
                  <c:v>0.0055307909307035</c:v>
                </c:pt>
                <c:pt idx="291">
                  <c:v>0.00551605193730704</c:v>
                </c:pt>
                <c:pt idx="292">
                  <c:v>0.00550102108339742</c:v>
                </c:pt>
                <c:pt idx="293">
                  <c:v>0.00548569735672434</c:v>
                </c:pt>
                <c:pt idx="294">
                  <c:v>0.00547007972759675</c:v>
                </c:pt>
                <c:pt idx="295">
                  <c:v>0.00545416714861737</c:v>
                </c:pt>
                <c:pt idx="296">
                  <c:v>0.00543795855440766</c:v>
                </c:pt>
                <c:pt idx="297">
                  <c:v>0.00542145286133306</c:v>
                </c:pt>
                <c:pt idx="298">
                  <c:v>0.00540464896721708</c:v>
                </c:pt>
                <c:pt idx="299">
                  <c:v>0.00538754575105476</c:v>
                </c:pt>
                <c:pt idx="300">
                  <c:v>0.00537014207271683</c:v>
                </c:pt>
                <c:pt idx="301">
                  <c:v>0.00535243677264989</c:v>
                </c:pt>
                <c:pt idx="302">
                  <c:v>0.00533442867156952</c:v>
                </c:pt>
                <c:pt idx="303">
                  <c:v>0.00531611657014811</c:v>
                </c:pt>
                <c:pt idx="304">
                  <c:v>0.005297499248695</c:v>
                </c:pt>
                <c:pt idx="305">
                  <c:v>0.00527857546683145</c:v>
                </c:pt>
                <c:pt idx="306">
                  <c:v>0.00525934396315754</c:v>
                </c:pt>
                <c:pt idx="307">
                  <c:v>0.00523980345491242</c:v>
                </c:pt>
                <c:pt idx="308">
                  <c:v>0.00521995263762794</c:v>
                </c:pt>
                <c:pt idx="309">
                  <c:v>0.00519979018477411</c:v>
                </c:pt>
                <c:pt idx="310">
                  <c:v>0.00517931474739785</c:v>
                </c:pt>
                <c:pt idx="311">
                  <c:v>0.00515852495375233</c:v>
                </c:pt>
                <c:pt idx="312">
                  <c:v>0.00513741940892029</c:v>
                </c:pt>
                <c:pt idx="313">
                  <c:v>0.00511599669442756</c:v>
                </c:pt>
                <c:pt idx="314">
                  <c:v>0.00509425536784817</c:v>
                </c:pt>
                <c:pt idx="315">
                  <c:v>0.00507219396240169</c:v>
                </c:pt>
                <c:pt idx="316">
                  <c:v>0.00504981098654093</c:v>
                </c:pt>
                <c:pt idx="317">
                  <c:v>0.00502710492352908</c:v>
                </c:pt>
                <c:pt idx="318">
                  <c:v>0.00500407423101051</c:v>
                </c:pt>
                <c:pt idx="319">
                  <c:v>0.00498071734056796</c:v>
                </c:pt>
                <c:pt idx="320">
                  <c:v>0.00495703265727229</c:v>
                </c:pt>
                <c:pt idx="321">
                  <c:v>0.00493301855922079</c:v>
                </c:pt>
                <c:pt idx="322">
                  <c:v>0.00490867339706434</c:v>
                </c:pt>
                <c:pt idx="323">
                  <c:v>0.00488399549352493</c:v>
                </c:pt>
                <c:pt idx="324">
                  <c:v>0.00485898314290012</c:v>
                </c:pt>
                <c:pt idx="325">
                  <c:v>0.00483363461055722</c:v>
                </c:pt>
                <c:pt idx="326">
                  <c:v>0.00480794813241413</c:v>
                </c:pt>
                <c:pt idx="327">
                  <c:v>0.00478192191440924</c:v>
                </c:pt>
                <c:pt idx="328">
                  <c:v>0.00475555413195653</c:v>
                </c:pt>
                <c:pt idx="329">
                  <c:v>0.00472884292938983</c:v>
                </c:pt>
                <c:pt idx="330">
                  <c:v>0.00470178641939186</c:v>
                </c:pt>
                <c:pt idx="331">
                  <c:v>0.00467438268240935</c:v>
                </c:pt>
                <c:pt idx="332">
                  <c:v>0.00464662976605468</c:v>
                </c:pt>
                <c:pt idx="333">
                  <c:v>0.00461852568449215</c:v>
                </c:pt>
                <c:pt idx="334">
                  <c:v>0.00459006841780848</c:v>
                </c:pt>
                <c:pt idx="335">
                  <c:v>0.00456125591136798</c:v>
                </c:pt>
                <c:pt idx="336">
                  <c:v>0.0045320860751516</c:v>
                </c:pt>
                <c:pt idx="337">
                  <c:v>0.00450255678307882</c:v>
                </c:pt>
                <c:pt idx="338">
                  <c:v>0.00447266587231254</c:v>
                </c:pt>
                <c:pt idx="339">
                  <c:v>0.00444241114254559</c:v>
                </c:pt>
                <c:pt idx="340">
                  <c:v>0.00441179035526946</c:v>
                </c:pt>
                <c:pt idx="341">
                  <c:v>0.00438080123302323</c:v>
                </c:pt>
                <c:pt idx="342">
                  <c:v>0.00434944145862395</c:v>
                </c:pt>
                <c:pt idx="343">
                  <c:v>0.00431770867437586</c:v>
                </c:pt>
                <c:pt idx="344">
                  <c:v>0.00428560048125852</c:v>
                </c:pt>
                <c:pt idx="345">
                  <c:v>0.00425311443809443</c:v>
                </c:pt>
                <c:pt idx="346">
                  <c:v>0.00422024806069345</c:v>
                </c:pt>
                <c:pt idx="347">
                  <c:v>0.00418699882097441</c:v>
                </c:pt>
                <c:pt idx="348">
                  <c:v>0.00415336414606272</c:v>
                </c:pt>
                <c:pt idx="349">
                  <c:v>0.00411934141736429</c:v>
                </c:pt>
                <c:pt idx="350">
                  <c:v>0.00408492796961267</c:v>
                </c:pt>
                <c:pt idx="351">
                  <c:v>0.00405012108989106</c:v>
                </c:pt>
                <c:pt idx="352">
                  <c:v>0.0040149180166265</c:v>
                </c:pt>
                <c:pt idx="353">
                  <c:v>0.00397931593855644</c:v>
                </c:pt>
                <c:pt idx="354">
                  <c:v>0.00394331199366643</c:v>
                </c:pt>
                <c:pt idx="355">
                  <c:v>0.00390690326809662</c:v>
                </c:pt>
                <c:pt idx="356">
                  <c:v>0.00387008679501828</c:v>
                </c:pt>
                <c:pt idx="357">
                  <c:v>0.00383285955347889</c:v>
                </c:pt>
                <c:pt idx="358">
                  <c:v>0.00379521846721163</c:v>
                </c:pt>
                <c:pt idx="359">
                  <c:v>0.00375716040341266</c:v>
                </c:pt>
                <c:pt idx="360">
                  <c:v>0.00371868217148164</c:v>
                </c:pt>
                <c:pt idx="361">
                  <c:v>0.00367978052172601</c:v>
                </c:pt>
                <c:pt idx="362">
                  <c:v>0.00364045214402591</c:v>
                </c:pt>
                <c:pt idx="363">
                  <c:v>0.00360069366646062</c:v>
                </c:pt>
                <c:pt idx="364">
                  <c:v>0.0035605016538941</c:v>
                </c:pt>
                <c:pt idx="365">
                  <c:v>0.003519872606516</c:v>
                </c:pt>
                <c:pt idx="366">
                  <c:v>0.00347880295834144</c:v>
                </c:pt>
                <c:pt idx="367">
                  <c:v>0.00343728907566283</c:v>
                </c:pt>
                <c:pt idx="368">
                  <c:v>0.00339532725545464</c:v>
                </c:pt>
                <c:pt idx="369">
                  <c:v>0.00335291372373025</c:v>
                </c:pt>
                <c:pt idx="370">
                  <c:v>0.00331004463384646</c:v>
                </c:pt>
                <c:pt idx="371">
                  <c:v>0.00326671606475481</c:v>
                </c:pt>
                <c:pt idx="372">
                  <c:v>0.00322292401919873</c:v>
                </c:pt>
                <c:pt idx="373">
                  <c:v>0.00317866442185342</c:v>
                </c:pt>
                <c:pt idx="374">
                  <c:v>0.00313393311740573</c:v>
                </c:pt>
                <c:pt idx="375">
                  <c:v>0.00308872586857309</c:v>
                </c:pt>
                <c:pt idx="376">
                  <c:v>0.003043038354058</c:v>
                </c:pt>
                <c:pt idx="377">
                  <c:v>0.00299686616643566</c:v>
                </c:pt>
                <c:pt idx="378">
                  <c:v>0.00295020480997279</c:v>
                </c:pt>
                <c:pt idx="379">
                  <c:v>0.00290304969837433</c:v>
                </c:pt>
                <c:pt idx="380">
                  <c:v>0.00285539615245532</c:v>
                </c:pt>
                <c:pt idx="381">
                  <c:v>0.00280723939773359</c:v>
                </c:pt>
                <c:pt idx="382">
                  <c:v>0.00275857456194358</c:v>
                </c:pt>
                <c:pt idx="383">
                  <c:v>0.00270939667246314</c:v>
                </c:pt>
                <c:pt idx="384">
                  <c:v>0.00265970065365444</c:v>
                </c:pt>
                <c:pt idx="385">
                  <c:v>0.00260948132411111</c:v>
                </c:pt>
                <c:pt idx="386">
                  <c:v>0.00255873339381202</c:v>
                </c:pt>
                <c:pt idx="387">
                  <c:v>0.00250745146117341</c:v>
                </c:pt>
                <c:pt idx="388">
                  <c:v>0.00245563000999866</c:v>
                </c:pt>
                <c:pt idx="389">
                  <c:v>0.0024032634063181</c:v>
                </c:pt>
                <c:pt idx="390">
                  <c:v>0.00235034589511795</c:v>
                </c:pt>
                <c:pt idx="391">
                  <c:v>0.00229687159694916</c:v>
                </c:pt>
                <c:pt idx="392">
                  <c:v>0.00224283450441365</c:v>
                </c:pt>
                <c:pt idx="393">
                  <c:v>0.00218822847852347</c:v>
                </c:pt>
                <c:pt idx="394">
                  <c:v>0.00213304724492223</c:v>
                </c:pt>
                <c:pt idx="395">
                  <c:v>0.00207728438996968</c:v>
                </c:pt>
                <c:pt idx="396">
                  <c:v>0.00202093335667603</c:v>
                </c:pt>
                <c:pt idx="397">
                  <c:v>0.0019639874404856</c:v>
                </c:pt>
                <c:pt idx="398">
                  <c:v>0.00190643978489759</c:v>
                </c:pt>
                <c:pt idx="399">
                  <c:v>0.00184828337691985</c:v>
                </c:pt>
                <c:pt idx="400">
                  <c:v>0.00178951104234529</c:v>
                </c:pt>
                <c:pt idx="401">
                  <c:v>0.00173011544084532</c:v>
                </c:pt>
                <c:pt idx="402">
                  <c:v>0.0016700890608693</c:v>
                </c:pt>
                <c:pt idx="403">
                  <c:v>0.00160942421434033</c:v>
                </c:pt>
                <c:pt idx="404">
                  <c:v>0.00154811303114048</c:v>
                </c:pt>
                <c:pt idx="405">
                  <c:v>0.00148614745337226</c:v>
                </c:pt>
                <c:pt idx="406">
                  <c:v>0.00142351922938527</c:v>
                </c:pt>
                <c:pt idx="407">
                  <c:v>0.0013602199075591</c:v>
                </c:pt>
                <c:pt idx="408">
                  <c:v>0.00129624082982669</c:v>
                </c:pt>
                <c:pt idx="409">
                  <c:v>0.00123157312492792</c:v>
                </c:pt>
                <c:pt idx="410">
                  <c:v>0.00116620770137712</c:v>
                </c:pt>
                <c:pt idx="411">
                  <c:v>0.00110013524013209</c:v>
                </c:pt>
                <c:pt idx="412">
                  <c:v>0.00103334618694693</c:v>
                </c:pt>
                <c:pt idx="413">
                  <c:v>0.00096583074439329</c:v>
                </c:pt>
                <c:pt idx="414">
                  <c:v>0.000897578863532519</c:v>
                </c:pt>
                <c:pt idx="415">
                  <c:v>0.000828580235218887</c:v>
                </c:pt>
                <c:pt idx="416">
                  <c:v>0.000758824281014507</c:v>
                </c:pt>
                <c:pt idx="417">
                  <c:v>0.000688300143696285</c:v>
                </c:pt>
                <c:pt idx="418">
                  <c:v>0.000616996677328525</c:v>
                </c:pt>
                <c:pt idx="419">
                  <c:v>0.000544902436881006</c:v>
                </c:pt>
                <c:pt idx="420">
                  <c:v>0.00047200566736414</c:v>
                </c:pt>
                <c:pt idx="421">
                  <c:v>0.000398294292455962</c:v>
                </c:pt>
                <c:pt idx="422">
                  <c:v>0.000323755902589862</c:v>
                </c:pt>
                <c:pt idx="423">
                  <c:v>0.000248377742472177</c:v>
                </c:pt>
                <c:pt idx="424">
                  <c:v>0.000172146697997562</c:v>
                </c:pt>
                <c:pt idx="425">
                  <c:v>9.5049282523959E-005</c:v>
                </c:pt>
                <c:pt idx="426">
                  <c:v>1.70716224713143E-005</c:v>
                </c:pt>
                <c:pt idx="427">
                  <c:v>-6.1800557797637E-005</c:v>
                </c:pt>
                <c:pt idx="428">
                  <c:v>-0.000141581951860263</c:v>
                </c:pt>
                <c:pt idx="429">
                  <c:v>-0.000222287687925607</c:v>
                </c:pt>
                <c:pt idx="430">
                  <c:v>-0.000303933346384979</c:v>
                </c:pt>
                <c:pt idx="431">
                  <c:v>-0.000386534978278912</c:v>
                </c:pt>
                <c:pt idx="432">
                  <c:v>-0.000470109124735233</c:v>
                </c:pt>
                <c:pt idx="433">
                  <c:v>-0.000554672837444173</c:v>
                </c:pt>
                <c:pt idx="434">
                  <c:v>-0.000640243700236028</c:v>
                </c:pt>
                <c:pt idx="435">
                  <c:v>-0.000726839851836804</c:v>
                </c:pt>
                <c:pt idx="436">
                  <c:v>-0.000814480009877829</c:v>
                </c:pt>
                <c:pt idx="437">
                  <c:v>-0.000903183496246843</c:v>
                </c:pt>
                <c:pt idx="438">
                  <c:v>-0.000992970263871704</c:v>
                </c:pt>
                <c:pt idx="439">
                  <c:v>-0.00108386092503488</c:v>
                </c:pt>
                <c:pt idx="440">
                  <c:v>-0.00117587678132922</c:v>
                </c:pt>
                <c:pt idx="441">
                  <c:v>-0.00126903985536939</c:v>
                </c:pt>
                <c:pt idx="442">
                  <c:v>-0.00136337292438523</c:v>
                </c:pt>
                <c:pt idx="443">
                  <c:v>-0.00145889955583769</c:v>
                </c:pt>
                <c:pt idx="444">
                  <c:v>-0.00155564414520299</c:v>
                </c:pt>
                <c:pt idx="445">
                  <c:v>-0.00165363195609025</c:v>
                </c:pt>
                <c:pt idx="446">
                  <c:v>-0.00175288916286835</c:v>
                </c:pt>
                <c:pt idx="447">
                  <c:v>-0.00185344289599575</c:v>
                </c:pt>
                <c:pt idx="448">
                  <c:v>-0.00195532129026442</c:v>
                </c:pt>
                <c:pt idx="449">
                  <c:v>-0.00205855353618792</c:v>
                </c:pt>
                <c:pt idx="450">
                  <c:v>-0.00216316993478659</c:v>
                </c:pt>
                <c:pt idx="451">
                  <c:v>-0.00226920195604525</c:v>
                </c:pt>
                <c:pt idx="452">
                  <c:v>-0.00237668230134844</c:v>
                </c:pt>
                <c:pt idx="453">
                  <c:v>-0.00248564497022484</c:v>
                </c:pt>
                <c:pt idx="454">
                  <c:v>-0.00259612533176811</c:v>
                </c:pt>
                <c:pt idx="455">
                  <c:v>-0.00270816020113931</c:v>
                </c:pt>
                <c:pt idx="456">
                  <c:v>-0.00282178792159358</c:v>
                </c:pt>
                <c:pt idx="457">
                  <c:v>-0.00293704845252565</c:v>
                </c:pt>
                <c:pt idx="458">
                  <c:v>-0.00305398346407856</c:v>
                </c:pt>
                <c:pt idx="459">
                  <c:v>-0.00317263643891821</c:v>
                </c:pt>
                <c:pt idx="460">
                  <c:v>-0.0032930527818432</c:v>
                </c:pt>
                <c:pt idx="461">
                  <c:v>-0.00341527993797774</c:v>
                </c:pt>
                <c:pt idx="462">
                  <c:v>-0.00353936752037279</c:v>
                </c:pt>
                <c:pt idx="463">
                  <c:v>-0.00366536744794439</c:v>
                </c:pt>
                <c:pt idx="464">
                  <c:v>-0.00379333409478247</c:v>
                </c:pt>
                <c:pt idx="465">
                  <c:v>-0.00392332445198713</c:v>
                </c:pt>
                <c:pt idx="466">
                  <c:v>-0.00405539830333504</c:v>
                </c:pt>
                <c:pt idx="467">
                  <c:v>-0.00418961841623409</c:v>
                </c:pt>
                <c:pt idx="468">
                  <c:v>-0.00432605074961551</c:v>
                </c:pt>
                <c:pt idx="469">
                  <c:v>-0.00446476468062024</c:v>
                </c:pt>
                <c:pt idx="470">
                  <c:v>-0.00460583325218443</c:v>
                </c:pt>
                <c:pt idx="471">
                  <c:v>-0.00474933344391213</c:v>
                </c:pt>
                <c:pt idx="472">
                  <c:v>-0.00489534646894313</c:v>
                </c:pt>
                <c:pt idx="473">
                  <c:v>-0.0050439580999175</c:v>
                </c:pt>
                <c:pt idx="474">
                  <c:v>-0.00519525902756422</c:v>
                </c:pt>
                <c:pt idx="475">
                  <c:v>-0.00534934525597185</c:v>
                </c:pt>
                <c:pt idx="476">
                  <c:v>-0.00550631853919441</c:v>
                </c:pt>
                <c:pt idx="477">
                  <c:v>-0.00566628686456517</c:v>
                </c:pt>
                <c:pt idx="478">
                  <c:v>-0.00582936498892155</c:v>
                </c:pt>
                <c:pt idx="479">
                  <c:v>-0.00599567503494893</c:v>
                </c:pt>
                <c:pt idx="480">
                  <c:v>-0.00616534715602243</c:v>
                </c:pt>
                <c:pt idx="481">
                  <c:v>-0.00633852027934274</c:v>
                </c:pt>
                <c:pt idx="482">
                  <c:v>-0.00651534293884962</c:v>
                </c:pt>
                <c:pt idx="483">
                  <c:v>-0.00669597421143002</c:v>
                </c:pt>
                <c:pt idx="484">
                  <c:v>-0.00688058477239725</c:v>
                </c:pt>
                <c:pt idx="485">
                  <c:v>-0.00706935808920807</c:v>
                </c:pt>
                <c:pt idx="486">
                  <c:v>-0.00726249177603131</c:v>
                </c:pt>
                <c:pt idx="487">
                  <c:v>-0.00746019913626529</c:v>
                </c:pt>
                <c:pt idx="488">
                  <c:v>-0.00766271092563539</c:v>
                </c:pt>
                <c:pt idx="489">
                  <c:v>-0.00787027737537327</c:v>
                </c:pt>
                <c:pt idx="490">
                  <c:v>-0.00808317052358193</c:v>
                </c:pt>
                <c:pt idx="491">
                  <c:v>-0.00830168691369534</c:v>
                </c:pt>
                <c:pt idx="492">
                  <c:v>-0.00852615073266247</c:v>
                </c:pt>
                <c:pt idx="493">
                  <c:v>-0.00875691747899171</c:v>
                </c:pt>
                <c:pt idx="494">
                  <c:v>-0.0089943782733438</c:v>
                </c:pt>
                <c:pt idx="495">
                  <c:v>-0.00923896495365073</c:v>
                </c:pt>
                <c:pt idx="496">
                  <c:v>-0.009491156135133</c:v>
                </c:pt>
                <c:pt idx="497">
                  <c:v>-0.00953571135151316</c:v>
                </c:pt>
                <c:pt idx="498">
                  <c:v>-0.00958491491171287</c:v>
                </c:pt>
                <c:pt idx="499">
                  <c:v>-0.00963884982813439</c:v>
                </c:pt>
                <c:pt idx="500">
                  <c:v>-0.00969759753685223</c:v>
                </c:pt>
                <c:pt idx="501">
                  <c:v>-0.00976123891981591</c:v>
                </c:pt>
                <c:pt idx="502">
                  <c:v>-0.00982985420968931</c:v>
                </c:pt>
                <c:pt idx="503">
                  <c:v>-0.00990352289012035</c:v>
                </c:pt>
                <c:pt idx="504">
                  <c:v>-0.00998232359126364</c:v>
                </c:pt>
                <c:pt idx="505">
                  <c:v>-0.0100663339803763</c:v>
                </c:pt>
                <c:pt idx="506">
                  <c:v>-0.0101556306472898</c:v>
                </c:pt>
                <c:pt idx="507">
                  <c:v>-0.0102502889845684</c:v>
                </c:pt>
                <c:pt idx="508">
                  <c:v>-0.0103503830621423</c:v>
                </c:pt>
                <c:pt idx="509">
                  <c:v>-0.0104559854962077</c:v>
                </c:pt>
                <c:pt idx="510">
                  <c:v>-0.0105671673121691</c:v>
                </c:pt>
                <c:pt idx="511">
                  <c:v>-0.010683997801397</c:v>
                </c:pt>
                <c:pt idx="512">
                  <c:v>-0.0108065443715611</c:v>
                </c:pt>
                <c:pt idx="513">
                  <c:v>-0.0109348723902927</c:v>
                </c:pt>
                <c:pt idx="514">
                  <c:v>-0.0110690450219173</c:v>
                </c:pt>
                <c:pt idx="515">
                  <c:v>-0.0112091230569914</c:v>
                </c:pt>
                <c:pt idx="516">
                  <c:v>-0.0113551647343664</c:v>
                </c:pt>
                <c:pt idx="517">
                  <c:v>-0.0115072255554881</c:v>
                </c:pt>
                <c:pt idx="518">
                  <c:v>-0.0116653580906338</c:v>
                </c:pt>
                <c:pt idx="519">
                  <c:v>-0.0118296117767719</c:v>
                </c:pt>
                <c:pt idx="520">
                  <c:v>-0.0120000327067228</c:v>
                </c:pt>
                <c:pt idx="521">
                  <c:v>-0.0121766634092777</c:v>
                </c:pt>
                <c:pt idx="522">
                  <c:v>-0.012359542619926</c:v>
                </c:pt>
                <c:pt idx="523">
                  <c:v>-0.0125487050418232</c:v>
                </c:pt>
                <c:pt idx="524">
                  <c:v>-0.0127441810966162</c:v>
                </c:pt>
                <c:pt idx="525">
                  <c:v>-0.0129459966647287</c:v>
                </c:pt>
                <c:pt idx="526">
                  <c:v>-0.0131541728146883</c:v>
                </c:pt>
                <c:pt idx="527">
                  <c:v>-0.0133687255210635</c:v>
                </c:pt>
                <c:pt idx="528">
                  <c:v>-0.0135896653705578</c:v>
                </c:pt>
                <c:pt idx="529">
                  <c:v>-0.0138169972557854</c:v>
                </c:pt>
                <c:pt idx="530">
                  <c:v>-0.0140507200562366</c:v>
                </c:pt>
                <c:pt idx="531">
                  <c:v>-0.0142908263059152</c:v>
                </c:pt>
                <c:pt idx="532">
                  <c:v>-0.0145373018471056</c:v>
                </c:pt>
                <c:pt idx="533">
                  <c:v>-0.0147901254697065</c:v>
                </c:pt>
                <c:pt idx="534">
                  <c:v>-0.0150492685355344</c:v>
                </c:pt>
                <c:pt idx="535">
                  <c:v>-0.0153146945869757</c:v>
                </c:pt>
                <c:pt idx="536">
                  <c:v>-0.0155863589393365</c:v>
                </c:pt>
                <c:pt idx="537">
                  <c:v>-0.0158642082561991</c:v>
                </c:pt>
                <c:pt idx="538">
                  <c:v>-0.0161481801070683</c:v>
                </c:pt>
                <c:pt idx="539">
                  <c:v>-0.0164382025065447</c:v>
                </c:pt>
                <c:pt idx="540">
                  <c:v>-0.016734193434224</c:v>
                </c:pt>
                <c:pt idx="541">
                  <c:v>-0.0170360603344801</c:v>
                </c:pt>
                <c:pt idx="542">
                  <c:v>-0.0173436995952341</c:v>
                </c:pt>
                <c:pt idx="543">
                  <c:v>-0.017656996004766</c:v>
                </c:pt>
                <c:pt idx="544">
                  <c:v>-0.0179758221855691</c:v>
                </c:pt>
                <c:pt idx="545">
                  <c:v>-0.0183000380041766</c:v>
                </c:pt>
                <c:pt idx="546">
                  <c:v>-0.0186294899558333</c:v>
                </c:pt>
                <c:pt idx="547">
                  <c:v>-0.0189640105228035</c:v>
                </c:pt>
                <c:pt idx="548">
                  <c:v>-0.0193034175050242</c:v>
                </c:pt>
                <c:pt idx="549">
                  <c:v>-0.0196475133217234</c:v>
                </c:pt>
                <c:pt idx="550">
                  <c:v>-0.019996084282522</c:v>
                </c:pt>
                <c:pt idx="551">
                  <c:v>-0.0203488998264226</c:v>
                </c:pt>
                <c:pt idx="552">
                  <c:v>-0.0207057117269607</c:v>
                </c:pt>
                <c:pt idx="553">
                  <c:v>-0.0210662532616575</c:v>
                </c:pt>
                <c:pt idx="554">
                  <c:v>-0.0214302383437444</c:v>
                </c:pt>
                <c:pt idx="555">
                  <c:v>-0.0217973606139482</c:v>
                </c:pt>
                <c:pt idx="556">
                  <c:v>-0.0221672924899222</c:v>
                </c:pt>
                <c:pt idx="557">
                  <c:v>-0.02253968417066</c:v>
                </c:pt>
                <c:pt idx="558">
                  <c:v>-0.0229141625929573</c:v>
                </c:pt>
                <c:pt idx="559">
                  <c:v>-0.023290330336666</c:v>
                </c:pt>
                <c:pt idx="560">
                  <c:v>-0.0236677644751064</c:v>
                </c:pt>
                <c:pt idx="561">
                  <c:v>-0.0240460153665686</c:v>
                </c:pt>
                <c:pt idx="562">
                  <c:v>-0.0244246053823066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Exp_res!$AG$1:$AI$1</c:f>
              <c:strCache>
                <c:ptCount val="1"/>
                <c:pt idx="0">
                  <c:v>200 KPA 0,50% L51</c:v>
                </c:pt>
              </c:strCache>
            </c:strRef>
          </c:tx>
          <c:spPr>
            <a:solidFill>
              <a:srgbClr val="ff0000"/>
            </a:solidFill>
            <a:ln w="14400">
              <a:solidFill>
                <a:srgbClr val="ff0000"/>
              </a:solidFill>
              <a:custDash>
                <a:ds d="1100000" sp="500000"/>
                <a:ds d="100000" sp="500000"/>
              </a:custDash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44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Exp_res!$BU$3:$BU$650</c:f>
              <c:numCache>
                <c:formatCode>0.00%</c:formatCode>
                <c:ptCount val="648"/>
                <c:pt idx="0">
                  <c:v>0</c:v>
                </c:pt>
                <c:pt idx="1">
                  <c:v>1.42411061782248E-005</c:v>
                </c:pt>
                <c:pt idx="2">
                  <c:v>4.47415658165991E-005</c:v>
                </c:pt>
                <c:pt idx="3">
                  <c:v>7.55368897469416E-005</c:v>
                </c:pt>
                <c:pt idx="4">
                  <c:v>0.000106628890119579</c:v>
                </c:pt>
                <c:pt idx="5">
                  <c:v>0.000138019624525271</c:v>
                </c:pt>
                <c:pt idx="6">
                  <c:v>0.000169711015572588</c:v>
                </c:pt>
                <c:pt idx="7">
                  <c:v>0.000201704819891611</c:v>
                </c:pt>
                <c:pt idx="8">
                  <c:v>0.000234002623995976</c:v>
                </c:pt>
                <c:pt idx="9">
                  <c:v>0.000266605845553123</c:v>
                </c:pt>
                <c:pt idx="10">
                  <c:v>0.000299515736275312</c:v>
                </c:pt>
                <c:pt idx="11">
                  <c:v>0.000332733385431182</c:v>
                </c:pt>
                <c:pt idx="12">
                  <c:v>0.000366259723639026</c:v>
                </c:pt>
                <c:pt idx="13">
                  <c:v>0.000400095526807489</c:v>
                </c:pt>
                <c:pt idx="14">
                  <c:v>0.000434241420160271</c:v>
                </c:pt>
                <c:pt idx="15">
                  <c:v>0.000468697882311032</c:v>
                </c:pt>
                <c:pt idx="16">
                  <c:v>0.000503465249369691</c:v>
                </c:pt>
                <c:pt idx="17">
                  <c:v>0.000538543719066347</c:v>
                </c:pt>
                <c:pt idx="18">
                  <c:v>0.000573933354883764</c:v>
                </c:pt>
                <c:pt idx="19">
                  <c:v>0.00060963409018976</c:v>
                </c:pt>
                <c:pt idx="20">
                  <c:v>0.000645645732363616</c:v>
                </c:pt>
                <c:pt idx="21">
                  <c:v>0.000681967966911359</c:v>
                </c:pt>
                <c:pt idx="22">
                  <c:v>0.000718600361563194</c:v>
                </c:pt>
                <c:pt idx="23">
                  <c:v>0.000755542370350151</c:v>
                </c:pt>
                <c:pt idx="24">
                  <c:v>0.000792793337654435</c:v>
                </c:pt>
                <c:pt idx="25">
                  <c:v>0.000830352502229569</c:v>
                </c:pt>
                <c:pt idx="26">
                  <c:v>0.000868219001187122</c:v>
                </c:pt>
                <c:pt idx="27">
                  <c:v>0.000906391873945695</c:v>
                </c:pt>
                <c:pt idx="28">
                  <c:v>0.000944870066139501</c:v>
                </c:pt>
                <c:pt idx="29">
                  <c:v>0.0009836524334827</c:v>
                </c:pt>
                <c:pt idx="30">
                  <c:v>0.00102273774558763</c:v>
                </c:pt>
                <c:pt idx="31">
                  <c:v>0.00106212468973313</c:v>
                </c:pt>
                <c:pt idx="32">
                  <c:v>0.00110181187458103</c:v>
                </c:pt>
                <c:pt idx="33">
                  <c:v>0.00114179783383845</c:v>
                </c:pt>
                <c:pt idx="34">
                  <c:v>0.00118208102986402</c:v>
                </c:pt>
                <c:pt idx="35">
                  <c:v>0.00122265985721505</c:v>
                </c:pt>
                <c:pt idx="36">
                  <c:v>0.00126353264613563</c:v>
                </c:pt>
                <c:pt idx="37">
                  <c:v>0.00130469766598189</c:v>
                </c:pt>
                <c:pt idx="38">
                  <c:v>0.00134615312858502</c:v>
                </c:pt>
                <c:pt idx="39">
                  <c:v>0.00138789719154932</c:v>
                </c:pt>
                <c:pt idx="40">
                  <c:v>0.00142992796148468</c:v>
                </c:pt>
                <c:pt idx="41">
                  <c:v>0.00147224349717265</c:v>
                </c:pt>
                <c:pt idx="42">
                  <c:v>0.00151484181266481</c:v>
                </c:pt>
                <c:pt idx="43">
                  <c:v>0.00155772088031314</c:v>
                </c:pt>
                <c:pt idx="44">
                  <c:v>0.00160087863373118</c:v>
                </c:pt>
                <c:pt idx="45">
                  <c:v>0.00164431297068658</c:v>
                </c:pt>
                <c:pt idx="46">
                  <c:v>0.00168802175592331</c:v>
                </c:pt>
                <c:pt idx="47">
                  <c:v>0.00173200282391441</c:v>
                </c:pt>
                <c:pt idx="48">
                  <c:v>0.00177625398154443</c:v>
                </c:pt>
                <c:pt idx="49">
                  <c:v>0.00182077301072206</c:v>
                </c:pt>
                <c:pt idx="50">
                  <c:v>0.00186555767092246</c:v>
                </c:pt>
                <c:pt idx="51">
                  <c:v>0.00191060570165983</c:v>
                </c:pt>
                <c:pt idx="52">
                  <c:v>0.00195591482489044</c:v>
                </c:pt>
                <c:pt idx="53">
                  <c:v>0.002001482747346</c:v>
                </c:pt>
                <c:pt idx="54">
                  <c:v>0.00204730716279846</c:v>
                </c:pt>
                <c:pt idx="55">
                  <c:v>0.00209338575425613</c:v>
                </c:pt>
                <c:pt idx="56">
                  <c:v>0.00213971619609168</c:v>
                </c:pt>
                <c:pt idx="57">
                  <c:v>0.0021862961561029</c:v>
                </c:pt>
                <c:pt idx="58">
                  <c:v>0.00223312329750718</c:v>
                </c:pt>
                <c:pt idx="59">
                  <c:v>0.00228019528086891</c:v>
                </c:pt>
                <c:pt idx="60">
                  <c:v>0.00232750976596265</c:v>
                </c:pt>
                <c:pt idx="61">
                  <c:v>0.00237506441357139</c:v>
                </c:pt>
                <c:pt idx="62">
                  <c:v>0.00242285688722098</c:v>
                </c:pt>
                <c:pt idx="63">
                  <c:v>0.00247088485485232</c:v>
                </c:pt>
                <c:pt idx="64">
                  <c:v>0.00251914599043125</c:v>
                </c:pt>
                <c:pt idx="65">
                  <c:v>0.00256763797549788</c:v>
                </c:pt>
                <c:pt idx="66">
                  <c:v>0.00261635850065594</c:v>
                </c:pt>
                <c:pt idx="67">
                  <c:v>0.00266530526700316</c:v>
                </c:pt>
                <c:pt idx="68">
                  <c:v>0.00271447598750379</c:v>
                </c:pt>
                <c:pt idx="69">
                  <c:v>0.00276386838830466</c:v>
                </c:pt>
                <c:pt idx="70">
                  <c:v>0.00281348020999534</c:v>
                </c:pt>
                <c:pt idx="71">
                  <c:v>0.00286330920881335</c:v>
                </c:pt>
                <c:pt idx="72">
                  <c:v>0.00291335315779627</c:v>
                </c:pt>
                <c:pt idx="73">
                  <c:v>0.00296360984788151</c:v>
                </c:pt>
                <c:pt idx="74">
                  <c:v>0.0030140770889544</c:v>
                </c:pt>
                <c:pt idx="75">
                  <c:v>0.00306475271084663</c:v>
                </c:pt>
                <c:pt idx="76">
                  <c:v>0.00311563456428522</c:v>
                </c:pt>
                <c:pt idx="77">
                  <c:v>0.00316672052179419</c:v>
                </c:pt>
                <c:pt idx="78">
                  <c:v>0.00321800847854905</c:v>
                </c:pt>
                <c:pt idx="79">
                  <c:v>0.00326949635318609</c:v>
                </c:pt>
                <c:pt idx="80">
                  <c:v>0.00332118208856716</c:v>
                </c:pt>
                <c:pt idx="81">
                  <c:v>0.00337306365250116</c:v>
                </c:pt>
                <c:pt idx="82">
                  <c:v>0.00342513903842375</c:v>
                </c:pt>
                <c:pt idx="83">
                  <c:v>0.00347740626603562</c:v>
                </c:pt>
                <c:pt idx="84">
                  <c:v>0.0035298633819013</c:v>
                </c:pt>
                <c:pt idx="85">
                  <c:v>0.00358250846000954</c:v>
                </c:pt>
                <c:pt idx="86">
                  <c:v>0.0036353396022955</c:v>
                </c:pt>
                <c:pt idx="87">
                  <c:v>0.00368835493912687</c:v>
                </c:pt>
                <c:pt idx="88">
                  <c:v>0.00374155262975492</c:v>
                </c:pt>
                <c:pt idx="89">
                  <c:v>0.00379493086273103</c:v>
                </c:pt>
                <c:pt idx="90">
                  <c:v>0.00384848785628989</c:v>
                </c:pt>
                <c:pt idx="91">
                  <c:v>0.00390222185870093</c:v>
                </c:pt>
                <c:pt idx="92">
                  <c:v>0.00395613114858921</c:v>
                </c:pt>
                <c:pt idx="93">
                  <c:v>0.00401021403522507</c:v>
                </c:pt>
                <c:pt idx="94">
                  <c:v>0.00406446885878617</c:v>
                </c:pt>
                <c:pt idx="95">
                  <c:v>0.0041188939905909</c:v>
                </c:pt>
                <c:pt idx="96">
                  <c:v>0.00417348783330544</c:v>
                </c:pt>
                <c:pt idx="97">
                  <c:v>0.00422824882112415</c:v>
                </c:pt>
                <c:pt idx="98">
                  <c:v>0.0042831754199259</c:v>
                </c:pt>
                <c:pt idx="99">
                  <c:v>0.00433826612740581</c:v>
                </c:pt>
                <c:pt idx="100">
                  <c:v>0.00439351947318462</c:v>
                </c:pt>
                <c:pt idx="101">
                  <c:v>0.00444893401889507</c:v>
                </c:pt>
                <c:pt idx="102">
                  <c:v>0.00450450835824823</c:v>
                </c:pt>
                <c:pt idx="103">
                  <c:v>0.00456024111707841</c:v>
                </c:pt>
                <c:pt idx="104">
                  <c:v>0.00461613095336985</c:v>
                </c:pt>
                <c:pt idx="105">
                  <c:v>0.00467217655726383</c:v>
                </c:pt>
                <c:pt idx="106">
                  <c:v>0.00472837665104894</c:v>
                </c:pt>
                <c:pt idx="107">
                  <c:v>0.00478472998913381</c:v>
                </c:pt>
                <c:pt idx="108">
                  <c:v>0.00484123535800412</c:v>
                </c:pt>
                <c:pt idx="109">
                  <c:v>0.00489789157616476</c:v>
                </c:pt>
                <c:pt idx="110">
                  <c:v>0.00495469749406643</c:v>
                </c:pt>
                <c:pt idx="111">
                  <c:v>0.00501165199401955</c:v>
                </c:pt>
                <c:pt idx="112">
                  <c:v>0.00506875399009482</c:v>
                </c:pt>
                <c:pt idx="113">
                  <c:v>0.00512600242801116</c:v>
                </c:pt>
                <c:pt idx="114">
                  <c:v>0.00518339628501269</c:v>
                </c:pt>
                <c:pt idx="115">
                  <c:v>0.00524093456973425</c:v>
                </c:pt>
                <c:pt idx="116">
                  <c:v>0.00529861632205707</c:v>
                </c:pt>
                <c:pt idx="117">
                  <c:v>0.00535644061295462</c:v>
                </c:pt>
                <c:pt idx="118">
                  <c:v>0.00541440654432978</c:v>
                </c:pt>
                <c:pt idx="119">
                  <c:v>0.00547251324884331</c:v>
                </c:pt>
                <c:pt idx="120">
                  <c:v>0.00553075988973485</c:v>
                </c:pt>
                <c:pt idx="121">
                  <c:v>0.00558914566063652</c:v>
                </c:pt>
                <c:pt idx="122">
                  <c:v>0.00564766978538022</c:v>
                </c:pt>
                <c:pt idx="123">
                  <c:v>0.00570633151779841</c:v>
                </c:pt>
                <c:pt idx="124">
                  <c:v>0.00576513014151994</c:v>
                </c:pt>
                <c:pt idx="125">
                  <c:v>0.00582406496976006</c:v>
                </c:pt>
                <c:pt idx="126">
                  <c:v>0.00588313534510667</c:v>
                </c:pt>
                <c:pt idx="127">
                  <c:v>0.00594234063930192</c:v>
                </c:pt>
                <c:pt idx="128">
                  <c:v>0.0060016802530205</c:v>
                </c:pt>
                <c:pt idx="129">
                  <c:v>0.00606115361564472</c:v>
                </c:pt>
                <c:pt idx="130">
                  <c:v>0.00612076018503646</c:v>
                </c:pt>
                <c:pt idx="131">
                  <c:v>0.00618049944730776</c:v>
                </c:pt>
                <c:pt idx="132">
                  <c:v>0.00624037091658798</c:v>
                </c:pt>
                <c:pt idx="133">
                  <c:v>0.00630037413479107</c:v>
                </c:pt>
                <c:pt idx="134">
                  <c:v>0.00636050867138024</c:v>
                </c:pt>
                <c:pt idx="135">
                  <c:v>0.00642077412313272</c:v>
                </c:pt>
                <c:pt idx="136">
                  <c:v>0.00648117011390358</c:v>
                </c:pt>
                <c:pt idx="137">
                  <c:v>0.00654169629438957</c:v>
                </c:pt>
                <c:pt idx="138">
                  <c:v>0.00660235234189293</c:v>
                </c:pt>
                <c:pt idx="139">
                  <c:v>0.00666313796008598</c:v>
                </c:pt>
                <c:pt idx="140">
                  <c:v>0.00672405287877606</c:v>
                </c:pt>
                <c:pt idx="141">
                  <c:v>0.00678509685367157</c:v>
                </c:pt>
                <c:pt idx="142">
                  <c:v>0.00684626966614952</c:v>
                </c:pt>
                <c:pt idx="143">
                  <c:v>0.00690757112302435</c:v>
                </c:pt>
                <c:pt idx="144">
                  <c:v>0.0069690010563187</c:v>
                </c:pt>
                <c:pt idx="145">
                  <c:v>0.00703055932303584</c:v>
                </c:pt>
                <c:pt idx="146">
                  <c:v>0.00709224580493475</c:v>
                </c:pt>
                <c:pt idx="147">
                  <c:v>0.00715406040830733</c:v>
                </c:pt>
                <c:pt idx="148">
                  <c:v>0.00721600306375813</c:v>
                </c:pt>
                <c:pt idx="149">
                  <c:v>0.00727807372598724</c:v>
                </c:pt>
                <c:pt idx="150">
                  <c:v>0.0073402723735758</c:v>
                </c:pt>
                <c:pt idx="151">
                  <c:v>0.00740259900877486</c:v>
                </c:pt>
                <c:pt idx="152">
                  <c:v>0.00746505365729743</c:v>
                </c:pt>
                <c:pt idx="153">
                  <c:v>0.00752763636811401</c:v>
                </c:pt>
                <c:pt idx="154">
                  <c:v>0.00759034721325164</c:v>
                </c:pt>
                <c:pt idx="155">
                  <c:v>0.00765318628759703</c:v>
                </c:pt>
                <c:pt idx="156">
                  <c:v>0.00771615370870297</c:v>
                </c:pt>
                <c:pt idx="157">
                  <c:v>0.00777924961659919</c:v>
                </c:pt>
                <c:pt idx="158">
                  <c:v>0.00784247417360704</c:v>
                </c:pt>
                <c:pt idx="159">
                  <c:v>0.00790582756415846</c:v>
                </c:pt>
                <c:pt idx="160">
                  <c:v>0.00796930999461922</c:v>
                </c:pt>
                <c:pt idx="161">
                  <c:v>0.00803292169311674</c:v>
                </c:pt>
                <c:pt idx="162">
                  <c:v>0.00809666290937177</c:v>
                </c:pt>
                <c:pt idx="163">
                  <c:v>0.00816053391453545</c:v>
                </c:pt>
                <c:pt idx="164">
                  <c:v>0.00822453500103039</c:v>
                </c:pt>
                <c:pt idx="165">
                  <c:v>0.00828866648239666</c:v>
                </c:pt>
                <c:pt idx="166">
                  <c:v>0.00835292869314247</c:v>
                </c:pt>
                <c:pt idx="167">
                  <c:v>0.00841732198859994</c:v>
                </c:pt>
                <c:pt idx="168">
                  <c:v>0.00848184674478515</c:v>
                </c:pt>
                <c:pt idx="169">
                  <c:v>0.00854650335826395</c:v>
                </c:pt>
                <c:pt idx="170">
                  <c:v>0.00861129224602199</c:v>
                </c:pt>
                <c:pt idx="171">
                  <c:v>0.00867621384534013</c:v>
                </c:pt>
                <c:pt idx="172">
                  <c:v>0.00874126861367501</c:v>
                </c:pt>
                <c:pt idx="173">
                  <c:v>0.00880645702854458</c:v>
                </c:pt>
                <c:pt idx="174">
                  <c:v>0.00887177958741864</c:v>
                </c:pt>
                <c:pt idx="175">
                  <c:v>0.0089372368076149</c:v>
                </c:pt>
                <c:pt idx="176">
                  <c:v>0.00900282922620003</c:v>
                </c:pt>
                <c:pt idx="177">
                  <c:v>0.0090685573998958</c:v>
                </c:pt>
                <c:pt idx="178">
                  <c:v>0.00913442190499077</c:v>
                </c:pt>
                <c:pt idx="179">
                  <c:v>0.00920042333725726</c:v>
                </c:pt>
                <c:pt idx="180">
                  <c:v>0.00926656231187316</c:v>
                </c:pt>
                <c:pt idx="181">
                  <c:v>0.00933283946335</c:v>
                </c:pt>
                <c:pt idx="182">
                  <c:v>0.00939925544546509</c:v>
                </c:pt>
                <c:pt idx="183">
                  <c:v>0.0094658109312002</c:v>
                </c:pt>
                <c:pt idx="184">
                  <c:v>0.00953250661268495</c:v>
                </c:pt>
                <c:pt idx="185">
                  <c:v>0.00959934320114581</c:v>
                </c:pt>
                <c:pt idx="186">
                  <c:v>0.00966632142686046</c:v>
                </c:pt>
                <c:pt idx="187">
                  <c:v>0.00973344203911769</c:v>
                </c:pt>
                <c:pt idx="188">
                  <c:v>0.00980070580618245</c:v>
                </c:pt>
                <c:pt idx="189">
                  <c:v>0.00986811351526671</c:v>
                </c:pt>
                <c:pt idx="190">
                  <c:v>0.0099356659725055</c:v>
                </c:pt>
                <c:pt idx="191">
                  <c:v>0.0100033640029386</c:v>
                </c:pt>
                <c:pt idx="192">
                  <c:v>0.0100712084504977</c:v>
                </c:pt>
                <c:pt idx="193">
                  <c:v>0.0101392001779988</c:v>
                </c:pt>
                <c:pt idx="194">
                  <c:v>0.0102073400671408</c:v>
                </c:pt>
                <c:pt idx="195">
                  <c:v>0.0102756290185086</c:v>
                </c:pt>
                <c:pt idx="196">
                  <c:v>0.0103440679515826</c:v>
                </c:pt>
                <c:pt idx="197">
                  <c:v>0.0104126578047536</c:v>
                </c:pt>
                <c:pt idx="198">
                  <c:v>0.0104813995353431</c:v>
                </c:pt>
                <c:pt idx="199">
                  <c:v>0.0105502941196288</c:v>
                </c:pt>
                <c:pt idx="200">
                  <c:v>0.0106193425528765</c:v>
                </c:pt>
                <c:pt idx="201">
                  <c:v>0.0106885458493776</c:v>
                </c:pt>
                <c:pt idx="202">
                  <c:v>0.0107579050424911</c:v>
                </c:pt>
                <c:pt idx="203">
                  <c:v>0.0108274211846928</c:v>
                </c:pt>
                <c:pt idx="204">
                  <c:v>0.0108970953476291</c:v>
                </c:pt>
                <c:pt idx="205">
                  <c:v>0.0109669286221768</c:v>
                </c:pt>
                <c:pt idx="206">
                  <c:v>0.0110369221185089</c:v>
                </c:pt>
                <c:pt idx="207">
                  <c:v>0.0111070769661663</c:v>
                </c:pt>
                <c:pt idx="208">
                  <c:v>0.011177394314134</c:v>
                </c:pt>
                <c:pt idx="209">
                  <c:v>0.0112478753309251</c:v>
                </c:pt>
                <c:pt idx="210">
                  <c:v>0.011318521204669</c:v>
                </c:pt>
                <c:pt idx="211">
                  <c:v>0.0113893331432065</c:v>
                </c:pt>
                <c:pt idx="212">
                  <c:v>0.0114603123741901</c:v>
                </c:pt>
                <c:pt idx="213">
                  <c:v>0.0115314601451907</c:v>
                </c:pt>
                <c:pt idx="214">
                  <c:v>0.0116027777238106</c:v>
                </c:pt>
                <c:pt idx="215">
                  <c:v>0.0116742663978015</c:v>
                </c:pt>
                <c:pt idx="216">
                  <c:v>0.0117459274751895</c:v>
                </c:pt>
                <c:pt idx="217">
                  <c:v>0.0118177622844061</c:v>
                </c:pt>
                <c:pt idx="218">
                  <c:v>0.0118897721744251</c:v>
                </c:pt>
                <c:pt idx="219">
                  <c:v>0.0119619585149058</c:v>
                </c:pt>
                <c:pt idx="220">
                  <c:v>0.0120343226963428</c:v>
                </c:pt>
                <c:pt idx="221">
                  <c:v>0.0121068661302216</c:v>
                </c:pt>
                <c:pt idx="222">
                  <c:v>0.012179590249181</c:v>
                </c:pt>
                <c:pt idx="223">
                  <c:v>0.012252496507182</c:v>
                </c:pt>
                <c:pt idx="224">
                  <c:v>0.0123255863796831</c:v>
                </c:pt>
                <c:pt idx="225">
                  <c:v>0.012398861363822</c:v>
                </c:pt>
                <c:pt idx="226">
                  <c:v>0.0124723229786045</c:v>
                </c:pt>
                <c:pt idx="227">
                  <c:v>0.0125459727650994</c:v>
                </c:pt>
                <c:pt idx="228">
                  <c:v>0.0126198122866413</c:v>
                </c:pt>
                <c:pt idx="229">
                  <c:v>0.0126938431290391</c:v>
                </c:pt>
                <c:pt idx="230">
                  <c:v>0.0127680669007923</c:v>
                </c:pt>
                <c:pt idx="231">
                  <c:v>0.0128424852333144</c:v>
                </c:pt>
                <c:pt idx="232">
                  <c:v>0.0129170997811628</c:v>
                </c:pt>
                <c:pt idx="233">
                  <c:v>0.0129919122222768</c:v>
                </c:pt>
                <c:pt idx="234">
                  <c:v>0.0130669242582225</c:v>
                </c:pt>
                <c:pt idx="235">
                  <c:v>0.0131421376144452</c:v>
                </c:pt>
                <c:pt idx="236">
                  <c:v>0.0132175540405298</c:v>
                </c:pt>
                <c:pt idx="237">
                  <c:v>0.0132931753104679</c:v>
                </c:pt>
                <c:pt idx="238">
                  <c:v>0.0133690032229343</c:v>
                </c:pt>
                <c:pt idx="239">
                  <c:v>0.01344503960157</c:v>
                </c:pt>
                <c:pt idx="240">
                  <c:v>0.0135212862952741</c:v>
                </c:pt>
                <c:pt idx="241">
                  <c:v>0.0135977451785035</c:v>
                </c:pt>
                <c:pt idx="242">
                  <c:v>0.013674418151581</c:v>
                </c:pt>
                <c:pt idx="243">
                  <c:v>0.0137513071410126</c:v>
                </c:pt>
                <c:pt idx="244">
                  <c:v>0.0138284140998118</c:v>
                </c:pt>
                <c:pt idx="245">
                  <c:v>0.0139057410078344</c:v>
                </c:pt>
                <c:pt idx="246">
                  <c:v>0.0139832898721218</c:v>
                </c:pt>
                <c:pt idx="247">
                  <c:v>0.0140610627272519</c:v>
                </c:pt>
                <c:pt idx="248">
                  <c:v>0.0141390616357022</c:v>
                </c:pt>
                <c:pt idx="249">
                  <c:v>0.0142172886882193</c:v>
                </c:pt>
                <c:pt idx="250">
                  <c:v>0.0142957460041999</c:v>
                </c:pt>
                <c:pt idx="251">
                  <c:v>0.0143744357320812</c:v>
                </c:pt>
                <c:pt idx="252">
                  <c:v>0.0144533600497411</c:v>
                </c:pt>
                <c:pt idx="253">
                  <c:v>0.0145325211649088</c:v>
                </c:pt>
                <c:pt idx="254">
                  <c:v>0.0146119213155856</c:v>
                </c:pt>
                <c:pt idx="255">
                  <c:v>0.0146915627704766</c:v>
                </c:pt>
                <c:pt idx="256">
                  <c:v>0.0147714478294332</c:v>
                </c:pt>
                <c:pt idx="257">
                  <c:v>0.0148515788239064</c:v>
                </c:pt>
                <c:pt idx="258">
                  <c:v>0.0149319581174118</c:v>
                </c:pt>
                <c:pt idx="259">
                  <c:v>0.015012588106006</c:v>
                </c:pt>
                <c:pt idx="260">
                  <c:v>0.0150934712187749</c:v>
                </c:pt>
                <c:pt idx="261">
                  <c:v>0.0151746099183337</c:v>
                </c:pt>
                <c:pt idx="262">
                  <c:v>0.01525600670134</c:v>
                </c:pt>
                <c:pt idx="263">
                  <c:v>0.0153376640990187</c:v>
                </c:pt>
                <c:pt idx="264">
                  <c:v>0.0154195846777004</c:v>
                </c:pt>
                <c:pt idx="265">
                  <c:v>0.0155017710393726</c:v>
                </c:pt>
                <c:pt idx="266">
                  <c:v>0.0155842258222451</c:v>
                </c:pt>
                <c:pt idx="267">
                  <c:v>0.0156669517013284</c:v>
                </c:pt>
                <c:pt idx="268">
                  <c:v>0.0157499513890268</c:v>
                </c:pt>
                <c:pt idx="269">
                  <c:v>0.0158332276357459</c:v>
                </c:pt>
                <c:pt idx="270">
                  <c:v>0.0159167832305148</c:v>
                </c:pt>
                <c:pt idx="271">
                  <c:v>0.0160006210016239</c:v>
                </c:pt>
                <c:pt idx="272">
                  <c:v>0.0160847438172781</c:v>
                </c:pt>
                <c:pt idx="273">
                  <c:v>0.0161691545862656</c:v>
                </c:pt>
                <c:pt idx="274">
                  <c:v>0.0162538562586441</c:v>
                </c:pt>
                <c:pt idx="275">
                  <c:v>0.0163388518264423</c:v>
                </c:pt>
                <c:pt idx="276">
                  <c:v>0.0164241443243807</c:v>
                </c:pt>
                <c:pt idx="277">
                  <c:v>0.0165097368306077</c:v>
                </c:pt>
                <c:pt idx="278">
                  <c:v>0.0165956324674558</c:v>
                </c:pt>
                <c:pt idx="279">
                  <c:v>0.0166818344022155</c:v>
                </c:pt>
                <c:pt idx="280">
                  <c:v>0.0167683458479282</c:v>
                </c:pt>
                <c:pt idx="281">
                  <c:v>0.0168551700641995</c:v>
                </c:pt>
                <c:pt idx="282">
                  <c:v>0.0169423103580314</c:v>
                </c:pt>
                <c:pt idx="283">
                  <c:v>0.0170297700846764</c:v>
                </c:pt>
                <c:pt idx="284">
                  <c:v>0.0171175526485121</c:v>
                </c:pt>
                <c:pt idx="285">
                  <c:v>0.0172056615039374</c:v>
                </c:pt>
                <c:pt idx="286">
                  <c:v>0.0172941001562927</c:v>
                </c:pt>
                <c:pt idx="287">
                  <c:v>0.0173828721628003</c:v>
                </c:pt>
                <c:pt idx="288">
                  <c:v>0.0174719811335315</c:v>
                </c:pt>
                <c:pt idx="289">
                  <c:v>0.0175614307323958</c:v>
                </c:pt>
                <c:pt idx="290">
                  <c:v>0.0176512246781563</c:v>
                </c:pt>
                <c:pt idx="291">
                  <c:v>0.0177413667454702</c:v>
                </c:pt>
                <c:pt idx="292">
                  <c:v>0.0178318607659564</c:v>
                </c:pt>
                <c:pt idx="293">
                  <c:v>0.0179227106292897</c:v>
                </c:pt>
                <c:pt idx="294">
                  <c:v>0.0180139202843229</c:v>
                </c:pt>
                <c:pt idx="295">
                  <c:v>0.0181054937402388</c:v>
                </c:pt>
                <c:pt idx="296">
                  <c:v>0.0181974350677307</c:v>
                </c:pt>
                <c:pt idx="297">
                  <c:v>0.0182897484002135</c:v>
                </c:pt>
                <c:pt idx="298">
                  <c:v>0.0183824379350675</c:v>
                </c:pt>
                <c:pt idx="299">
                  <c:v>0.0184755079349127</c:v>
                </c:pt>
                <c:pt idx="300">
                  <c:v>0.018568962728918</c:v>
                </c:pt>
                <c:pt idx="301">
                  <c:v>0.0186628067141443</c:v>
                </c:pt>
                <c:pt idx="302">
                  <c:v>0.0187570443569222</c:v>
                </c:pt>
                <c:pt idx="303">
                  <c:v>0.0188516801942673</c:v>
                </c:pt>
                <c:pt idx="304">
                  <c:v>0.018946718835333</c:v>
                </c:pt>
                <c:pt idx="305">
                  <c:v>0.0190421649629008</c:v>
                </c:pt>
                <c:pt idx="306">
                  <c:v>0.0191380233349124</c:v>
                </c:pt>
                <c:pt idx="307">
                  <c:v>0.0192342987860415</c:v>
                </c:pt>
                <c:pt idx="308">
                  <c:v>0.0193309962293089</c:v>
                </c:pt>
                <c:pt idx="309">
                  <c:v>0.0194281206577412</c:v>
                </c:pt>
                <c:pt idx="310">
                  <c:v>0.019525677146075</c:v>
                </c:pt>
                <c:pt idx="311">
                  <c:v>0.0196236708525076</c:v>
                </c:pt>
                <c:pt idx="312">
                  <c:v>0.0197221070204958</c:v>
                </c:pt>
                <c:pt idx="313">
                  <c:v>0.0198209909806046</c:v>
                </c:pt>
                <c:pt idx="314">
                  <c:v>0.0199203281524076</c:v>
                </c:pt>
                <c:pt idx="315">
                  <c:v>0.02002012404644</c:v>
                </c:pt>
                <c:pt idx="316">
                  <c:v>0.0201203842662064</c:v>
                </c:pt>
                <c:pt idx="317">
                  <c:v>0.020221114510246</c:v>
                </c:pt>
                <c:pt idx="318">
                  <c:v>0.0203223205742554</c:v>
                </c:pt>
                <c:pt idx="319">
                  <c:v>0.0204240083532727</c:v>
                </c:pt>
                <c:pt idx="320">
                  <c:v>0.0205261838439234</c:v>
                </c:pt>
                <c:pt idx="321">
                  <c:v>0.0206288531467315</c:v>
                </c:pt>
                <c:pt idx="322">
                  <c:v>0.0207320224684977</c:v>
                </c:pt>
                <c:pt idx="323">
                  <c:v>0.0208356981247461</c:v>
                </c:pt>
                <c:pt idx="324">
                  <c:v>0.0209398865422427</c:v>
                </c:pt>
                <c:pt idx="325">
                  <c:v>0.0210445942615888</c:v>
                </c:pt>
                <c:pt idx="326">
                  <c:v>0.0211498279398898</c:v>
                </c:pt>
                <c:pt idx="327">
                  <c:v>0.0212555943535038</c:v>
                </c:pt>
                <c:pt idx="328">
                  <c:v>0.0213619004008733</c:v>
                </c:pt>
                <c:pt idx="329">
                  <c:v>0.0214687531054408</c:v>
                </c:pt>
                <c:pt idx="330">
                  <c:v>0.021576159618653</c:v>
                </c:pt>
                <c:pt idx="331">
                  <c:v>0.0216841272230567</c:v>
                </c:pt>
                <c:pt idx="332">
                  <c:v>0.0217926633354887</c:v>
                </c:pt>
                <c:pt idx="333">
                  <c:v>0.0219017755103647</c:v>
                </c:pt>
                <c:pt idx="334">
                  <c:v>0.0220114714430689</c:v>
                </c:pt>
                <c:pt idx="335">
                  <c:v>0.0221217589734503</c:v>
                </c:pt>
                <c:pt idx="336">
                  <c:v>0.0222326460894271</c:v>
                </c:pt>
                <c:pt idx="337">
                  <c:v>0.0223441409307061</c:v>
                </c:pt>
                <c:pt idx="338">
                  <c:v>0.0224562517926187</c:v>
                </c:pt>
                <c:pt idx="339">
                  <c:v>0.0225689871300797</c:v>
                </c:pt>
                <c:pt idx="340">
                  <c:v>0.0226823555616735</c:v>
                </c:pt>
                <c:pt idx="341">
                  <c:v>0.0227963658738709</c:v>
                </c:pt>
                <c:pt idx="342">
                  <c:v>0.0229110270253846</c:v>
                </c:pt>
                <c:pt idx="343">
                  <c:v>0.0230263481516652</c:v>
                </c:pt>
                <c:pt idx="344">
                  <c:v>0.0231423385695465</c:v>
                </c:pt>
                <c:pt idx="345">
                  <c:v>0.0232590077820439</c:v>
                </c:pt>
                <c:pt idx="346">
                  <c:v>0.0233763654833122</c:v>
                </c:pt>
                <c:pt idx="347">
                  <c:v>0.0234944215637702</c:v>
                </c:pt>
                <c:pt idx="348">
                  <c:v>0.0236131861153985</c:v>
                </c:pt>
                <c:pt idx="349">
                  <c:v>0.0237326694372161</c:v>
                </c:pt>
                <c:pt idx="350">
                  <c:v>0.0238528820409453</c:v>
                </c:pt>
                <c:pt idx="351">
                  <c:v>0.0239738346568708</c:v>
                </c:pt>
                <c:pt idx="352">
                  <c:v>0.0240955382399022</c:v>
                </c:pt>
                <c:pt idx="353">
                  <c:v>0.0242180039758482</c:v>
                </c:pt>
                <c:pt idx="354">
                  <c:v>0.0243412432879101</c:v>
                </c:pt>
                <c:pt idx="355">
                  <c:v>0.0244652678434066</c:v>
                </c:pt>
                <c:pt idx="356">
                  <c:v>0.0245900895607359</c:v>
                </c:pt>
                <c:pt idx="357">
                  <c:v>0.0247157206165897</c:v>
                </c:pt>
                <c:pt idx="358">
                  <c:v>0.0248421734534254</c:v>
                </c:pt>
                <c:pt idx="359">
                  <c:v>0.0249694607872124</c:v>
                </c:pt>
                <c:pt idx="360">
                  <c:v>0.0250975956154596</c:v>
                </c:pt>
                <c:pt idx="361">
                  <c:v>0.025226591225541</c:v>
                </c:pt>
                <c:pt idx="362">
                  <c:v>0.0253564612033299</c:v>
                </c:pt>
                <c:pt idx="363">
                  <c:v>0.0254872194421554</c:v>
                </c:pt>
                <c:pt idx="364">
                  <c:v>0.0256188801520986</c:v>
                </c:pt>
                <c:pt idx="365">
                  <c:v>0.0257514578696397</c:v>
                </c:pt>
                <c:pt idx="366">
                  <c:v>0.0258849674676756</c:v>
                </c:pt>
                <c:pt idx="367">
                  <c:v>0.0260194241659234</c:v>
                </c:pt>
                <c:pt idx="368">
                  <c:v>0.0261548435417281</c:v>
                </c:pt>
                <c:pt idx="369">
                  <c:v>0.026291241541293</c:v>
                </c:pt>
                <c:pt idx="370">
                  <c:v>0.0264286344913543</c:v>
                </c:pt>
                <c:pt idx="371">
                  <c:v>0.026567039111318</c:v>
                </c:pt>
                <c:pt idx="372">
                  <c:v>0.0267064725258851</c:v>
                </c:pt>
                <c:pt idx="373">
                  <c:v>0.0268469522781852</c:v>
                </c:pt>
                <c:pt idx="374">
                  <c:v>0.0269884963434458</c:v>
                </c:pt>
                <c:pt idx="375">
                  <c:v>0.0271311231432221</c:v>
                </c:pt>
                <c:pt idx="376">
                  <c:v>0.0272748515602153</c:v>
                </c:pt>
                <c:pt idx="377">
                  <c:v>0.0274197009537099</c:v>
                </c:pt>
                <c:pt idx="378">
                  <c:v>0.027565691175659</c:v>
                </c:pt>
                <c:pt idx="379">
                  <c:v>0.0277128425874532</c:v>
                </c:pt>
                <c:pt idx="380">
                  <c:v>0.0278611760774049</c:v>
                </c:pt>
                <c:pt idx="381">
                  <c:v>0.0280107130789886</c:v>
                </c:pt>
                <c:pt idx="382">
                  <c:v>0.0281614755898725</c:v>
                </c:pt>
                <c:pt idx="383">
                  <c:v>0.0283134861917869</c:v>
                </c:pt>
                <c:pt idx="384">
                  <c:v>0.0284667680712708</c:v>
                </c:pt>
                <c:pt idx="385">
                  <c:v>0.0286213450413445</c:v>
                </c:pt>
                <c:pt idx="386">
                  <c:v>0.0287772415641593</c:v>
                </c:pt>
                <c:pt idx="387">
                  <c:v>0.0289344827746754</c:v>
                </c:pt>
                <c:pt idx="388">
                  <c:v>0.0290930945054263</c:v>
                </c:pt>
                <c:pt idx="389">
                  <c:v>0.0292531033124281</c:v>
                </c:pt>
                <c:pt idx="390">
                  <c:v>0.0294145365022991</c:v>
                </c:pt>
                <c:pt idx="391">
                  <c:v>0.0295774221606581</c:v>
                </c:pt>
                <c:pt idx="392">
                  <c:v>0.0297417891818722</c:v>
                </c:pt>
                <c:pt idx="393">
                  <c:v>0.0299076673002342</c:v>
                </c:pt>
                <c:pt idx="394">
                  <c:v>0.0300750871226509</c:v>
                </c:pt>
                <c:pt idx="395">
                  <c:v>0.0302440801629316</c:v>
                </c:pt>
                <c:pt idx="396">
                  <c:v>0.0304146788777708</c:v>
                </c:pt>
                <c:pt idx="397">
                  <c:v>0.0305869167045271</c:v>
                </c:pt>
                <c:pt idx="398">
                  <c:v>0.0307608281009062</c:v>
                </c:pt>
                <c:pt idx="399">
                  <c:v>0.0309364485866639</c:v>
                </c:pt>
                <c:pt idx="400">
                  <c:v>0.0311138147874539</c:v>
                </c:pt>
                <c:pt idx="401">
                  <c:v>0.0312929644809539</c:v>
                </c:pt>
                <c:pt idx="402">
                  <c:v>0.0314739366454119</c:v>
                </c:pt>
                <c:pt idx="403">
                  <c:v>0.0316567715107683</c:v>
                </c:pt>
                <c:pt idx="404">
                  <c:v>0.0318415106125175</c:v>
                </c:pt>
                <c:pt idx="405">
                  <c:v>0.0320281968484878</c:v>
                </c:pt>
                <c:pt idx="406">
                  <c:v>0.0322168745387293</c:v>
                </c:pt>
                <c:pt idx="407">
                  <c:v>0.0324075894887185</c:v>
                </c:pt>
                <c:pt idx="408">
                  <c:v>0.0326003890560982</c:v>
                </c:pt>
                <c:pt idx="409">
                  <c:v>0.0327953222211961</c:v>
                </c:pt>
                <c:pt idx="410">
                  <c:v>0.0329924396615775</c:v>
                </c:pt>
                <c:pt idx="411">
                  <c:v>0.0331917938309142</c:v>
                </c:pt>
                <c:pt idx="412">
                  <c:v>0.0333934390424708</c:v>
                </c:pt>
                <c:pt idx="413">
                  <c:v>0.0335974315575366</c:v>
                </c:pt>
                <c:pt idx="414">
                  <c:v>0.033803829679157</c:v>
                </c:pt>
                <c:pt idx="415">
                  <c:v>0.034012693851551</c:v>
                </c:pt>
                <c:pt idx="416">
                  <c:v>0.0342240867656304</c:v>
                </c:pt>
                <c:pt idx="417">
                  <c:v>0.0344380734710769</c:v>
                </c:pt>
                <c:pt idx="418">
                  <c:v>0.0346547214954695</c:v>
                </c:pt>
                <c:pt idx="419">
                  <c:v>0.0348741009710008</c:v>
                </c:pt>
                <c:pt idx="420">
                  <c:v>0.0350962847693678</c:v>
                </c:pt>
                <c:pt idx="421">
                  <c:v>0.035321348645478</c:v>
                </c:pt>
                <c:pt idx="422">
                  <c:v>0.0355493713906674</c:v>
                </c:pt>
                <c:pt idx="423">
                  <c:v>0.0357804349961961</c:v>
                </c:pt>
                <c:pt idx="424">
                  <c:v>0.0360146248278583</c:v>
                </c:pt>
                <c:pt idx="425">
                  <c:v>0.0362520298126218</c:v>
                </c:pt>
                <c:pt idx="426">
                  <c:v>0.0364927426383046</c:v>
                </c:pt>
                <c:pt idx="427">
                  <c:v>0.0367368599673938</c:v>
                </c:pt>
                <c:pt idx="428">
                  <c:v>0.036984482666224</c:v>
                </c:pt>
                <c:pt idx="429">
                  <c:v>0.0372357160508532</c:v>
                </c:pt>
                <c:pt idx="430">
                  <c:v>0.0374906701511174</c:v>
                </c:pt>
                <c:pt idx="431">
                  <c:v>0.0377494599944944</c:v>
                </c:pt>
                <c:pt idx="432">
                  <c:v>0.0380122059115845</c:v>
                </c:pt>
                <c:pt idx="433">
                  <c:v>0.0382790338652097</c:v>
                </c:pt>
                <c:pt idx="434">
                  <c:v>0.0385500758053508</c:v>
                </c:pt>
                <c:pt idx="435">
                  <c:v>0.0388254700523918</c:v>
                </c:pt>
                <c:pt idx="436">
                  <c:v>0.0391053617114162</c:v>
                </c:pt>
                <c:pt idx="437">
                  <c:v>0.0393899031206189</c:v>
                </c:pt>
                <c:pt idx="438">
                  <c:v>0.0396792543372535</c:v>
                </c:pt>
                <c:pt idx="439">
                  <c:v>0.0399735836649398</c:v>
                </c:pt>
                <c:pt idx="440">
                  <c:v>0.040273068226621</c:v>
                </c:pt>
                <c:pt idx="441">
                  <c:v>0.0405778945879845</c:v>
                </c:pt>
                <c:pt idx="442">
                  <c:v>0.0408882594367651</c:v>
                </c:pt>
                <c:pt idx="443">
                  <c:v>0.0412043703240371</c:v>
                </c:pt>
                <c:pt idx="444">
                  <c:v>0.0415264464743934</c:v>
                </c:pt>
                <c:pt idx="445">
                  <c:v>0.0418547196728253</c:v>
                </c:pt>
                <c:pt idx="446">
                  <c:v>0.0421894352371625</c:v>
                </c:pt>
                <c:pt idx="447">
                  <c:v>0.0425308530861529</c:v>
                </c:pt>
                <c:pt idx="448">
                  <c:v>0.0428792489146731</c:v>
                </c:pt>
                <c:pt idx="449">
                  <c:v>0.0432349154891979</c:v>
                </c:pt>
                <c:pt idx="450">
                  <c:v>0.0435981640785753</c:v>
                </c:pt>
                <c:pt idx="451">
                  <c:v>0.04396932603739</c:v>
                </c:pt>
                <c:pt idx="452">
                  <c:v>0.044348754561828</c:v>
                </c:pt>
                <c:pt idx="453">
                  <c:v>0.0447368266410497</c:v>
                </c:pt>
                <c:pt idx="454">
                  <c:v>0.0451339452307355</c:v>
                </c:pt>
                <c:pt idx="455">
                  <c:v>0.0455405416798024</c:v>
                </c:pt>
                <c:pt idx="456">
                  <c:v>0.0459570784464504</c:v>
                </c:pt>
                <c:pt idx="457">
                  <c:v>0.0463840521458627</c:v>
                </c:pt>
                <c:pt idx="458">
                  <c:v>0.0468219969792745</c:v>
                </c:pt>
                <c:pt idx="459">
                  <c:v>0.0472714886030344</c:v>
                </c:pt>
                <c:pt idx="460">
                  <c:v>0.0477331485070592</c:v>
                </c:pt>
                <c:pt idx="461">
                  <c:v>0.048207648985179</c:v>
                </c:pt>
                <c:pt idx="462">
                  <c:v>0.048695718795876</c:v>
                </c:pt>
                <c:pt idx="463">
                  <c:v>0.0491981496315629</c:v>
                </c:pt>
                <c:pt idx="464">
                  <c:v>0.0497158035388024</c:v>
                </c:pt>
                <c:pt idx="465">
                  <c:v>0.0502496214619808</c:v>
                </c:pt>
                <c:pt idx="466">
                  <c:v>0.0508006331205541</c:v>
                </c:pt>
                <c:pt idx="467">
                  <c:v>0.0513699684772621</c:v>
                </c:pt>
                <c:pt idx="468">
                  <c:v>0.0519588711145267</c:v>
                </c:pt>
                <c:pt idx="469">
                  <c:v>0.0525687139125</c:v>
                </c:pt>
                <c:pt idx="470">
                  <c:v>0.0532010175201563</c:v>
                </c:pt>
                <c:pt idx="471">
                  <c:v>0.0538574722376064</c:v>
                </c:pt>
                <c:pt idx="472">
                  <c:v>0.0545399640934021</c:v>
                </c:pt>
                <c:pt idx="473">
                  <c:v>0.055250606118858</c:v>
                </c:pt>
                <c:pt idx="474">
                  <c:v>0.0559917761119835</c:v>
                </c:pt>
                <c:pt idx="475">
                  <c:v>0.0567661625745874</c:v>
                </c:pt>
                <c:pt idx="476">
                  <c:v>0.0575768210382733</c:v>
                </c:pt>
                <c:pt idx="477">
                  <c:v>0.0584272437284382</c:v>
                </c:pt>
                <c:pt idx="478">
                  <c:v>0.0593214465398585</c:v>
                </c:pt>
                <c:pt idx="479">
                  <c:v>0.0602640787496989</c:v>
                </c:pt>
                <c:pt idx="480">
                  <c:v>0.0612605629858283</c:v>
                </c:pt>
                <c:pt idx="481">
                  <c:v>0.0623172760356103</c:v>
                </c:pt>
                <c:pt idx="482">
                  <c:v>0.0634417856659294</c:v>
                </c:pt>
                <c:pt idx="483">
                  <c:v>0.0646431656301864</c:v>
                </c:pt>
                <c:pt idx="484">
                  <c:v>0.0659324219995951</c:v>
                </c:pt>
                <c:pt idx="485">
                  <c:v>0.0673230815791527</c:v>
                </c:pt>
                <c:pt idx="486">
                  <c:v>0.0680148047439517</c:v>
                </c:pt>
                <c:pt idx="487">
                  <c:v>0.0687163724239586</c:v>
                </c:pt>
                <c:pt idx="488">
                  <c:v>0.069428078483914</c:v>
                </c:pt>
                <c:pt idx="489">
                  <c:v>0.0701501844777947</c:v>
                </c:pt>
                <c:pt idx="490">
                  <c:v>0.0708829614224328</c:v>
                </c:pt>
                <c:pt idx="491">
                  <c:v>0.0716266902110489</c:v>
                </c:pt>
                <c:pt idx="492">
                  <c:v>0.0723816620479577</c:v>
                </c:pt>
                <c:pt idx="493">
                  <c:v>0.0731481789057104</c:v>
                </c:pt>
                <c:pt idx="494">
                  <c:v>0.0739265540060327</c:v>
                </c:pt>
                <c:pt idx="495">
                  <c:v>0.074717112326009</c:v>
                </c:pt>
                <c:pt idx="496">
                  <c:v>0.075520191131064</c:v>
                </c:pt>
                <c:pt idx="497">
                  <c:v>0.0763361405364095</c:v>
                </c:pt>
                <c:pt idx="498">
                  <c:v>0.0771653240987394</c:v>
                </c:pt>
                <c:pt idx="499">
                  <c:v>0.0780081194400858</c:v>
                </c:pt>
                <c:pt idx="500">
                  <c:v>0.078864918905893</c:v>
                </c:pt>
                <c:pt idx="501">
                  <c:v>0.0797361302595169</c:v>
                </c:pt>
                <c:pt idx="502">
                  <c:v>0.0806221774155193</c:v>
                </c:pt>
                <c:pt idx="503">
                  <c:v>0.0815235012143138</c:v>
                </c:pt>
                <c:pt idx="504">
                  <c:v>0.082440560240906</c:v>
                </c:pt>
                <c:pt idx="505">
                  <c:v>0.0833738316906872</c:v>
                </c:pt>
                <c:pt idx="506">
                  <c:v>0.0843238122854749</c:v>
                </c:pt>
                <c:pt idx="507">
                  <c:v>0.0852910192432356</c:v>
                </c:pt>
                <c:pt idx="508">
                  <c:v>0.0862759913052049</c:v>
                </c:pt>
                <c:pt idx="509">
                  <c:v>0.0872792898244206</c:v>
                </c:pt>
                <c:pt idx="510">
                  <c:v>0.0883014999200018</c:v>
                </c:pt>
                <c:pt idx="511">
                  <c:v>0.0893432317018727</c:v>
                </c:pt>
                <c:pt idx="512">
                  <c:v>0.0904051215710113</c:v>
                </c:pt>
                <c:pt idx="513">
                  <c:v>0.0914878336007341</c:v>
                </c:pt>
                <c:pt idx="514">
                  <c:v>0.0925920610049933</c:v>
                </c:pt>
                <c:pt idx="515">
                  <c:v>0.0937185277001742</c:v>
                </c:pt>
                <c:pt idx="516">
                  <c:v>0.0948679899674443</c:v>
                </c:pt>
                <c:pt idx="517">
                  <c:v>0.096041238223322</c:v>
                </c:pt>
                <c:pt idx="518">
                  <c:v>0.0972390989068122</c:v>
                </c:pt>
                <c:pt idx="519">
                  <c:v>0.0984624364922059</c:v>
                </c:pt>
                <c:pt idx="520">
                  <c:v>0.0997121556374638</c:v>
                </c:pt>
                <c:pt idx="521">
                  <c:v>0.100989203479012</c:v>
                </c:pt>
                <c:pt idx="522">
                  <c:v>0.102294572084792</c:v>
                </c:pt>
                <c:pt idx="523">
                  <c:v>0.103629301078499</c:v>
                </c:pt>
                <c:pt idx="524">
                  <c:v>0.104994480449208</c:v>
                </c:pt>
                <c:pt idx="525">
                  <c:v>0.106391253561901</c:v>
                </c:pt>
                <c:pt idx="526">
                  <c:v>0.107820820385982</c:v>
                </c:pt>
                <c:pt idx="527">
                  <c:v>0.109284440960492</c:v>
                </c:pt>
                <c:pt idx="528">
                  <c:v>0.110783439116653</c:v>
                </c:pt>
                <c:pt idx="529">
                  <c:v>0.112319206480421</c:v>
                </c:pt>
                <c:pt idx="530">
                  <c:v>0.11389320678009</c:v>
                </c:pt>
                <c:pt idx="531">
                  <c:v>0.115506980486539</c:v>
                </c:pt>
                <c:pt idx="532">
                  <c:v>0.117162149816671</c:v>
                </c:pt>
                <c:pt idx="533">
                  <c:v>0.118860424133815</c:v>
                </c:pt>
                <c:pt idx="534">
                  <c:v>0.120603605782519</c:v>
                </c:pt>
                <c:pt idx="535">
                  <c:v>0.122393596399279</c:v>
                </c:pt>
                <c:pt idx="536">
                  <c:v>0.124232403745341</c:v>
                </c:pt>
                <c:pt idx="537">
                  <c:v>0.12612214911294</c:v>
                </c:pt>
                <c:pt idx="538">
                  <c:v>0.128065075362193</c:v>
                </c:pt>
                <c:pt idx="539">
                  <c:v>0.130063555652502</c:v>
                </c:pt>
                <c:pt idx="540">
                  <c:v>0.132120102939862</c:v>
                </c:pt>
                <c:pt idx="541">
                  <c:v>0.134237380319964</c:v>
                </c:pt>
                <c:pt idx="542">
                  <c:v>0.136418212306716</c:v>
                </c:pt>
                <c:pt idx="543">
                  <c:v>0.138665597146814</c:v>
                </c:pt>
                <c:pt idx="544">
                  <c:v>0.140982720283612</c:v>
                </c:pt>
                <c:pt idx="545">
                  <c:v>0.143372969097918</c:v>
                </c:pt>
                <c:pt idx="546">
                  <c:v>0.145839949069868</c:v>
                </c:pt>
                <c:pt idx="547">
                  <c:v>0.148387501524913</c:v>
                </c:pt>
                <c:pt idx="548">
                  <c:v>0.151019723148775</c:v>
                </c:pt>
                <c:pt idx="549">
                  <c:v>0.153740987481316</c:v>
                </c:pt>
                <c:pt idx="550">
                  <c:v>0.156555968628262</c:v>
                </c:pt>
                <c:pt idx="551">
                  <c:v>0.159469667463347</c:v>
                </c:pt>
                <c:pt idx="552">
                  <c:v>0.162487440632441</c:v>
                </c:pt>
                <c:pt idx="553">
                  <c:v>0.16561503271665</c:v>
                </c:pt>
                <c:pt idx="554">
                  <c:v>0.168858611964366</c:v>
                </c:pt>
                <c:pt idx="555">
                  <c:v>0.172224810064288</c:v>
                </c:pt>
                <c:pt idx="556">
                  <c:v>0.17572076650421</c:v>
                </c:pt>
                <c:pt idx="557">
                  <c:v>0.179354178146043</c:v>
                </c:pt>
                <c:pt idx="558">
                  <c:v>0.183133354748699</c:v>
                </c:pt>
                <c:pt idx="559">
                  <c:v>0.187067281290182</c:v>
                </c:pt>
                <c:pt idx="560">
                  <c:v>0.191165688082568</c:v>
                </c:pt>
                <c:pt idx="561">
                  <c:v>0.195439129843146</c:v>
                </c:pt>
                <c:pt idx="562">
                  <c:v>0.199899075087902</c:v>
                </c:pt>
              </c:numCache>
            </c:numRef>
          </c:xVal>
          <c:yVal>
            <c:numRef>
              <c:f>Exp_res!$BW$3:$BW$650</c:f>
              <c:numCache>
                <c:formatCode>0.00%</c:formatCode>
                <c:ptCount val="648"/>
                <c:pt idx="0">
                  <c:v>0</c:v>
                </c:pt>
                <c:pt idx="1">
                  <c:v>1.79112638039579E-005</c:v>
                </c:pt>
                <c:pt idx="2">
                  <c:v>5.9061202480469E-005</c:v>
                </c:pt>
                <c:pt idx="3">
                  <c:v>0.00010056329713674</c:v>
                </c:pt>
                <c:pt idx="4">
                  <c:v>0.000142402037680684</c:v>
                </c:pt>
                <c:pt idx="5">
                  <c:v>0.000184563327354853</c:v>
                </c:pt>
                <c:pt idx="6">
                  <c:v>0.000227033334030008</c:v>
                </c:pt>
                <c:pt idx="7">
                  <c:v>0.000269798389433669</c:v>
                </c:pt>
                <c:pt idx="8">
                  <c:v>0.000312844968661413</c:v>
                </c:pt>
                <c:pt idx="9">
                  <c:v>0.000356159685634251</c:v>
                </c:pt>
                <c:pt idx="10">
                  <c:v>0.000399729293153742</c:v>
                </c:pt>
                <c:pt idx="11">
                  <c:v>0.000443540684568669</c:v>
                </c:pt>
                <c:pt idx="12">
                  <c:v>0.000487580896051241</c:v>
                </c:pt>
                <c:pt idx="13">
                  <c:v>0.000531837109094801</c:v>
                </c:pt>
                <c:pt idx="14">
                  <c:v>0.000576296653057544</c:v>
                </c:pt>
                <c:pt idx="15">
                  <c:v>0.000620947007665708</c:v>
                </c:pt>
                <c:pt idx="16">
                  <c:v>0.000665775805434678</c:v>
                </c:pt>
                <c:pt idx="17">
                  <c:v>0.000710770833981428</c:v>
                </c:pt>
                <c:pt idx="18">
                  <c:v>0.000755920038215832</c:v>
                </c:pt>
                <c:pt idx="19">
                  <c:v>0.000801211522399308</c:v>
                </c:pt>
                <c:pt idx="20">
                  <c:v>0.000846633552067501</c:v>
                </c:pt>
                <c:pt idx="21">
                  <c:v>0.000892174555815634</c:v>
                </c:pt>
                <c:pt idx="22">
                  <c:v>0.000937823126940165</c:v>
                </c:pt>
                <c:pt idx="23">
                  <c:v>0.00098356802494151</c:v>
                </c:pt>
                <c:pt idx="24">
                  <c:v>0.00102939817688452</c:v>
                </c:pt>
                <c:pt idx="25">
                  <c:v>0.00107530267861786</c:v>
                </c:pt>
                <c:pt idx="26">
                  <c:v>0.00112127079585524</c:v>
                </c:pt>
                <c:pt idx="27">
                  <c:v>0.00116729196511774</c:v>
                </c:pt>
                <c:pt idx="28">
                  <c:v>0.00121335579454091</c:v>
                </c:pt>
                <c:pt idx="29">
                  <c:v>0.00125945206454667</c:v>
                </c:pt>
                <c:pt idx="30">
                  <c:v>0.00130557072838542</c:v>
                </c:pt>
                <c:pt idx="31">
                  <c:v>0.00135170191254754</c:v>
                </c:pt>
                <c:pt idx="32">
                  <c:v>0.00139783591704851</c:v>
                </c:pt>
                <c:pt idx="33">
                  <c:v>0.00144396321559081</c:v>
                </c:pt>
                <c:pt idx="34">
                  <c:v>0.00149007445560573</c:v>
                </c:pt>
                <c:pt idx="35">
                  <c:v>0.00153616045817557</c:v>
                </c:pt>
                <c:pt idx="36">
                  <c:v>0.00158221221784434</c:v>
                </c:pt>
                <c:pt idx="37">
                  <c:v>0.00162822090231389</c:v>
                </c:pt>
                <c:pt idx="38">
                  <c:v>0.00167417785203514</c:v>
                </c:pt>
                <c:pt idx="39">
                  <c:v>0.00172007457969302</c:v>
                </c:pt>
                <c:pt idx="40">
                  <c:v>0.00176590276959065</c:v>
                </c:pt>
                <c:pt idx="41">
                  <c:v>0.00181165427693646</c:v>
                </c:pt>
                <c:pt idx="42">
                  <c:v>0.00185732112703644</c:v>
                </c:pt>
                <c:pt idx="43">
                  <c:v>0.00190289551439644</c:v>
                </c:pt>
                <c:pt idx="44">
                  <c:v>0.00194836980173611</c:v>
                </c:pt>
                <c:pt idx="45">
                  <c:v>0.00199373651892126</c:v>
                </c:pt>
                <c:pt idx="46">
                  <c:v>0.00203898836181387</c:v>
                </c:pt>
                <c:pt idx="47">
                  <c:v>0.002084118191047</c:v>
                </c:pt>
                <c:pt idx="48">
                  <c:v>0.00212911903072542</c:v>
                </c:pt>
                <c:pt idx="49">
                  <c:v>0.0021739840670576</c:v>
                </c:pt>
                <c:pt idx="50">
                  <c:v>0.00221870664692029</c:v>
                </c:pt>
                <c:pt idx="51">
                  <c:v>0.00226328027636052</c:v>
                </c:pt>
                <c:pt idx="52">
                  <c:v>0.00230769861903836</c:v>
                </c:pt>
                <c:pt idx="53">
                  <c:v>0.00235195549461228</c:v>
                </c:pt>
                <c:pt idx="54">
                  <c:v>0.00239604487707247</c:v>
                </c:pt>
                <c:pt idx="55">
                  <c:v>0.00243996089302365</c:v>
                </c:pt>
                <c:pt idx="56">
                  <c:v>0.00248369781992045</c:v>
                </c:pt>
                <c:pt idx="57">
                  <c:v>0.00252725008425949</c:v>
                </c:pt>
                <c:pt idx="58">
                  <c:v>0.00257061225973194</c:v>
                </c:pt>
                <c:pt idx="59">
                  <c:v>0.00261377906533497</c:v>
                </c:pt>
                <c:pt idx="60">
                  <c:v>0.00265674536345142</c:v>
                </c:pt>
                <c:pt idx="61">
                  <c:v>0.00269950615789575</c:v>
                </c:pt>
                <c:pt idx="62">
                  <c:v>0.00274205659193016</c:v>
                </c:pt>
                <c:pt idx="63">
                  <c:v>0.00278439194625498</c:v>
                </c:pt>
                <c:pt idx="64">
                  <c:v>0.00282650763697395</c:v>
                </c:pt>
                <c:pt idx="65">
                  <c:v>0.00286839921353821</c:v>
                </c:pt>
                <c:pt idx="66">
                  <c:v>0.00291006235667102</c:v>
                </c:pt>
                <c:pt idx="67">
                  <c:v>0.00295149287627527</c:v>
                </c:pt>
                <c:pt idx="68">
                  <c:v>0.00299268670932634</c:v>
                </c:pt>
                <c:pt idx="69">
                  <c:v>0.00303363991775365</c:v>
                </c:pt>
                <c:pt idx="70">
                  <c:v>0.0030743486863113</c:v>
                </c:pt>
                <c:pt idx="71">
                  <c:v>0.00311480932043988</c:v>
                </c:pt>
                <c:pt idx="72">
                  <c:v>0.00315501824412331</c:v>
                </c:pt>
                <c:pt idx="73">
                  <c:v>0.00319497199774157</c:v>
                </c:pt>
                <c:pt idx="74">
                  <c:v>0.00323466723592032</c:v>
                </c:pt>
                <c:pt idx="75">
                  <c:v>0.00327410072538105</c:v>
                </c:pt>
                <c:pt idx="76">
                  <c:v>0.00331326934279156</c:v>
                </c:pt>
                <c:pt idx="77">
                  <c:v>0.00335217007262059</c:v>
                </c:pt>
                <c:pt idx="78">
                  <c:v>0.00339080000499581</c:v>
                </c:pt>
                <c:pt idx="79">
                  <c:v>0.00342915633356889</c:v>
                </c:pt>
                <c:pt idx="80">
                  <c:v>0.00346723635338764</c:v>
                </c:pt>
                <c:pt idx="81">
                  <c:v>0.00350503745877711</c:v>
                </c:pt>
                <c:pt idx="82">
                  <c:v>0.00354255714123186</c:v>
                </c:pt>
                <c:pt idx="83">
                  <c:v>0.00357979298731837</c:v>
                </c:pt>
                <c:pt idx="84">
                  <c:v>0.00361674267659127</c:v>
                </c:pt>
                <c:pt idx="85">
                  <c:v>0.00365340397952439</c:v>
                </c:pt>
                <c:pt idx="86">
                  <c:v>0.00368977475545481</c:v>
                </c:pt>
                <c:pt idx="87">
                  <c:v>0.00372585295054416</c:v>
                </c:pt>
                <c:pt idx="88">
                  <c:v>0.00376163659575804</c:v>
                </c:pt>
                <c:pt idx="89">
                  <c:v>0.00379712380486216</c:v>
                </c:pt>
                <c:pt idx="90">
                  <c:v>0.00383231277243727</c:v>
                </c:pt>
                <c:pt idx="91">
                  <c:v>0.00386720177191447</c:v>
                </c:pt>
                <c:pt idx="92">
                  <c:v>0.00390178915363237</c:v>
                </c:pt>
                <c:pt idx="93">
                  <c:v>0.00393607334291199</c:v>
                </c:pt>
                <c:pt idx="94">
                  <c:v>0.00397005283815712</c:v>
                </c:pt>
                <c:pt idx="95">
                  <c:v>0.00400372620897509</c:v>
                </c:pt>
                <c:pt idx="96">
                  <c:v>0.00403709209432246</c:v>
                </c:pt>
                <c:pt idx="97">
                  <c:v>0.00407014920067184</c:v>
                </c:pt>
                <c:pt idx="98">
                  <c:v>0.0041028963002055</c:v>
                </c:pt>
                <c:pt idx="99">
                  <c:v>0.00413533222903163</c:v>
                </c:pt>
                <c:pt idx="100">
                  <c:v>0.00416745588542758</c:v>
                </c:pt>
                <c:pt idx="101">
                  <c:v>0.00419926622810559</c:v>
                </c:pt>
                <c:pt idx="102">
                  <c:v>0.00423076227450771</c:v>
                </c:pt>
                <c:pt idx="103">
                  <c:v>0.00426194309912311</c:v>
                </c:pt>
                <c:pt idx="104">
                  <c:v>0.00429280783183534</c:v>
                </c:pt>
                <c:pt idx="105">
                  <c:v>0.00432335565629258</c:v>
                </c:pt>
                <c:pt idx="106">
                  <c:v>0.00435358580830733</c:v>
                </c:pt>
                <c:pt idx="107">
                  <c:v>0.00438349757428078</c:v>
                </c:pt>
                <c:pt idx="108">
                  <c:v>0.00441309028965487</c:v>
                </c:pt>
                <c:pt idx="109">
                  <c:v>0.00444236333739296</c:v>
                </c:pt>
                <c:pt idx="110">
                  <c:v>0.00447131614648397</c:v>
                </c:pt>
                <c:pt idx="111">
                  <c:v>0.0044999481904769</c:v>
                </c:pt>
                <c:pt idx="112">
                  <c:v>0.00452825898604139</c:v>
                </c:pt>
                <c:pt idx="113">
                  <c:v>0.00455624809155426</c:v>
                </c:pt>
                <c:pt idx="114">
                  <c:v>0.00458391510571498</c:v>
                </c:pt>
                <c:pt idx="115">
                  <c:v>0.0046112596661863</c:v>
                </c:pt>
                <c:pt idx="116">
                  <c:v>0.00463828144826301</c:v>
                </c:pt>
                <c:pt idx="117">
                  <c:v>0.00466498016356659</c:v>
                </c:pt>
                <c:pt idx="118">
                  <c:v>0.00469135555876737</c:v>
                </c:pt>
                <c:pt idx="119">
                  <c:v>0.00471740741433218</c:v>
                </c:pt>
                <c:pt idx="120">
                  <c:v>0.0047431355432988</c:v>
                </c:pt>
                <c:pt idx="121">
                  <c:v>0.00476853979007626</c:v>
                </c:pt>
                <c:pt idx="122">
                  <c:v>0.00479362002927147</c:v>
                </c:pt>
                <c:pt idx="123">
                  <c:v>0.00481837616454066</c:v>
                </c:pt>
                <c:pt idx="124">
                  <c:v>0.00484280812746767</c:v>
                </c:pt>
                <c:pt idx="125">
                  <c:v>0.0048669158764652</c:v>
                </c:pt>
                <c:pt idx="126">
                  <c:v>0.00489069939570335</c:v>
                </c:pt>
                <c:pt idx="127">
                  <c:v>0.00491415869406105</c:v>
                </c:pt>
                <c:pt idx="128">
                  <c:v>0.00493729380410272</c:v>
                </c:pt>
                <c:pt idx="129">
                  <c:v>0.00496010478107869</c:v>
                </c:pt>
                <c:pt idx="130">
                  <c:v>0.00498259170194866</c:v>
                </c:pt>
                <c:pt idx="131">
                  <c:v>0.00500475466443082</c:v>
                </c:pt>
                <c:pt idx="132">
                  <c:v>0.0050265937860702</c:v>
                </c:pt>
                <c:pt idx="133">
                  <c:v>0.00504810920333425</c:v>
                </c:pt>
                <c:pt idx="134">
                  <c:v>0.00506930107072697</c:v>
                </c:pt>
                <c:pt idx="135">
                  <c:v>0.00509016955992764</c:v>
                </c:pt>
                <c:pt idx="136">
                  <c:v>0.00511071485894989</c:v>
                </c:pt>
                <c:pt idx="137">
                  <c:v>0.00513093717132288</c:v>
                </c:pt>
                <c:pt idx="138">
                  <c:v>0.00515083671529277</c:v>
                </c:pt>
                <c:pt idx="139">
                  <c:v>0.00517041372304584</c:v>
                </c:pt>
                <c:pt idx="140">
                  <c:v>0.0051896684399508</c:v>
                </c:pt>
                <c:pt idx="141">
                  <c:v>0.00520860112382113</c:v>
                </c:pt>
                <c:pt idx="142">
                  <c:v>0.00522721204419786</c:v>
                </c:pt>
                <c:pt idx="143">
                  <c:v>0.00524550148165051</c:v>
                </c:pt>
                <c:pt idx="144">
                  <c:v>0.00526346972709754</c:v>
                </c:pt>
                <c:pt idx="145">
                  <c:v>0.00528111708114409</c:v>
                </c:pt>
                <c:pt idx="146">
                  <c:v>0.00529844385343927</c:v>
                </c:pt>
                <c:pt idx="147">
                  <c:v>0.00531545036204996</c:v>
                </c:pt>
                <c:pt idx="148">
                  <c:v>0.00533213693285185</c:v>
                </c:pt>
                <c:pt idx="149">
                  <c:v>0.00534850389893845</c:v>
                </c:pt>
                <c:pt idx="150">
                  <c:v>0.00536455160004539</c:v>
                </c:pt>
                <c:pt idx="151">
                  <c:v>0.00538028038199172</c:v>
                </c:pt>
                <c:pt idx="152">
                  <c:v>0.00539569059613665</c:v>
                </c:pt>
                <c:pt idx="153">
                  <c:v>0.00541078259885161</c:v>
                </c:pt>
                <c:pt idx="154">
                  <c:v>0.00542555675100736</c:v>
                </c:pt>
                <c:pt idx="155">
                  <c:v>0.00544001341747686</c:v>
                </c:pt>
                <c:pt idx="156">
                  <c:v>0.00545415296665062</c:v>
                </c:pt>
                <c:pt idx="157">
                  <c:v>0.00546797576996762</c:v>
                </c:pt>
                <c:pt idx="158">
                  <c:v>0.00548148220145895</c:v>
                </c:pt>
                <c:pt idx="159">
                  <c:v>0.00549467263730535</c:v>
                </c:pt>
                <c:pt idx="160">
                  <c:v>0.00550754745540713</c:v>
                </c:pt>
                <c:pt idx="161">
                  <c:v>0.00552010703496785</c:v>
                </c:pt>
                <c:pt idx="162">
                  <c:v>0.00553235175608812</c:v>
                </c:pt>
                <c:pt idx="163">
                  <c:v>0.00554428199937405</c:v>
                </c:pt>
                <c:pt idx="164">
                  <c:v>0.0055558981455553</c:v>
                </c:pt>
                <c:pt idx="165">
                  <c:v>0.00556720057511527</c:v>
                </c:pt>
                <c:pt idx="166">
                  <c:v>0.0055781896679321</c:v>
                </c:pt>
                <c:pt idx="167">
                  <c:v>0.00558886580293097</c:v>
                </c:pt>
                <c:pt idx="168">
                  <c:v>0.00559922935774514</c:v>
                </c:pt>
                <c:pt idx="169">
                  <c:v>0.00560928070838954</c:v>
                </c:pt>
                <c:pt idx="170">
                  <c:v>0.00561902022894182</c:v>
                </c:pt>
                <c:pt idx="171">
                  <c:v>0.00562844829123392</c:v>
                </c:pt>
                <c:pt idx="172">
                  <c:v>0.00563756526455334</c:v>
                </c:pt>
                <c:pt idx="173">
                  <c:v>0.00564637151535257</c:v>
                </c:pt>
                <c:pt idx="174">
                  <c:v>0.00565486740696713</c:v>
                </c:pt>
                <c:pt idx="175">
                  <c:v>0.00566305329934272</c:v>
                </c:pt>
                <c:pt idx="176">
                  <c:v>0.00567092954876999</c:v>
                </c:pt>
                <c:pt idx="177">
                  <c:v>0.00567849650762682</c:v>
                </c:pt>
                <c:pt idx="178">
                  <c:v>0.00568575452412901</c:v>
                </c:pt>
                <c:pt idx="179">
                  <c:v>0.00569270394208814</c:v>
                </c:pt>
                <c:pt idx="180">
                  <c:v>0.00569934510067551</c:v>
                </c:pt>
                <c:pt idx="181">
                  <c:v>0.00570567833419542</c:v>
                </c:pt>
                <c:pt idx="182">
                  <c:v>0.00571170397186141</c:v>
                </c:pt>
                <c:pt idx="183">
                  <c:v>0.00571742233758252</c:v>
                </c:pt>
                <c:pt idx="184">
                  <c:v>0.00572283374975352</c:v>
                </c:pt>
                <c:pt idx="185">
                  <c:v>0.005727938521052</c:v>
                </c:pt>
                <c:pt idx="186">
                  <c:v>0.00573273695824079</c:v>
                </c:pt>
                <c:pt idx="187">
                  <c:v>0.0057372293619765</c:v>
                </c:pt>
                <c:pt idx="188">
                  <c:v>0.00574141602662245</c:v>
                </c:pt>
                <c:pt idx="189">
                  <c:v>0.00574529724006772</c:v>
                </c:pt>
                <c:pt idx="190">
                  <c:v>0.00574887328355042</c:v>
                </c:pt>
                <c:pt idx="191">
                  <c:v>0.00575214443148626</c:v>
                </c:pt>
                <c:pt idx="192">
                  <c:v>0.00575511095130102</c:v>
                </c:pt>
                <c:pt idx="193">
                  <c:v>0.00575777310326813</c:v>
                </c:pt>
                <c:pt idx="194">
                  <c:v>0.00576013114035037</c:v>
                </c:pt>
                <c:pt idx="195">
                  <c:v>0.00576218530804377</c:v>
                </c:pt>
                <c:pt idx="196">
                  <c:v>0.00576393584422889</c:v>
                </c:pt>
                <c:pt idx="197">
                  <c:v>0.00576538297902253</c:v>
                </c:pt>
                <c:pt idx="198">
                  <c:v>0.00576652693463475</c:v>
                </c:pt>
                <c:pt idx="199">
                  <c:v>0.00576736792522769</c:v>
                </c:pt>
                <c:pt idx="200">
                  <c:v>0.00576790615678</c:v>
                </c:pt>
                <c:pt idx="201">
                  <c:v>0.00576814182695178</c:v>
                </c:pt>
                <c:pt idx="202">
                  <c:v>0.00576807512495401</c:v>
                </c:pt>
                <c:pt idx="203">
                  <c:v>0.00576770623142011</c:v>
                </c:pt>
                <c:pt idx="204">
                  <c:v>0.0057670353182801</c:v>
                </c:pt>
                <c:pt idx="205">
                  <c:v>0.00576606254863772</c:v>
                </c:pt>
                <c:pt idx="206">
                  <c:v>0.00576478807664867</c:v>
                </c:pt>
                <c:pt idx="207">
                  <c:v>0.00576321204740356</c:v>
                </c:pt>
                <c:pt idx="208">
                  <c:v>0.00576133459680908</c:v>
                </c:pt>
                <c:pt idx="209">
                  <c:v>0.0057591558514751</c:v>
                </c:pt>
                <c:pt idx="210">
                  <c:v>0.00575667592860063</c:v>
                </c:pt>
                <c:pt idx="211">
                  <c:v>0.00575389493586356</c:v>
                </c:pt>
                <c:pt idx="212">
                  <c:v>0.00575081297130993</c:v>
                </c:pt>
                <c:pt idx="213">
                  <c:v>0.00574743012324698</c:v>
                </c:pt>
                <c:pt idx="214">
                  <c:v>0.00574374647013546</c:v>
                </c:pt>
                <c:pt idx="215">
                  <c:v>0.00573976208048443</c:v>
                </c:pt>
                <c:pt idx="216">
                  <c:v>0.00573547701274648</c:v>
                </c:pt>
                <c:pt idx="217">
                  <c:v>0.00573089131521473</c:v>
                </c:pt>
                <c:pt idx="218">
                  <c:v>0.00572600502592011</c:v>
                </c:pt>
                <c:pt idx="219">
                  <c:v>0.00572081817252968</c:v>
                </c:pt>
                <c:pt idx="220">
                  <c:v>0.00571533077224575</c:v>
                </c:pt>
                <c:pt idx="221">
                  <c:v>0.00570954283170509</c:v>
                </c:pt>
                <c:pt idx="222">
                  <c:v>0.00570345434687955</c:v>
                </c:pt>
                <c:pt idx="223">
                  <c:v>0.00569706530297685</c:v>
                </c:pt>
                <c:pt idx="224">
                  <c:v>0.00569037567434038</c:v>
                </c:pt>
                <c:pt idx="225">
                  <c:v>0.00568338542435149</c:v>
                </c:pt>
                <c:pt idx="226">
                  <c:v>0.00567609450533043</c:v>
                </c:pt>
                <c:pt idx="227">
                  <c:v>0.00566850285843736</c:v>
                </c:pt>
                <c:pt idx="228">
                  <c:v>0.00566061041357374</c:v>
                </c:pt>
                <c:pt idx="229">
                  <c:v>0.00565241708928422</c:v>
                </c:pt>
                <c:pt idx="230">
                  <c:v>0.00564392279265673</c:v>
                </c:pt>
                <c:pt idx="231">
                  <c:v>0.00563512741922372</c:v>
                </c:pt>
                <c:pt idx="232">
                  <c:v>0.00562603085286246</c:v>
                </c:pt>
                <c:pt idx="233">
                  <c:v>0.00561663296569468</c:v>
                </c:pt>
                <c:pt idx="234">
                  <c:v>0.00560693361798637</c:v>
                </c:pt>
                <c:pt idx="235">
                  <c:v>0.00559693265804621</c:v>
                </c:pt>
                <c:pt idx="236">
                  <c:v>0.00558662992212396</c:v>
                </c:pt>
                <c:pt idx="237">
                  <c:v>0.0055760252343074</c:v>
                </c:pt>
                <c:pt idx="238">
                  <c:v>0.00556511840641878</c:v>
                </c:pt>
                <c:pt idx="239">
                  <c:v>0.0055539092379112</c:v>
                </c:pt>
                <c:pt idx="240">
                  <c:v>0.00554239751576224</c:v>
                </c:pt>
                <c:pt idx="241">
                  <c:v>0.00553058301436778</c:v>
                </c:pt>
                <c:pt idx="242">
                  <c:v>0.00551846549543467</c:v>
                </c:pt>
                <c:pt idx="243">
                  <c:v>0.00550604470787132</c:v>
                </c:pt>
                <c:pt idx="244">
                  <c:v>0.00549332038767796</c:v>
                </c:pt>
                <c:pt idx="245">
                  <c:v>0.00548029225783432</c:v>
                </c:pt>
                <c:pt idx="246">
                  <c:v>0.00546696002818817</c:v>
                </c:pt>
                <c:pt idx="247">
                  <c:v>0.00545332339533896</c:v>
                </c:pt>
                <c:pt idx="248">
                  <c:v>0.00543938204252343</c:v>
                </c:pt>
                <c:pt idx="249">
                  <c:v>0.00542513563949642</c:v>
                </c:pt>
                <c:pt idx="250">
                  <c:v>0.00541058384241218</c:v>
                </c:pt>
                <c:pt idx="251">
                  <c:v>0.00539572629370251</c:v>
                </c:pt>
                <c:pt idx="252">
                  <c:v>0.00538056262195431</c:v>
                </c:pt>
                <c:pt idx="253">
                  <c:v>0.00536509244178336</c:v>
                </c:pt>
                <c:pt idx="254">
                  <c:v>0.00534931535370761</c:v>
                </c:pt>
                <c:pt idx="255">
                  <c:v>0.00533323094401769</c:v>
                </c:pt>
                <c:pt idx="256">
                  <c:v>0.00531683878464562</c:v>
                </c:pt>
                <c:pt idx="257">
                  <c:v>0.00530013843303034</c:v>
                </c:pt>
                <c:pt idx="258">
                  <c:v>0.00528312943198161</c:v>
                </c:pt>
                <c:pt idx="259">
                  <c:v>0.005265811309542</c:v>
                </c:pt>
                <c:pt idx="260">
                  <c:v>0.00524818357884463</c:v>
                </c:pt>
                <c:pt idx="261">
                  <c:v>0.00523024573797044</c:v>
                </c:pt>
                <c:pt idx="262">
                  <c:v>0.00521199726980117</c:v>
                </c:pt>
                <c:pt idx="263">
                  <c:v>0.00519343764186973</c:v>
                </c:pt>
                <c:pt idx="264">
                  <c:v>0.00517456630620926</c:v>
                </c:pt>
                <c:pt idx="265">
                  <c:v>0.00515538269919657</c:v>
                </c:pt>
                <c:pt idx="266">
                  <c:v>0.00513588624139565</c:v>
                </c:pt>
                <c:pt idx="267">
                  <c:v>0.00511607633739578</c:v>
                </c:pt>
                <c:pt idx="268">
                  <c:v>0.0050959523756468</c:v>
                </c:pt>
                <c:pt idx="269">
                  <c:v>0.0050755137282922</c:v>
                </c:pt>
                <c:pt idx="270">
                  <c:v>0.00505475975099783</c:v>
                </c:pt>
                <c:pt idx="271">
                  <c:v>0.00503368978277738</c:v>
                </c:pt>
                <c:pt idx="272">
                  <c:v>0.00501230314581465</c:v>
                </c:pt>
                <c:pt idx="273">
                  <c:v>0.00499059914528076</c:v>
                </c:pt>
                <c:pt idx="274">
                  <c:v>0.00496857706915049</c:v>
                </c:pt>
                <c:pt idx="275">
                  <c:v>0.00494623618801084</c:v>
                </c:pt>
                <c:pt idx="276">
                  <c:v>0.00492357575486965</c:v>
                </c:pt>
                <c:pt idx="277">
                  <c:v>0.00490059500495663</c:v>
                </c:pt>
                <c:pt idx="278">
                  <c:v>0.00487729315552253</c:v>
                </c:pt>
                <c:pt idx="279">
                  <c:v>0.00485366940563327</c:v>
                </c:pt>
                <c:pt idx="280">
                  <c:v>0.00482972293595945</c:v>
                </c:pt>
                <c:pt idx="281">
                  <c:v>0.00480545290856175</c:v>
                </c:pt>
                <c:pt idx="282">
                  <c:v>0.00478085846667077</c:v>
                </c:pt>
                <c:pt idx="283">
                  <c:v>0.00475593873446387</c:v>
                </c:pt>
                <c:pt idx="284">
                  <c:v>0.00473069281683509</c:v>
                </c:pt>
                <c:pt idx="285">
                  <c:v>0.00470511979916117</c:v>
                </c:pt>
                <c:pt idx="286">
                  <c:v>0.00467921874706311</c:v>
                </c:pt>
                <c:pt idx="287">
                  <c:v>0.00465298870616041</c:v>
                </c:pt>
                <c:pt idx="288">
                  <c:v>0.0046264287018215</c:v>
                </c:pt>
                <c:pt idx="289">
                  <c:v>0.00459953773890885</c:v>
                </c:pt>
                <c:pt idx="290">
                  <c:v>0.00457231480151642</c:v>
                </c:pt>
                <c:pt idx="291">
                  <c:v>0.00454475885270355</c:v>
                </c:pt>
                <c:pt idx="292">
                  <c:v>0.00451686883422158</c:v>
                </c:pt>
                <c:pt idx="293">
                  <c:v>0.00448864366623478</c:v>
                </c:pt>
                <c:pt idx="294">
                  <c:v>0.00446008224703339</c:v>
                </c:pt>
                <c:pt idx="295">
                  <c:v>0.00443118345274369</c:v>
                </c:pt>
                <c:pt idx="296">
                  <c:v>0.00440194613702746</c:v>
                </c:pt>
                <c:pt idx="297">
                  <c:v>0.00437236913077722</c:v>
                </c:pt>
                <c:pt idx="298">
                  <c:v>0.00434245124180335</c:v>
                </c:pt>
                <c:pt idx="299">
                  <c:v>0.00431219125451415</c:v>
                </c:pt>
                <c:pt idx="300">
                  <c:v>0.00428158792958879</c:v>
                </c:pt>
                <c:pt idx="301">
                  <c:v>0.00425064000364268</c:v>
                </c:pt>
                <c:pt idx="302">
                  <c:v>0.00421934618888432</c:v>
                </c:pt>
                <c:pt idx="303">
                  <c:v>0.00418770517276486</c:v>
                </c:pt>
                <c:pt idx="304">
                  <c:v>0.00415571561762012</c:v>
                </c:pt>
                <c:pt idx="305">
                  <c:v>0.00412337616030142</c:v>
                </c:pt>
                <c:pt idx="306">
                  <c:v>0.004090685411802</c:v>
                </c:pt>
                <c:pt idx="307">
                  <c:v>0.00405764195687011</c:v>
                </c:pt>
                <c:pt idx="308">
                  <c:v>0.00402424435361589</c:v>
                </c:pt>
                <c:pt idx="309">
                  <c:v>0.00399049113310803</c:v>
                </c:pt>
                <c:pt idx="310">
                  <c:v>0.0039563807989609</c:v>
                </c:pt>
                <c:pt idx="311">
                  <c:v>0.00392191182691068</c:v>
                </c:pt>
                <c:pt idx="312">
                  <c:v>0.00388708266438322</c:v>
                </c:pt>
                <c:pt idx="313">
                  <c:v>0.00385189173004957</c:v>
                </c:pt>
                <c:pt idx="314">
                  <c:v>0.00381633741337199</c:v>
                </c:pt>
                <c:pt idx="315">
                  <c:v>0.00378041807413816</c:v>
                </c:pt>
                <c:pt idx="316">
                  <c:v>0.00374413204198435</c:v>
                </c:pt>
                <c:pt idx="317">
                  <c:v>0.00370747761590637</c:v>
                </c:pt>
                <c:pt idx="318">
                  <c:v>0.00367045306375999</c:v>
                </c:pt>
                <c:pt idx="319">
                  <c:v>0.00363305662174637</c:v>
                </c:pt>
                <c:pt idx="320">
                  <c:v>0.003595286493887</c:v>
                </c:pt>
                <c:pt idx="321">
                  <c:v>0.00355714085148434</c:v>
                </c:pt>
                <c:pt idx="322">
                  <c:v>0.00351861783257005</c:v>
                </c:pt>
                <c:pt idx="323">
                  <c:v>0.00347971554133757</c:v>
                </c:pt>
                <c:pt idx="324">
                  <c:v>0.00344043204756139</c:v>
                </c:pt>
                <c:pt idx="325">
                  <c:v>0.00340076538600271</c:v>
                </c:pt>
                <c:pt idx="326">
                  <c:v>0.00336071355579765</c:v>
                </c:pt>
                <c:pt idx="327">
                  <c:v>0.00332027451983082</c:v>
                </c:pt>
                <c:pt idx="328">
                  <c:v>0.00327944620409401</c:v>
                </c:pt>
                <c:pt idx="329">
                  <c:v>0.00323822649702583</c:v>
                </c:pt>
                <c:pt idx="330">
                  <c:v>0.00319661324883698</c:v>
                </c:pt>
                <c:pt idx="331">
                  <c:v>0.00315460427081487</c:v>
                </c:pt>
                <c:pt idx="332">
                  <c:v>0.00311219733461352</c:v>
                </c:pt>
                <c:pt idx="333">
                  <c:v>0.00306939017152118</c:v>
                </c:pt>
                <c:pt idx="334">
                  <c:v>0.00302618047171195</c:v>
                </c:pt>
                <c:pt idx="335">
                  <c:v>0.00298256588347479</c:v>
                </c:pt>
                <c:pt idx="336">
                  <c:v>0.00293854401242359</c:v>
                </c:pt>
                <c:pt idx="337">
                  <c:v>0.00289411242068566</c:v>
                </c:pt>
                <c:pt idx="338">
                  <c:v>0.00284926862606818</c:v>
                </c:pt>
                <c:pt idx="339">
                  <c:v>0.00280401010120198</c:v>
                </c:pt>
                <c:pt idx="340">
                  <c:v>0.00275833427266296</c:v>
                </c:pt>
                <c:pt idx="341">
                  <c:v>0.00271223852006766</c:v>
                </c:pt>
                <c:pt idx="342">
                  <c:v>0.00266572017514614</c:v>
                </c:pt>
                <c:pt idx="343">
                  <c:v>0.00261877652078767</c:v>
                </c:pt>
                <c:pt idx="344">
                  <c:v>0.00257140479006019</c:v>
                </c:pt>
                <c:pt idx="345">
                  <c:v>0.00252360216520396</c:v>
                </c:pt>
                <c:pt idx="346">
                  <c:v>0.00247536577659337</c:v>
                </c:pt>
                <c:pt idx="347">
                  <c:v>0.00242669270167385</c:v>
                </c:pt>
                <c:pt idx="348">
                  <c:v>0.00237757996386602</c:v>
                </c:pt>
                <c:pt idx="349">
                  <c:v>0.0023280245314383</c:v>
                </c:pt>
                <c:pt idx="350">
                  <c:v>0.00227802331634867</c:v>
                </c:pt>
                <c:pt idx="351">
                  <c:v>0.00222757317305246</c:v>
                </c:pt>
                <c:pt idx="352">
                  <c:v>0.00217667089727465</c:v>
                </c:pt>
                <c:pt idx="353">
                  <c:v>0.00212531322474844</c:v>
                </c:pt>
                <c:pt idx="354">
                  <c:v>0.00207349682991374</c:v>
                </c:pt>
                <c:pt idx="355">
                  <c:v>0.00202121832458141</c:v>
                </c:pt>
                <c:pt idx="356">
                  <c:v>0.00196847425655298</c:v>
                </c:pt>
                <c:pt idx="357">
                  <c:v>0.00191526110820399</c:v>
                </c:pt>
                <c:pt idx="358">
                  <c:v>0.00186157529502042</c:v>
                </c:pt>
                <c:pt idx="359">
                  <c:v>0.00180741316409496</c:v>
                </c:pt>
                <c:pt idx="360">
                  <c:v>0.00175277099257384</c:v>
                </c:pt>
                <c:pt idx="361">
                  <c:v>0.00169764498605901</c:v>
                </c:pt>
                <c:pt idx="362">
                  <c:v>0.00164203127695978</c:v>
                </c:pt>
                <c:pt idx="363">
                  <c:v>0.00158592592279328</c:v>
                </c:pt>
                <c:pt idx="364">
                  <c:v>0.00152932490443329</c:v>
                </c:pt>
                <c:pt idx="365">
                  <c:v>0.00147222412430249</c:v>
                </c:pt>
                <c:pt idx="366">
                  <c:v>0.00141461940450834</c:v>
                </c:pt>
                <c:pt idx="367">
                  <c:v>0.00135650648492072</c:v>
                </c:pt>
                <c:pt idx="368">
                  <c:v>0.00129788102118629</c:v>
                </c:pt>
                <c:pt idx="369">
                  <c:v>0.0012387385826802</c:v>
                </c:pt>
                <c:pt idx="370">
                  <c:v>0.00117907465039178</c:v>
                </c:pt>
                <c:pt idx="371">
                  <c:v>0.00111888461473922</c:v>
                </c:pt>
                <c:pt idx="372">
                  <c:v>0.00105816377331558</c:v>
                </c:pt>
                <c:pt idx="373">
                  <c:v>0.000996907328557198</c:v>
                </c:pt>
                <c:pt idx="374">
                  <c:v>0.000935110385337018</c:v>
                </c:pt>
                <c:pt idx="375">
                  <c:v>0.000872767948475539</c:v>
                </c:pt>
                <c:pt idx="376">
                  <c:v>0.00080987492016833</c:v>
                </c:pt>
                <c:pt idx="377">
                  <c:v>0.000746426097326575</c:v>
                </c:pt>
                <c:pt idx="378">
                  <c:v>0.000682416168825588</c:v>
                </c:pt>
                <c:pt idx="379">
                  <c:v>0.000617839712659844</c:v>
                </c:pt>
                <c:pt idx="380">
                  <c:v>0.000552691192997259</c:v>
                </c:pt>
                <c:pt idx="381">
                  <c:v>0.000486964957132803</c:v>
                </c:pt>
                <c:pt idx="382">
                  <c:v>0.000420655232332361</c:v>
                </c:pt>
                <c:pt idx="383">
                  <c:v>0.000353756122565856</c:v>
                </c:pt>
                <c:pt idx="384">
                  <c:v>0.000286261605124296</c:v>
                </c:pt>
                <c:pt idx="385">
                  <c:v>0.000218165527112659</c:v>
                </c:pt>
                <c:pt idx="386">
                  <c:v>0.000149461601816395</c:v>
                </c:pt>
                <c:pt idx="387">
                  <c:v>8.01434049367707E-005</c:v>
                </c:pt>
                <c:pt idx="388">
                  <c:v>1.0204370684241E-005</c:v>
                </c:pt>
                <c:pt idx="389">
                  <c:v>-6.03622122712936E-005</c:v>
                </c:pt>
                <c:pt idx="390">
                  <c:v>-0.000131563205003602</c:v>
                </c:pt>
                <c:pt idx="391">
                  <c:v>-0.000203405622689379</c:v>
                </c:pt>
                <c:pt idx="392">
                  <c:v>-0.000275896639136974</c:v>
                </c:pt>
                <c:pt idx="393">
                  <c:v>-0.000349043591485926</c:v>
                </c:pt>
                <c:pt idx="394">
                  <c:v>-0.000422853985090217</c:v>
                </c:pt>
                <c:pt idx="395">
                  <c:v>-0.000497335498591972</c:v>
                </c:pt>
                <c:pt idx="396">
                  <c:v>-0.000572495989193629</c:v>
                </c:pt>
                <c:pt idx="397">
                  <c:v>-0.000648343498140711</c:v>
                </c:pt>
                <c:pt idx="398">
                  <c:v>-0.00072488625642333</c:v>
                </c:pt>
                <c:pt idx="399">
                  <c:v>-0.000802132690708405</c:v>
                </c:pt>
                <c:pt idx="400">
                  <c:v>-0.000880091429512903</c:v>
                </c:pt>
                <c:pt idx="401">
                  <c:v>-0.000958771309630615</c:v>
                </c:pt>
                <c:pt idx="402">
                  <c:v>-0.0010381813828265</c:v>
                </c:pt>
                <c:pt idx="403">
                  <c:v>-0.00111833092280972</c:v>
                </c:pt>
                <c:pt idx="404">
                  <c:v>-0.00119922943250118</c:v>
                </c:pt>
                <c:pt idx="405">
                  <c:v>-0.00128088665161036</c:v>
                </c:pt>
                <c:pt idx="406">
                  <c:v>-0.00136331256453934</c:v>
                </c:pt>
                <c:pt idx="407">
                  <c:v>-0.00144651740862691</c:v>
                </c:pt>
                <c:pt idx="408">
                  <c:v>-0.00153051168275613</c:v>
                </c:pt>
                <c:pt idx="409">
                  <c:v>-0.00161530615634108</c:v>
                </c:pt>
                <c:pt idx="410">
                  <c:v>-0.00170091187871451</c:v>
                </c:pt>
                <c:pt idx="411">
                  <c:v>-0.00178734018893944</c:v>
                </c:pt>
                <c:pt idx="412">
                  <c:v>-0.00187460272606575</c:v>
                </c:pt>
                <c:pt idx="413">
                  <c:v>-0.00196271143985938</c:v>
                </c:pt>
                <c:pt idx="414">
                  <c:v>-0.00205167860202909</c:v>
                </c:pt>
                <c:pt idx="415">
                  <c:v>-0.00214151681797777</c:v>
                </c:pt>
                <c:pt idx="416">
                  <c:v>-0.00223223903911316</c:v>
                </c:pt>
                <c:pt idx="417">
                  <c:v>-0.00232385857574467</c:v>
                </c:pt>
                <c:pt idx="418">
                  <c:v>-0.00241638911060529</c:v>
                </c:pt>
                <c:pt idx="419">
                  <c:v>-0.00250984471303421</c:v>
                </c:pt>
                <c:pt idx="420">
                  <c:v>-0.00260423985385786</c:v>
                </c:pt>
                <c:pt idx="421">
                  <c:v>-0.0026995894210146</c:v>
                </c:pt>
                <c:pt idx="422">
                  <c:v>-0.0027959087359676</c:v>
                </c:pt>
                <c:pt idx="423">
                  <c:v>-0.0028932135709552</c:v>
                </c:pt>
                <c:pt idx="424">
                  <c:v>-0.00299152016712873</c:v>
                </c:pt>
                <c:pt idx="425">
                  <c:v>-0.00309084525363841</c:v>
                </c:pt>
                <c:pt idx="426">
                  <c:v>-0.00319120606772441</c:v>
                </c:pt>
                <c:pt idx="427">
                  <c:v>-0.00329262037588</c:v>
                </c:pt>
                <c:pt idx="428">
                  <c:v>-0.0033951064961569</c:v>
                </c:pt>
                <c:pt idx="429">
                  <c:v>-0.00349868332168857</c:v>
                </c:pt>
                <c:pt idx="430">
                  <c:v>-0.00360337034551239</c:v>
                </c:pt>
                <c:pt idx="431">
                  <c:v>-0.00370918768678247</c:v>
                </c:pt>
                <c:pt idx="432">
                  <c:v>-0.00381615611846273</c:v>
                </c:pt>
                <c:pt idx="433">
                  <c:v>-0.00392429709660961</c:v>
                </c:pt>
                <c:pt idx="434">
                  <c:v>-0.0040336327913533</c:v>
                </c:pt>
                <c:pt idx="435">
                  <c:v>-0.004144186119699</c:v>
                </c:pt>
                <c:pt idx="436">
                  <c:v>-0.00425598078028125</c:v>
                </c:pt>
                <c:pt idx="437">
                  <c:v>-0.00436904129021332</c:v>
                </c:pt>
                <c:pt idx="438">
                  <c:v>-0.0044833930241879</c:v>
                </c:pt>
                <c:pt idx="439">
                  <c:v>-0.00459906225599908</c:v>
                </c:pt>
                <c:pt idx="440">
                  <c:v>-0.00471607620266873</c:v>
                </c:pt>
                <c:pt idx="441">
                  <c:v>-0.00483446307138144</c:v>
                </c:pt>
                <c:pt idx="442">
                  <c:v>-0.00495425210944575</c:v>
                </c:pt>
                <c:pt idx="443">
                  <c:v>-0.0050754736575239</c:v>
                </c:pt>
                <c:pt idx="444">
                  <c:v>-0.00519815920639404</c:v>
                </c:pt>
                <c:pt idx="445">
                  <c:v>-0.0053223414575331</c:v>
                </c:pt>
                <c:pt idx="446">
                  <c:v>-0.00544805438783892</c:v>
                </c:pt>
                <c:pt idx="447">
                  <c:v>-0.00557533331884029</c:v>
                </c:pt>
                <c:pt idx="448">
                  <c:v>-0.00570421499077913</c:v>
                </c:pt>
                <c:pt idx="449">
                  <c:v>-0.0058347376419882</c:v>
                </c:pt>
                <c:pt idx="450">
                  <c:v>-0.00596694109403364</c:v>
                </c:pt>
                <c:pt idx="451">
                  <c:v>-0.00610086684313644</c:v>
                </c:pt>
                <c:pt idx="452">
                  <c:v>-0.0062365581584502</c:v>
                </c:pt>
                <c:pt idx="453">
                  <c:v>-0.00637406018782522</c:v>
                </c:pt>
                <c:pt idx="454">
                  <c:v>-0.00651342007176966</c:v>
                </c:pt>
                <c:pt idx="455">
                  <c:v>-0.00665468706639009</c:v>
                </c:pt>
                <c:pt idx="456">
                  <c:v>-0.00679791267618757</c:v>
                </c:pt>
                <c:pt idx="457">
                  <c:v>-0.00694315079768998</c:v>
                </c:pt>
                <c:pt idx="458">
                  <c:v>-0.00709045787501188</c:v>
                </c:pt>
                <c:pt idx="459">
                  <c:v>-0.00723989306857187</c:v>
                </c:pt>
                <c:pt idx="460">
                  <c:v>-0.00739151843834406</c:v>
                </c:pt>
                <c:pt idx="461">
                  <c:v>-0.0075453991431983</c:v>
                </c:pt>
                <c:pt idx="462">
                  <c:v>-0.00770160365807785</c:v>
                </c:pt>
                <c:pt idx="463">
                  <c:v>-0.00786020401099752</c:v>
                </c:pt>
                <c:pt idx="464">
                  <c:v>-0.00802127604210464</c:v>
                </c:pt>
                <c:pt idx="465">
                  <c:v>-0.0081848996873543</c:v>
                </c:pt>
                <c:pt idx="466">
                  <c:v>-0.0083511592897031</c:v>
                </c:pt>
                <c:pt idx="467">
                  <c:v>-0.00852014394113821</c:v>
                </c:pt>
                <c:pt idx="468">
                  <c:v>-0.00869194785934095</c:v>
                </c:pt>
                <c:pt idx="469">
                  <c:v>-0.00886667080334559</c:v>
                </c:pt>
                <c:pt idx="470">
                  <c:v>-0.00904441853321886</c:v>
                </c:pt>
                <c:pt idx="471">
                  <c:v>-0.00922530331956293</c:v>
                </c:pt>
                <c:pt idx="472">
                  <c:v>-0.00940944450957034</c:v>
                </c:pt>
                <c:pt idx="473">
                  <c:v>-0.00959696915745281</c:v>
                </c:pt>
                <c:pt idx="474">
                  <c:v>-0.00978801272837807</c:v>
                </c:pt>
                <c:pt idx="475">
                  <c:v>-0.00998271988660707</c:v>
                </c:pt>
                <c:pt idx="476">
                  <c:v>-0.0101812453804121</c:v>
                </c:pt>
                <c:pt idx="477">
                  <c:v>-0.0103837550386265</c:v>
                </c:pt>
                <c:pt idx="478">
                  <c:v>-0.0105904268964388</c:v>
                </c:pt>
                <c:pt idx="479">
                  <c:v>-0.01080145247141</c:v>
                </c:pt>
                <c:pt idx="480">
                  <c:v>-0.011017038214824</c:v>
                </c:pt>
                <c:pt idx="481">
                  <c:v>-0.0112374071685782</c:v>
                </c:pt>
                <c:pt idx="482">
                  <c:v>-0.0114628008641451</c:v>
                </c:pt>
                <c:pt idx="483">
                  <c:v>-0.011693481508028</c:v>
                </c:pt>
                <c:pt idx="484">
                  <c:v>-0.0119297345080718</c:v>
                </c:pt>
                <c:pt idx="485">
                  <c:v>-0.0121718714075528</c:v>
                </c:pt>
                <c:pt idx="486">
                  <c:v>-0.0122170025866327</c:v>
                </c:pt>
                <c:pt idx="487">
                  <c:v>-0.0122654678104347</c:v>
                </c:pt>
                <c:pt idx="488">
                  <c:v>-0.0123173188548784</c:v>
                </c:pt>
                <c:pt idx="489">
                  <c:v>-0.0123726054028282</c:v>
                </c:pt>
                <c:pt idx="490">
                  <c:v>-0.0124313767850574</c:v>
                </c:pt>
                <c:pt idx="491">
                  <c:v>-0.0124936819329471</c:v>
                </c:pt>
                <c:pt idx="492">
                  <c:v>-0.0125595693292631</c:v>
                </c:pt>
                <c:pt idx="493">
                  <c:v>-0.0126290869569584</c:v>
                </c:pt>
                <c:pt idx="494">
                  <c:v>-0.0127022822459354</c:v>
                </c:pt>
                <c:pt idx="495">
                  <c:v>-0.0127792020177101</c:v>
                </c:pt>
                <c:pt idx="496">
                  <c:v>-0.0128598924279144</c:v>
                </c:pt>
                <c:pt idx="497">
                  <c:v>-0.0129443989065698</c:v>
                </c:pt>
                <c:pt idx="498">
                  <c:v>-0.0130327660960721</c:v>
                </c:pt>
                <c:pt idx="499">
                  <c:v>-0.0131250377868134</c:v>
                </c:pt>
                <c:pt idx="500">
                  <c:v>-0.0132212568503752</c:v>
                </c:pt>
                <c:pt idx="501">
                  <c:v>-0.013321465170225</c:v>
                </c:pt>
                <c:pt idx="502">
                  <c:v>-0.0134257035698387</c:v>
                </c:pt>
                <c:pt idx="503">
                  <c:v>-0.0135340117381798</c:v>
                </c:pt>
                <c:pt idx="504">
                  <c:v>-0.0136464281524593</c:v>
                </c:pt>
                <c:pt idx="505">
                  <c:v>-0.0137629899980981</c:v>
                </c:pt>
                <c:pt idx="506">
                  <c:v>-0.0138837330858169</c:v>
                </c:pt>
                <c:pt idx="507">
                  <c:v>-0.0140086917657713</c:v>
                </c:pt>
                <c:pt idx="508">
                  <c:v>-0.0141378988386531</c:v>
                </c:pt>
                <c:pt idx="509">
                  <c:v>-0.0142713854636735</c:v>
                </c:pt>
                <c:pt idx="510">
                  <c:v>-0.0144091810633483</c:v>
                </c:pt>
                <c:pt idx="511">
                  <c:v>-0.0145513132249932</c:v>
                </c:pt>
                <c:pt idx="512">
                  <c:v>-0.0146978075988506</c:v>
                </c:pt>
                <c:pt idx="513">
                  <c:v>-0.0148486877927543</c:v>
                </c:pt>
                <c:pt idx="514">
                  <c:v>-0.0150039752632449</c:v>
                </c:pt>
                <c:pt idx="515">
                  <c:v>-0.0151636892030477</c:v>
                </c:pt>
                <c:pt idx="516">
                  <c:v>-0.0153278464248187</c:v>
                </c:pt>
                <c:pt idx="517">
                  <c:v>-0.0154964612410693</c:v>
                </c:pt>
                <c:pt idx="518">
                  <c:v>-0.0156695453401758</c:v>
                </c:pt>
                <c:pt idx="519">
                  <c:v>-0.0158471076583788</c:v>
                </c:pt>
                <c:pt idx="520">
                  <c:v>-0.0160291542476807</c:v>
                </c:pt>
                <c:pt idx="521">
                  <c:v>-0.0162156881395459</c:v>
                </c:pt>
                <c:pt idx="522">
                  <c:v>-0.016406709204307</c:v>
                </c:pt>
                <c:pt idx="523">
                  <c:v>-0.0166022140061846</c:v>
                </c:pt>
                <c:pt idx="524">
                  <c:v>-0.0168021956538239</c:v>
                </c:pt>
                <c:pt idx="525">
                  <c:v>-0.0170066436462569</c:v>
                </c:pt>
                <c:pt idx="526">
                  <c:v>-0.0172155437141916</c:v>
                </c:pt>
                <c:pt idx="527">
                  <c:v>-0.0174288776565426</c:v>
                </c:pt>
                <c:pt idx="528">
                  <c:v>-0.0176466231721032</c:v>
                </c:pt>
                <c:pt idx="529">
                  <c:v>-0.0178687536862795</c:v>
                </c:pt>
                <c:pt idx="530">
                  <c:v>-0.0180952381727902</c:v>
                </c:pt>
                <c:pt idx="531">
                  <c:v>-0.0183260409702547</c:v>
                </c:pt>
                <c:pt idx="532">
                  <c:v>-0.0185611215935827</c:v>
                </c:pt>
                <c:pt idx="533">
                  <c:v>-0.0188004345400925</c:v>
                </c:pt>
                <c:pt idx="534">
                  <c:v>-0.0190439290902819</c:v>
                </c:pt>
                <c:pt idx="535">
                  <c:v>-0.019291549103184</c:v>
                </c:pt>
                <c:pt idx="536">
                  <c:v>-0.0195432328062484</c:v>
                </c:pt>
                <c:pt idx="537">
                  <c:v>-0.0197989125796901</c:v>
                </c:pt>
                <c:pt idx="538">
                  <c:v>-0.020058514735261</c:v>
                </c:pt>
                <c:pt idx="539">
                  <c:v>-0.0203219592894062</c:v>
                </c:pt>
                <c:pt idx="540">
                  <c:v>-0.0205891597307746</c:v>
                </c:pt>
                <c:pt idx="541">
                  <c:v>-0.020860022782073</c:v>
                </c:pt>
                <c:pt idx="542">
                  <c:v>-0.0211344481562556</c:v>
                </c:pt>
                <c:pt idx="543">
                  <c:v>-0.0214123283070667</c:v>
                </c:pt>
                <c:pt idx="544">
                  <c:v>-0.0216935481739599</c:v>
                </c:pt>
                <c:pt idx="545">
                  <c:v>-0.0219779849214479</c:v>
                </c:pt>
                <c:pt idx="546">
                  <c:v>-0.0222655076729509</c:v>
                </c:pt>
                <c:pt idx="547">
                  <c:v>-0.0225559772392366</c:v>
                </c:pt>
                <c:pt idx="548">
                  <c:v>-0.0228492458415763</c:v>
                </c:pt>
                <c:pt idx="549">
                  <c:v>-0.0231451568297688</c:v>
                </c:pt>
                <c:pt idx="550">
                  <c:v>-0.0234435443952203</c:v>
                </c:pt>
                <c:pt idx="551">
                  <c:v>-0.0237442332793066</c:v>
                </c:pt>
                <c:pt idx="552">
                  <c:v>-0.0240470384772927</c:v>
                </c:pt>
                <c:pt idx="553">
                  <c:v>-0.0243517649381276</c:v>
                </c:pt>
                <c:pt idx="554">
                  <c:v>-0.0246582072604952</c:v>
                </c:pt>
                <c:pt idx="555">
                  <c:v>-0.0249661493855664</c:v>
                </c:pt>
                <c:pt idx="556">
                  <c:v>-0.025275364286965</c:v>
                </c:pt>
                <c:pt idx="557">
                  <c:v>-0.0255856136585478</c:v>
                </c:pt>
                <c:pt idx="558">
                  <c:v>-0.0258966476006939</c:v>
                </c:pt>
                <c:pt idx="559">
                  <c:v>-0.0262082043059005</c:v>
                </c:pt>
                <c:pt idx="560">
                  <c:v>-0.0265200097446109</c:v>
                </c:pt>
                <c:pt idx="561">
                  <c:v>-0.0268317773523369</c:v>
                </c:pt>
                <c:pt idx="562">
                  <c:v>-0.0271432077193005</c:v>
                </c:pt>
              </c:numCache>
            </c:numRef>
          </c:yVal>
          <c:smooth val="0"/>
        </c:ser>
        <c:axId val="34750348"/>
        <c:axId val="70910125"/>
      </c:scatterChart>
      <c:valAx>
        <c:axId val="34750348"/>
        <c:scaling>
          <c:orientation val="minMax"/>
          <c:max val="0.2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500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r>
                  <a:rPr b="0" sz="1500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rPr>
                  <a:t>Axial strain</a:t>
                </a:r>
              </a:p>
            </c:rich>
          </c:tx>
          <c:layout>
            <c:manualLayout>
              <c:xMode val="edge"/>
              <c:yMode val="edge"/>
              <c:x val="0.466550545126121"/>
              <c:y val="0.908625315015039"/>
            </c:manualLayout>
          </c:layout>
          <c:overlay val="0"/>
          <c:spPr>
            <a:noFill/>
            <a:ln w="0">
              <a:noFill/>
            </a:ln>
          </c:spPr>
        </c:title>
        <c:numFmt formatCode="[$-409]General" sourceLinked="0"/>
        <c:majorTickMark val="out"/>
        <c:minorTickMark val="none"/>
        <c:tickLblPos val="low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200" strike="noStrike" u="none">
                <a:solidFill>
                  <a:srgbClr val="000000"/>
                </a:solidFill>
                <a:uFillTx/>
                <a:latin typeface="Arial"/>
                <a:ea typeface="Arial Unicode MS"/>
              </a:defRPr>
            </a:pPr>
          </a:p>
        </c:txPr>
        <c:crossAx val="70910125"/>
        <c:crosses val="autoZero"/>
        <c:crossBetween val="midCat"/>
        <c:majorUnit val="0.05"/>
      </c:valAx>
      <c:valAx>
        <c:axId val="70910125"/>
        <c:scaling>
          <c:orientation val="minMax"/>
          <c:max val="0.01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sz="1500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r>
                  <a:rPr b="0" sz="1500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rPr>
                  <a:t>Volumetric strain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0.00" sourceLinked="0"/>
        <c:majorTickMark val="out"/>
        <c:minorTickMark val="none"/>
        <c:tickLblPos val="low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200" strike="noStrike" u="none">
                <a:solidFill>
                  <a:srgbClr val="000000"/>
                </a:solidFill>
                <a:uFillTx/>
                <a:latin typeface="Arial"/>
                <a:ea typeface="Arial Unicode MS"/>
              </a:defRPr>
            </a:pPr>
          </a:p>
        </c:txPr>
        <c:crossAx val="34750348"/>
        <c:crosses val="autoZero"/>
        <c:crossBetween val="midCat"/>
        <c:majorUnit val="0.01"/>
      </c:valAx>
      <c:spPr>
        <a:solidFill>
          <a:srgbClr val="ffffff"/>
        </a:solidFill>
        <a:ln w="0">
          <a:solidFill>
            <a:srgbClr val="000000"/>
          </a:solidFill>
        </a:ln>
      </c:spPr>
    </c:plotArea>
    <c:plotVisOnly val="0"/>
    <c:dispBlanksAs val="span"/>
  </c:chart>
  <c:spPr>
    <a:solidFill>
      <a:srgbClr val="ffffff"/>
    </a:solidFill>
    <a:ln w="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20528771384137"/>
          <c:y val="0.0258599658453281"/>
          <c:w val="0.845645412130638"/>
          <c:h val="0.81580873383752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ff950e"/>
            </a:solidFill>
            <a:ln w="28800">
              <a:noFill/>
            </a:ln>
          </c:spPr>
          <c:marker>
            <c:symbol val="none"/>
          </c:marker>
          <c:smooth val="0"/>
        </c:ser>
        <c:ser>
          <c:idx val="1"/>
          <c:order val="1"/>
          <c:tx>
            <c:strRef>
              <c:f>"0.0% 100kPa"</c:f>
              <c:strCache>
                <c:ptCount val="1"/>
                <c:pt idx="0">
                  <c:v>0.0% 100kPa</c:v>
                </c:pt>
              </c:strCache>
            </c:strRef>
          </c:tx>
          <c:spPr>
            <a:solidFill>
              <a:srgbClr val="666666"/>
            </a:solidFill>
            <a:ln w="28800">
              <a:noFill/>
            </a:ln>
          </c:spPr>
          <c:marker>
            <c:symbol val="square"/>
            <c:size val="5"/>
            <c:spPr>
              <a:solidFill>
                <a:srgbClr val="66666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Exp_res!$M$3:$M$150</c:f>
              <c:numCache>
                <c:formatCode>0.0000</c:formatCode>
                <c:ptCount val="1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0.00251750043025937</c:v>
                </c:pt>
                <c:pt idx="4">
                  <c:v>0.00453150077446686</c:v>
                </c:pt>
                <c:pt idx="5">
                  <c:v>0.00704900120472624</c:v>
                </c:pt>
                <c:pt idx="6">
                  <c:v>0.0110770018931412</c:v>
                </c:pt>
                <c:pt idx="7">
                  <c:v>0.0140980024094525</c:v>
                </c:pt>
                <c:pt idx="8">
                  <c:v>0.0251750043025937</c:v>
                </c:pt>
                <c:pt idx="9">
                  <c:v>0.0342380058515274</c:v>
                </c:pt>
                <c:pt idx="10">
                  <c:v>0.0433010074004612</c:v>
                </c:pt>
                <c:pt idx="11">
                  <c:v>0.0543780092936024</c:v>
                </c:pt>
                <c:pt idx="12">
                  <c:v>0.0674690115309511</c:v>
                </c:pt>
                <c:pt idx="13">
                  <c:v>0.0800565136822479</c:v>
                </c:pt>
                <c:pt idx="14">
                  <c:v>0.0931475159195967</c:v>
                </c:pt>
                <c:pt idx="15">
                  <c:v>0.107245518329049</c:v>
                </c:pt>
                <c:pt idx="16">
                  <c:v>0.127385521771124</c:v>
                </c:pt>
                <c:pt idx="17">
                  <c:v>0.138462523664265</c:v>
                </c:pt>
                <c:pt idx="18">
                  <c:v>0.159609527278444</c:v>
                </c:pt>
                <c:pt idx="19">
                  <c:v>0.176728530204208</c:v>
                </c:pt>
                <c:pt idx="20">
                  <c:v>0.187302032011297</c:v>
                </c:pt>
                <c:pt idx="21">
                  <c:v>0.20140003442075</c:v>
                </c:pt>
                <c:pt idx="23">
                  <c:v>0</c:v>
                </c:pt>
                <c:pt idx="24">
                  <c:v>0.00251951408167472</c:v>
                </c:pt>
                <c:pt idx="25">
                  <c:v>0.00302341689800966</c:v>
                </c:pt>
                <c:pt idx="26">
                  <c:v>0.00604683379601932</c:v>
                </c:pt>
                <c:pt idx="27">
                  <c:v>0.00705463942868921</c:v>
                </c:pt>
                <c:pt idx="28">
                  <c:v>0.00856634787769404</c:v>
                </c:pt>
                <c:pt idx="29">
                  <c:v>0.0100780563266989</c:v>
                </c:pt>
                <c:pt idx="30">
                  <c:v>0.0131014732247085</c:v>
                </c:pt>
                <c:pt idx="31">
                  <c:v>0.0161248901227182</c:v>
                </c:pt>
                <c:pt idx="32">
                  <c:v>0.0226756267350725</c:v>
                </c:pt>
                <c:pt idx="33">
                  <c:v>0.0347692943271111</c:v>
                </c:pt>
                <c:pt idx="34">
                  <c:v>0.0433356422048051</c:v>
                </c:pt>
                <c:pt idx="35">
                  <c:v>0.0604683379601932</c:v>
                </c:pt>
                <c:pt idx="36">
                  <c:v>0.0781049365319162</c:v>
                </c:pt>
                <c:pt idx="37">
                  <c:v>0.089190798491285</c:v>
                </c:pt>
                <c:pt idx="38">
                  <c:v>0.100276660450654</c:v>
                </c:pt>
                <c:pt idx="39">
                  <c:v>0.105819591430338</c:v>
                </c:pt>
                <c:pt idx="40">
                  <c:v>0.111362522410023</c:v>
                </c:pt>
                <c:pt idx="41">
                  <c:v>0.123456190002061</c:v>
                </c:pt>
                <c:pt idx="42">
                  <c:v>0.1355498575941</c:v>
                </c:pt>
                <c:pt idx="43">
                  <c:v>0.142604497022789</c:v>
                </c:pt>
                <c:pt idx="44">
                  <c:v>0.155202067431163</c:v>
                </c:pt>
                <c:pt idx="45">
                  <c:v>0.162256706859852</c:v>
                </c:pt>
                <c:pt idx="46">
                  <c:v>0.175862082900895</c:v>
                </c:pt>
                <c:pt idx="47">
                  <c:v>0.182916722329585</c:v>
                </c:pt>
                <c:pt idx="48">
                  <c:v>0.189971361758274</c:v>
                </c:pt>
              </c:numCache>
            </c:numRef>
          </c:xVal>
          <c:yVal>
            <c:numRef>
              <c:f>Exp_res!$N$3:$N$150</c:f>
              <c:numCache>
                <c:formatCode>General</c:formatCode>
                <c:ptCount val="148"/>
                <c:pt idx="0">
                  <c:v>0</c:v>
                </c:pt>
                <c:pt idx="1">
                  <c:v>26.9379039713078</c:v>
                </c:pt>
                <c:pt idx="2">
                  <c:v>28.5619016114443</c:v>
                </c:pt>
                <c:pt idx="3">
                  <c:v>120.763385326832</c:v>
                </c:pt>
                <c:pt idx="4">
                  <c:v>165.263245961622</c:v>
                </c:pt>
                <c:pt idx="5">
                  <c:v>200.29000627923</c:v>
                </c:pt>
                <c:pt idx="6">
                  <c:v>218.199230526318</c:v>
                </c:pt>
                <c:pt idx="7">
                  <c:v>219.999642757125</c:v>
                </c:pt>
                <c:pt idx="8">
                  <c:v>216.024016499536</c:v>
                </c:pt>
                <c:pt idx="9">
                  <c:v>222.554291908105</c:v>
                </c:pt>
                <c:pt idx="10">
                  <c:v>232.054826536781</c:v>
                </c:pt>
                <c:pt idx="11">
                  <c:v>228.673286369663</c:v>
                </c:pt>
                <c:pt idx="12">
                  <c:v>213.181452616364</c:v>
                </c:pt>
                <c:pt idx="13">
                  <c:v>200.666288865614</c:v>
                </c:pt>
                <c:pt idx="14">
                  <c:v>211.501640687557</c:v>
                </c:pt>
                <c:pt idx="15">
                  <c:v>185.342963384439</c:v>
                </c:pt>
                <c:pt idx="16">
                  <c:v>180.292769827651</c:v>
                </c:pt>
                <c:pt idx="17">
                  <c:v>193.836081251581</c:v>
                </c:pt>
                <c:pt idx="18">
                  <c:v>183.125870354545</c:v>
                </c:pt>
                <c:pt idx="19">
                  <c:v>174.609689269924</c:v>
                </c:pt>
                <c:pt idx="20">
                  <c:v>175.167890689275</c:v>
                </c:pt>
                <c:pt idx="21">
                  <c:v>181.911791691135</c:v>
                </c:pt>
                <c:pt idx="23">
                  <c:v>0</c:v>
                </c:pt>
                <c:pt idx="24">
                  <c:v>70.896474285138</c:v>
                </c:pt>
                <c:pt idx="25">
                  <c:v>91.7317364602175</c:v>
                </c:pt>
                <c:pt idx="26">
                  <c:v>153.345420140941</c:v>
                </c:pt>
                <c:pt idx="27">
                  <c:v>165.040655569434</c:v>
                </c:pt>
                <c:pt idx="28">
                  <c:v>176.297723705896</c:v>
                </c:pt>
                <c:pt idx="29">
                  <c:v>195.651831776734</c:v>
                </c:pt>
                <c:pt idx="30">
                  <c:v>206.32018241596</c:v>
                </c:pt>
                <c:pt idx="31">
                  <c:v>209.755509031584</c:v>
                </c:pt>
                <c:pt idx="32">
                  <c:v>216.234754276667</c:v>
                </c:pt>
                <c:pt idx="33">
                  <c:v>217.982960236188</c:v>
                </c:pt>
                <c:pt idx="34">
                  <c:v>226.671723832725</c:v>
                </c:pt>
                <c:pt idx="35">
                  <c:v>217.074052507126</c:v>
                </c:pt>
                <c:pt idx="36">
                  <c:v>208.512550298193</c:v>
                </c:pt>
                <c:pt idx="37">
                  <c:v>198.782132199392</c:v>
                </c:pt>
                <c:pt idx="38">
                  <c:v>196.597015633314</c:v>
                </c:pt>
                <c:pt idx="39">
                  <c:v>198.395037727536</c:v>
                </c:pt>
                <c:pt idx="40">
                  <c:v>186.266163985953</c:v>
                </c:pt>
                <c:pt idx="41">
                  <c:v>193.258464186534</c:v>
                </c:pt>
                <c:pt idx="42">
                  <c:v>180.726751989849</c:v>
                </c:pt>
                <c:pt idx="43">
                  <c:v>188.730231346809</c:v>
                </c:pt>
                <c:pt idx="44">
                  <c:v>183.610438297547</c:v>
                </c:pt>
                <c:pt idx="45">
                  <c:v>183.410836128413</c:v>
                </c:pt>
                <c:pt idx="46">
                  <c:v>178.577738932528</c:v>
                </c:pt>
                <c:pt idx="47">
                  <c:v>173.577283233966</c:v>
                </c:pt>
                <c:pt idx="48">
                  <c:v>171.711686496952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"0.5% 100 kPa"</c:f>
              <c:strCache>
                <c:ptCount val="1"/>
                <c:pt idx="0">
                  <c:v>0.5% 100 kPa</c:v>
                </c:pt>
              </c:strCache>
            </c:strRef>
          </c:tx>
          <c:spPr>
            <a:solidFill>
              <a:srgbClr val="000000"/>
            </a:solidFill>
            <a:ln w="28800">
              <a:noFill/>
            </a:ln>
          </c:spPr>
          <c:marker>
            <c:symbol val="square"/>
            <c:size val="5"/>
            <c:spPr>
              <a:solidFill>
                <a:srgbClr val="00000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Exp_res!$Q$3:$Q$150</c:f>
              <c:numCache>
                <c:formatCode>General</c:formatCode>
                <c:ptCount val="148"/>
                <c:pt idx="0">
                  <c:v>0</c:v>
                </c:pt>
                <c:pt idx="1">
                  <c:v>0.000503713215978486</c:v>
                </c:pt>
                <c:pt idx="2">
                  <c:v>0.00151113964793546</c:v>
                </c:pt>
                <c:pt idx="4">
                  <c:v>0.00302227929587092</c:v>
                </c:pt>
                <c:pt idx="6">
                  <c:v>0.00453341894380638</c:v>
                </c:pt>
                <c:pt idx="8">
                  <c:v>0.00654827180772032</c:v>
                </c:pt>
                <c:pt idx="10">
                  <c:v>0.00957055110359124</c:v>
                </c:pt>
                <c:pt idx="12">
                  <c:v>0.0146076832633761</c:v>
                </c:pt>
                <c:pt idx="14">
                  <c:v>0.0191411022071825</c:v>
                </c:pt>
                <c:pt idx="16">
                  <c:v>0.0241782343669673</c:v>
                </c:pt>
                <c:pt idx="18">
                  <c:v>0.036267351550451</c:v>
                </c:pt>
                <c:pt idx="20">
                  <c:v>0.0443267630061068</c:v>
                </c:pt>
                <c:pt idx="22">
                  <c:v>0.0528898876777411</c:v>
                </c:pt>
                <c:pt idx="24">
                  <c:v>0.0604455859174184</c:v>
                </c:pt>
                <c:pt idx="26">
                  <c:v>0.0685049973730741</c:v>
                </c:pt>
                <c:pt idx="28">
                  <c:v>0.0770681220447084</c:v>
                </c:pt>
                <c:pt idx="30">
                  <c:v>0.0846238202843857</c:v>
                </c:pt>
                <c:pt idx="32">
                  <c:v>0.0926832317400415</c:v>
                </c:pt>
                <c:pt idx="34">
                  <c:v>0.101246356411676</c:v>
                </c:pt>
                <c:pt idx="36">
                  <c:v>0.109305767867332</c:v>
                </c:pt>
                <c:pt idx="38">
                  <c:v>0.117868892538966</c:v>
                </c:pt>
                <c:pt idx="40">
                  <c:v>0.126935730426579</c:v>
                </c:pt>
                <c:pt idx="42">
                  <c:v>0.135498855098213</c:v>
                </c:pt>
                <c:pt idx="44">
                  <c:v>0.144061979769847</c:v>
                </c:pt>
                <c:pt idx="46">
                  <c:v>0.154136244089417</c:v>
                </c:pt>
                <c:pt idx="48">
                  <c:v>0.163706795193008</c:v>
                </c:pt>
                <c:pt idx="50">
                  <c:v>0.173277346296599</c:v>
                </c:pt>
                <c:pt idx="52">
                  <c:v>0.183855323832148</c:v>
                </c:pt>
                <c:pt idx="54">
                  <c:v>0.194433301367696</c:v>
                </c:pt>
                <c:pt idx="56">
                  <c:v>0.204003852471287</c:v>
                </c:pt>
                <c:pt idx="57">
                  <c:v>0</c:v>
                </c:pt>
                <c:pt idx="58">
                  <c:v>0.00150931763065144</c:v>
                </c:pt>
                <c:pt idx="59">
                  <c:v>0.00251552938441906</c:v>
                </c:pt>
                <c:pt idx="60">
                  <c:v>0.00452795289195432</c:v>
                </c:pt>
                <c:pt idx="61">
                  <c:v>0.00804969403014101</c:v>
                </c:pt>
                <c:pt idx="62">
                  <c:v>0.0155962821833982</c:v>
                </c:pt>
                <c:pt idx="63">
                  <c:v>0.0226397644597716</c:v>
                </c:pt>
                <c:pt idx="64">
                  <c:v>0.0362236231356345</c:v>
                </c:pt>
                <c:pt idx="65">
                  <c:v>0.0427639995351241</c:v>
                </c:pt>
                <c:pt idx="66">
                  <c:v>0.0508136935652651</c:v>
                </c:pt>
                <c:pt idx="67">
                  <c:v>0.0649006581180119</c:v>
                </c:pt>
                <c:pt idx="68">
                  <c:v>0.077981410916991</c:v>
                </c:pt>
                <c:pt idx="69">
                  <c:v>0.0885466343315511</c:v>
                </c:pt>
                <c:pt idx="70">
                  <c:v>0.0955901166079244</c:v>
                </c:pt>
                <c:pt idx="71">
                  <c:v>0.102633598884298</c:v>
                </c:pt>
                <c:pt idx="72">
                  <c:v>0.110180187037555</c:v>
                </c:pt>
                <c:pt idx="73">
                  <c:v>0.117223669313928</c:v>
                </c:pt>
                <c:pt idx="74">
                  <c:v>0.127285786851605</c:v>
                </c:pt>
                <c:pt idx="75">
                  <c:v>0.1398634337737</c:v>
                </c:pt>
                <c:pt idx="76">
                  <c:v>0.148416233680725</c:v>
                </c:pt>
                <c:pt idx="77">
                  <c:v>0.163006304110355</c:v>
                </c:pt>
                <c:pt idx="78">
                  <c:v>0.176087056909335</c:v>
                </c:pt>
                <c:pt idx="79">
                  <c:v>0.193192656723384</c:v>
                </c:pt>
              </c:numCache>
            </c:numRef>
          </c:xVal>
          <c:yVal>
            <c:numRef>
              <c:f>Exp_res!$R$3:$R$150</c:f>
              <c:numCache>
                <c:formatCode>General</c:formatCode>
                <c:ptCount val="148"/>
                <c:pt idx="0">
                  <c:v>0</c:v>
                </c:pt>
                <c:pt idx="1">
                  <c:v>37.4068960670136</c:v>
                </c:pt>
                <c:pt idx="2">
                  <c:v>61.5970515747943</c:v>
                </c:pt>
                <c:pt idx="4">
                  <c:v>115.4922387813</c:v>
                </c:pt>
                <c:pt idx="6">
                  <c:v>136.47361930266</c:v>
                </c:pt>
                <c:pt idx="8">
                  <c:v>166.846100948288</c:v>
                </c:pt>
                <c:pt idx="10">
                  <c:v>214.667769937051</c:v>
                </c:pt>
                <c:pt idx="12">
                  <c:v>227.39464263211</c:v>
                </c:pt>
                <c:pt idx="14">
                  <c:v>253.13994497459</c:v>
                </c:pt>
                <c:pt idx="16">
                  <c:v>267.522228375021</c:v>
                </c:pt>
                <c:pt idx="18">
                  <c:v>275.87906929733</c:v>
                </c:pt>
                <c:pt idx="20">
                  <c:v>280.415659780049</c:v>
                </c:pt>
                <c:pt idx="22">
                  <c:v>274.334634676345</c:v>
                </c:pt>
                <c:pt idx="24">
                  <c:v>276.985270181644</c:v>
                </c:pt>
                <c:pt idx="26">
                  <c:v>264.19695040748</c:v>
                </c:pt>
                <c:pt idx="28">
                  <c:v>267.540524253701</c:v>
                </c:pt>
                <c:pt idx="30">
                  <c:v>261.023955779281</c:v>
                </c:pt>
                <c:pt idx="32">
                  <c:v>264.660727796313</c:v>
                </c:pt>
                <c:pt idx="34">
                  <c:v>262.97450829111</c:v>
                </c:pt>
                <c:pt idx="36">
                  <c:v>257.455162571819</c:v>
                </c:pt>
                <c:pt idx="38">
                  <c:v>251.932636266284</c:v>
                </c:pt>
                <c:pt idx="40">
                  <c:v>245.443502391314</c:v>
                </c:pt>
                <c:pt idx="42">
                  <c:v>254.122587759359</c:v>
                </c:pt>
                <c:pt idx="44">
                  <c:v>246.82028997412</c:v>
                </c:pt>
                <c:pt idx="46">
                  <c:v>245.641676915913</c:v>
                </c:pt>
                <c:pt idx="48">
                  <c:v>248.137205921645</c:v>
                </c:pt>
                <c:pt idx="50">
                  <c:v>242.508930304317</c:v>
                </c:pt>
                <c:pt idx="52">
                  <c:v>238.575161210371</c:v>
                </c:pt>
                <c:pt idx="54">
                  <c:v>238.795626391495</c:v>
                </c:pt>
                <c:pt idx="56">
                  <c:v>236.847939290263</c:v>
                </c:pt>
                <c:pt idx="57">
                  <c:v>0</c:v>
                </c:pt>
                <c:pt idx="58">
                  <c:v>49.3344586833653</c:v>
                </c:pt>
                <c:pt idx="59">
                  <c:v>118.743387699362</c:v>
                </c:pt>
                <c:pt idx="60">
                  <c:v>162.863260522917</c:v>
                </c:pt>
                <c:pt idx="61">
                  <c:v>215.208454397468</c:v>
                </c:pt>
                <c:pt idx="62">
                  <c:v>239.835576881308</c:v>
                </c:pt>
                <c:pt idx="63">
                  <c:v>266.356341425262</c:v>
                </c:pt>
                <c:pt idx="64">
                  <c:v>292.913674889148</c:v>
                </c:pt>
                <c:pt idx="65">
                  <c:v>277.58921236492</c:v>
                </c:pt>
                <c:pt idx="66">
                  <c:v>271.39392073483</c:v>
                </c:pt>
                <c:pt idx="67">
                  <c:v>277.747771739095</c:v>
                </c:pt>
                <c:pt idx="68">
                  <c:v>278.306389391027</c:v>
                </c:pt>
                <c:pt idx="69">
                  <c:v>296.448726826737</c:v>
                </c:pt>
                <c:pt idx="70">
                  <c:v>263.921348881843</c:v>
                </c:pt>
                <c:pt idx="71">
                  <c:v>289.183294173578</c:v>
                </c:pt>
                <c:pt idx="72">
                  <c:v>274.653970727808</c:v>
                </c:pt>
                <c:pt idx="73">
                  <c:v>275.94825168878</c:v>
                </c:pt>
                <c:pt idx="74">
                  <c:v>281.861071576845</c:v>
                </c:pt>
                <c:pt idx="75">
                  <c:v>277.575737034468</c:v>
                </c:pt>
                <c:pt idx="76">
                  <c:v>253.135661977113</c:v>
                </c:pt>
                <c:pt idx="77">
                  <c:v>242.918286554941</c:v>
                </c:pt>
                <c:pt idx="78">
                  <c:v>270.565474926664</c:v>
                </c:pt>
                <c:pt idx="79">
                  <c:v>256.8546349603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"0.% 100kPa"</c:f>
              <c:strCache>
                <c:ptCount val="1"/>
                <c:pt idx="0">
                  <c:v>0.% 100kPa</c:v>
                </c:pt>
              </c:strCache>
            </c:strRef>
          </c:tx>
          <c:spPr>
            <a:solidFill>
              <a:srgbClr val="ff3838"/>
            </a:solidFill>
            <a:ln w="14400">
              <a:solidFill>
                <a:srgbClr val="ff3838"/>
              </a:solidFill>
              <a:custDash>
                <a:ds d="300000" sp="300000"/>
              </a:custDash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44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Exp_res!$BF$3:$BF$650</c:f>
              <c:numCache>
                <c:formatCode>0.00%</c:formatCode>
                <c:ptCount val="648"/>
                <c:pt idx="0">
                  <c:v>0</c:v>
                </c:pt>
                <c:pt idx="1">
                  <c:v>7.81786167203548E-006</c:v>
                </c:pt>
                <c:pt idx="2">
                  <c:v>2.33933194285683E-005</c:v>
                </c:pt>
                <c:pt idx="3">
                  <c:v>3.89405257852572E-005</c:v>
                </c:pt>
                <c:pt idx="4">
                  <c:v>5.44595830436173E-005</c:v>
                </c:pt>
                <c:pt idx="5">
                  <c:v>6.99505929504993E-005</c:v>
                </c:pt>
                <c:pt idx="6">
                  <c:v>8.54136567021134E-005</c:v>
                </c:pt>
                <c:pt idx="7">
                  <c:v>0.000100848874947981</c:v>
                </c:pt>
                <c:pt idx="8">
                  <c:v>0.000116256347794809</c:v>
                </c:pt>
                <c:pt idx="9">
                  <c:v>0.000131636174810486</c:v>
                </c:pt>
                <c:pt idx="10">
                  <c:v>0.000146988455027851</c:v>
                </c:pt>
                <c:pt idx="11">
                  <c:v>0.000162313286948589</c:v>
                </c:pt>
                <c:pt idx="12">
                  <c:v>0.000177610768547003</c:v>
                </c:pt>
                <c:pt idx="13">
                  <c:v>0.000192880997273709</c:v>
                </c:pt>
                <c:pt idx="14">
                  <c:v>0.000208124070059499</c:v>
                </c:pt>
                <c:pt idx="15">
                  <c:v>0.000223340083318896</c:v>
                </c:pt>
                <c:pt idx="16">
                  <c:v>0.000238529132953872</c:v>
                </c:pt>
                <c:pt idx="17">
                  <c:v>0.000253691314357487</c:v>
                </c:pt>
                <c:pt idx="18">
                  <c:v>0.000268826722417474</c:v>
                </c:pt>
                <c:pt idx="19">
                  <c:v>0.000283935451519781</c:v>
                </c:pt>
                <c:pt idx="20">
                  <c:v>0.000299017595552101</c:v>
                </c:pt>
                <c:pt idx="21">
                  <c:v>0.000314073247907376</c:v>
                </c:pt>
                <c:pt idx="22">
                  <c:v>0.000329102501487366</c:v>
                </c:pt>
                <c:pt idx="23">
                  <c:v>0.000344105448705879</c:v>
                </c:pt>
                <c:pt idx="24">
                  <c:v>0.000359082181492384</c:v>
                </c:pt>
                <c:pt idx="25">
                  <c:v>0.000374032791295288</c:v>
                </c:pt>
                <c:pt idx="26">
                  <c:v>0.00038895736908532</c:v>
                </c:pt>
                <c:pt idx="27">
                  <c:v>0.00040385600535881</c:v>
                </c:pt>
                <c:pt idx="28">
                  <c:v>0.000418728790141027</c:v>
                </c:pt>
                <c:pt idx="29">
                  <c:v>0.000433575812989461</c:v>
                </c:pt>
                <c:pt idx="30">
                  <c:v>0.000448397162996936</c:v>
                </c:pt>
                <c:pt idx="31">
                  <c:v>0.000463192928795028</c:v>
                </c:pt>
                <c:pt idx="32">
                  <c:v>0.000477963198557002</c:v>
                </c:pt>
                <c:pt idx="33">
                  <c:v>0.000492708060001187</c:v>
                </c:pt>
                <c:pt idx="34">
                  <c:v>0.000507427600393963</c:v>
                </c:pt>
                <c:pt idx="35">
                  <c:v>0.000522121906552863</c:v>
                </c:pt>
                <c:pt idx="36">
                  <c:v>0.000536791064849751</c:v>
                </c:pt>
                <c:pt idx="37">
                  <c:v>0.000551435161213748</c:v>
                </c:pt>
                <c:pt idx="38">
                  <c:v>0.000566054281134322</c:v>
                </c:pt>
                <c:pt idx="39">
                  <c:v>0.000580648509664218</c:v>
                </c:pt>
                <c:pt idx="40">
                  <c:v>0.000595217931422559</c:v>
                </c:pt>
                <c:pt idx="41">
                  <c:v>0.000609762630597596</c:v>
                </c:pt>
                <c:pt idx="42">
                  <c:v>0.000624282690949818</c:v>
                </c:pt>
                <c:pt idx="43">
                  <c:v>0.000638778195814761</c:v>
                </c:pt>
                <c:pt idx="44">
                  <c:v>0.000653249228105795</c:v>
                </c:pt>
                <c:pt idx="45">
                  <c:v>0.000667695870317132</c:v>
                </c:pt>
                <c:pt idx="46">
                  <c:v>0.000682118204526576</c:v>
                </c:pt>
                <c:pt idx="47">
                  <c:v>0.000696516312398263</c:v>
                </c:pt>
                <c:pt idx="48">
                  <c:v>0.000710890275185467</c:v>
                </c:pt>
                <c:pt idx="49">
                  <c:v>0.000725240173733443</c:v>
                </c:pt>
                <c:pt idx="50">
                  <c:v>0.000739566088482062</c:v>
                </c:pt>
                <c:pt idx="51">
                  <c:v>0.000753868099468474</c:v>
                </c:pt>
                <c:pt idx="52">
                  <c:v>0.000768146286329947</c:v>
                </c:pt>
                <c:pt idx="53">
                  <c:v>0.000782400728306354</c:v>
                </c:pt>
                <c:pt idx="54">
                  <c:v>0.000796631504242928</c:v>
                </c:pt>
                <c:pt idx="55">
                  <c:v>0.00081083869259286</c:v>
                </c:pt>
                <c:pt idx="56">
                  <c:v>0.00082502237141988</c:v>
                </c:pt>
                <c:pt idx="57">
                  <c:v>0.000839182618400777</c:v>
                </c:pt>
                <c:pt idx="58">
                  <c:v>0.000853319510828036</c:v>
                </c:pt>
                <c:pt idx="59">
                  <c:v>0.000867433125612329</c:v>
                </c:pt>
                <c:pt idx="60">
                  <c:v>0.00088152353928503</c:v>
                </c:pt>
                <c:pt idx="61">
                  <c:v>0.000895590828000714</c:v>
                </c:pt>
                <c:pt idx="62">
                  <c:v>0.000909635067539647</c:v>
                </c:pt>
                <c:pt idx="63">
                  <c:v>0.000923656333310112</c:v>
                </c:pt>
                <c:pt idx="64">
                  <c:v>0.000937654700351053</c:v>
                </c:pt>
                <c:pt idx="65">
                  <c:v>0.000951630243334281</c:v>
                </c:pt>
                <c:pt idx="66">
                  <c:v>0.000965583036566993</c:v>
                </c:pt>
                <c:pt idx="67">
                  <c:v>0.000979513153994089</c:v>
                </c:pt>
                <c:pt idx="68">
                  <c:v>0.000993420669200519</c:v>
                </c:pt>
                <c:pt idx="69">
                  <c:v>0.00100730565541367</c:v>
                </c:pt>
                <c:pt idx="70">
                  <c:v>0.00102116818550558</c:v>
                </c:pt>
                <c:pt idx="71">
                  <c:v>0.0010350083319953</c:v>
                </c:pt>
                <c:pt idx="72">
                  <c:v>0.0010488261670512</c:v>
                </c:pt>
                <c:pt idx="73">
                  <c:v>0.00106262176249318</c:v>
                </c:pt>
                <c:pt idx="74">
                  <c:v>0.00107639518979487</c:v>
                </c:pt>
                <c:pt idx="75">
                  <c:v>0.00109014652008597</c:v>
                </c:pt>
                <c:pt idx="76">
                  <c:v>0.00110387582415434</c:v>
                </c:pt>
                <c:pt idx="77">
                  <c:v>0.00111758317244823</c:v>
                </c:pt>
                <c:pt idx="78">
                  <c:v>0.00113126863507844</c:v>
                </c:pt>
                <c:pt idx="79">
                  <c:v>0.00114493228182049</c:v>
                </c:pt>
                <c:pt idx="80">
                  <c:v>0.00115857418211679</c:v>
                </c:pt>
                <c:pt idx="81">
                  <c:v>0.00117219440507867</c:v>
                </c:pt>
                <c:pt idx="82">
                  <c:v>0.00118579301948855</c:v>
                </c:pt>
                <c:pt idx="83">
                  <c:v>0.00119937009380192</c:v>
                </c:pt>
                <c:pt idx="84">
                  <c:v>0.0012129256961496</c:v>
                </c:pt>
                <c:pt idx="85">
                  <c:v>0.00122645989433956</c:v>
                </c:pt>
                <c:pt idx="86">
                  <c:v>0.00123997275585917</c:v>
                </c:pt>
                <c:pt idx="87">
                  <c:v>0.00125346434787708</c:v>
                </c:pt>
                <c:pt idx="88">
                  <c:v>0.00126693473724526</c:v>
                </c:pt>
                <c:pt idx="89">
                  <c:v>0.00128038399050101</c:v>
                </c:pt>
                <c:pt idx="90">
                  <c:v>0.00129381217386889</c:v>
                </c:pt>
                <c:pt idx="91">
                  <c:v>0.00130721935326268</c:v>
                </c:pt>
                <c:pt idx="92">
                  <c:v>0.00132060559428744</c:v>
                </c:pt>
                <c:pt idx="93">
                  <c:v>0.00133397096224124</c:v>
                </c:pt>
                <c:pt idx="94">
                  <c:v>0.00134731552211716</c:v>
                </c:pt>
                <c:pt idx="95">
                  <c:v>0.00136063933860529</c:v>
                </c:pt>
                <c:pt idx="96">
                  <c:v>0.00137394247609444</c:v>
                </c:pt>
                <c:pt idx="97">
                  <c:v>0.00138722499867415</c:v>
                </c:pt>
                <c:pt idx="98">
                  <c:v>0.00140048697013637</c:v>
                </c:pt>
                <c:pt idx="99">
                  <c:v>0.00141372845397751</c:v>
                </c:pt>
                <c:pt idx="100">
                  <c:v>0.00142694951340011</c:v>
                </c:pt>
                <c:pt idx="101">
                  <c:v>0.00144015021131469</c:v>
                </c:pt>
                <c:pt idx="102">
                  <c:v>0.00145333061034159</c:v>
                </c:pt>
                <c:pt idx="103">
                  <c:v>0.00146649077281265</c:v>
                </c:pt>
                <c:pt idx="104">
                  <c:v>0.00147963076077316</c:v>
                </c:pt>
                <c:pt idx="105">
                  <c:v>0.00149275063598338</c:v>
                </c:pt>
                <c:pt idx="106">
                  <c:v>0.00150585045992049</c:v>
                </c:pt>
                <c:pt idx="107">
                  <c:v>0.00151893029378014</c:v>
                </c:pt>
                <c:pt idx="108">
                  <c:v>0.00153199019847838</c:v>
                </c:pt>
                <c:pt idx="109">
                  <c:v>0.00154503023465316</c:v>
                </c:pt>
                <c:pt idx="110">
                  <c:v>0.00155805046266613</c:v>
                </c:pt>
                <c:pt idx="111">
                  <c:v>0.00157105094260421</c:v>
                </c:pt>
                <c:pt idx="112">
                  <c:v>0.00158403173428141</c:v>
                </c:pt>
                <c:pt idx="113">
                  <c:v>0.00159699289724039</c:v>
                </c:pt>
                <c:pt idx="114">
                  <c:v>0.00160993449075411</c:v>
                </c:pt>
                <c:pt idx="115">
                  <c:v>0.00162285657382739</c:v>
                </c:pt>
                <c:pt idx="116">
                  <c:v>0.00163575920519864</c:v>
                </c:pt>
                <c:pt idx="117">
                  <c:v>0.00164864244334144</c:v>
                </c:pt>
                <c:pt idx="118">
                  <c:v>0.00166150634646603</c:v>
                </c:pt>
                <c:pt idx="119">
                  <c:v>0.001674350972521</c:v>
                </c:pt>
                <c:pt idx="120">
                  <c:v>0.00168717637919484</c:v>
                </c:pt>
                <c:pt idx="121">
                  <c:v>0.00169998262391742</c:v>
                </c:pt>
                <c:pt idx="122">
                  <c:v>0.00171276976386157</c:v>
                </c:pt>
                <c:pt idx="123">
                  <c:v>0.00172553785594471</c:v>
                </c:pt>
                <c:pt idx="124">
                  <c:v>0.00173828695683018</c:v>
                </c:pt>
                <c:pt idx="125">
                  <c:v>0.00175101712292894</c:v>
                </c:pt>
                <c:pt idx="126">
                  <c:v>0.00176372841040093</c:v>
                </c:pt>
                <c:pt idx="127">
                  <c:v>0.00177642087515663</c:v>
                </c:pt>
                <c:pt idx="128">
                  <c:v>0.00178909457285849</c:v>
                </c:pt>
                <c:pt idx="129">
                  <c:v>0.00180174955892246</c:v>
                </c:pt>
                <c:pt idx="130">
                  <c:v>0.00181438588851935</c:v>
                </c:pt>
                <c:pt idx="131">
                  <c:v>0.00182700361657635</c:v>
                </c:pt>
                <c:pt idx="132">
                  <c:v>0.00183960279777844</c:v>
                </c:pt>
                <c:pt idx="133">
                  <c:v>0.0018521834865698</c:v>
                </c:pt>
                <c:pt idx="134">
                  <c:v>0.00186474573715523</c:v>
                </c:pt>
                <c:pt idx="135">
                  <c:v>0.00187728960350154</c:v>
                </c:pt>
                <c:pt idx="136">
                  <c:v>0.00188981513933896</c:v>
                </c:pt>
                <c:pt idx="137">
                  <c:v>0.00190232239816257</c:v>
                </c:pt>
                <c:pt idx="138">
                  <c:v>0.00191481143323354</c:v>
                </c:pt>
                <c:pt idx="139">
                  <c:v>0.00192728229758057</c:v>
                </c:pt>
                <c:pt idx="140">
                  <c:v>0.00193973504400126</c:v>
                </c:pt>
                <c:pt idx="141">
                  <c:v>0.00195216972506344</c:v>
                </c:pt>
                <c:pt idx="142">
                  <c:v>0.00196458639310648</c:v>
                </c:pt>
                <c:pt idx="143">
                  <c:v>0.00197698510024262</c:v>
                </c:pt>
                <c:pt idx="144">
                  <c:v>0.00198936589835827</c:v>
                </c:pt>
                <c:pt idx="145">
                  <c:v>0.00200172883911533</c:v>
                </c:pt>
                <c:pt idx="146">
                  <c:v>0.0020140739739525</c:v>
                </c:pt>
                <c:pt idx="147">
                  <c:v>0.00202640135408646</c:v>
                </c:pt>
                <c:pt idx="148">
                  <c:v>0.00203871103051338</c:v>
                </c:pt>
                <c:pt idx="149">
                  <c:v>0.00205100305400988</c:v>
                </c:pt>
                <c:pt idx="150">
                  <c:v>0.00206327747513456</c:v>
                </c:pt>
                <c:pt idx="151">
                  <c:v>0.00207553434422907</c:v>
                </c:pt>
                <c:pt idx="152">
                  <c:v>0.00208777371141942</c:v>
                </c:pt>
                <c:pt idx="153">
                  <c:v>0.00209999562661718</c:v>
                </c:pt>
                <c:pt idx="154">
                  <c:v>0.00211220013952072</c:v>
                </c:pt>
                <c:pt idx="155">
                  <c:v>0.00212438729961646</c:v>
                </c:pt>
                <c:pt idx="156">
                  <c:v>0.00213655715618001</c:v>
                </c:pt>
                <c:pt idx="157">
                  <c:v>0.00214870975827739</c:v>
                </c:pt>
                <c:pt idx="158">
                  <c:v>0.00216084515476619</c:v>
                </c:pt>
                <c:pt idx="159">
                  <c:v>0.00217296339429681</c:v>
                </c:pt>
                <c:pt idx="160">
                  <c:v>0.00218506452531362</c:v>
                </c:pt>
                <c:pt idx="161">
                  <c:v>0.00219714859605606</c:v>
                </c:pt>
                <c:pt idx="162">
                  <c:v>0.00220921565455983</c:v>
                </c:pt>
                <c:pt idx="163">
                  <c:v>0.00222126574865803</c:v>
                </c:pt>
                <c:pt idx="164">
                  <c:v>0.00223329892598235</c:v>
                </c:pt>
                <c:pt idx="165">
                  <c:v>0.00224531523396413</c:v>
                </c:pt>
                <c:pt idx="166">
                  <c:v>0.00225731471983545</c:v>
                </c:pt>
                <c:pt idx="167">
                  <c:v>0.00226929743063041</c:v>
                </c:pt>
                <c:pt idx="168">
                  <c:v>0.00228126341318605</c:v>
                </c:pt>
                <c:pt idx="169">
                  <c:v>0.00229321271414357</c:v>
                </c:pt>
                <c:pt idx="170">
                  <c:v>0.00230514537994936</c:v>
                </c:pt>
                <c:pt idx="171">
                  <c:v>0.0023170614568561</c:v>
                </c:pt>
                <c:pt idx="172">
                  <c:v>0.00232896099092379</c:v>
                </c:pt>
                <c:pt idx="173">
                  <c:v>0.00234084402802092</c:v>
                </c:pt>
                <c:pt idx="174">
                  <c:v>0.00235271061382547</c:v>
                </c:pt>
                <c:pt idx="175">
                  <c:v>0.00236456079382594</c:v>
                </c:pt>
                <c:pt idx="176">
                  <c:v>0.00237639461332246</c:v>
                </c:pt>
                <c:pt idx="177">
                  <c:v>0.00238821211742778</c:v>
                </c:pt>
                <c:pt idx="178">
                  <c:v>0.00240001335106824</c:v>
                </c:pt>
                <c:pt idx="179">
                  <c:v>0.00241179835898501</c:v>
                </c:pt>
                <c:pt idx="180">
                  <c:v>0.00242356718573486</c:v>
                </c:pt>
                <c:pt idx="181">
                  <c:v>0.00243531987569133</c:v>
                </c:pt>
                <c:pt idx="182">
                  <c:v>0.00244705647304562</c:v>
                </c:pt>
                <c:pt idx="183">
                  <c:v>0.00245673932556935</c:v>
                </c:pt>
                <c:pt idx="184">
                  <c:v>0.00250385632658281</c:v>
                </c:pt>
                <c:pt idx="185">
                  <c:v>0.0025511042158635</c:v>
                </c:pt>
                <c:pt idx="186">
                  <c:v>0.00259848332246966</c:v>
                </c:pt>
                <c:pt idx="187">
                  <c:v>0.00264599398636087</c:v>
                </c:pt>
                <c:pt idx="188">
                  <c:v>0.00269363655848738</c:v>
                </c:pt>
                <c:pt idx="189">
                  <c:v>0.00274141140088075</c:v>
                </c:pt>
                <c:pt idx="190">
                  <c:v>0.00278931888674593</c:v>
                </c:pt>
                <c:pt idx="191">
                  <c:v>0.00283735940055483</c:v>
                </c:pt>
                <c:pt idx="192">
                  <c:v>0.00288553333814147</c:v>
                </c:pt>
                <c:pt idx="193">
                  <c:v>0.00293384110679849</c:v>
                </c:pt>
                <c:pt idx="194">
                  <c:v>0.0029822831253755</c:v>
                </c:pt>
                <c:pt idx="195">
                  <c:v>0.00303085982437905</c:v>
                </c:pt>
                <c:pt idx="196">
                  <c:v>0.00307957164607416</c:v>
                </c:pt>
                <c:pt idx="197">
                  <c:v>0.00312841904458783</c:v>
                </c:pt>
                <c:pt idx="198">
                  <c:v>0.00317740248601434</c:v>
                </c:pt>
                <c:pt idx="199">
                  <c:v>0.00322652244852223</c:v>
                </c:pt>
                <c:pt idx="200">
                  <c:v>0.00327577942246353</c:v>
                </c:pt>
                <c:pt idx="201">
                  <c:v>0.00332517391048467</c:v>
                </c:pt>
                <c:pt idx="202">
                  <c:v>0.00337470642763971</c:v>
                </c:pt>
                <c:pt idx="203">
                  <c:v>0.00342437750150539</c:v>
                </c:pt>
                <c:pt idx="204">
                  <c:v>0.00347418767229867</c:v>
                </c:pt>
                <c:pt idx="205">
                  <c:v>0.00352413749299613</c:v>
                </c:pt>
                <c:pt idx="206">
                  <c:v>0.00357422752945598</c:v>
                </c:pt>
                <c:pt idx="207">
                  <c:v>0.00362445836054215</c:v>
                </c:pt>
                <c:pt idx="208">
                  <c:v>0.00367483057825087</c:v>
                </c:pt>
                <c:pt idx="209">
                  <c:v>0.00372534478783985</c:v>
                </c:pt>
                <c:pt idx="210">
                  <c:v>0.00377600160795973</c:v>
                </c:pt>
                <c:pt idx="211">
                  <c:v>0.00382680167078834</c:v>
                </c:pt>
                <c:pt idx="212">
                  <c:v>0.00387774562216753</c:v>
                </c:pt>
                <c:pt idx="213">
                  <c:v>0.00392883412174269</c:v>
                </c:pt>
                <c:pt idx="214">
                  <c:v>0.00398006784310513</c:v>
                </c:pt>
                <c:pt idx="215">
                  <c:v>0.0040314474739373</c:v>
                </c:pt>
                <c:pt idx="216">
                  <c:v>0.00408297371616099</c:v>
                </c:pt>
                <c:pt idx="217">
                  <c:v>0.00413464728608845</c:v>
                </c:pt>
                <c:pt idx="218">
                  <c:v>0.00418646891457671</c:v>
                </c:pt>
                <c:pt idx="219">
                  <c:v>0.00423843934718495</c:v>
                </c:pt>
                <c:pt idx="220">
                  <c:v>0.00429055934433518</c:v>
                </c:pt>
                <c:pt idx="221">
                  <c:v>0.00434282968147625</c:v>
                </c:pt>
                <c:pt idx="222">
                  <c:v>0.00439525114925124</c:v>
                </c:pt>
                <c:pt idx="223">
                  <c:v>0.00444782455366834</c:v>
                </c:pt>
                <c:pt idx="224">
                  <c:v>0.00450055071627519</c:v>
                </c:pt>
                <c:pt idx="225">
                  <c:v>0.00455343047433718</c:v>
                </c:pt>
                <c:pt idx="226">
                  <c:v>0.00460646468101913</c:v>
                </c:pt>
                <c:pt idx="227">
                  <c:v>0.00465965420557113</c:v>
                </c:pt>
                <c:pt idx="228">
                  <c:v>0.00471299993351799</c:v>
                </c:pt>
                <c:pt idx="229">
                  <c:v>0.0047665027668531</c:v>
                </c:pt>
                <c:pt idx="230">
                  <c:v>0.0048201636242361</c:v>
                </c:pt>
                <c:pt idx="231">
                  <c:v>0.00487398344119491</c:v>
                </c:pt>
                <c:pt idx="232">
                  <c:v>0.00492796317033207</c:v>
                </c:pt>
                <c:pt idx="233">
                  <c:v>0.00498210378153562</c:v>
                </c:pt>
                <c:pt idx="234">
                  <c:v>0.00503640626219426</c:v>
                </c:pt>
                <c:pt idx="235">
                  <c:v>0.00509087161741743</c:v>
                </c:pt>
                <c:pt idx="236">
                  <c:v>0.00514550087026019</c:v>
                </c:pt>
                <c:pt idx="237">
                  <c:v>0.00520029506195261</c:v>
                </c:pt>
                <c:pt idx="238">
                  <c:v>0.00525525525213469</c:v>
                </c:pt>
                <c:pt idx="239">
                  <c:v>0.00531038251909596</c:v>
                </c:pt>
                <c:pt idx="240">
                  <c:v>0.00536567796002057</c:v>
                </c:pt>
                <c:pt idx="241">
                  <c:v>0.0054211426912378</c:v>
                </c:pt>
                <c:pt idx="242">
                  <c:v>0.00547677784847793</c:v>
                </c:pt>
                <c:pt idx="243">
                  <c:v>0.00553258458713393</c:v>
                </c:pt>
                <c:pt idx="244">
                  <c:v>0.0055885640825288</c:v>
                </c:pt>
                <c:pt idx="245">
                  <c:v>0.00564471753018897</c:v>
                </c:pt>
                <c:pt idx="246">
                  <c:v>0.00570104614612372</c:v>
                </c:pt>
                <c:pt idx="247">
                  <c:v>0.00575755116711089</c:v>
                </c:pt>
                <c:pt idx="248">
                  <c:v>0.00581423385098899</c:v>
                </c:pt>
                <c:pt idx="249">
                  <c:v>0.00587109547695584</c:v>
                </c:pt>
                <c:pt idx="250">
                  <c:v>0.00592813734587393</c:v>
                </c:pt>
                <c:pt idx="251">
                  <c:v>0.0059853607805828</c:v>
                </c:pt>
                <c:pt idx="252">
                  <c:v>0.00604276712621823</c:v>
                </c:pt>
                <c:pt idx="253">
                  <c:v>0.00610035775053906</c:v>
                </c:pt>
                <c:pt idx="254">
                  <c:v>0.00615813404426111</c:v>
                </c:pt>
                <c:pt idx="255">
                  <c:v>0.00621609742139897</c:v>
                </c:pt>
                <c:pt idx="256">
                  <c:v>0.00627424931961537</c:v>
                </c:pt>
                <c:pt idx="257">
                  <c:v>0.00633259120057889</c:v>
                </c:pt>
                <c:pt idx="258">
                  <c:v>0.00639112455032966</c:v>
                </c:pt>
                <c:pt idx="259">
                  <c:v>0.0064498508796537</c:v>
                </c:pt>
                <c:pt idx="260">
                  <c:v>0.0065087717244658</c:v>
                </c:pt>
                <c:pt idx="261">
                  <c:v>0.00656788864620136</c:v>
                </c:pt>
                <c:pt idx="262">
                  <c:v>0.00662720323221733</c:v>
                </c:pt>
                <c:pt idx="263">
                  <c:v>0.00668671709620266</c:v>
                </c:pt>
                <c:pt idx="264">
                  <c:v>0.00674643187859825</c:v>
                </c:pt>
                <c:pt idx="265">
                  <c:v>0.00680634924702679</c:v>
                </c:pt>
                <c:pt idx="266">
                  <c:v>0.00686647089673288</c:v>
                </c:pt>
                <c:pt idx="267">
                  <c:v>0.00692679855103351</c:v>
                </c:pt>
                <c:pt idx="268">
                  <c:v>0.00698733396177915</c:v>
                </c:pt>
                <c:pt idx="269">
                  <c:v>0.00704807890982607</c:v>
                </c:pt>
                <c:pt idx="270">
                  <c:v>0.00710903520551971</c:v>
                </c:pt>
                <c:pt idx="271">
                  <c:v>0.00717020468918986</c:v>
                </c:pt>
                <c:pt idx="272">
                  <c:v>0.00723158923165766</c:v>
                </c:pt>
                <c:pt idx="273">
                  <c:v>0.00729319073475499</c:v>
                </c:pt>
                <c:pt idx="274">
                  <c:v>0.00735501113185632</c:v>
                </c:pt>
                <c:pt idx="275">
                  <c:v>0.00741705238842348</c:v>
                </c:pt>
                <c:pt idx="276">
                  <c:v>0.00747931650256404</c:v>
                </c:pt>
                <c:pt idx="277">
                  <c:v>0.00754180550560306</c:v>
                </c:pt>
                <c:pt idx="278">
                  <c:v>0.0076045214626691</c:v>
                </c:pt>
                <c:pt idx="279">
                  <c:v>0.00766746647329467</c:v>
                </c:pt>
                <c:pt idx="280">
                  <c:v>0.00773064267203154</c:v>
                </c:pt>
                <c:pt idx="281">
                  <c:v>0.00779405222908143</c:v>
                </c:pt>
                <c:pt idx="282">
                  <c:v>0.00785769735094248</c:v>
                </c:pt>
                <c:pt idx="283">
                  <c:v>0.00792158028107192</c:v>
                </c:pt>
                <c:pt idx="284">
                  <c:v>0.00798570330056535</c:v>
                </c:pt>
                <c:pt idx="285">
                  <c:v>0.0080500687288534</c:v>
                </c:pt>
                <c:pt idx="286">
                  <c:v>0.00811467892441578</c:v>
                </c:pt>
                <c:pt idx="287">
                  <c:v>0.00817953628551404</c:v>
                </c:pt>
                <c:pt idx="288">
                  <c:v>0.00824464325094242</c:v>
                </c:pt>
                <c:pt idx="289">
                  <c:v>0.00831000230079868</c:v>
                </c:pt>
                <c:pt idx="290">
                  <c:v>0.00837561595727431</c:v>
                </c:pt>
                <c:pt idx="291">
                  <c:v>0.00844148678546557</c:v>
                </c:pt>
                <c:pt idx="292">
                  <c:v>0.00850761739420549</c:v>
                </c:pt>
                <c:pt idx="293">
                  <c:v>0.00857401043691757</c:v>
                </c:pt>
                <c:pt idx="294">
                  <c:v>0.00864066861249215</c:v>
                </c:pt>
                <c:pt idx="295">
                  <c:v>0.00870759466618566</c:v>
                </c:pt>
                <c:pt idx="296">
                  <c:v>0.00877479139054376</c:v>
                </c:pt>
                <c:pt idx="297">
                  <c:v>0.00884226162634914</c:v>
                </c:pt>
                <c:pt idx="298">
                  <c:v>0.00891000826359455</c:v>
                </c:pt>
                <c:pt idx="299">
                  <c:v>0.00897803424248209</c:v>
                </c:pt>
                <c:pt idx="300">
                  <c:v>0.0090463425544493</c:v>
                </c:pt>
                <c:pt idx="301">
                  <c:v>0.00911493624322328</c:v>
                </c:pt>
                <c:pt idx="302">
                  <c:v>0.0091838184059033</c:v>
                </c:pt>
                <c:pt idx="303">
                  <c:v>0.0092529921940732</c:v>
                </c:pt>
                <c:pt idx="304">
                  <c:v>0.00932246081494432</c:v>
                </c:pt>
                <c:pt idx="305">
                  <c:v>0.00939222753253004</c:v>
                </c:pt>
                <c:pt idx="306">
                  <c:v>0.00946229566885281</c:v>
                </c:pt>
                <c:pt idx="307">
                  <c:v>0.00953266860518509</c:v>
                </c:pt>
                <c:pt idx="308">
                  <c:v>0.00960334978332487</c:v>
                </c:pt>
                <c:pt idx="309">
                  <c:v>0.00967434270690724</c:v>
                </c:pt>
                <c:pt idx="310">
                  <c:v>0.0097456509427531</c:v>
                </c:pt>
                <c:pt idx="311">
                  <c:v>0.00981727812225628</c:v>
                </c:pt>
                <c:pt idx="312">
                  <c:v>0.0098892279428102</c:v>
                </c:pt>
                <c:pt idx="313">
                  <c:v>0.00996150416927586</c:v>
                </c:pt>
                <c:pt idx="314">
                  <c:v>0.010034110635492</c:v>
                </c:pt>
                <c:pt idx="315">
                  <c:v>0.0101070512458292</c:v>
                </c:pt>
                <c:pt idx="316">
                  <c:v>0.0101803299767897</c:v>
                </c:pt>
                <c:pt idx="317">
                  <c:v>0.0102539508786534</c:v>
                </c:pt>
                <c:pt idx="318">
                  <c:v>0.0103279180771736</c:v>
                </c:pt>
                <c:pt idx="319">
                  <c:v>0.0104022357753224</c:v>
                </c:pt>
                <c:pt idx="320">
                  <c:v>0.0104769082550878</c:v>
                </c:pt>
                <c:pt idx="321">
                  <c:v>0.010551939879326</c:v>
                </c:pt>
                <c:pt idx="322">
                  <c:v>0.0106273350936683</c:v>
                </c:pt>
                <c:pt idx="323">
                  <c:v>0.010703098428487</c:v>
                </c:pt>
                <c:pt idx="324">
                  <c:v>0.0107792345009202</c:v>
                </c:pt>
                <c:pt idx="325">
                  <c:v>0.0108557480169599</c:v>
                </c:pt>
                <c:pt idx="326">
                  <c:v>0.0109326437736035</c:v>
                </c:pt>
                <c:pt idx="327">
                  <c:v>0.0110099266610733</c:v>
                </c:pt>
                <c:pt idx="328">
                  <c:v>0.0110876016651041</c:v>
                </c:pt>
                <c:pt idx="329">
                  <c:v>0.0111656738693034</c:v>
                </c:pt>
                <c:pt idx="330">
                  <c:v>0.0112441484575863</c:v>
                </c:pt>
                <c:pt idx="331">
                  <c:v>0.0113230307166873</c:v>
                </c:pt>
                <c:pt idx="332">
                  <c:v>0.0114023260387532</c:v>
                </c:pt>
                <c:pt idx="333">
                  <c:v>0.0114820399240183</c:v>
                </c:pt>
                <c:pt idx="334">
                  <c:v>0.0115621779835674</c:v>
                </c:pt>
                <c:pt idx="335">
                  <c:v>0.0116427459421884</c:v>
                </c:pt>
                <c:pt idx="336">
                  <c:v>0.011723749641318</c:v>
                </c:pt>
                <c:pt idx="337">
                  <c:v>0.011805195042085</c:v>
                </c:pt>
                <c:pt idx="338">
                  <c:v>0.0118870882284546</c:v>
                </c:pt>
                <c:pt idx="339">
                  <c:v>0.0119694354104777</c:v>
                </c:pt>
                <c:pt idx="340">
                  <c:v>0.0120522429276495</c:v>
                </c:pt>
                <c:pt idx="341">
                  <c:v>0.0121355172523811</c:v>
                </c:pt>
                <c:pt idx="342">
                  <c:v>0.0122192649935905</c:v>
                </c:pt>
                <c:pt idx="343">
                  <c:v>0.0123034929004158</c:v>
                </c:pt>
                <c:pt idx="344">
                  <c:v>0.0123882078660566</c:v>
                </c:pt>
                <c:pt idx="345">
                  <c:v>0.0124734169317496</c:v>
                </c:pt>
                <c:pt idx="346">
                  <c:v>0.0125591272908818</c:v>
                </c:pt>
                <c:pt idx="347">
                  <c:v>0.0126453462932501</c:v>
                </c:pt>
                <c:pt idx="348">
                  <c:v>0.0127320814494704</c:v>
                </c:pt>
                <c:pt idx="349">
                  <c:v>0.0128193404355456</c:v>
                </c:pt>
                <c:pt idx="350">
                  <c:v>0.012907131097596</c:v>
                </c:pt>
                <c:pt idx="351">
                  <c:v>0.0129954614567623</c:v>
                </c:pt>
                <c:pt idx="352">
                  <c:v>0.0130843397142865</c:v>
                </c:pt>
                <c:pt idx="353">
                  <c:v>0.0131737742567797</c:v>
                </c:pt>
                <c:pt idx="354">
                  <c:v>0.0132637736616839</c:v>
                </c:pt>
                <c:pt idx="355">
                  <c:v>0.0133543467029379</c:v>
                </c:pt>
                <c:pt idx="356">
                  <c:v>0.0134455023568552</c:v>
                </c:pt>
                <c:pt idx="357">
                  <c:v>0.0135372498082238</c:v>
                </c:pt>
                <c:pt idx="358">
                  <c:v>0.0136295984566383</c:v>
                </c:pt>
                <c:pt idx="359">
                  <c:v>0.0137225579230749</c:v>
                </c:pt>
                <c:pt idx="360">
                  <c:v>0.0138161380567194</c:v>
                </c:pt>
                <c:pt idx="361">
                  <c:v>0.0139103489420622</c:v>
                </c:pt>
                <c:pt idx="362">
                  <c:v>0.0140052009062699</c:v>
                </c:pt>
                <c:pt idx="363">
                  <c:v>0.0141007045268495</c:v>
                </c:pt>
                <c:pt idx="364">
                  <c:v>0.0141968706396167</c:v>
                </c:pt>
                <c:pt idx="365">
                  <c:v>0.0142937103469845</c:v>
                </c:pt>
                <c:pt idx="366">
                  <c:v>0.0143912350265864</c:v>
                </c:pt>
                <c:pt idx="367">
                  <c:v>0.0144894563402514</c:v>
                </c:pt>
                <c:pt idx="368">
                  <c:v>0.0145883862433478</c:v>
                </c:pt>
                <c:pt idx="369">
                  <c:v>0.0146880369945133</c:v>
                </c:pt>
                <c:pt idx="370">
                  <c:v>0.0147884211657921</c:v>
                </c:pt>
                <c:pt idx="371">
                  <c:v>0.0148895516531977</c:v>
                </c:pt>
                <c:pt idx="372">
                  <c:v>0.0149914416877255</c:v>
                </c:pt>
                <c:pt idx="373">
                  <c:v>0.0150941048468345</c:v>
                </c:pt>
                <c:pt idx="374">
                  <c:v>0.0151975550664266</c:v>
                </c:pt>
                <c:pt idx="375">
                  <c:v>0.0153018066533457</c:v>
                </c:pt>
                <c:pt idx="376">
                  <c:v>0.0154068742984259</c:v>
                </c:pt>
                <c:pt idx="377">
                  <c:v>0.0155127730901177</c:v>
                </c:pt>
                <c:pt idx="378">
                  <c:v>0.015619518528722</c:v>
                </c:pt>
                <c:pt idx="379">
                  <c:v>0.0157271265412658</c:v>
                </c:pt>
                <c:pt idx="380">
                  <c:v>0.0158356134970537</c:v>
                </c:pt>
                <c:pt idx="381">
                  <c:v>0.0159449962239329</c:v>
                </c:pt>
                <c:pt idx="382">
                  <c:v>0.0160552920253103</c:v>
                </c:pt>
                <c:pt idx="383">
                  <c:v>0.0161665186979643</c:v>
                </c:pt>
                <c:pt idx="384">
                  <c:v>0.0162786945506962</c:v>
                </c:pt>
                <c:pt idx="385">
                  <c:v>0.0163918384238683</c:v>
                </c:pt>
                <c:pt idx="386">
                  <c:v>0.0165059697098804</c:v>
                </c:pt>
                <c:pt idx="387">
                  <c:v>0.0166211083746381</c:v>
                </c:pt>
                <c:pt idx="388">
                  <c:v>0.0167372749800718</c:v>
                </c:pt>
                <c:pt idx="389">
                  <c:v>0.016854490707768</c:v>
                </c:pt>
                <c:pt idx="390">
                  <c:v>0.0169727773837797</c:v>
                </c:pt>
                <c:pt idx="391">
                  <c:v>0.0170921575046856</c:v>
                </c:pt>
                <c:pt idx="392">
                  <c:v>0.0172126542649763</c:v>
                </c:pt>
                <c:pt idx="393">
                  <c:v>0.0173342915858471</c:v>
                </c:pt>
                <c:pt idx="394">
                  <c:v>0.0174570941454849</c:v>
                </c:pt>
                <c:pt idx="395">
                  <c:v>0.0175810874109446</c:v>
                </c:pt>
                <c:pt idx="396">
                  <c:v>0.0177062976717134</c:v>
                </c:pt>
                <c:pt idx="397">
                  <c:v>0.0178327520750731</c:v>
                </c:pt>
                <c:pt idx="398">
                  <c:v>0.0179604786633746</c:v>
                </c:pt>
                <c:pt idx="399">
                  <c:v>0.0180895064133524</c:v>
                </c:pt>
                <c:pt idx="400">
                  <c:v>0.0182198652776111</c:v>
                </c:pt>
                <c:pt idx="401">
                  <c:v>0.0183515862284313</c:v>
                </c:pt>
                <c:pt idx="402">
                  <c:v>0.0184847013040502</c:v>
                </c:pt>
                <c:pt idx="403">
                  <c:v>0.0186192436575871</c:v>
                </c:pt>
                <c:pt idx="404">
                  <c:v>0.0187552476087956</c:v>
                </c:pt>
                <c:pt idx="405">
                  <c:v>0.0188927486988408</c:v>
                </c:pt>
                <c:pt idx="406">
                  <c:v>0.0190317837483151</c:v>
                </c:pt>
                <c:pt idx="407">
                  <c:v>0.0191723909187244</c:v>
                </c:pt>
                <c:pt idx="408">
                  <c:v>0.0193146097776957</c:v>
                </c:pt>
                <c:pt idx="409">
                  <c:v>0.0194584813681794</c:v>
                </c:pt>
                <c:pt idx="410">
                  <c:v>0.0196040482819418</c:v>
                </c:pt>
                <c:pt idx="411">
                  <c:v>0.0197513547376699</c:v>
                </c:pt>
                <c:pt idx="412">
                  <c:v>0.0199004466640397</c:v>
                </c:pt>
                <c:pt idx="413">
                  <c:v>0.0200513717881295</c:v>
                </c:pt>
                <c:pt idx="414">
                  <c:v>0.0202041797295945</c:v>
                </c:pt>
                <c:pt idx="415">
                  <c:v>0.0203589221010589</c:v>
                </c:pt>
                <c:pt idx="416">
                  <c:v>0.0205156526152214</c:v>
                </c:pt>
                <c:pt idx="417">
                  <c:v>0.0206744271992187</c:v>
                </c:pt>
                <c:pt idx="418">
                  <c:v>0.0208353041168438</c:v>
                </c:pt>
                <c:pt idx="419">
                  <c:v>0.0209983440992729</c:v>
                </c:pt>
                <c:pt idx="420">
                  <c:v>0.0211636104850189</c:v>
                </c:pt>
                <c:pt idx="421">
                  <c:v>0.0213311693699019</c:v>
                </c:pt>
                <c:pt idx="422">
                  <c:v>0.0215010897679058</c:v>
                </c:pt>
                <c:pt idx="423">
                  <c:v>0.021673443783881</c:v>
                </c:pt>
                <c:pt idx="424">
                  <c:v>0.0218483067991511</c:v>
                </c:pt>
                <c:pt idx="425">
                  <c:v>0.0220257576711943</c:v>
                </c:pt>
                <c:pt idx="426">
                  <c:v>0.0222058789486956</c:v>
                </c:pt>
                <c:pt idx="427">
                  <c:v>0.022388757103407</c:v>
                </c:pt>
                <c:pt idx="428">
                  <c:v>0.0225744827804113</c:v>
                </c:pt>
                <c:pt idx="429">
                  <c:v>0.0227631510685644</c:v>
                </c:pt>
                <c:pt idx="430">
                  <c:v>0.022954861793094</c:v>
                </c:pt>
                <c:pt idx="431">
                  <c:v>0.0231497198325618</c:v>
                </c:pt>
                <c:pt idx="432">
                  <c:v>0.0233478354626552</c:v>
                </c:pt>
                <c:pt idx="433">
                  <c:v>0.0235493247295722</c:v>
                </c:pt>
                <c:pt idx="434">
                  <c:v>0.0237543098560979</c:v>
                </c:pt>
                <c:pt idx="435">
                  <c:v>0.0239629196838589</c:v>
                </c:pt>
                <c:pt idx="436">
                  <c:v>0.0241752901556755</c:v>
                </c:pt>
                <c:pt idx="437">
                  <c:v>0.0243915648424455</c:v>
                </c:pt>
                <c:pt idx="438">
                  <c:v>0.0246118955195625</c:v>
                </c:pt>
                <c:pt idx="439">
                  <c:v>0.0248364427985491</c:v>
                </c:pt>
                <c:pt idx="440">
                  <c:v>0.0250653768203506</c:v>
                </c:pt>
                <c:pt idx="441">
                  <c:v>0.0252988780176325</c:v>
                </c:pt>
                <c:pt idx="442">
                  <c:v>0.0255371379544601</c:v>
                </c:pt>
                <c:pt idx="443">
                  <c:v>0.02578036025295</c:v>
                </c:pt>
                <c:pt idx="444">
                  <c:v>0.0260287616178932</c:v>
                </c:pt>
                <c:pt idx="445">
                  <c:v>0.0262825729720046</c:v>
                </c:pt>
                <c:pt idx="446">
                  <c:v>0.0265420407163974</c:v>
                </c:pt>
                <c:pt idx="447">
                  <c:v>0.0268074281331733</c:v>
                </c:pt>
                <c:pt idx="448">
                  <c:v>0.0270790169497329</c:v>
                </c:pt>
                <c:pt idx="449">
                  <c:v>0.0273571090876305</c:v>
                </c:pt>
                <c:pt idx="450">
                  <c:v>0.0276420286226383</c:v>
                </c:pt>
                <c:pt idx="451">
                  <c:v>0.0279341239872784</c:v>
                </c:pt>
                <c:pt idx="452">
                  <c:v>0.0282337704526027</c:v>
                </c:pt>
                <c:pt idx="453">
                  <c:v>0.028541372932661</c:v>
                </c:pt>
                <c:pt idx="454">
                  <c:v>0.0288573691631735</c:v>
                </c:pt>
                <c:pt idx="455">
                  <c:v>0.0291822333157557</c:v>
                </c:pt>
                <c:pt idx="456">
                  <c:v>0.0295164801210801</c:v>
                </c:pt>
                <c:pt idx="457">
                  <c:v>0.0298606695891647</c:v>
                </c:pt>
                <c:pt idx="458">
                  <c:v>0.0302154124332933</c:v>
                </c:pt>
                <c:pt idx="459">
                  <c:v>0.030581376326862</c:v>
                </c:pt>
                <c:pt idx="460">
                  <c:v>0.0309592931509707</c:v>
                </c:pt>
                <c:pt idx="461">
                  <c:v>0.0313499674265211</c:v>
                </c:pt>
                <c:pt idx="462">
                  <c:v>0.0317542861701775</c:v>
                </c:pt>
                <c:pt idx="463">
                  <c:v>0.0321732304718043</c:v>
                </c:pt>
                <c:pt idx="464">
                  <c:v>0.0326078891660258</c:v>
                </c:pt>
                <c:pt idx="465">
                  <c:v>0.0330594750679615</c:v>
                </c:pt>
                <c:pt idx="466">
                  <c:v>0.0335293443707923</c:v>
                </c:pt>
                <c:pt idx="467">
                  <c:v>0.0340190199715292</c:v>
                </c:pt>
                <c:pt idx="468">
                  <c:v>0.0345302197167104</c:v>
                </c:pt>
                <c:pt idx="469">
                  <c:v>0.0350648908640478</c:v>
                </c:pt>
                <c:pt idx="470">
                  <c:v>0.0356252524717736</c:v>
                </c:pt>
                <c:pt idx="471">
                  <c:v>0.0362138480026841</c:v>
                </c:pt>
                <c:pt idx="472">
                  <c:v>0.0368336112368734</c:v>
                </c:pt>
                <c:pt idx="473">
                  <c:v>0.0374879497364399</c:v>
                </c:pt>
                <c:pt idx="474">
                  <c:v>0.0381808517693257</c:v>
                </c:pt>
                <c:pt idx="475">
                  <c:v>0.0389170250523053</c:v>
                </c:pt>
                <c:pt idx="476">
                  <c:v>0.0397020793620163</c:v>
                </c:pt>
                <c:pt idx="477">
                  <c:v>0.0405427707350973</c:v>
                </c:pt>
                <c:pt idx="478">
                  <c:v>0.0414473339191788</c:v>
                </c:pt>
                <c:pt idx="479">
                  <c:v>0.0424259442275643</c:v>
                </c:pt>
                <c:pt idx="480">
                  <c:v>0.0434913741922753</c:v>
                </c:pt>
                <c:pt idx="481">
                  <c:v>0.0446599524577373</c:v>
                </c:pt>
                <c:pt idx="482">
                  <c:v>0.0459530084044872</c:v>
                </c:pt>
                <c:pt idx="483">
                  <c:v>0.0473991304317343</c:v>
                </c:pt>
                <c:pt idx="484">
                  <c:v>0.0479116946851619</c:v>
                </c:pt>
                <c:pt idx="485">
                  <c:v>0.0484325573464046</c:v>
                </c:pt>
                <c:pt idx="486">
                  <c:v>0.0489619820230493</c:v>
                </c:pt>
                <c:pt idx="487">
                  <c:v>0.0495002439893108</c:v>
                </c:pt>
                <c:pt idx="488">
                  <c:v>0.0500476307911452</c:v>
                </c:pt>
                <c:pt idx="489">
                  <c:v>0.0506044428878501</c:v>
                </c:pt>
                <c:pt idx="490">
                  <c:v>0.0511709943327244</c:v>
                </c:pt>
                <c:pt idx="491">
                  <c:v>0.0517476134955799</c:v>
                </c:pt>
                <c:pt idx="492">
                  <c:v>0.0523346438301212</c:v>
                </c:pt>
                <c:pt idx="493">
                  <c:v>0.0529324446894678</c:v>
                </c:pt>
                <c:pt idx="494">
                  <c:v>0.0535413921933663</c:v>
                </c:pt>
                <c:pt idx="495">
                  <c:v>0.0541618801509486</c:v>
                </c:pt>
                <c:pt idx="496">
                  <c:v>0.0547943210432189</c:v>
                </c:pt>
                <c:pt idx="497">
                  <c:v>0.0554391470698287</c:v>
                </c:pt>
                <c:pt idx="498">
                  <c:v>0.0560968112650918</c:v>
                </c:pt>
                <c:pt idx="499">
                  <c:v>0.0567677886886447</c:v>
                </c:pt>
                <c:pt idx="500">
                  <c:v>0.0574525776966408</c:v>
                </c:pt>
                <c:pt idx="501">
                  <c:v>0.0581517012999107</c:v>
                </c:pt>
                <c:pt idx="502">
                  <c:v>0.0588657086161186</c:v>
                </c:pt>
                <c:pt idx="503">
                  <c:v>0.0595951764236001</c:v>
                </c:pt>
                <c:pt idx="504">
                  <c:v>0.0603407108253045</c:v>
                </c:pt>
                <c:pt idx="505">
                  <c:v>0.0611029490320708</c:v>
                </c:pt>
                <c:pt idx="506">
                  <c:v>0.0618825612753667</c:v>
                </c:pt>
                <c:pt idx="507">
                  <c:v>0.0626802528606225</c:v>
                </c:pt>
                <c:pt idx="508">
                  <c:v>0.0634967663734006</c:v>
                </c:pt>
                <c:pt idx="509">
                  <c:v>0.0643328840518845</c:v>
                </c:pt>
                <c:pt idx="510">
                  <c:v>0.0651894303405514</c:v>
                </c:pt>
                <c:pt idx="511">
                  <c:v>0.0660672746414398</c:v>
                </c:pt>
                <c:pt idx="512">
                  <c:v>0.0669673342811518</c:v>
                </c:pt>
                <c:pt idx="513">
                  <c:v>0.0678905777136645</c:v>
                </c:pt>
                <c:pt idx="514">
                  <c:v>0.0688380279812025</c:v>
                </c:pt>
                <c:pt idx="515">
                  <c:v>0.0698107664578603</c:v>
                </c:pt>
                <c:pt idx="516">
                  <c:v>0.0708099369034153</c:v>
                </c:pt>
                <c:pt idx="517">
                  <c:v>0.0718367498578705</c:v>
                </c:pt>
                <c:pt idx="518">
                  <c:v>0.0728924874107595</c:v>
                </c:pt>
                <c:pt idx="519">
                  <c:v>0.0739785083832083</c:v>
                </c:pt>
                <c:pt idx="520">
                  <c:v>0.0750962539652265</c:v>
                </c:pt>
                <c:pt idx="521">
                  <c:v>0.0762472538557879</c:v>
                </c:pt>
                <c:pt idx="522">
                  <c:v>0.0774331329590443</c:v>
                </c:pt>
                <c:pt idx="523">
                  <c:v>0.0786556186966038</c:v>
                </c:pt>
                <c:pt idx="524">
                  <c:v>0.0799165490033245</c:v>
                </c:pt>
                <c:pt idx="525">
                  <c:v>0.0812178810826705</c:v>
                </c:pt>
                <c:pt idx="526">
                  <c:v>0.0825617010075349</c:v>
                </c:pt>
                <c:pt idx="527">
                  <c:v>0.0839502342637434</c:v>
                </c:pt>
                <c:pt idx="528">
                  <c:v>0.0853858573464752</c:v>
                </c:pt>
                <c:pt idx="529">
                  <c:v>0.0868711105348616</c:v>
                </c:pt>
                <c:pt idx="530">
                  <c:v>0.0884087119873733</c:v>
                </c:pt>
                <c:pt idx="531">
                  <c:v>0.090001573320744</c:v>
                </c:pt>
                <c:pt idx="532">
                  <c:v>0.0916528168585354</c:v>
                </c:pt>
                <c:pt idx="533">
                  <c:v>0.0933657947626856</c:v>
                </c:pt>
                <c:pt idx="534">
                  <c:v>0.0951441102931675</c:v>
                </c:pt>
                <c:pt idx="535">
                  <c:v>0.0969916414781038</c:v>
                </c:pt>
                <c:pt idx="536">
                  <c:v>0.0989125675204072</c:v>
                </c:pt>
                <c:pt idx="537">
                  <c:v>0.100911398318488</c:v>
                </c:pt>
                <c:pt idx="538">
                  <c:v>0.102993007539382</c:v>
                </c:pt>
                <c:pt idx="539">
                  <c:v>0.105162669754729</c:v>
                </c:pt>
                <c:pt idx="540">
                  <c:v>0.1074261022357</c:v>
                </c:pt>
                <c:pt idx="541">
                  <c:v>0.109789512105208</c:v>
                </c:pt>
                <c:pt idx="542">
                  <c:v>0.112259649668101</c:v>
                </c:pt>
                <c:pt idx="543">
                  <c:v>0.114843868887098</c:v>
                </c:pt>
                <c:pt idx="544">
                  <c:v>0.117550196149635</c:v>
                </c:pt>
                <c:pt idx="545">
                  <c:v>0.120387408685619</c:v>
                </c:pt>
                <c:pt idx="546">
                  <c:v>0.1233651242574</c:v>
                </c:pt>
                <c:pt idx="547">
                  <c:v>0.126493904062467</c:v>
                </c:pt>
                <c:pt idx="548">
                  <c:v>0.129785371181035</c:v>
                </c:pt>
                <c:pt idx="549">
                  <c:v>0.133252347383711</c:v>
                </c:pt>
                <c:pt idx="550">
                  <c:v>0.136909011712861</c:v>
                </c:pt>
                <c:pt idx="551">
                  <c:v>0.14077108499696</c:v>
                </c:pt>
                <c:pt idx="552">
                  <c:v>0.144856045391136</c:v>
                </c:pt>
                <c:pt idx="553">
                  <c:v>0.149183381213953</c:v>
                </c:pt>
                <c:pt idx="554">
                  <c:v>0.153774888842276</c:v>
                </c:pt>
                <c:pt idx="555">
                  <c:v>0.15865502532957</c:v>
                </c:pt>
                <c:pt idx="556">
                  <c:v>0.163851327858225</c:v>
                </c:pt>
                <c:pt idx="557">
                  <c:v>0.169394915300636</c:v>
                </c:pt>
                <c:pt idx="558">
                  <c:v>0.175321091289362</c:v>
                </c:pt>
                <c:pt idx="559">
                  <c:v>0.181670073619798</c:v>
                </c:pt>
                <c:pt idx="560">
                  <c:v>0.18848788199929</c:v>
                </c:pt>
                <c:pt idx="561">
                  <c:v>0.195827425778431</c:v>
                </c:pt>
                <c:pt idx="562">
                  <c:v>0.203749846302592</c:v>
                </c:pt>
              </c:numCache>
            </c:numRef>
          </c:xVal>
          <c:yVal>
            <c:numRef>
              <c:f>Exp_res!$BG$3:$BG$650</c:f>
              <c:numCache>
                <c:formatCode>General</c:formatCode>
                <c:ptCount val="648"/>
                <c:pt idx="0">
                  <c:v>0</c:v>
                </c:pt>
                <c:pt idx="1">
                  <c:v>0.273750000000007</c:v>
                </c:pt>
                <c:pt idx="2">
                  <c:v>0.819884663341654</c:v>
                </c:pt>
                <c:pt idx="3">
                  <c:v>1.3660193266833</c:v>
                </c:pt>
                <c:pt idx="4">
                  <c:v>1.91215399002495</c:v>
                </c:pt>
                <c:pt idx="5">
                  <c:v>2.45828865336659</c:v>
                </c:pt>
                <c:pt idx="6">
                  <c:v>3.00442331670824</c:v>
                </c:pt>
                <c:pt idx="7">
                  <c:v>3.55055798004989</c:v>
                </c:pt>
                <c:pt idx="8">
                  <c:v>4.09669264339154</c:v>
                </c:pt>
                <c:pt idx="9">
                  <c:v>4.64282730673318</c:v>
                </c:pt>
                <c:pt idx="10">
                  <c:v>5.18896197007483</c:v>
                </c:pt>
                <c:pt idx="11">
                  <c:v>5.73509663341648</c:v>
                </c:pt>
                <c:pt idx="12">
                  <c:v>6.28123129675812</c:v>
                </c:pt>
                <c:pt idx="13">
                  <c:v>6.82736596009977</c:v>
                </c:pt>
                <c:pt idx="14">
                  <c:v>7.37350062344142</c:v>
                </c:pt>
                <c:pt idx="15">
                  <c:v>7.91963528678306</c:v>
                </c:pt>
                <c:pt idx="16">
                  <c:v>8.46576995012471</c:v>
                </c:pt>
                <c:pt idx="17">
                  <c:v>9.01190461346636</c:v>
                </c:pt>
                <c:pt idx="18">
                  <c:v>9.558039276808</c:v>
                </c:pt>
                <c:pt idx="19">
                  <c:v>10.1041739401497</c:v>
                </c:pt>
                <c:pt idx="20">
                  <c:v>10.6503086034913</c:v>
                </c:pt>
                <c:pt idx="21">
                  <c:v>11.1964432668329</c:v>
                </c:pt>
                <c:pt idx="22">
                  <c:v>11.7425779301746</c:v>
                </c:pt>
                <c:pt idx="23">
                  <c:v>12.2887125935162</c:v>
                </c:pt>
                <c:pt idx="24">
                  <c:v>12.8348472568579</c:v>
                </c:pt>
                <c:pt idx="25">
                  <c:v>13.3809819201995</c:v>
                </c:pt>
                <c:pt idx="26">
                  <c:v>13.9271165835412</c:v>
                </c:pt>
                <c:pt idx="27">
                  <c:v>14.4732512468828</c:v>
                </c:pt>
                <c:pt idx="28">
                  <c:v>15.0193859102245</c:v>
                </c:pt>
                <c:pt idx="29">
                  <c:v>15.5655205735661</c:v>
                </c:pt>
                <c:pt idx="30">
                  <c:v>16.1116552369078</c:v>
                </c:pt>
                <c:pt idx="31">
                  <c:v>16.6577899002494</c:v>
                </c:pt>
                <c:pt idx="32">
                  <c:v>17.2039245635911</c:v>
                </c:pt>
                <c:pt idx="33">
                  <c:v>17.7500592269327</c:v>
                </c:pt>
                <c:pt idx="34">
                  <c:v>18.2961938902744</c:v>
                </c:pt>
                <c:pt idx="35">
                  <c:v>18.842328553616</c:v>
                </c:pt>
                <c:pt idx="36">
                  <c:v>19.3884632169576</c:v>
                </c:pt>
                <c:pt idx="37">
                  <c:v>19.9345978802993</c:v>
                </c:pt>
                <c:pt idx="38">
                  <c:v>20.4807325436409</c:v>
                </c:pt>
                <c:pt idx="39">
                  <c:v>21.0268672069826</c:v>
                </c:pt>
                <c:pt idx="40">
                  <c:v>21.5730018703242</c:v>
                </c:pt>
                <c:pt idx="41">
                  <c:v>22.1191365336659</c:v>
                </c:pt>
                <c:pt idx="42">
                  <c:v>22.6652711970075</c:v>
                </c:pt>
                <c:pt idx="43">
                  <c:v>23.2114058603492</c:v>
                </c:pt>
                <c:pt idx="44">
                  <c:v>23.7575405236908</c:v>
                </c:pt>
                <c:pt idx="45">
                  <c:v>24.3036751870325</c:v>
                </c:pt>
                <c:pt idx="46">
                  <c:v>24.8498098503741</c:v>
                </c:pt>
                <c:pt idx="47">
                  <c:v>25.3959445137158</c:v>
                </c:pt>
                <c:pt idx="48">
                  <c:v>25.9420791770574</c:v>
                </c:pt>
                <c:pt idx="49">
                  <c:v>26.4882138403991</c:v>
                </c:pt>
                <c:pt idx="50">
                  <c:v>27.0343485037407</c:v>
                </c:pt>
                <c:pt idx="51">
                  <c:v>27.5804831670823</c:v>
                </c:pt>
                <c:pt idx="52">
                  <c:v>28.126617830424</c:v>
                </c:pt>
                <c:pt idx="53">
                  <c:v>28.6727524937656</c:v>
                </c:pt>
                <c:pt idx="54">
                  <c:v>29.2188871571073</c:v>
                </c:pt>
                <c:pt idx="55">
                  <c:v>29.7650218204489</c:v>
                </c:pt>
                <c:pt idx="56">
                  <c:v>30.3111564837906</c:v>
                </c:pt>
                <c:pt idx="57">
                  <c:v>30.8572911471322</c:v>
                </c:pt>
                <c:pt idx="58">
                  <c:v>31.4034258104739</c:v>
                </c:pt>
                <c:pt idx="59">
                  <c:v>31.9495604738155</c:v>
                </c:pt>
                <c:pt idx="60">
                  <c:v>32.4956951371572</c:v>
                </c:pt>
                <c:pt idx="61">
                  <c:v>33.0418298004988</c:v>
                </c:pt>
                <c:pt idx="62">
                  <c:v>33.5879644638405</c:v>
                </c:pt>
                <c:pt idx="63">
                  <c:v>34.1340991271821</c:v>
                </c:pt>
                <c:pt idx="64">
                  <c:v>34.6802337905238</c:v>
                </c:pt>
                <c:pt idx="65">
                  <c:v>35.2263684538654</c:v>
                </c:pt>
                <c:pt idx="66">
                  <c:v>35.772503117207</c:v>
                </c:pt>
                <c:pt idx="67">
                  <c:v>36.3186377805487</c:v>
                </c:pt>
                <c:pt idx="68">
                  <c:v>36.8647724438903</c:v>
                </c:pt>
                <c:pt idx="69">
                  <c:v>37.410907107232</c:v>
                </c:pt>
                <c:pt idx="70">
                  <c:v>37.9570417705736</c:v>
                </c:pt>
                <c:pt idx="71">
                  <c:v>38.5031764339153</c:v>
                </c:pt>
                <c:pt idx="72">
                  <c:v>39.0493110972569</c:v>
                </c:pt>
                <c:pt idx="73">
                  <c:v>39.5954457605986</c:v>
                </c:pt>
                <c:pt idx="74">
                  <c:v>40.1415804239402</c:v>
                </c:pt>
                <c:pt idx="75">
                  <c:v>40.6877150872819</c:v>
                </c:pt>
                <c:pt idx="76">
                  <c:v>41.2338497506235</c:v>
                </c:pt>
                <c:pt idx="77">
                  <c:v>41.7799844139652</c:v>
                </c:pt>
                <c:pt idx="78">
                  <c:v>42.3261190773068</c:v>
                </c:pt>
                <c:pt idx="79">
                  <c:v>42.8722537406485</c:v>
                </c:pt>
                <c:pt idx="80">
                  <c:v>43.4183884039901</c:v>
                </c:pt>
                <c:pt idx="81">
                  <c:v>43.9645230673318</c:v>
                </c:pt>
                <c:pt idx="82">
                  <c:v>44.5106577306734</c:v>
                </c:pt>
                <c:pt idx="83">
                  <c:v>45.056792394015</c:v>
                </c:pt>
                <c:pt idx="84">
                  <c:v>45.6029270573567</c:v>
                </c:pt>
                <c:pt idx="85">
                  <c:v>46.1490617206983</c:v>
                </c:pt>
                <c:pt idx="86">
                  <c:v>46.69519638404</c:v>
                </c:pt>
                <c:pt idx="87">
                  <c:v>47.2413310473816</c:v>
                </c:pt>
                <c:pt idx="88">
                  <c:v>47.7874657107233</c:v>
                </c:pt>
                <c:pt idx="89">
                  <c:v>48.3336003740649</c:v>
                </c:pt>
                <c:pt idx="90">
                  <c:v>48.8797350374066</c:v>
                </c:pt>
                <c:pt idx="91">
                  <c:v>49.4258697007482</c:v>
                </c:pt>
                <c:pt idx="92">
                  <c:v>49.9720043640899</c:v>
                </c:pt>
                <c:pt idx="93">
                  <c:v>50.5181390274315</c:v>
                </c:pt>
                <c:pt idx="94">
                  <c:v>51.0642736907732</c:v>
                </c:pt>
                <c:pt idx="95">
                  <c:v>51.6104083541148</c:v>
                </c:pt>
                <c:pt idx="96">
                  <c:v>52.1565430174565</c:v>
                </c:pt>
                <c:pt idx="97">
                  <c:v>52.7026776807981</c:v>
                </c:pt>
                <c:pt idx="98">
                  <c:v>53.2488123441398</c:v>
                </c:pt>
                <c:pt idx="99">
                  <c:v>53.7949470074814</c:v>
                </c:pt>
                <c:pt idx="100">
                  <c:v>54.341081670823</c:v>
                </c:pt>
                <c:pt idx="101">
                  <c:v>54.8872163341647</c:v>
                </c:pt>
                <c:pt idx="102">
                  <c:v>55.4333509975063</c:v>
                </c:pt>
                <c:pt idx="103">
                  <c:v>55.979485660848</c:v>
                </c:pt>
                <c:pt idx="104">
                  <c:v>56.5256203241896</c:v>
                </c:pt>
                <c:pt idx="105">
                  <c:v>57.0717549875313</c:v>
                </c:pt>
                <c:pt idx="106">
                  <c:v>57.6178896508729</c:v>
                </c:pt>
                <c:pt idx="107">
                  <c:v>58.1640243142146</c:v>
                </c:pt>
                <c:pt idx="108">
                  <c:v>58.7101589775562</c:v>
                </c:pt>
                <c:pt idx="109">
                  <c:v>59.2562936408979</c:v>
                </c:pt>
                <c:pt idx="110">
                  <c:v>59.8024283042395</c:v>
                </c:pt>
                <c:pt idx="111">
                  <c:v>60.3485629675812</c:v>
                </c:pt>
                <c:pt idx="112">
                  <c:v>60.8946976309228</c:v>
                </c:pt>
                <c:pt idx="113">
                  <c:v>61.4408322942645</c:v>
                </c:pt>
                <c:pt idx="114">
                  <c:v>61.9869669576061</c:v>
                </c:pt>
                <c:pt idx="115">
                  <c:v>62.5331016209478</c:v>
                </c:pt>
                <c:pt idx="116">
                  <c:v>63.0792362842894</c:v>
                </c:pt>
                <c:pt idx="117">
                  <c:v>63.625370947631</c:v>
                </c:pt>
                <c:pt idx="118">
                  <c:v>64.1715056109727</c:v>
                </c:pt>
                <c:pt idx="119">
                  <c:v>64.7176402743143</c:v>
                </c:pt>
                <c:pt idx="120">
                  <c:v>65.263774937656</c:v>
                </c:pt>
                <c:pt idx="121">
                  <c:v>65.8099096009976</c:v>
                </c:pt>
                <c:pt idx="122">
                  <c:v>66.3560442643393</c:v>
                </c:pt>
                <c:pt idx="123">
                  <c:v>66.9021789276809</c:v>
                </c:pt>
                <c:pt idx="124">
                  <c:v>67.4483135910226</c:v>
                </c:pt>
                <c:pt idx="125">
                  <c:v>67.9944482543642</c:v>
                </c:pt>
                <c:pt idx="126">
                  <c:v>68.5405829177059</c:v>
                </c:pt>
                <c:pt idx="127">
                  <c:v>69.0867175810475</c:v>
                </c:pt>
                <c:pt idx="128">
                  <c:v>69.6328522443892</c:v>
                </c:pt>
                <c:pt idx="129">
                  <c:v>70.1789869077308</c:v>
                </c:pt>
                <c:pt idx="130">
                  <c:v>70.7251215710725</c:v>
                </c:pt>
                <c:pt idx="131">
                  <c:v>71.2712562344141</c:v>
                </c:pt>
                <c:pt idx="132">
                  <c:v>71.8173908977557</c:v>
                </c:pt>
                <c:pt idx="133">
                  <c:v>72.3635255610974</c:v>
                </c:pt>
                <c:pt idx="134">
                  <c:v>72.909660224439</c:v>
                </c:pt>
                <c:pt idx="135">
                  <c:v>73.4557948877807</c:v>
                </c:pt>
                <c:pt idx="136">
                  <c:v>74.0019295511223</c:v>
                </c:pt>
                <c:pt idx="137">
                  <c:v>74.548064214464</c:v>
                </c:pt>
                <c:pt idx="138">
                  <c:v>75.0941988778056</c:v>
                </c:pt>
                <c:pt idx="139">
                  <c:v>75.6403335411473</c:v>
                </c:pt>
                <c:pt idx="140">
                  <c:v>76.1864682044889</c:v>
                </c:pt>
                <c:pt idx="141">
                  <c:v>76.7326028678306</c:v>
                </c:pt>
                <c:pt idx="142">
                  <c:v>77.2787375311722</c:v>
                </c:pt>
                <c:pt idx="143">
                  <c:v>77.8248721945139</c:v>
                </c:pt>
                <c:pt idx="144">
                  <c:v>78.3710068578555</c:v>
                </c:pt>
                <c:pt idx="145">
                  <c:v>78.9171415211972</c:v>
                </c:pt>
                <c:pt idx="146">
                  <c:v>79.4632761845388</c:v>
                </c:pt>
                <c:pt idx="147">
                  <c:v>80.0094108478804</c:v>
                </c:pt>
                <c:pt idx="148">
                  <c:v>80.5555455112221</c:v>
                </c:pt>
                <c:pt idx="149">
                  <c:v>81.1016801745637</c:v>
                </c:pt>
                <c:pt idx="150">
                  <c:v>81.6478148379054</c:v>
                </c:pt>
                <c:pt idx="151">
                  <c:v>82.193949501247</c:v>
                </c:pt>
                <c:pt idx="152">
                  <c:v>82.7400841645887</c:v>
                </c:pt>
                <c:pt idx="153">
                  <c:v>83.2862188279303</c:v>
                </c:pt>
                <c:pt idx="154">
                  <c:v>83.832353491272</c:v>
                </c:pt>
                <c:pt idx="155">
                  <c:v>84.3784881546136</c:v>
                </c:pt>
                <c:pt idx="156">
                  <c:v>84.9246228179552</c:v>
                </c:pt>
                <c:pt idx="157">
                  <c:v>85.4707574812968</c:v>
                </c:pt>
                <c:pt idx="158">
                  <c:v>86.0168921446384</c:v>
                </c:pt>
                <c:pt idx="159">
                  <c:v>86.56302680798</c:v>
                </c:pt>
                <c:pt idx="160">
                  <c:v>87.1091614713216</c:v>
                </c:pt>
                <c:pt idx="161">
                  <c:v>87.6552961346632</c:v>
                </c:pt>
                <c:pt idx="162">
                  <c:v>88.2014307980048</c:v>
                </c:pt>
                <c:pt idx="163">
                  <c:v>88.7475654613465</c:v>
                </c:pt>
                <c:pt idx="164">
                  <c:v>89.2937001246881</c:v>
                </c:pt>
                <c:pt idx="165">
                  <c:v>89.8398347880297</c:v>
                </c:pt>
                <c:pt idx="166">
                  <c:v>90.3859694513713</c:v>
                </c:pt>
                <c:pt idx="167">
                  <c:v>90.9321041147129</c:v>
                </c:pt>
                <c:pt idx="168">
                  <c:v>91.4782387780545</c:v>
                </c:pt>
                <c:pt idx="169">
                  <c:v>92.0243734413961</c:v>
                </c:pt>
                <c:pt idx="170">
                  <c:v>92.5705081047377</c:v>
                </c:pt>
                <c:pt idx="171">
                  <c:v>93.1166427680793</c:v>
                </c:pt>
                <c:pt idx="172">
                  <c:v>93.6627774314209</c:v>
                </c:pt>
                <c:pt idx="173">
                  <c:v>94.2089120947625</c:v>
                </c:pt>
                <c:pt idx="174">
                  <c:v>94.7550467581041</c:v>
                </c:pt>
                <c:pt idx="175">
                  <c:v>95.3011814214457</c:v>
                </c:pt>
                <c:pt idx="176">
                  <c:v>95.8473160847873</c:v>
                </c:pt>
                <c:pt idx="177">
                  <c:v>96.3934507481289</c:v>
                </c:pt>
                <c:pt idx="178">
                  <c:v>96.9395854114705</c:v>
                </c:pt>
                <c:pt idx="179">
                  <c:v>97.4857200748121</c:v>
                </c:pt>
                <c:pt idx="180">
                  <c:v>98.0318547381537</c:v>
                </c:pt>
                <c:pt idx="181">
                  <c:v>98.5779894014953</c:v>
                </c:pt>
                <c:pt idx="182">
                  <c:v>99.1241240648369</c:v>
                </c:pt>
                <c:pt idx="183">
                  <c:v>99.6702587281785</c:v>
                </c:pt>
                <c:pt idx="184">
                  <c:v>100.21639339152</c:v>
                </c:pt>
                <c:pt idx="185">
                  <c:v>100.762528054862</c:v>
                </c:pt>
                <c:pt idx="186">
                  <c:v>101.308662718203</c:v>
                </c:pt>
                <c:pt idx="187">
                  <c:v>101.854797381545</c:v>
                </c:pt>
                <c:pt idx="188">
                  <c:v>102.400932044887</c:v>
                </c:pt>
                <c:pt idx="189">
                  <c:v>102.947066708228</c:v>
                </c:pt>
                <c:pt idx="190">
                  <c:v>103.49320137157</c:v>
                </c:pt>
                <c:pt idx="191">
                  <c:v>104.039336034911</c:v>
                </c:pt>
                <c:pt idx="192">
                  <c:v>104.585470698253</c:v>
                </c:pt>
                <c:pt idx="193">
                  <c:v>105.131605361595</c:v>
                </c:pt>
                <c:pt idx="194">
                  <c:v>105.677740024936</c:v>
                </c:pt>
                <c:pt idx="195">
                  <c:v>106.223874688278</c:v>
                </c:pt>
                <c:pt idx="196">
                  <c:v>106.770009351619</c:v>
                </c:pt>
                <c:pt idx="197">
                  <c:v>107.316144014961</c:v>
                </c:pt>
                <c:pt idx="198">
                  <c:v>107.862278678303</c:v>
                </c:pt>
                <c:pt idx="199">
                  <c:v>108.408413341644</c:v>
                </c:pt>
                <c:pt idx="200">
                  <c:v>108.954548004986</c:v>
                </c:pt>
                <c:pt idx="201">
                  <c:v>109.500682668327</c:v>
                </c:pt>
                <c:pt idx="202">
                  <c:v>110.046817331669</c:v>
                </c:pt>
                <c:pt idx="203">
                  <c:v>110.592951995011</c:v>
                </c:pt>
                <c:pt idx="204">
                  <c:v>111.139086658352</c:v>
                </c:pt>
                <c:pt idx="205">
                  <c:v>111.685221321694</c:v>
                </c:pt>
                <c:pt idx="206">
                  <c:v>112.231355985035</c:v>
                </c:pt>
                <c:pt idx="207">
                  <c:v>112.777490648377</c:v>
                </c:pt>
                <c:pt idx="208">
                  <c:v>113.323625311719</c:v>
                </c:pt>
                <c:pt idx="209">
                  <c:v>113.86975997506</c:v>
                </c:pt>
                <c:pt idx="210">
                  <c:v>114.415894638402</c:v>
                </c:pt>
                <c:pt idx="211">
                  <c:v>114.962029301743</c:v>
                </c:pt>
                <c:pt idx="212">
                  <c:v>115.508163965085</c:v>
                </c:pt>
                <c:pt idx="213">
                  <c:v>116.054298628427</c:v>
                </c:pt>
                <c:pt idx="214">
                  <c:v>116.600433291768</c:v>
                </c:pt>
                <c:pt idx="215">
                  <c:v>117.14656795511</c:v>
                </c:pt>
                <c:pt idx="216">
                  <c:v>117.692702618451</c:v>
                </c:pt>
                <c:pt idx="217">
                  <c:v>118.238837281793</c:v>
                </c:pt>
                <c:pt idx="218">
                  <c:v>118.784971945135</c:v>
                </c:pt>
                <c:pt idx="219">
                  <c:v>119.331106608476</c:v>
                </c:pt>
                <c:pt idx="220">
                  <c:v>119.877241271818</c:v>
                </c:pt>
                <c:pt idx="221">
                  <c:v>120.42337593516</c:v>
                </c:pt>
                <c:pt idx="222">
                  <c:v>120.969510598501</c:v>
                </c:pt>
                <c:pt idx="223">
                  <c:v>121.515645261843</c:v>
                </c:pt>
                <c:pt idx="224">
                  <c:v>122.061779925184</c:v>
                </c:pt>
                <c:pt idx="225">
                  <c:v>122.607914588526</c:v>
                </c:pt>
                <c:pt idx="226">
                  <c:v>123.154049251868</c:v>
                </c:pt>
                <c:pt idx="227">
                  <c:v>123.700183915209</c:v>
                </c:pt>
                <c:pt idx="228">
                  <c:v>124.246318578551</c:v>
                </c:pt>
                <c:pt idx="229">
                  <c:v>124.792453241892</c:v>
                </c:pt>
                <c:pt idx="230">
                  <c:v>125.338587905234</c:v>
                </c:pt>
                <c:pt idx="231">
                  <c:v>125.884722568576</c:v>
                </c:pt>
                <c:pt idx="232">
                  <c:v>126.430857231917</c:v>
                </c:pt>
                <c:pt idx="233">
                  <c:v>126.976991895259</c:v>
                </c:pt>
                <c:pt idx="234">
                  <c:v>127.5231265586</c:v>
                </c:pt>
                <c:pt idx="235">
                  <c:v>128.069261221942</c:v>
                </c:pt>
                <c:pt idx="236">
                  <c:v>128.615395885284</c:v>
                </c:pt>
                <c:pt idx="237">
                  <c:v>129.161530548625</c:v>
                </c:pt>
                <c:pt idx="238">
                  <c:v>129.707665211967</c:v>
                </c:pt>
                <c:pt idx="239">
                  <c:v>130.253799875308</c:v>
                </c:pt>
                <c:pt idx="240">
                  <c:v>130.79993453865</c:v>
                </c:pt>
                <c:pt idx="241">
                  <c:v>131.346069201992</c:v>
                </c:pt>
                <c:pt idx="242">
                  <c:v>131.892203865333</c:v>
                </c:pt>
                <c:pt idx="243">
                  <c:v>132.438338528675</c:v>
                </c:pt>
                <c:pt idx="244">
                  <c:v>132.984473192016</c:v>
                </c:pt>
                <c:pt idx="245">
                  <c:v>133.530607855358</c:v>
                </c:pt>
                <c:pt idx="246">
                  <c:v>134.0767425187</c:v>
                </c:pt>
                <c:pt idx="247">
                  <c:v>134.622877182041</c:v>
                </c:pt>
                <c:pt idx="248">
                  <c:v>135.169011845383</c:v>
                </c:pt>
                <c:pt idx="249">
                  <c:v>135.715146508724</c:v>
                </c:pt>
                <c:pt idx="250">
                  <c:v>136.261281172066</c:v>
                </c:pt>
                <c:pt idx="251">
                  <c:v>136.807415835408</c:v>
                </c:pt>
                <c:pt idx="252">
                  <c:v>137.353550498749</c:v>
                </c:pt>
                <c:pt idx="253">
                  <c:v>137.899685162091</c:v>
                </c:pt>
                <c:pt idx="254">
                  <c:v>138.445819825432</c:v>
                </c:pt>
                <c:pt idx="255">
                  <c:v>138.991954488774</c:v>
                </c:pt>
                <c:pt idx="256">
                  <c:v>139.538089152116</c:v>
                </c:pt>
                <c:pt idx="257">
                  <c:v>140.084223815457</c:v>
                </c:pt>
                <c:pt idx="258">
                  <c:v>140.630358478799</c:v>
                </c:pt>
                <c:pt idx="259">
                  <c:v>141.17649314214</c:v>
                </c:pt>
                <c:pt idx="260">
                  <c:v>141.722627805482</c:v>
                </c:pt>
                <c:pt idx="261">
                  <c:v>142.268762468824</c:v>
                </c:pt>
                <c:pt idx="262">
                  <c:v>142.814897132165</c:v>
                </c:pt>
                <c:pt idx="263">
                  <c:v>143.361031795507</c:v>
                </c:pt>
                <c:pt idx="264">
                  <c:v>143.907166458849</c:v>
                </c:pt>
                <c:pt idx="265">
                  <c:v>144.45330112219</c:v>
                </c:pt>
                <c:pt idx="266">
                  <c:v>144.999435785532</c:v>
                </c:pt>
                <c:pt idx="267">
                  <c:v>145.545570448873</c:v>
                </c:pt>
                <c:pt idx="268">
                  <c:v>146.091705112215</c:v>
                </c:pt>
                <c:pt idx="269">
                  <c:v>146.637839775557</c:v>
                </c:pt>
                <c:pt idx="270">
                  <c:v>147.183974438898</c:v>
                </c:pt>
                <c:pt idx="271">
                  <c:v>147.73010910224</c:v>
                </c:pt>
                <c:pt idx="272">
                  <c:v>148.276243765581</c:v>
                </c:pt>
                <c:pt idx="273">
                  <c:v>148.822378428923</c:v>
                </c:pt>
                <c:pt idx="274">
                  <c:v>149.368513092265</c:v>
                </c:pt>
                <c:pt idx="275">
                  <c:v>149.914647755606</c:v>
                </c:pt>
                <c:pt idx="276">
                  <c:v>150.460782418948</c:v>
                </c:pt>
                <c:pt idx="277">
                  <c:v>151.006917082289</c:v>
                </c:pt>
                <c:pt idx="278">
                  <c:v>151.553051745631</c:v>
                </c:pt>
                <c:pt idx="279">
                  <c:v>152.099186408973</c:v>
                </c:pt>
                <c:pt idx="280">
                  <c:v>152.645321072314</c:v>
                </c:pt>
                <c:pt idx="281">
                  <c:v>153.191455735656</c:v>
                </c:pt>
                <c:pt idx="282">
                  <c:v>153.737590398997</c:v>
                </c:pt>
                <c:pt idx="283">
                  <c:v>154.283725062339</c:v>
                </c:pt>
                <c:pt idx="284">
                  <c:v>154.829859725681</c:v>
                </c:pt>
                <c:pt idx="285">
                  <c:v>155.375994389022</c:v>
                </c:pt>
                <c:pt idx="286">
                  <c:v>155.922129052364</c:v>
                </c:pt>
                <c:pt idx="287">
                  <c:v>156.468263715705</c:v>
                </c:pt>
                <c:pt idx="288">
                  <c:v>157.014398379047</c:v>
                </c:pt>
                <c:pt idx="289">
                  <c:v>157.560533042389</c:v>
                </c:pt>
                <c:pt idx="290">
                  <c:v>158.10666770573</c:v>
                </c:pt>
                <c:pt idx="291">
                  <c:v>158.652802369072</c:v>
                </c:pt>
                <c:pt idx="292">
                  <c:v>159.198937032413</c:v>
                </c:pt>
                <c:pt idx="293">
                  <c:v>159.745071695755</c:v>
                </c:pt>
                <c:pt idx="294">
                  <c:v>160.291206359097</c:v>
                </c:pt>
                <c:pt idx="295">
                  <c:v>160.837341022438</c:v>
                </c:pt>
                <c:pt idx="296">
                  <c:v>161.38347568578</c:v>
                </c:pt>
                <c:pt idx="297">
                  <c:v>161.929610349121</c:v>
                </c:pt>
                <c:pt idx="298">
                  <c:v>162.475745012463</c:v>
                </c:pt>
                <c:pt idx="299">
                  <c:v>163.021879675805</c:v>
                </c:pt>
                <c:pt idx="300">
                  <c:v>163.568014339146</c:v>
                </c:pt>
                <c:pt idx="301">
                  <c:v>164.114149002488</c:v>
                </c:pt>
                <c:pt idx="302">
                  <c:v>164.660283665829</c:v>
                </c:pt>
                <c:pt idx="303">
                  <c:v>165.206418329171</c:v>
                </c:pt>
                <c:pt idx="304">
                  <c:v>165.752552992513</c:v>
                </c:pt>
                <c:pt idx="305">
                  <c:v>166.298687655854</c:v>
                </c:pt>
                <c:pt idx="306">
                  <c:v>166.844822319196</c:v>
                </c:pt>
                <c:pt idx="307">
                  <c:v>167.390956982537</c:v>
                </c:pt>
                <c:pt idx="308">
                  <c:v>167.937091645879</c:v>
                </c:pt>
                <c:pt idx="309">
                  <c:v>168.483226309221</c:v>
                </c:pt>
                <c:pt idx="310">
                  <c:v>169.029360972562</c:v>
                </c:pt>
                <c:pt idx="311">
                  <c:v>169.575495635904</c:v>
                </c:pt>
                <c:pt idx="312">
                  <c:v>170.121630299245</c:v>
                </c:pt>
                <c:pt idx="313">
                  <c:v>170.667764962587</c:v>
                </c:pt>
                <c:pt idx="314">
                  <c:v>171.213899625929</c:v>
                </c:pt>
                <c:pt idx="315">
                  <c:v>171.76003428927</c:v>
                </c:pt>
                <c:pt idx="316">
                  <c:v>172.306168952612</c:v>
                </c:pt>
                <c:pt idx="317">
                  <c:v>172.852303615954</c:v>
                </c:pt>
                <c:pt idx="318">
                  <c:v>173.398438279295</c:v>
                </c:pt>
                <c:pt idx="319">
                  <c:v>173.944572942637</c:v>
                </c:pt>
                <c:pt idx="320">
                  <c:v>174.490707605978</c:v>
                </c:pt>
                <c:pt idx="321">
                  <c:v>175.03684226932</c:v>
                </c:pt>
                <c:pt idx="322">
                  <c:v>175.582976932662</c:v>
                </c:pt>
                <c:pt idx="323">
                  <c:v>176.129111596003</c:v>
                </c:pt>
                <c:pt idx="324">
                  <c:v>176.675246259345</c:v>
                </c:pt>
                <c:pt idx="325">
                  <c:v>177.221380922686</c:v>
                </c:pt>
                <c:pt idx="326">
                  <c:v>177.767515586028</c:v>
                </c:pt>
                <c:pt idx="327">
                  <c:v>178.31365024937</c:v>
                </c:pt>
                <c:pt idx="328">
                  <c:v>178.859784912711</c:v>
                </c:pt>
                <c:pt idx="329">
                  <c:v>179.405919576053</c:v>
                </c:pt>
                <c:pt idx="330">
                  <c:v>179.952054239394</c:v>
                </c:pt>
                <c:pt idx="331">
                  <c:v>180.498188902736</c:v>
                </c:pt>
                <c:pt idx="332">
                  <c:v>181.044323566078</c:v>
                </c:pt>
                <c:pt idx="333">
                  <c:v>181.590458229419</c:v>
                </c:pt>
                <c:pt idx="334">
                  <c:v>182.136592892761</c:v>
                </c:pt>
                <c:pt idx="335">
                  <c:v>182.682727556102</c:v>
                </c:pt>
                <c:pt idx="336">
                  <c:v>183.228862219444</c:v>
                </c:pt>
                <c:pt idx="337">
                  <c:v>183.774996882786</c:v>
                </c:pt>
                <c:pt idx="338">
                  <c:v>184.321131546127</c:v>
                </c:pt>
                <c:pt idx="339">
                  <c:v>184.867266209469</c:v>
                </c:pt>
                <c:pt idx="340">
                  <c:v>185.41340087281</c:v>
                </c:pt>
                <c:pt idx="341">
                  <c:v>185.959535536152</c:v>
                </c:pt>
                <c:pt idx="342">
                  <c:v>186.505670199494</c:v>
                </c:pt>
                <c:pt idx="343">
                  <c:v>187.051804862835</c:v>
                </c:pt>
                <c:pt idx="344">
                  <c:v>187.597939526177</c:v>
                </c:pt>
                <c:pt idx="345">
                  <c:v>188.144074189518</c:v>
                </c:pt>
                <c:pt idx="346">
                  <c:v>188.69020885286</c:v>
                </c:pt>
                <c:pt idx="347">
                  <c:v>189.236343516202</c:v>
                </c:pt>
                <c:pt idx="348">
                  <c:v>189.782478179543</c:v>
                </c:pt>
                <c:pt idx="349">
                  <c:v>190.328612842885</c:v>
                </c:pt>
                <c:pt idx="350">
                  <c:v>190.874747506226</c:v>
                </c:pt>
                <c:pt idx="351">
                  <c:v>191.420882169568</c:v>
                </c:pt>
                <c:pt idx="352">
                  <c:v>191.96701683291</c:v>
                </c:pt>
                <c:pt idx="353">
                  <c:v>192.513151496251</c:v>
                </c:pt>
                <c:pt idx="354">
                  <c:v>193.059286159593</c:v>
                </c:pt>
                <c:pt idx="355">
                  <c:v>193.605420822934</c:v>
                </c:pt>
                <c:pt idx="356">
                  <c:v>194.151555486276</c:v>
                </c:pt>
                <c:pt idx="357">
                  <c:v>194.697690149618</c:v>
                </c:pt>
                <c:pt idx="358">
                  <c:v>195.243824812959</c:v>
                </c:pt>
                <c:pt idx="359">
                  <c:v>195.789959476301</c:v>
                </c:pt>
                <c:pt idx="360">
                  <c:v>196.336094139642</c:v>
                </c:pt>
                <c:pt idx="361">
                  <c:v>196.882228802984</c:v>
                </c:pt>
                <c:pt idx="362">
                  <c:v>197.428363466326</c:v>
                </c:pt>
                <c:pt idx="363">
                  <c:v>197.974498129667</c:v>
                </c:pt>
                <c:pt idx="364">
                  <c:v>198.520632793009</c:v>
                </c:pt>
                <c:pt idx="365">
                  <c:v>199.066767456351</c:v>
                </c:pt>
                <c:pt idx="366">
                  <c:v>199.612902119692</c:v>
                </c:pt>
                <c:pt idx="367">
                  <c:v>200.159036783034</c:v>
                </c:pt>
                <c:pt idx="368">
                  <c:v>200.705171446375</c:v>
                </c:pt>
                <c:pt idx="369">
                  <c:v>201.251306109717</c:v>
                </c:pt>
                <c:pt idx="370">
                  <c:v>201.797440773059</c:v>
                </c:pt>
                <c:pt idx="371">
                  <c:v>202.3435754364</c:v>
                </c:pt>
                <c:pt idx="372">
                  <c:v>202.889710099742</c:v>
                </c:pt>
                <c:pt idx="373">
                  <c:v>203.435844763083</c:v>
                </c:pt>
                <c:pt idx="374">
                  <c:v>203.981979426425</c:v>
                </c:pt>
                <c:pt idx="375">
                  <c:v>204.528114089767</c:v>
                </c:pt>
                <c:pt idx="376">
                  <c:v>205.074248753108</c:v>
                </c:pt>
                <c:pt idx="377">
                  <c:v>205.62038341645</c:v>
                </c:pt>
                <c:pt idx="378">
                  <c:v>206.166518079791</c:v>
                </c:pt>
                <c:pt idx="379">
                  <c:v>206.712652743133</c:v>
                </c:pt>
                <c:pt idx="380">
                  <c:v>207.258787406475</c:v>
                </c:pt>
                <c:pt idx="381">
                  <c:v>207.804922069816</c:v>
                </c:pt>
                <c:pt idx="382">
                  <c:v>208.351056733158</c:v>
                </c:pt>
                <c:pt idx="383">
                  <c:v>208.897191396499</c:v>
                </c:pt>
                <c:pt idx="384">
                  <c:v>209.443326059841</c:v>
                </c:pt>
                <c:pt idx="385">
                  <c:v>209.989460723183</c:v>
                </c:pt>
                <c:pt idx="386">
                  <c:v>210.535595386524</c:v>
                </c:pt>
                <c:pt idx="387">
                  <c:v>211.081730049866</c:v>
                </c:pt>
                <c:pt idx="388">
                  <c:v>211.627864713207</c:v>
                </c:pt>
                <c:pt idx="389">
                  <c:v>212.173999376549</c:v>
                </c:pt>
                <c:pt idx="390">
                  <c:v>212.720134039891</c:v>
                </c:pt>
                <c:pt idx="391">
                  <c:v>213.266268703232</c:v>
                </c:pt>
                <c:pt idx="392">
                  <c:v>213.812403366574</c:v>
                </c:pt>
                <c:pt idx="393">
                  <c:v>214.358538029915</c:v>
                </c:pt>
                <c:pt idx="394">
                  <c:v>214.904672693257</c:v>
                </c:pt>
                <c:pt idx="395">
                  <c:v>215.450807356599</c:v>
                </c:pt>
                <c:pt idx="396">
                  <c:v>215.99694201994</c:v>
                </c:pt>
                <c:pt idx="397">
                  <c:v>216.543076683282</c:v>
                </c:pt>
                <c:pt idx="398">
                  <c:v>217.089211346623</c:v>
                </c:pt>
                <c:pt idx="399">
                  <c:v>217.635346009965</c:v>
                </c:pt>
                <c:pt idx="400">
                  <c:v>218.181480673307</c:v>
                </c:pt>
                <c:pt idx="401">
                  <c:v>218.727615336648</c:v>
                </c:pt>
                <c:pt idx="402">
                  <c:v>219.27374999999</c:v>
                </c:pt>
                <c:pt idx="403">
                  <c:v>219.819884663331</c:v>
                </c:pt>
                <c:pt idx="404">
                  <c:v>220.366019326673</c:v>
                </c:pt>
                <c:pt idx="405">
                  <c:v>220.912153990015</c:v>
                </c:pt>
                <c:pt idx="406">
                  <c:v>221.458288653356</c:v>
                </c:pt>
                <c:pt idx="407">
                  <c:v>222.004423316698</c:v>
                </c:pt>
                <c:pt idx="408">
                  <c:v>222.550557980039</c:v>
                </c:pt>
                <c:pt idx="409">
                  <c:v>223.096692643381</c:v>
                </c:pt>
                <c:pt idx="410">
                  <c:v>223.642827306723</c:v>
                </c:pt>
                <c:pt idx="411">
                  <c:v>224.188961970064</c:v>
                </c:pt>
                <c:pt idx="412">
                  <c:v>224.735096633406</c:v>
                </c:pt>
                <c:pt idx="413">
                  <c:v>225.281231296747</c:v>
                </c:pt>
                <c:pt idx="414">
                  <c:v>225.827365960089</c:v>
                </c:pt>
                <c:pt idx="415">
                  <c:v>226.373500623431</c:v>
                </c:pt>
                <c:pt idx="416">
                  <c:v>226.919635286772</c:v>
                </c:pt>
                <c:pt idx="417">
                  <c:v>227.465769950114</c:v>
                </c:pt>
                <c:pt idx="418">
                  <c:v>228.011904613456</c:v>
                </c:pt>
                <c:pt idx="419">
                  <c:v>228.558039276797</c:v>
                </c:pt>
                <c:pt idx="420">
                  <c:v>229.104173940139</c:v>
                </c:pt>
                <c:pt idx="421">
                  <c:v>229.65030860348</c:v>
                </c:pt>
                <c:pt idx="422">
                  <c:v>230.196443266822</c:v>
                </c:pt>
                <c:pt idx="423">
                  <c:v>230.742577930164</c:v>
                </c:pt>
                <c:pt idx="424">
                  <c:v>231.288712593505</c:v>
                </c:pt>
                <c:pt idx="425">
                  <c:v>231.834847256847</c:v>
                </c:pt>
                <c:pt idx="426">
                  <c:v>232.380981920188</c:v>
                </c:pt>
                <c:pt idx="427">
                  <c:v>232.92711658353</c:v>
                </c:pt>
                <c:pt idx="428">
                  <c:v>233.473251246872</c:v>
                </c:pt>
                <c:pt idx="429">
                  <c:v>234.019385910213</c:v>
                </c:pt>
                <c:pt idx="430">
                  <c:v>234.565520573555</c:v>
                </c:pt>
                <c:pt idx="431">
                  <c:v>235.111655236896</c:v>
                </c:pt>
                <c:pt idx="432">
                  <c:v>235.657789900238</c:v>
                </c:pt>
                <c:pt idx="433">
                  <c:v>236.20392456358</c:v>
                </c:pt>
                <c:pt idx="434">
                  <c:v>236.750059226921</c:v>
                </c:pt>
                <c:pt idx="435">
                  <c:v>237.296193890263</c:v>
                </c:pt>
                <c:pt idx="436">
                  <c:v>237.842328553604</c:v>
                </c:pt>
                <c:pt idx="437">
                  <c:v>238.388463216946</c:v>
                </c:pt>
                <c:pt idx="438">
                  <c:v>238.934597880288</c:v>
                </c:pt>
                <c:pt idx="439">
                  <c:v>239.480732543629</c:v>
                </c:pt>
                <c:pt idx="440">
                  <c:v>240.026867206971</c:v>
                </c:pt>
                <c:pt idx="441">
                  <c:v>240.573001870312</c:v>
                </c:pt>
                <c:pt idx="442">
                  <c:v>241.119136533654</c:v>
                </c:pt>
                <c:pt idx="443">
                  <c:v>241.665271196996</c:v>
                </c:pt>
                <c:pt idx="444">
                  <c:v>242.211405860337</c:v>
                </c:pt>
                <c:pt idx="445">
                  <c:v>242.757540523679</c:v>
                </c:pt>
                <c:pt idx="446">
                  <c:v>243.30367518702</c:v>
                </c:pt>
                <c:pt idx="447">
                  <c:v>243.849809850362</c:v>
                </c:pt>
                <c:pt idx="448">
                  <c:v>244.395944513704</c:v>
                </c:pt>
                <c:pt idx="449">
                  <c:v>244.942079177045</c:v>
                </c:pt>
                <c:pt idx="450">
                  <c:v>245.488213840387</c:v>
                </c:pt>
                <c:pt idx="451">
                  <c:v>246.034348503728</c:v>
                </c:pt>
                <c:pt idx="452">
                  <c:v>246.58048316707</c:v>
                </c:pt>
                <c:pt idx="453">
                  <c:v>247.126617830412</c:v>
                </c:pt>
                <c:pt idx="454">
                  <c:v>247.672752493753</c:v>
                </c:pt>
                <c:pt idx="455">
                  <c:v>248.218887157095</c:v>
                </c:pt>
                <c:pt idx="456">
                  <c:v>248.765021820436</c:v>
                </c:pt>
                <c:pt idx="457">
                  <c:v>249.311156483778</c:v>
                </c:pt>
                <c:pt idx="458">
                  <c:v>249.85729114712</c:v>
                </c:pt>
                <c:pt idx="459">
                  <c:v>250.403425810461</c:v>
                </c:pt>
                <c:pt idx="460">
                  <c:v>250.949560473803</c:v>
                </c:pt>
                <c:pt idx="461">
                  <c:v>251.495695137144</c:v>
                </c:pt>
                <c:pt idx="462">
                  <c:v>252.041829800486</c:v>
                </c:pt>
                <c:pt idx="463">
                  <c:v>252.587964463828</c:v>
                </c:pt>
                <c:pt idx="464">
                  <c:v>253.134099127169</c:v>
                </c:pt>
                <c:pt idx="465">
                  <c:v>253.680233790511</c:v>
                </c:pt>
                <c:pt idx="466">
                  <c:v>254.226368453853</c:v>
                </c:pt>
                <c:pt idx="467">
                  <c:v>254.772503117194</c:v>
                </c:pt>
                <c:pt idx="468">
                  <c:v>255.318637780536</c:v>
                </c:pt>
                <c:pt idx="469">
                  <c:v>255.864772443877</c:v>
                </c:pt>
                <c:pt idx="470">
                  <c:v>256.410907107219</c:v>
                </c:pt>
                <c:pt idx="471">
                  <c:v>256.957041770561</c:v>
                </c:pt>
                <c:pt idx="472">
                  <c:v>257.503176433902</c:v>
                </c:pt>
                <c:pt idx="473">
                  <c:v>258.049311097244</c:v>
                </c:pt>
                <c:pt idx="474">
                  <c:v>258.595445760585</c:v>
                </c:pt>
                <c:pt idx="475">
                  <c:v>259.141580423927</c:v>
                </c:pt>
                <c:pt idx="476">
                  <c:v>259.687715087269</c:v>
                </c:pt>
                <c:pt idx="477">
                  <c:v>260.23384975061</c:v>
                </c:pt>
                <c:pt idx="478">
                  <c:v>260.779984413952</c:v>
                </c:pt>
                <c:pt idx="479">
                  <c:v>261.326119077293</c:v>
                </c:pt>
                <c:pt idx="480">
                  <c:v>261.872253740635</c:v>
                </c:pt>
                <c:pt idx="481">
                  <c:v>262.418388403977</c:v>
                </c:pt>
                <c:pt idx="482">
                  <c:v>262.964523067318</c:v>
                </c:pt>
                <c:pt idx="483">
                  <c:v>263.51065773066</c:v>
                </c:pt>
                <c:pt idx="484">
                  <c:v>262.964523067318</c:v>
                </c:pt>
                <c:pt idx="485">
                  <c:v>262.418388403977</c:v>
                </c:pt>
                <c:pt idx="486">
                  <c:v>261.872253740635</c:v>
                </c:pt>
                <c:pt idx="487">
                  <c:v>261.326119077293</c:v>
                </c:pt>
                <c:pt idx="488">
                  <c:v>260.779984413952</c:v>
                </c:pt>
                <c:pt idx="489">
                  <c:v>260.23384975061</c:v>
                </c:pt>
                <c:pt idx="490">
                  <c:v>259.687715087269</c:v>
                </c:pt>
                <c:pt idx="491">
                  <c:v>259.141580423927</c:v>
                </c:pt>
                <c:pt idx="492">
                  <c:v>258.595445760585</c:v>
                </c:pt>
                <c:pt idx="493">
                  <c:v>258.049311097244</c:v>
                </c:pt>
                <c:pt idx="494">
                  <c:v>257.503176433902</c:v>
                </c:pt>
                <c:pt idx="495">
                  <c:v>256.957041770561</c:v>
                </c:pt>
                <c:pt idx="496">
                  <c:v>256.410907107219</c:v>
                </c:pt>
                <c:pt idx="497">
                  <c:v>255.864772443877</c:v>
                </c:pt>
                <c:pt idx="498">
                  <c:v>255.318637780536</c:v>
                </c:pt>
                <c:pt idx="499">
                  <c:v>254.772503117194</c:v>
                </c:pt>
                <c:pt idx="500">
                  <c:v>254.226368453853</c:v>
                </c:pt>
                <c:pt idx="501">
                  <c:v>253.680233790511</c:v>
                </c:pt>
                <c:pt idx="502">
                  <c:v>253.134099127169</c:v>
                </c:pt>
                <c:pt idx="503">
                  <c:v>252.587964463828</c:v>
                </c:pt>
                <c:pt idx="504">
                  <c:v>252.041829800486</c:v>
                </c:pt>
                <c:pt idx="505">
                  <c:v>251.495695137144</c:v>
                </c:pt>
                <c:pt idx="506">
                  <c:v>250.949560473803</c:v>
                </c:pt>
                <c:pt idx="507">
                  <c:v>250.403425810461</c:v>
                </c:pt>
                <c:pt idx="508">
                  <c:v>249.85729114712</c:v>
                </c:pt>
                <c:pt idx="509">
                  <c:v>249.311156483778</c:v>
                </c:pt>
                <c:pt idx="510">
                  <c:v>248.765021820436</c:v>
                </c:pt>
                <c:pt idx="511">
                  <c:v>248.218887157095</c:v>
                </c:pt>
                <c:pt idx="512">
                  <c:v>247.672752493753</c:v>
                </c:pt>
                <c:pt idx="513">
                  <c:v>247.126617830412</c:v>
                </c:pt>
                <c:pt idx="514">
                  <c:v>246.58048316707</c:v>
                </c:pt>
                <c:pt idx="515">
                  <c:v>246.034348503728</c:v>
                </c:pt>
                <c:pt idx="516">
                  <c:v>245.488213840387</c:v>
                </c:pt>
                <c:pt idx="517">
                  <c:v>244.942079177045</c:v>
                </c:pt>
                <c:pt idx="518">
                  <c:v>244.395944513704</c:v>
                </c:pt>
                <c:pt idx="519">
                  <c:v>243.849809850362</c:v>
                </c:pt>
                <c:pt idx="520">
                  <c:v>243.30367518702</c:v>
                </c:pt>
                <c:pt idx="521">
                  <c:v>242.757540523679</c:v>
                </c:pt>
                <c:pt idx="522">
                  <c:v>242.211405860337</c:v>
                </c:pt>
                <c:pt idx="523">
                  <c:v>241.665271196996</c:v>
                </c:pt>
                <c:pt idx="524">
                  <c:v>241.119136533654</c:v>
                </c:pt>
                <c:pt idx="525">
                  <c:v>240.573001870312</c:v>
                </c:pt>
                <c:pt idx="526">
                  <c:v>240.026867206971</c:v>
                </c:pt>
                <c:pt idx="527">
                  <c:v>239.480732543629</c:v>
                </c:pt>
                <c:pt idx="528">
                  <c:v>238.934597880288</c:v>
                </c:pt>
                <c:pt idx="529">
                  <c:v>238.388463216946</c:v>
                </c:pt>
                <c:pt idx="530">
                  <c:v>237.842328553604</c:v>
                </c:pt>
                <c:pt idx="531">
                  <c:v>237.296193890263</c:v>
                </c:pt>
                <c:pt idx="532">
                  <c:v>236.750059226921</c:v>
                </c:pt>
                <c:pt idx="533">
                  <c:v>236.20392456358</c:v>
                </c:pt>
                <c:pt idx="534">
                  <c:v>235.657789900238</c:v>
                </c:pt>
                <c:pt idx="535">
                  <c:v>235.111655236896</c:v>
                </c:pt>
                <c:pt idx="536">
                  <c:v>234.565520573555</c:v>
                </c:pt>
                <c:pt idx="537">
                  <c:v>234.019385910213</c:v>
                </c:pt>
                <c:pt idx="538">
                  <c:v>233.473251246872</c:v>
                </c:pt>
                <c:pt idx="539">
                  <c:v>232.92711658353</c:v>
                </c:pt>
                <c:pt idx="540">
                  <c:v>232.380981920188</c:v>
                </c:pt>
                <c:pt idx="541">
                  <c:v>231.834847256847</c:v>
                </c:pt>
                <c:pt idx="542">
                  <c:v>231.288712593505</c:v>
                </c:pt>
                <c:pt idx="543">
                  <c:v>230.742577930164</c:v>
                </c:pt>
                <c:pt idx="544">
                  <c:v>230.196443266822</c:v>
                </c:pt>
                <c:pt idx="545">
                  <c:v>229.65030860348</c:v>
                </c:pt>
                <c:pt idx="546">
                  <c:v>229.104173940139</c:v>
                </c:pt>
                <c:pt idx="547">
                  <c:v>228.558039276797</c:v>
                </c:pt>
                <c:pt idx="548">
                  <c:v>228.011904613456</c:v>
                </c:pt>
                <c:pt idx="549">
                  <c:v>227.465769950114</c:v>
                </c:pt>
                <c:pt idx="550">
                  <c:v>226.919635286772</c:v>
                </c:pt>
                <c:pt idx="551">
                  <c:v>226.373500623431</c:v>
                </c:pt>
                <c:pt idx="552">
                  <c:v>225.827365960089</c:v>
                </c:pt>
                <c:pt idx="553">
                  <c:v>225.281231296747</c:v>
                </c:pt>
                <c:pt idx="554">
                  <c:v>224.735096633406</c:v>
                </c:pt>
                <c:pt idx="555">
                  <c:v>224.188961970064</c:v>
                </c:pt>
                <c:pt idx="556">
                  <c:v>223.642827306723</c:v>
                </c:pt>
                <c:pt idx="557">
                  <c:v>223.096692643381</c:v>
                </c:pt>
                <c:pt idx="558">
                  <c:v>222.550557980039</c:v>
                </c:pt>
                <c:pt idx="559">
                  <c:v>222.004423316698</c:v>
                </c:pt>
                <c:pt idx="560">
                  <c:v>221.458288653356</c:v>
                </c:pt>
                <c:pt idx="561">
                  <c:v>220.912153990015</c:v>
                </c:pt>
                <c:pt idx="562">
                  <c:v>220.366019326673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"0.5% 100kPa"</c:f>
              <c:strCache>
                <c:ptCount val="1"/>
                <c:pt idx="0">
                  <c:v>0.5% 100kPa</c:v>
                </c:pt>
              </c:strCache>
            </c:strRef>
          </c:tx>
          <c:spPr>
            <a:solidFill>
              <a:srgbClr val="8d281e"/>
            </a:solidFill>
            <a:ln w="21600">
              <a:solidFill>
                <a:srgbClr val="8d281e"/>
              </a:solidFill>
              <a:custDash>
                <a:ds d="300000" sp="300000"/>
              </a:custDash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Exp_res!$BI$3:$BI$650</c:f>
              <c:numCache>
                <c:formatCode>General</c:formatCode>
                <c:ptCount val="648"/>
                <c:pt idx="0">
                  <c:v>0</c:v>
                </c:pt>
                <c:pt idx="1">
                  <c:v>1.0366617867237E-005</c:v>
                </c:pt>
                <c:pt idx="2">
                  <c:v>3.10106366033405E-005</c:v>
                </c:pt>
                <c:pt idx="3">
                  <c:v>5.16045507792556E-005</c:v>
                </c:pt>
                <c:pt idx="4">
                  <c:v>7.21482014264126E-005</c:v>
                </c:pt>
                <c:pt idx="5">
                  <c:v>9.26414375212487E-005</c:v>
                </c:pt>
                <c:pt idx="6">
                  <c:v>0.000113084115846254</c:v>
                </c:pt>
                <c:pt idx="7">
                  <c:v>0.00013347610086292</c:v>
                </c:pt>
                <c:pt idx="8">
                  <c:v>0.000153817264584813</c:v>
                </c:pt>
                <c:pt idx="9">
                  <c:v>0.000174107486452085</c:v>
                </c:pt>
                <c:pt idx="10">
                  <c:v>0.0001943466532062</c:v>
                </c:pt>
                <c:pt idx="11">
                  <c:v>0.000214534658766653</c:v>
                </c:pt>
                <c:pt idx="12">
                  <c:v>0.00023467140410803</c:v>
                </c:pt>
                <c:pt idx="13">
                  <c:v>0.000254756797138843</c:v>
                </c:pt>
                <c:pt idx="14">
                  <c:v>0.000274790752581556</c:v>
                </c:pt>
                <c:pt idx="15">
                  <c:v>0.000294773191853883</c:v>
                </c:pt>
                <c:pt idx="16">
                  <c:v>0.000314704042951827</c:v>
                </c:pt>
                <c:pt idx="17">
                  <c:v>0.000334583240333992</c:v>
                </c:pt>
                <c:pt idx="18">
                  <c:v>0.000354410724807641</c:v>
                </c:pt>
                <c:pt idx="19">
                  <c:v>0.00037418644341623</c:v>
                </c:pt>
                <c:pt idx="20">
                  <c:v>0.000393910349328468</c:v>
                </c:pt>
                <c:pt idx="21">
                  <c:v>0.000413582401729365</c:v>
                </c:pt>
                <c:pt idx="22">
                  <c:v>0.000433202565712409</c:v>
                </c:pt>
                <c:pt idx="23">
                  <c:v>0.000452770812173896</c:v>
                </c:pt>
                <c:pt idx="24">
                  <c:v>0.000472287117708572</c:v>
                </c:pt>
                <c:pt idx="25">
                  <c:v>0.000491751464507068</c:v>
                </c:pt>
                <c:pt idx="26">
                  <c:v>0.000511163840254898</c:v>
                </c:pt>
                <c:pt idx="27">
                  <c:v>0.000530524238033238</c:v>
                </c:pt>
                <c:pt idx="28">
                  <c:v>0.000549832656221245</c:v>
                </c:pt>
                <c:pt idx="29">
                  <c:v>0.000569089098399734</c:v>
                </c:pt>
                <c:pt idx="30">
                  <c:v>0.000588293573256974</c:v>
                </c:pt>
                <c:pt idx="31">
                  <c:v>0.000607446094495283</c:v>
                </c:pt>
                <c:pt idx="32">
                  <c:v>0.000626546680740004</c:v>
                </c:pt>
                <c:pt idx="33">
                  <c:v>0.000645595355449328</c:v>
                </c:pt>
                <c:pt idx="34">
                  <c:v>0.000664592146825694</c:v>
                </c:pt>
                <c:pt idx="35">
                  <c:v>0.000683537087729038</c:v>
                </c:pt>
                <c:pt idx="36">
                  <c:v>0.000702430215590765</c:v>
                </c:pt>
                <c:pt idx="37">
                  <c:v>0.000721271572329824</c:v>
                </c:pt>
                <c:pt idx="38">
                  <c:v>0.000740061204269447</c:v>
                </c:pt>
                <c:pt idx="39">
                  <c:v>0.000758799162055623</c:v>
                </c:pt>
                <c:pt idx="40">
                  <c:v>0.00077748550057664</c:v>
                </c:pt>
                <c:pt idx="41">
                  <c:v>0.000796120278884096</c:v>
                </c:pt>
                <c:pt idx="42">
                  <c:v>0.000814703560114537</c:v>
                </c:pt>
                <c:pt idx="43">
                  <c:v>0.000833235411412852</c:v>
                </c:pt>
                <c:pt idx="44">
                  <c:v>0.000851715903856502</c:v>
                </c:pt>
                <c:pt idx="45">
                  <c:v>0.000870145112380833</c:v>
                </c:pt>
                <c:pt idx="46">
                  <c:v>0.00088852311570546</c:v>
                </c:pt>
                <c:pt idx="47">
                  <c:v>0.00090684999626149</c:v>
                </c:pt>
                <c:pt idx="48">
                  <c:v>0.000925125840120054</c:v>
                </c:pt>
                <c:pt idx="49">
                  <c:v>0.000943350736921378</c:v>
                </c:pt>
                <c:pt idx="50">
                  <c:v>0.000961524779805099</c:v>
                </c:pt>
                <c:pt idx="51">
                  <c:v>0.000979648065341226</c:v>
                </c:pt>
                <c:pt idx="52">
                  <c:v>0.000997720693461674</c:v>
                </c:pt>
                <c:pt idx="53">
                  <c:v>0.0010157427673935</c:v>
                </c:pt>
                <c:pt idx="54">
                  <c:v>0.00103371439359157</c:v>
                </c:pt>
                <c:pt idx="55">
                  <c:v>0.00105163568167328</c:v>
                </c:pt>
                <c:pt idx="56">
                  <c:v>0.00106950674435291</c:v>
                </c:pt>
                <c:pt idx="57">
                  <c:v>0.00108732769737739</c:v>
                </c:pt>
                <c:pt idx="58">
                  <c:v>0.00110509865946214</c:v>
                </c:pt>
                <c:pt idx="59">
                  <c:v>0.0011228197522282</c:v>
                </c:pt>
                <c:pt idx="60">
                  <c:v>0.00114049110013924</c:v>
                </c:pt>
                <c:pt idx="61">
                  <c:v>0.00115811283043952</c:v>
                </c:pt>
                <c:pt idx="62">
                  <c:v>0.00117568507309251</c:v>
                </c:pt>
                <c:pt idx="63">
                  <c:v>0.00119320796071944</c:v>
                </c:pt>
                <c:pt idx="64">
                  <c:v>0.00121068162853928</c:v>
                </c:pt>
                <c:pt idx="65">
                  <c:v>0.00122810621430826</c:v>
                </c:pt>
                <c:pt idx="66">
                  <c:v>0.00124548185826062</c:v>
                </c:pt>
                <c:pt idx="67">
                  <c:v>0.00126280870304917</c:v>
                </c:pt>
                <c:pt idx="68">
                  <c:v>0.00128008689368695</c:v>
                </c:pt>
                <c:pt idx="69">
                  <c:v>0.00129731657748848</c:v>
                </c:pt>
                <c:pt idx="70">
                  <c:v>0.00131449790401236</c:v>
                </c:pt>
                <c:pt idx="71">
                  <c:v>0.00133163102500338</c:v>
                </c:pt>
                <c:pt idx="72">
                  <c:v>0.00134871609433582</c:v>
                </c:pt>
                <c:pt idx="73">
                  <c:v>0.00136575326795653</c:v>
                </c:pt>
                <c:pt idx="74">
                  <c:v>0.00138274270382851</c:v>
                </c:pt>
                <c:pt idx="75">
                  <c:v>0.001399684561875</c:v>
                </c:pt>
                <c:pt idx="76">
                  <c:v>0.00141657900392402</c:v>
                </c:pt>
                <c:pt idx="77">
                  <c:v>0.00143342619365295</c:v>
                </c:pt>
                <c:pt idx="78">
                  <c:v>0.00145022629653354</c:v>
                </c:pt>
                <c:pt idx="79">
                  <c:v>0.00146697947977759</c:v>
                </c:pt>
                <c:pt idx="80">
                  <c:v>0.00148368591228241</c:v>
                </c:pt>
                <c:pt idx="81">
                  <c:v>0.00150034576457723</c:v>
                </c:pt>
                <c:pt idx="82">
                  <c:v>0.00151695920876963</c:v>
                </c:pt>
                <c:pt idx="83">
                  <c:v>0.00153352641849223</c:v>
                </c:pt>
                <c:pt idx="84">
                  <c:v>0.00155004756884991</c:v>
                </c:pt>
                <c:pt idx="85">
                  <c:v>0.00156652283636764</c:v>
                </c:pt>
                <c:pt idx="86">
                  <c:v>0.00158295239893777</c:v>
                </c:pt>
                <c:pt idx="87">
                  <c:v>0.00159933643576911</c:v>
                </c:pt>
                <c:pt idx="88">
                  <c:v>0.00161567512733482</c:v>
                </c:pt>
                <c:pt idx="89">
                  <c:v>0.00163196865532194</c:v>
                </c:pt>
                <c:pt idx="90">
                  <c:v>0.00164821720258055</c:v>
                </c:pt>
                <c:pt idx="91">
                  <c:v>0.00166442095307368</c:v>
                </c:pt>
                <c:pt idx="92">
                  <c:v>0.00168058009182756</c:v>
                </c:pt>
                <c:pt idx="93">
                  <c:v>0.00169669480488203</c:v>
                </c:pt>
                <c:pt idx="94">
                  <c:v>0.00171276527924203</c:v>
                </c:pt>
                <c:pt idx="95">
                  <c:v>0.00172879170282852</c:v>
                </c:pt>
                <c:pt idx="96">
                  <c:v>0.00174477426443078</c:v>
                </c:pt>
                <c:pt idx="97">
                  <c:v>0.00176071315365882</c:v>
                </c:pt>
                <c:pt idx="98">
                  <c:v>0.00177660856089586</c:v>
                </c:pt>
                <c:pt idx="99">
                  <c:v>0.00179246067725199</c:v>
                </c:pt>
                <c:pt idx="100">
                  <c:v>0.00180826969451773</c:v>
                </c:pt>
                <c:pt idx="101">
                  <c:v>0.00182403580511854</c:v>
                </c:pt>
                <c:pt idx="102">
                  <c:v>0.00183975920206937</c:v>
                </c:pt>
                <c:pt idx="103">
                  <c:v>0.00185544007893012</c:v>
                </c:pt>
                <c:pt idx="104">
                  <c:v>0.00187107862976159</c:v>
                </c:pt>
                <c:pt idx="105">
                  <c:v>0.00188667504908137</c:v>
                </c:pt>
                <c:pt idx="106">
                  <c:v>0.00190222953182142</c:v>
                </c:pt>
                <c:pt idx="107">
                  <c:v>0.00191774227328514</c:v>
                </c:pt>
                <c:pt idx="108">
                  <c:v>0.00193321346910538</c:v>
                </c:pt>
                <c:pt idx="109">
                  <c:v>0.00194864331520331</c:v>
                </c:pt>
                <c:pt idx="110">
                  <c:v>0.00196403200774747</c:v>
                </c:pt>
                <c:pt idx="111">
                  <c:v>0.0019793797431139</c:v>
                </c:pt>
                <c:pt idx="112">
                  <c:v>0.00199468671784601</c:v>
                </c:pt>
                <c:pt idx="113">
                  <c:v>0.00200995312861621</c:v>
                </c:pt>
                <c:pt idx="114">
                  <c:v>0.00202517917218715</c:v>
                </c:pt>
                <c:pt idx="115">
                  <c:v>0.00204036504537427</c:v>
                </c:pt>
                <c:pt idx="116">
                  <c:v>0.00205551094500883</c:v>
                </c:pt>
                <c:pt idx="117">
                  <c:v>0.00207061706790118</c:v>
                </c:pt>
                <c:pt idx="118">
                  <c:v>0.00208568361080538</c:v>
                </c:pt>
                <c:pt idx="119">
                  <c:v>0.00210071077038389</c:v>
                </c:pt>
                <c:pt idx="120">
                  <c:v>0.00211569874317334</c:v>
                </c:pt>
                <c:pt idx="121">
                  <c:v>0.00213064772555059</c:v>
                </c:pt>
                <c:pt idx="122">
                  <c:v>0.00214555791369999</c:v>
                </c:pt>
                <c:pt idx="123">
                  <c:v>0.0021604295035806</c:v>
                </c:pt>
                <c:pt idx="124">
                  <c:v>0.00217526269089494</c:v>
                </c:pt>
                <c:pt idx="125">
                  <c:v>0.00219005767105774</c:v>
                </c:pt>
                <c:pt idx="126">
                  <c:v>0.00220481463916571</c:v>
                </c:pt>
                <c:pt idx="127">
                  <c:v>0.00221953378996798</c:v>
                </c:pt>
                <c:pt idx="128">
                  <c:v>0.00223421531783725</c:v>
                </c:pt>
                <c:pt idx="129">
                  <c:v>0.00224885941674149</c:v>
                </c:pt>
                <c:pt idx="130">
                  <c:v>0.00226346628021647</c:v>
                </c:pt>
                <c:pt idx="131">
                  <c:v>0.00227803610133901</c:v>
                </c:pt>
                <c:pt idx="132">
                  <c:v>0.00229256907270089</c:v>
                </c:pt>
                <c:pt idx="133">
                  <c:v>0.00230706538638351</c:v>
                </c:pt>
                <c:pt idx="134">
                  <c:v>0.00232152523393317</c:v>
                </c:pt>
                <c:pt idx="135">
                  <c:v>0.00233594880633692</c:v>
                </c:pt>
                <c:pt idx="136">
                  <c:v>0.00235033629399948</c:v>
                </c:pt>
                <c:pt idx="137">
                  <c:v>0.00236468788672051</c:v>
                </c:pt>
                <c:pt idx="138">
                  <c:v>0.00237900377367276</c:v>
                </c:pt>
                <c:pt idx="139">
                  <c:v>0.00239328414338069</c:v>
                </c:pt>
                <c:pt idx="140">
                  <c:v>0.00240752918370025</c:v>
                </c:pt>
                <c:pt idx="141">
                  <c:v>0.00242173908179852</c:v>
                </c:pt>
                <c:pt idx="142">
                  <c:v>0.00243305045617009</c:v>
                </c:pt>
                <c:pt idx="143">
                  <c:v>0.00249006013452645</c:v>
                </c:pt>
                <c:pt idx="144">
                  <c:v>0.00254719647614904</c:v>
                </c:pt>
                <c:pt idx="145">
                  <c:v>0.00260445937760399</c:v>
                </c:pt>
                <c:pt idx="146">
                  <c:v>0.00266184875701127</c:v>
                </c:pt>
                <c:pt idx="147">
                  <c:v>0.00271936455392603</c:v>
                </c:pt>
                <c:pt idx="148">
                  <c:v>0.00277700672921987</c:v>
                </c:pt>
                <c:pt idx="149">
                  <c:v>0.0028347752649643</c:v>
                </c:pt>
                <c:pt idx="150">
                  <c:v>0.00289267016431518</c:v>
                </c:pt>
                <c:pt idx="151">
                  <c:v>0.0029506914513991</c:v>
                </c:pt>
                <c:pt idx="152">
                  <c:v>0.00300883917120091</c:v>
                </c:pt>
                <c:pt idx="153">
                  <c:v>0.00306711338945407</c:v>
                </c:pt>
                <c:pt idx="154">
                  <c:v>0.0031255141925323</c:v>
                </c:pt>
                <c:pt idx="155">
                  <c:v>0.00318404168734343</c:v>
                </c:pt>
                <c:pt idx="156">
                  <c:v>0.00324269600122634</c:v>
                </c:pt>
                <c:pt idx="157">
                  <c:v>0.00330147728184924</c:v>
                </c:pt>
                <c:pt idx="158">
                  <c:v>0.00336038569711131</c:v>
                </c:pt>
                <c:pt idx="159">
                  <c:v>0.00341942143504675</c:v>
                </c:pt>
                <c:pt idx="160">
                  <c:v>0.00347858470373146</c:v>
                </c:pt>
                <c:pt idx="161">
                  <c:v>0.00353787573119292</c:v>
                </c:pt>
                <c:pt idx="162">
                  <c:v>0.00359729476532279</c:v>
                </c:pt>
                <c:pt idx="163">
                  <c:v>0.0036568420737926</c:v>
                </c:pt>
                <c:pt idx="164">
                  <c:v>0.00371651794397301</c:v>
                </c:pt>
                <c:pt idx="165">
                  <c:v>0.00377632268285567</c:v>
                </c:pt>
                <c:pt idx="166">
                  <c:v>0.00383625661697927</c:v>
                </c:pt>
                <c:pt idx="167">
                  <c:v>0.00389632009235809</c:v>
                </c:pt>
                <c:pt idx="168">
                  <c:v>0.00395651347441484</c:v>
                </c:pt>
                <c:pt idx="169">
                  <c:v>0.00401683714791689</c:v>
                </c:pt>
                <c:pt idx="170">
                  <c:v>0.00407729151691581</c:v>
                </c:pt>
                <c:pt idx="171">
                  <c:v>0.00413787700469135</c:v>
                </c:pt>
                <c:pt idx="172">
                  <c:v>0.00419859405369845</c:v>
                </c:pt>
                <c:pt idx="173">
                  <c:v>0.00425944312551887</c:v>
                </c:pt>
                <c:pt idx="174">
                  <c:v>0.00432042470081617</c:v>
                </c:pt>
                <c:pt idx="175">
                  <c:v>0.00438153927929504</c:v>
                </c:pt>
                <c:pt idx="176">
                  <c:v>0.00444278737966465</c:v>
                </c:pt>
                <c:pt idx="177">
                  <c:v>0.00450416953960601</c:v>
                </c:pt>
                <c:pt idx="178">
                  <c:v>0.0045656863157438</c:v>
                </c:pt>
                <c:pt idx="179">
                  <c:v>0.00462733828362201</c:v>
                </c:pt>
                <c:pt idx="180">
                  <c:v>0.00468912603768428</c:v>
                </c:pt>
                <c:pt idx="181">
                  <c:v>0.00475105019125836</c:v>
                </c:pt>
                <c:pt idx="182">
                  <c:v>0.00481311137654519</c:v>
                </c:pt>
                <c:pt idx="183">
                  <c:v>0.00487531024461184</c:v>
                </c:pt>
                <c:pt idx="184">
                  <c:v>0.00493764746539011</c:v>
                </c:pt>
                <c:pt idx="185">
                  <c:v>0.00500012372767836</c:v>
                </c:pt>
                <c:pt idx="186">
                  <c:v>0.00506273973914892</c:v>
                </c:pt>
                <c:pt idx="187">
                  <c:v>0.00512549622635976</c:v>
                </c:pt>
                <c:pt idx="188">
                  <c:v>0.00518839393477058</c:v>
                </c:pt>
                <c:pt idx="189">
                  <c:v>0.00525143362876446</c:v>
                </c:pt>
                <c:pt idx="190">
                  <c:v>0.00531461609167352</c:v>
                </c:pt>
                <c:pt idx="191">
                  <c:v>0.00537794212580969</c:v>
                </c:pt>
                <c:pt idx="192">
                  <c:v>0.00544141255250057</c:v>
                </c:pt>
                <c:pt idx="193">
                  <c:v>0.00550502821212997</c:v>
                </c:pt>
                <c:pt idx="194">
                  <c:v>0.00556878996418351</c:v>
                </c:pt>
                <c:pt idx="195">
                  <c:v>0.00563269868729928</c:v>
                </c:pt>
                <c:pt idx="196">
                  <c:v>0.00569675527932383</c:v>
                </c:pt>
                <c:pt idx="197">
                  <c:v>0.00576096065737258</c:v>
                </c:pt>
                <c:pt idx="198">
                  <c:v>0.00582531575789638</c:v>
                </c:pt>
                <c:pt idx="199">
                  <c:v>0.00588982153675256</c:v>
                </c:pt>
                <c:pt idx="200">
                  <c:v>0.00595447896928167</c:v>
                </c:pt>
                <c:pt idx="201">
                  <c:v>0.00601928905038931</c:v>
                </c:pt>
                <c:pt idx="202">
                  <c:v>0.00608425279463366</c:v>
                </c:pt>
                <c:pt idx="203">
                  <c:v>0.00614937123631821</c:v>
                </c:pt>
                <c:pt idx="204">
                  <c:v>0.00621464542959022</c:v>
                </c:pt>
                <c:pt idx="205">
                  <c:v>0.00628007644854452</c:v>
                </c:pt>
                <c:pt idx="206">
                  <c:v>0.00634566538733313</c:v>
                </c:pt>
                <c:pt idx="207">
                  <c:v>0.00641141336028062</c:v>
                </c:pt>
                <c:pt idx="208">
                  <c:v>0.00647732150200506</c:v>
                </c:pt>
                <c:pt idx="209">
                  <c:v>0.00654339096754479</c:v>
                </c:pt>
                <c:pt idx="210">
                  <c:v>0.00660962293249161</c:v>
                </c:pt>
                <c:pt idx="211">
                  <c:v>0.00667601859312906</c:v>
                </c:pt>
                <c:pt idx="212">
                  <c:v>0.00674257916657747</c:v>
                </c:pt>
                <c:pt idx="213">
                  <c:v>0.00680930589094498</c:v>
                </c:pt>
                <c:pt idx="214">
                  <c:v>0.00687620002548437</c:v>
                </c:pt>
                <c:pt idx="215">
                  <c:v>0.00694326285075669</c:v>
                </c:pt>
                <c:pt idx="216">
                  <c:v>0.00701049566880116</c:v>
                </c:pt>
                <c:pt idx="217">
                  <c:v>0.00707789980331098</c:v>
                </c:pt>
                <c:pt idx="218">
                  <c:v>0.00714547659981648</c:v>
                </c:pt>
                <c:pt idx="219">
                  <c:v>0.00721322742587439</c:v>
                </c:pt>
                <c:pt idx="220">
                  <c:v>0.00728115367126392</c:v>
                </c:pt>
                <c:pt idx="221">
                  <c:v>0.00734925674818972</c:v>
                </c:pt>
                <c:pt idx="222">
                  <c:v>0.00741753809149186</c:v>
                </c:pt>
                <c:pt idx="223">
                  <c:v>0.00748599915886249</c:v>
                </c:pt>
                <c:pt idx="224">
                  <c:v>0.00755464143107023</c:v>
                </c:pt>
                <c:pt idx="225">
                  <c:v>0.00762346641219106</c:v>
                </c:pt>
                <c:pt idx="226">
                  <c:v>0.00769247562984723</c:v>
                </c:pt>
                <c:pt idx="227">
                  <c:v>0.00776167063545351</c:v>
                </c:pt>
                <c:pt idx="228">
                  <c:v>0.00783105300447046</c:v>
                </c:pt>
                <c:pt idx="229">
                  <c:v>0.00790062433666654</c:v>
                </c:pt>
                <c:pt idx="230">
                  <c:v>0.00797038625638689</c:v>
                </c:pt>
                <c:pt idx="231">
                  <c:v>0.00804034041283119</c:v>
                </c:pt>
                <c:pt idx="232">
                  <c:v>0.00811048848033881</c:v>
                </c:pt>
                <c:pt idx="233">
                  <c:v>0.00818083215868274</c:v>
                </c:pt>
                <c:pt idx="234">
                  <c:v>0.00825137317337194</c:v>
                </c:pt>
                <c:pt idx="235">
                  <c:v>0.008322113275962</c:v>
                </c:pt>
                <c:pt idx="236">
                  <c:v>0.00839305424437505</c:v>
                </c:pt>
                <c:pt idx="237">
                  <c:v>0.00846419788322798</c:v>
                </c:pt>
                <c:pt idx="238">
                  <c:v>0.00853554602417031</c:v>
                </c:pt>
                <c:pt idx="239">
                  <c:v>0.00860710052623104</c:v>
                </c:pt>
                <c:pt idx="240">
                  <c:v>0.00867886327617518</c:v>
                </c:pt>
                <c:pt idx="241">
                  <c:v>0.00875083618886962</c:v>
                </c:pt>
                <c:pt idx="242">
                  <c:v>0.00882302120765927</c:v>
                </c:pt>
                <c:pt idx="243">
                  <c:v>0.00889542030475287</c:v>
                </c:pt>
                <c:pt idx="244">
                  <c:v>0.00896803548161942</c:v>
                </c:pt>
                <c:pt idx="245">
                  <c:v>0.00904086876939459</c:v>
                </c:pt>
                <c:pt idx="246">
                  <c:v>0.00911392222929871</c:v>
                </c:pt>
                <c:pt idx="247">
                  <c:v>0.00918719795306459</c:v>
                </c:pt>
                <c:pt idx="248">
                  <c:v>0.00926069806337751</c:v>
                </c:pt>
                <c:pt idx="249">
                  <c:v>0.00933442471432617</c:v>
                </c:pt>
                <c:pt idx="250">
                  <c:v>0.00940838009186516</c:v>
                </c:pt>
                <c:pt idx="251">
                  <c:v>0.00948256641428987</c:v>
                </c:pt>
                <c:pt idx="252">
                  <c:v>0.00955698593272347</c:v>
                </c:pt>
                <c:pt idx="253">
                  <c:v>0.00963164093161604</c:v>
                </c:pt>
                <c:pt idx="254">
                  <c:v>0.00970653372925699</c:v>
                </c:pt>
                <c:pt idx="255">
                  <c:v>0.00978166667830024</c:v>
                </c:pt>
                <c:pt idx="256">
                  <c:v>0.00985704216630315</c:v>
                </c:pt>
                <c:pt idx="257">
                  <c:v>0.00993266261627891</c:v>
                </c:pt>
                <c:pt idx="258">
                  <c:v>0.0100085304872631</c:v>
                </c:pt>
                <c:pt idx="259">
                  <c:v>0.0100846482748947</c:v>
                </c:pt>
                <c:pt idx="260">
                  <c:v>0.0101610185120117</c:v>
                </c:pt>
                <c:pt idx="261">
                  <c:v>0.0102376437692626</c:v>
                </c:pt>
                <c:pt idx="262">
                  <c:v>0.0103145266557321</c:v>
                </c:pt>
                <c:pt idx="263">
                  <c:v>0.0103916698195841</c:v>
                </c:pt>
                <c:pt idx="264">
                  <c:v>0.0104690759487201</c:v>
                </c:pt>
                <c:pt idx="265">
                  <c:v>0.0105467477714544</c:v>
                </c:pt>
                <c:pt idx="266">
                  <c:v>0.0106246880572076</c:v>
                </c:pt>
                <c:pt idx="267">
                  <c:v>0.0107028996172161</c:v>
                </c:pt>
                <c:pt idx="268">
                  <c:v>0.0107813853052609</c:v>
                </c:pt>
                <c:pt idx="269">
                  <c:v>0.0108601480184144</c:v>
                </c:pt>
                <c:pt idx="270">
                  <c:v>0.0109391906978068</c:v>
                </c:pt>
                <c:pt idx="271">
                  <c:v>0.0110185163294114</c:v>
                </c:pt>
                <c:pt idx="272">
                  <c:v>0.0110981279448507</c:v>
                </c:pt>
                <c:pt idx="273">
                  <c:v>0.0111780286222228</c:v>
                </c:pt>
                <c:pt idx="274">
                  <c:v>0.0112582214869491</c:v>
                </c:pt>
                <c:pt idx="275">
                  <c:v>0.0113387097126443</c:v>
                </c:pt>
                <c:pt idx="276">
                  <c:v>0.0114194965220081</c:v>
                </c:pt>
                <c:pt idx="277">
                  <c:v>0.0115005851877405</c:v>
                </c:pt>
                <c:pt idx="278">
                  <c:v>0.0115819790334809</c:v>
                </c:pt>
                <c:pt idx="279">
                  <c:v>0.0116636814347715</c:v>
                </c:pt>
                <c:pt idx="280">
                  <c:v>0.0117456958200456</c:v>
                </c:pt>
                <c:pt idx="281">
                  <c:v>0.0118280256716421</c:v>
                </c:pt>
                <c:pt idx="282">
                  <c:v>0.0119106745268466</c:v>
                </c:pt>
                <c:pt idx="283">
                  <c:v>0.0119936459789597</c:v>
                </c:pt>
                <c:pt idx="284">
                  <c:v>0.0120769436783939</c:v>
                </c:pt>
                <c:pt idx="285">
                  <c:v>0.012160571333799</c:v>
                </c:pt>
                <c:pt idx="286">
                  <c:v>0.0122445327132175</c:v>
                </c:pt>
                <c:pt idx="287">
                  <c:v>0.012328831645272</c:v>
                </c:pt>
                <c:pt idx="288">
                  <c:v>0.0124134720203819</c:v>
                </c:pt>
                <c:pt idx="289">
                  <c:v>0.0124984577920158</c:v>
                </c:pt>
                <c:pt idx="290">
                  <c:v>0.0125837929779751</c:v>
                </c:pt>
                <c:pt idx="291">
                  <c:v>0.0126694816617139</c:v>
                </c:pt>
                <c:pt idx="292">
                  <c:v>0.0127555279936943</c:v>
                </c:pt>
                <c:pt idx="293">
                  <c:v>0.0128419361927784</c:v>
                </c:pt>
                <c:pt idx="294">
                  <c:v>0.0129287105476586</c:v>
                </c:pt>
                <c:pt idx="295">
                  <c:v>0.0130158554183278</c:v>
                </c:pt>
                <c:pt idx="296">
                  <c:v>0.0131033752375896</c:v>
                </c:pt>
                <c:pt idx="297">
                  <c:v>0.0131912745126098</c:v>
                </c:pt>
                <c:pt idx="298">
                  <c:v>0.0132795578265133</c:v>
                </c:pt>
                <c:pt idx="299">
                  <c:v>0.0133682298400228</c:v>
                </c:pt>
                <c:pt idx="300">
                  <c:v>0.0134572952931459</c:v>
                </c:pt>
                <c:pt idx="301">
                  <c:v>0.0135467590069088</c:v>
                </c:pt>
                <c:pt idx="302">
                  <c:v>0.0136366258851392</c:v>
                </c:pt>
                <c:pt idx="303">
                  <c:v>0.0137269009163005</c:v>
                </c:pt>
                <c:pt idx="304">
                  <c:v>0.0138175891753781</c:v>
                </c:pt>
                <c:pt idx="305">
                  <c:v>0.0139086958258202</c:v>
                </c:pt>
                <c:pt idx="306">
                  <c:v>0.0140002261215346</c:v>
                </c:pt>
                <c:pt idx="307">
                  <c:v>0.014092185408944</c:v>
                </c:pt>
                <c:pt idx="308">
                  <c:v>0.0141845791291004</c:v>
                </c:pt>
                <c:pt idx="309">
                  <c:v>0.014277412819863</c:v>
                </c:pt>
                <c:pt idx="310">
                  <c:v>0.014370692118139</c:v>
                </c:pt>
                <c:pt idx="311">
                  <c:v>0.0144644227621918</c:v>
                </c:pt>
                <c:pt idx="312">
                  <c:v>0.0145586105940175</c:v>
                </c:pt>
                <c:pt idx="313">
                  <c:v>0.0146532615617935</c:v>
                </c:pt>
                <c:pt idx="314">
                  <c:v>0.0147483817223999</c:v>
                </c:pt>
                <c:pt idx="315">
                  <c:v>0.0148439772440178</c:v>
                </c:pt>
                <c:pt idx="316">
                  <c:v>0.0149400544088073</c:v>
                </c:pt>
                <c:pt idx="317">
                  <c:v>0.0150366196156667</c:v>
                </c:pt>
                <c:pt idx="318">
                  <c:v>0.0151336793830776</c:v>
                </c:pt>
                <c:pt idx="319">
                  <c:v>0.0152312403520374</c:v>
                </c:pt>
                <c:pt idx="320">
                  <c:v>0.0153293092890841</c:v>
                </c:pt>
                <c:pt idx="321">
                  <c:v>0.015427893089415</c:v>
                </c:pt>
                <c:pt idx="322">
                  <c:v>0.0155269987801052</c:v>
                </c:pt>
                <c:pt idx="323">
                  <c:v>0.0156266335234262</c:v>
                </c:pt>
                <c:pt idx="324">
                  <c:v>0.0157268046202726</c:v>
                </c:pt>
                <c:pt idx="325">
                  <c:v>0.0158275195136971</c:v>
                </c:pt>
                <c:pt idx="326">
                  <c:v>0.015928785792561</c:v>
                </c:pt>
                <c:pt idx="327">
                  <c:v>0.0160306111953025</c:v>
                </c:pt>
                <c:pt idx="328">
                  <c:v>0.0161330036138282</c:v>
                </c:pt>
                <c:pt idx="329">
                  <c:v>0.016235971097534</c:v>
                </c:pt>
                <c:pt idx="330">
                  <c:v>0.0163395218574567</c:v>
                </c:pt>
                <c:pt idx="331">
                  <c:v>0.0164436642705668</c:v>
                </c:pt>
                <c:pt idx="332">
                  <c:v>0.016548406884203</c:v>
                </c:pt>
                <c:pt idx="333">
                  <c:v>0.0166537584206575</c:v>
                </c:pt>
                <c:pt idx="334">
                  <c:v>0.0167597277819166</c:v>
                </c:pt>
                <c:pt idx="335">
                  <c:v>0.0168663240545639</c:v>
                </c:pt>
                <c:pt idx="336">
                  <c:v>0.0169735565148518</c:v>
                </c:pt>
                <c:pt idx="337">
                  <c:v>0.0170814346339486</c:v>
                </c:pt>
                <c:pt idx="338">
                  <c:v>0.0171899680833692</c:v>
                </c:pt>
                <c:pt idx="339">
                  <c:v>0.017299166740596</c:v>
                </c:pt>
                <c:pt idx="340">
                  <c:v>0.0174090406948985</c:v>
                </c:pt>
                <c:pt idx="341">
                  <c:v>0.0175196002533605</c:v>
                </c:pt>
                <c:pt idx="342">
                  <c:v>0.0176308559471226</c:v>
                </c:pt>
                <c:pt idx="343">
                  <c:v>0.017742818537851</c:v>
                </c:pt>
                <c:pt idx="344">
                  <c:v>0.0178554990244401</c:v>
                </c:pt>
                <c:pt idx="345">
                  <c:v>0.0179689086499617</c:v>
                </c:pt>
                <c:pt idx="346">
                  <c:v>0.0180830589088692</c:v>
                </c:pt>
                <c:pt idx="347">
                  <c:v>0.0181979615544707</c:v>
                </c:pt>
                <c:pt idx="348">
                  <c:v>0.0183136286066797</c:v>
                </c:pt>
                <c:pt idx="349">
                  <c:v>0.0184300723600599</c:v>
                </c:pt>
                <c:pt idx="350">
                  <c:v>0.018547305392173</c:v>
                </c:pt>
                <c:pt idx="351">
                  <c:v>0.018665340572248</c:v>
                </c:pt>
                <c:pt idx="352">
                  <c:v>0.0187841910701824</c:v>
                </c:pt>
                <c:pt idx="353">
                  <c:v>0.0189038703658938</c:v>
                </c:pt>
                <c:pt idx="354">
                  <c:v>0.0190243922590369</c:v>
                </c:pt>
                <c:pt idx="355">
                  <c:v>0.0191457708791037</c:v>
                </c:pt>
                <c:pt idx="356">
                  <c:v>0.0192680206959239</c:v>
                </c:pt>
                <c:pt idx="357">
                  <c:v>0.0193911565305864</c:v>
                </c:pt>
                <c:pt idx="358">
                  <c:v>0.0195151935668013</c:v>
                </c:pt>
                <c:pt idx="359">
                  <c:v>0.0196401473627229</c:v>
                </c:pt>
                <c:pt idx="360">
                  <c:v>0.0197660338632578</c:v>
                </c:pt>
                <c:pt idx="361">
                  <c:v>0.019892869412882</c:v>
                </c:pt>
                <c:pt idx="362">
                  <c:v>0.0200206707689905</c:v>
                </c:pt>
                <c:pt idx="363">
                  <c:v>0.0201494551158089</c:v>
                </c:pt>
                <c:pt idx="364">
                  <c:v>0.0202792400788925</c:v>
                </c:pt>
                <c:pt idx="365">
                  <c:v>0.0204100437402451</c:v>
                </c:pt>
                <c:pt idx="366">
                  <c:v>0.0205418846540893</c:v>
                </c:pt>
                <c:pt idx="367">
                  <c:v>0.0206747818633201</c:v>
                </c:pt>
                <c:pt idx="368">
                  <c:v>0.0208087549166798</c:v>
                </c:pt>
                <c:pt idx="369">
                  <c:v>0.0209438238866916</c:v>
                </c:pt>
                <c:pt idx="370">
                  <c:v>0.0210800093883915</c:v>
                </c:pt>
                <c:pt idx="371">
                  <c:v>0.0212173325989028</c:v>
                </c:pt>
                <c:pt idx="372">
                  <c:v>0.0213558152778979</c:v>
                </c:pt>
                <c:pt idx="373">
                  <c:v>0.0214954797889959</c:v>
                </c:pt>
                <c:pt idx="374">
                  <c:v>0.0216363491221489</c:v>
                </c:pt>
                <c:pt idx="375">
                  <c:v>0.0217784469170706</c:v>
                </c:pt>
                <c:pt idx="376">
                  <c:v>0.0219217974877661</c:v>
                </c:pt>
                <c:pt idx="377">
                  <c:v>0.022066425848227</c:v>
                </c:pt>
                <c:pt idx="378">
                  <c:v>0.0222123577393557</c:v>
                </c:pt>
                <c:pt idx="379">
                  <c:v>0.0223596196571938</c:v>
                </c:pt>
                <c:pt idx="380">
                  <c:v>0.0225082388825258</c:v>
                </c:pt>
                <c:pt idx="381">
                  <c:v>0.0226582435119449</c:v>
                </c:pt>
                <c:pt idx="382">
                  <c:v>0.022809662490463</c:v>
                </c:pt>
                <c:pt idx="383">
                  <c:v>0.0229625256457611</c:v>
                </c:pt>
                <c:pt idx="384">
                  <c:v>0.0231168637241776</c:v>
                </c:pt>
                <c:pt idx="385">
                  <c:v>0.0232727084285426</c:v>
                </c:pt>
                <c:pt idx="386">
                  <c:v>0.0234300924579723</c:v>
                </c:pt>
                <c:pt idx="387">
                  <c:v>0.0235890495497452</c:v>
                </c:pt>
                <c:pt idx="388">
                  <c:v>0.0237496145233925</c:v>
                </c:pt>
                <c:pt idx="389">
                  <c:v>0.0239118233271459</c:v>
                </c:pt>
                <c:pt idx="390">
                  <c:v>0.0240757130868916</c:v>
                </c:pt>
                <c:pt idx="391">
                  <c:v>0.0242413221577973</c:v>
                </c:pt>
                <c:pt idx="392">
                  <c:v>0.0244086901787871</c:v>
                </c:pt>
                <c:pt idx="393">
                  <c:v>0.0245778581300556</c:v>
                </c:pt>
                <c:pt idx="394">
                  <c:v>0.024748868393824</c:v>
                </c:pt>
                <c:pt idx="395">
                  <c:v>0.024921764818562</c:v>
                </c:pt>
                <c:pt idx="396">
                  <c:v>0.0250965927869139</c:v>
                </c:pt>
                <c:pt idx="397">
                  <c:v>0.0252733992875862</c:v>
                </c:pt>
                <c:pt idx="398">
                  <c:v>0.0254522329914781</c:v>
                </c:pt>
                <c:pt idx="399">
                  <c:v>0.0256331443323575</c:v>
                </c:pt>
                <c:pt idx="400">
                  <c:v>0.0258161855924106</c:v>
                </c:pt>
                <c:pt idx="401">
                  <c:v>0.0260014109930231</c:v>
                </c:pt>
                <c:pt idx="402">
                  <c:v>0.0261888767911784</c:v>
                </c:pt>
                <c:pt idx="403">
                  <c:v>0.0263786413818957</c:v>
                </c:pt>
                <c:pt idx="404">
                  <c:v>0.0265707654071663</c:v>
                </c:pt>
                <c:pt idx="405">
                  <c:v>0.0267653118718863</c:v>
                </c:pt>
                <c:pt idx="406">
                  <c:v>0.0269623462673319</c:v>
                </c:pt>
                <c:pt idx="407">
                  <c:v>0.0271619367027723</c:v>
                </c:pt>
                <c:pt idx="408">
                  <c:v>0.0273641540458681</c:v>
                </c:pt>
                <c:pt idx="409">
                  <c:v>0.02756907207257</c:v>
                </c:pt>
                <c:pt idx="410">
                  <c:v>0.0277767676272943</c:v>
                </c:pt>
                <c:pt idx="411">
                  <c:v>0.027987320794233</c:v>
                </c:pt>
                <c:pt idx="412">
                  <c:v>0.0282008150807341</c:v>
                </c:pt>
                <c:pt idx="413">
                  <c:v>0.0284173376137889</c:v>
                </c:pt>
                <c:pt idx="414">
                  <c:v>0.0286369793507584</c:v>
                </c:pt>
                <c:pt idx="415">
                  <c:v>0.0288598353055969</c:v>
                </c:pt>
                <c:pt idx="416">
                  <c:v>0.0290860047919521</c:v>
                </c:pt>
                <c:pt idx="417">
                  <c:v>0.0293155916846757</c:v>
                </c:pt>
                <c:pt idx="418">
                  <c:v>0.0295487047014342</c:v>
                </c:pt>
                <c:pt idx="419">
                  <c:v>0.029785457706301</c:v>
                </c:pt>
                <c:pt idx="420">
                  <c:v>0.030025970037414</c:v>
                </c:pt>
                <c:pt idx="421">
                  <c:v>0.0302703668610182</c:v>
                </c:pt>
                <c:pt idx="422">
                  <c:v>0.0305187795544776</c:v>
                </c:pt>
                <c:pt idx="423">
                  <c:v>0.0307713461211417</c:v>
                </c:pt>
                <c:pt idx="424">
                  <c:v>0.0310282116402874</c:v>
                </c:pt>
                <c:pt idx="425">
                  <c:v>0.0312895287557503</c:v>
                </c:pt>
                <c:pt idx="426">
                  <c:v>0.031555458207292</c:v>
                </c:pt>
                <c:pt idx="427">
                  <c:v>0.0318261694092605</c:v>
                </c:pt>
                <c:pt idx="428">
                  <c:v>0.0321018410816686</c:v>
                </c:pt>
                <c:pt idx="429">
                  <c:v>0.0323826619394792</c:v>
                </c:pt>
                <c:pt idx="430">
                  <c:v>0.0326688314466443</c:v>
                </c:pt>
                <c:pt idx="431">
                  <c:v>0.0329605606423154</c:v>
                </c:pt>
                <c:pt idx="432">
                  <c:v>0.0332580730476549</c:v>
                </c:pt>
                <c:pt idx="433">
                  <c:v>0.0335616056628455</c:v>
                </c:pt>
                <c:pt idx="434">
                  <c:v>0.0338714100652545</c:v>
                </c:pt>
                <c:pt idx="435">
                  <c:v>0.0341877536212888</c:v>
                </c:pt>
                <c:pt idx="436">
                  <c:v>0.0345109208263256</c:v>
                </c:pt>
                <c:pt idx="437">
                  <c:v>0.0348412147892718</c:v>
                </c:pt>
                <c:pt idx="438">
                  <c:v>0.0351789588808434</c:v>
                </c:pt>
                <c:pt idx="439">
                  <c:v>0.0355244985676685</c:v>
                </c:pt>
                <c:pt idx="440">
                  <c:v>0.0358782034578613</c:v>
                </c:pt>
                <c:pt idx="441">
                  <c:v>0.0362404695879459</c:v>
                </c:pt>
                <c:pt idx="442">
                  <c:v>0.036611721986031</c:v>
                </c:pt>
                <c:pt idx="443">
                  <c:v>0.0369924175521743</c:v>
                </c:pt>
                <c:pt idx="444">
                  <c:v>0.0373830483041079</c:v>
                </c:pt>
                <c:pt idx="445">
                  <c:v>0.0377841450452465</c:v>
                </c:pt>
                <c:pt idx="446">
                  <c:v>0.0381962815224997</c:v>
                </c:pt>
                <c:pt idx="447">
                  <c:v>0.0386200791543348</c:v>
                </c:pt>
                <c:pt idx="448">
                  <c:v>0.0390562124253518</c:v>
                </c:pt>
                <c:pt idx="449">
                  <c:v>0.0395054150631186</c:v>
                </c:pt>
                <c:pt idx="450">
                  <c:v>0.0399684871371155</c:v>
                </c:pt>
                <c:pt idx="451">
                  <c:v>0.0404463032496683</c:v>
                </c:pt>
                <c:pt idx="452">
                  <c:v>0.0409398220263512</c:v>
                </c:pt>
                <c:pt idx="453">
                  <c:v>0.0414500971607772</c:v>
                </c:pt>
                <c:pt idx="454">
                  <c:v>0.041978290328911</c:v>
                </c:pt>
                <c:pt idx="455">
                  <c:v>0.0425256863650832</c:v>
                </c:pt>
                <c:pt idx="456">
                  <c:v>0.0430937111912003</c:v>
                </c:pt>
                <c:pt idx="457">
                  <c:v>0.0436839531197659</c:v>
                </c:pt>
                <c:pt idx="458">
                  <c:v>0.0442981883206834</c:v>
                </c:pt>
                <c:pt idx="459">
                  <c:v>0.0449384114660978</c:v>
                </c:pt>
                <c:pt idx="460">
                  <c:v>0.0456068728675828</c:v>
                </c:pt>
                <c:pt idx="461">
                  <c:v>0.0463061238259105</c:v>
                </c:pt>
                <c:pt idx="462">
                  <c:v>0.0470390724693128</c:v>
                </c:pt>
                <c:pt idx="463">
                  <c:v>0.0478090531267726</c:v>
                </c:pt>
                <c:pt idx="464">
                  <c:v>0.0486199133666444</c:v>
                </c:pt>
                <c:pt idx="465">
                  <c:v>0.0494761243785989</c:v>
                </c:pt>
                <c:pt idx="466">
                  <c:v>0.0503829226244457</c:v>
                </c:pt>
                <c:pt idx="467">
                  <c:v>0.0513464940080901</c:v>
                </c:pt>
                <c:pt idx="468">
                  <c:v>0.0523742168342583</c:v>
                </c:pt>
                <c:pt idx="469">
                  <c:v>0.0534749875773339</c:v>
                </c:pt>
                <c:pt idx="470">
                  <c:v>0.0546596657607223</c:v>
                </c:pt>
                <c:pt idx="471">
                  <c:v>0.0559416942618522</c:v>
                </c:pt>
                <c:pt idx="472">
                  <c:v>0.0573379850582628</c:v>
                </c:pt>
                <c:pt idx="473">
                  <c:v>0.0578527475254102</c:v>
                </c:pt>
                <c:pt idx="474">
                  <c:v>0.0583744924403622</c:v>
                </c:pt>
                <c:pt idx="475">
                  <c:v>0.0589034298345721</c:v>
                </c:pt>
                <c:pt idx="476">
                  <c:v>0.059439744915512</c:v>
                </c:pt>
                <c:pt idx="477">
                  <c:v>0.0599836295940124</c:v>
                </c:pt>
                <c:pt idx="478">
                  <c:v>0.0605352827729869</c:v>
                </c:pt>
                <c:pt idx="479">
                  <c:v>0.0610949106506149</c:v>
                </c:pt>
                <c:pt idx="480">
                  <c:v>0.0616627270388296</c:v>
                </c:pt>
                <c:pt idx="481">
                  <c:v>0.0622389536980131</c:v>
                </c:pt>
                <c:pt idx="482">
                  <c:v>0.062823820688863</c:v>
                </c:pt>
                <c:pt idx="483">
                  <c:v>0.0634175667424622</c:v>
                </c:pt>
                <c:pt idx="484">
                  <c:v>0.0640204396496544</c:v>
                </c:pt>
                <c:pt idx="485">
                  <c:v>0.0646326966709052</c:v>
                </c:pt>
                <c:pt idx="486">
                  <c:v>0.0652546049679146</c:v>
                </c:pt>
                <c:pt idx="487">
                  <c:v>0.0658864420583327</c:v>
                </c:pt>
                <c:pt idx="488">
                  <c:v>0.0665284962950356</c:v>
                </c:pt>
                <c:pt idx="489">
                  <c:v>0.0671810673715153</c:v>
                </c:pt>
                <c:pt idx="490">
                  <c:v>0.0678444668550614</c:v>
                </c:pt>
                <c:pt idx="491">
                  <c:v>0.0685190187495289</c:v>
                </c:pt>
                <c:pt idx="492">
                  <c:v>0.0692050600896294</c:v>
                </c:pt>
                <c:pt idx="493">
                  <c:v>0.0699029415688214</c:v>
                </c:pt>
                <c:pt idx="494">
                  <c:v>0.0706130282030429</c:v>
                </c:pt>
                <c:pt idx="495">
                  <c:v>0.0713357000326946</c:v>
                </c:pt>
                <c:pt idx="496">
                  <c:v>0.0720713528654797</c:v>
                </c:pt>
                <c:pt idx="497">
                  <c:v>0.0728203990629041</c:v>
                </c:pt>
                <c:pt idx="498">
                  <c:v>0.0735832683734676</c:v>
                </c:pt>
                <c:pt idx="499">
                  <c:v>0.0743604088158231</c:v>
                </c:pt>
                <c:pt idx="500">
                  <c:v>0.075152287615446</c:v>
                </c:pt>
                <c:pt idx="501">
                  <c:v>0.0759593921986445</c:v>
                </c:pt>
                <c:pt idx="502">
                  <c:v>0.0767822312480697</c:v>
                </c:pt>
                <c:pt idx="503">
                  <c:v>0.0776213358242214</c:v>
                </c:pt>
                <c:pt idx="504">
                  <c:v>0.0784772605578423</c:v>
                </c:pt>
                <c:pt idx="505">
                  <c:v>0.0793505849184994</c:v>
                </c:pt>
                <c:pt idx="506">
                  <c:v>0.0802419145651274</c:v>
                </c:pt>
                <c:pt idx="507">
                  <c:v>0.0811518827848026</c:v>
                </c:pt>
                <c:pt idx="508">
                  <c:v>0.0820811520265854</c:v>
                </c:pt>
                <c:pt idx="509">
                  <c:v>0.0830304155378752</c:v>
                </c:pt>
                <c:pt idx="510">
                  <c:v>0.0840003991114086</c:v>
                </c:pt>
                <c:pt idx="511">
                  <c:v>0.0849918629517696</c:v>
                </c:pt>
                <c:pt idx="512">
                  <c:v>0.0860056036711207</c:v>
                </c:pt>
                <c:pt idx="513">
                  <c:v>0.0870424564247651</c:v>
                </c:pt>
                <c:pt idx="514">
                  <c:v>0.0881032971981766</c:v>
                </c:pt>
                <c:pt idx="515">
                  <c:v>0.0891890452582478</c:v>
                </c:pt>
                <c:pt idx="516">
                  <c:v>0.0903006657827642</c:v>
                </c:pt>
                <c:pt idx="517">
                  <c:v>0.0914391726834907</c:v>
                </c:pt>
                <c:pt idx="518">
                  <c:v>0.0926056316398101</c:v>
                </c:pt>
                <c:pt idx="519">
                  <c:v>0.0938011633615679</c:v>
                </c:pt>
                <c:pt idx="520">
                  <c:v>0.0950269471017046</c:v>
                </c:pt>
                <c:pt idx="521">
                  <c:v>0.0962842244413985</c:v>
                </c:pt>
                <c:pt idx="522">
                  <c:v>0.097574303372851</c:v>
                </c:pt>
                <c:pt idx="523">
                  <c:v>0.0988985627075348</c:v>
                </c:pt>
                <c:pt idx="524">
                  <c:v>0.100258456840751</c:v>
                </c:pt>
                <c:pt idx="525">
                  <c:v>0.101655520906738</c:v>
                </c:pt>
                <c:pt idx="526">
                  <c:v>0.103091376362402</c:v>
                </c:pt>
                <c:pt idx="527">
                  <c:v>0.104567737042056</c:v>
                </c:pt>
                <c:pt idx="528">
                  <c:v>0.10608641573041</c:v>
                </c:pt>
                <c:pt idx="529">
                  <c:v>0.107649331306601</c:v>
                </c:pt>
                <c:pt idx="530">
                  <c:v>0.109258516518259</c:v>
                </c:pt>
                <c:pt idx="531">
                  <c:v>0.110916126451734</c:v>
                </c:pt>
                <c:pt idx="532">
                  <c:v>0.11262444777265</c:v>
                </c:pt>
                <c:pt idx="533">
                  <c:v>0.114385908820163</c:v>
                </c:pt>
                <c:pt idx="534">
                  <c:v>0.116203090648793</c:v>
                </c:pt>
                <c:pt idx="535">
                  <c:v>0.118078739123693</c:v>
                </c:pt>
                <c:pt idx="536">
                  <c:v>0.120015778189025</c:v>
                </c:pt>
                <c:pt idx="537">
                  <c:v>0.122017324444864</c:v>
                </c:pt>
                <c:pt idx="538">
                  <c:v>0.124086703186342</c:v>
                </c:pt>
                <c:pt idx="539">
                  <c:v>0.126227466079658</c:v>
                </c:pt>
                <c:pt idx="540">
                  <c:v>0.12844341067398</c:v>
                </c:pt>
                <c:pt idx="541">
                  <c:v>0.130738601976348</c:v>
                </c:pt>
                <c:pt idx="542">
                  <c:v>0.133117396349497</c:v>
                </c:pt>
                <c:pt idx="543">
                  <c:v>0.135584468030628</c:v>
                </c:pt>
                <c:pt idx="544">
                  <c:v>0.138144838613761</c:v>
                </c:pt>
                <c:pt idx="545">
                  <c:v>0.1408039098905</c:v>
                </c:pt>
                <c:pt idx="546">
                  <c:v>0.143567500505414</c:v>
                </c:pt>
                <c:pt idx="547">
                  <c:v>0.146441886954503</c:v>
                </c:pt>
                <c:pt idx="548">
                  <c:v>0.149433849540711</c:v>
                </c:pt>
                <c:pt idx="549">
                  <c:v>0.152550724001708</c:v>
                </c:pt>
                <c:pt idx="550">
                  <c:v>0.155800459645739</c:v>
                </c:pt>
                <c:pt idx="551">
                  <c:v>0.159191684975175</c:v>
                </c:pt>
                <c:pt idx="552">
                  <c:v>0.162733781949796</c:v>
                </c:pt>
                <c:pt idx="553">
                  <c:v>0.166436970249032</c:v>
                </c:pt>
                <c:pt idx="554">
                  <c:v>0.170312403142624</c:v>
                </c:pt>
                <c:pt idx="555">
                  <c:v>0.174372276882284</c:v>
                </c:pt>
                <c:pt idx="556">
                  <c:v>0.178629955896038</c:v>
                </c:pt>
                <c:pt idx="557">
                  <c:v>0.183100116517959</c:v>
                </c:pt>
                <c:pt idx="558">
                  <c:v>0.187798912540079</c:v>
                </c:pt>
                <c:pt idx="559">
                  <c:v>0.192744166556904</c:v>
                </c:pt>
                <c:pt idx="560">
                  <c:v>0.197955591920912</c:v>
                </c:pt>
                <c:pt idx="561">
                  <c:v>0.203455051184717</c:v>
                </c:pt>
                <c:pt idx="562">
                  <c:v>0.209266858231306</c:v>
                </c:pt>
              </c:numCache>
            </c:numRef>
          </c:xVal>
          <c:yVal>
            <c:numRef>
              <c:f>Exp_res!$BJ$3:$BJ$650</c:f>
              <c:numCache>
                <c:formatCode>0.00</c:formatCode>
                <c:ptCount val="648"/>
                <c:pt idx="0">
                  <c:v>0</c:v>
                </c:pt>
                <c:pt idx="1">
                  <c:v>0.36375000000001</c:v>
                </c:pt>
                <c:pt idx="2">
                  <c:v>1.08943578553617</c:v>
                </c:pt>
                <c:pt idx="3">
                  <c:v>1.81512157107233</c:v>
                </c:pt>
                <c:pt idx="4">
                  <c:v>2.54080735660848</c:v>
                </c:pt>
                <c:pt idx="5">
                  <c:v>3.26649314214464</c:v>
                </c:pt>
                <c:pt idx="6">
                  <c:v>3.9921789276808</c:v>
                </c:pt>
                <c:pt idx="7">
                  <c:v>4.71786471321695</c:v>
                </c:pt>
                <c:pt idx="8">
                  <c:v>5.44355049875311</c:v>
                </c:pt>
                <c:pt idx="9">
                  <c:v>6.16923628428927</c:v>
                </c:pt>
                <c:pt idx="10">
                  <c:v>6.89492206982543</c:v>
                </c:pt>
                <c:pt idx="11">
                  <c:v>7.62060785536158</c:v>
                </c:pt>
                <c:pt idx="12">
                  <c:v>8.34629364089774</c:v>
                </c:pt>
                <c:pt idx="13">
                  <c:v>9.0719794264339</c:v>
                </c:pt>
                <c:pt idx="14">
                  <c:v>9.79766521197006</c:v>
                </c:pt>
                <c:pt idx="15">
                  <c:v>10.5233509975062</c:v>
                </c:pt>
                <c:pt idx="16">
                  <c:v>11.2490367830424</c:v>
                </c:pt>
                <c:pt idx="17">
                  <c:v>11.9747225685785</c:v>
                </c:pt>
                <c:pt idx="18">
                  <c:v>12.7004083541147</c:v>
                </c:pt>
                <c:pt idx="19">
                  <c:v>13.4260941396508</c:v>
                </c:pt>
                <c:pt idx="20">
                  <c:v>14.151779925187</c:v>
                </c:pt>
                <c:pt idx="21">
                  <c:v>14.8774657107232</c:v>
                </c:pt>
                <c:pt idx="22">
                  <c:v>15.6031514962593</c:v>
                </c:pt>
                <c:pt idx="23">
                  <c:v>16.3288372817955</c:v>
                </c:pt>
                <c:pt idx="24">
                  <c:v>17.0545230673316</c:v>
                </c:pt>
                <c:pt idx="25">
                  <c:v>17.7802088528678</c:v>
                </c:pt>
                <c:pt idx="26">
                  <c:v>18.5058946384039</c:v>
                </c:pt>
                <c:pt idx="27">
                  <c:v>19.2315804239401</c:v>
                </c:pt>
                <c:pt idx="28">
                  <c:v>19.9572662094763</c:v>
                </c:pt>
                <c:pt idx="29">
                  <c:v>20.6829519950124</c:v>
                </c:pt>
                <c:pt idx="30">
                  <c:v>21.4086377805486</c:v>
                </c:pt>
                <c:pt idx="31">
                  <c:v>22.1343235660847</c:v>
                </c:pt>
                <c:pt idx="32">
                  <c:v>22.8600093516209</c:v>
                </c:pt>
                <c:pt idx="33">
                  <c:v>23.585695137157</c:v>
                </c:pt>
                <c:pt idx="34">
                  <c:v>24.3113809226932</c:v>
                </c:pt>
                <c:pt idx="35">
                  <c:v>25.0370667082294</c:v>
                </c:pt>
                <c:pt idx="36">
                  <c:v>25.7627524937655</c:v>
                </c:pt>
                <c:pt idx="37">
                  <c:v>26.4884382793017</c:v>
                </c:pt>
                <c:pt idx="38">
                  <c:v>27.2141240648378</c:v>
                </c:pt>
                <c:pt idx="39">
                  <c:v>27.939809850374</c:v>
                </c:pt>
                <c:pt idx="40">
                  <c:v>28.6654956359101</c:v>
                </c:pt>
                <c:pt idx="41">
                  <c:v>29.3911814214463</c:v>
                </c:pt>
                <c:pt idx="42">
                  <c:v>30.1168672069825</c:v>
                </c:pt>
                <c:pt idx="43">
                  <c:v>30.8425529925186</c:v>
                </c:pt>
                <c:pt idx="44">
                  <c:v>31.5682387780548</c:v>
                </c:pt>
                <c:pt idx="45">
                  <c:v>32.2939245635909</c:v>
                </c:pt>
                <c:pt idx="46">
                  <c:v>33.0196103491271</c:v>
                </c:pt>
                <c:pt idx="47">
                  <c:v>33.7452961346632</c:v>
                </c:pt>
                <c:pt idx="48">
                  <c:v>34.4709819201994</c:v>
                </c:pt>
                <c:pt idx="49">
                  <c:v>35.1966677057356</c:v>
                </c:pt>
                <c:pt idx="50">
                  <c:v>35.9223534912717</c:v>
                </c:pt>
                <c:pt idx="51">
                  <c:v>36.6480392768079</c:v>
                </c:pt>
                <c:pt idx="52">
                  <c:v>37.373725062344</c:v>
                </c:pt>
                <c:pt idx="53">
                  <c:v>38.0994108478802</c:v>
                </c:pt>
                <c:pt idx="54">
                  <c:v>38.8250966334164</c:v>
                </c:pt>
                <c:pt idx="55">
                  <c:v>39.5507824189525</c:v>
                </c:pt>
                <c:pt idx="56">
                  <c:v>40.2764682044887</c:v>
                </c:pt>
                <c:pt idx="57">
                  <c:v>41.0021539900248</c:v>
                </c:pt>
                <c:pt idx="58">
                  <c:v>41.727839775561</c:v>
                </c:pt>
                <c:pt idx="59">
                  <c:v>42.4535255610971</c:v>
                </c:pt>
                <c:pt idx="60">
                  <c:v>43.1792113466333</c:v>
                </c:pt>
                <c:pt idx="61">
                  <c:v>43.9048971321695</c:v>
                </c:pt>
                <c:pt idx="62">
                  <c:v>44.6305829177056</c:v>
                </c:pt>
                <c:pt idx="63">
                  <c:v>45.3562687032418</c:v>
                </c:pt>
                <c:pt idx="64">
                  <c:v>46.0819544887779</c:v>
                </c:pt>
                <c:pt idx="65">
                  <c:v>46.8076402743141</c:v>
                </c:pt>
                <c:pt idx="66">
                  <c:v>47.5333260598502</c:v>
                </c:pt>
                <c:pt idx="67">
                  <c:v>48.2590118453864</c:v>
                </c:pt>
                <c:pt idx="68">
                  <c:v>48.9846976309226</c:v>
                </c:pt>
                <c:pt idx="69">
                  <c:v>49.7103834164587</c:v>
                </c:pt>
                <c:pt idx="70">
                  <c:v>50.4360692019949</c:v>
                </c:pt>
                <c:pt idx="71">
                  <c:v>51.161754987531</c:v>
                </c:pt>
                <c:pt idx="72">
                  <c:v>51.8874407730672</c:v>
                </c:pt>
                <c:pt idx="73">
                  <c:v>52.6131265586033</c:v>
                </c:pt>
                <c:pt idx="74">
                  <c:v>53.3388123441395</c:v>
                </c:pt>
                <c:pt idx="75">
                  <c:v>54.0644981296757</c:v>
                </c:pt>
                <c:pt idx="76">
                  <c:v>54.7901839152118</c:v>
                </c:pt>
                <c:pt idx="77">
                  <c:v>55.515869700748</c:v>
                </c:pt>
                <c:pt idx="78">
                  <c:v>56.2415554862841</c:v>
                </c:pt>
                <c:pt idx="79">
                  <c:v>56.9672412718203</c:v>
                </c:pt>
                <c:pt idx="80">
                  <c:v>57.6929270573564</c:v>
                </c:pt>
                <c:pt idx="81">
                  <c:v>58.4186128428926</c:v>
                </c:pt>
                <c:pt idx="82">
                  <c:v>59.1442986284288</c:v>
                </c:pt>
                <c:pt idx="83">
                  <c:v>59.8699844139649</c:v>
                </c:pt>
                <c:pt idx="84">
                  <c:v>60.5956701995011</c:v>
                </c:pt>
                <c:pt idx="85">
                  <c:v>61.3213559850372</c:v>
                </c:pt>
                <c:pt idx="86">
                  <c:v>62.0470417705734</c:v>
                </c:pt>
                <c:pt idx="87">
                  <c:v>62.7727275561095</c:v>
                </c:pt>
                <c:pt idx="88">
                  <c:v>63.4984133416457</c:v>
                </c:pt>
                <c:pt idx="89">
                  <c:v>64.2240991271819</c:v>
                </c:pt>
                <c:pt idx="90">
                  <c:v>64.949784912718</c:v>
                </c:pt>
                <c:pt idx="91">
                  <c:v>65.6754706982542</c:v>
                </c:pt>
                <c:pt idx="92">
                  <c:v>66.4011564837903</c:v>
                </c:pt>
                <c:pt idx="93">
                  <c:v>67.1268422693265</c:v>
                </c:pt>
                <c:pt idx="94">
                  <c:v>67.8525280548626</c:v>
                </c:pt>
                <c:pt idx="95">
                  <c:v>68.5782138403988</c:v>
                </c:pt>
                <c:pt idx="96">
                  <c:v>69.303899625935</c:v>
                </c:pt>
                <c:pt idx="97">
                  <c:v>70.0295854114711</c:v>
                </c:pt>
                <c:pt idx="98">
                  <c:v>70.7552711970073</c:v>
                </c:pt>
                <c:pt idx="99">
                  <c:v>71.4809569825434</c:v>
                </c:pt>
                <c:pt idx="100">
                  <c:v>72.2066427680796</c:v>
                </c:pt>
                <c:pt idx="101">
                  <c:v>72.9323285536158</c:v>
                </c:pt>
                <c:pt idx="102">
                  <c:v>73.6580143391519</c:v>
                </c:pt>
                <c:pt idx="103">
                  <c:v>74.3837001246881</c:v>
                </c:pt>
                <c:pt idx="104">
                  <c:v>75.1093859102242</c:v>
                </c:pt>
                <c:pt idx="105">
                  <c:v>75.8350716957604</c:v>
                </c:pt>
                <c:pt idx="106">
                  <c:v>76.5607574812965</c:v>
                </c:pt>
                <c:pt idx="107">
                  <c:v>77.2864432668327</c:v>
                </c:pt>
                <c:pt idx="108">
                  <c:v>78.0121290523689</c:v>
                </c:pt>
                <c:pt idx="109">
                  <c:v>78.737814837905</c:v>
                </c:pt>
                <c:pt idx="110">
                  <c:v>79.4635006234412</c:v>
                </c:pt>
                <c:pt idx="111">
                  <c:v>80.1891864089773</c:v>
                </c:pt>
                <c:pt idx="112">
                  <c:v>80.9148721945135</c:v>
                </c:pt>
                <c:pt idx="113">
                  <c:v>81.6405579800496</c:v>
                </c:pt>
                <c:pt idx="114">
                  <c:v>82.3662437655858</c:v>
                </c:pt>
                <c:pt idx="115">
                  <c:v>83.091929551122</c:v>
                </c:pt>
                <c:pt idx="116">
                  <c:v>83.8176153366581</c:v>
                </c:pt>
                <c:pt idx="117">
                  <c:v>84.5433011221943</c:v>
                </c:pt>
                <c:pt idx="118">
                  <c:v>85.2689869077305</c:v>
                </c:pt>
                <c:pt idx="119">
                  <c:v>85.9946726932667</c:v>
                </c:pt>
                <c:pt idx="120">
                  <c:v>86.7203584788029</c:v>
                </c:pt>
                <c:pt idx="121">
                  <c:v>87.4460442643391</c:v>
                </c:pt>
                <c:pt idx="122">
                  <c:v>88.1717300498753</c:v>
                </c:pt>
                <c:pt idx="123">
                  <c:v>88.8974158354115</c:v>
                </c:pt>
                <c:pt idx="124">
                  <c:v>89.6231016209477</c:v>
                </c:pt>
                <c:pt idx="125">
                  <c:v>90.3487874064839</c:v>
                </c:pt>
                <c:pt idx="126">
                  <c:v>91.0744731920201</c:v>
                </c:pt>
                <c:pt idx="127">
                  <c:v>91.8001589775563</c:v>
                </c:pt>
                <c:pt idx="128">
                  <c:v>92.5258447630925</c:v>
                </c:pt>
                <c:pt idx="129">
                  <c:v>93.2515305486287</c:v>
                </c:pt>
                <c:pt idx="130">
                  <c:v>93.9772163341649</c:v>
                </c:pt>
                <c:pt idx="131">
                  <c:v>94.7029021197011</c:v>
                </c:pt>
                <c:pt idx="132">
                  <c:v>95.4285879052373</c:v>
                </c:pt>
                <c:pt idx="133">
                  <c:v>96.1542736907735</c:v>
                </c:pt>
                <c:pt idx="134">
                  <c:v>96.8799594763097</c:v>
                </c:pt>
                <c:pt idx="135">
                  <c:v>97.6056452618459</c:v>
                </c:pt>
                <c:pt idx="136">
                  <c:v>98.3313310473821</c:v>
                </c:pt>
                <c:pt idx="137">
                  <c:v>99.0570168329183</c:v>
                </c:pt>
                <c:pt idx="138">
                  <c:v>99.7827026184545</c:v>
                </c:pt>
                <c:pt idx="139">
                  <c:v>100.508388403991</c:v>
                </c:pt>
                <c:pt idx="140">
                  <c:v>101.234074189527</c:v>
                </c:pt>
                <c:pt idx="141">
                  <c:v>101.959759975063</c:v>
                </c:pt>
                <c:pt idx="142">
                  <c:v>102.685445760599</c:v>
                </c:pt>
                <c:pt idx="143">
                  <c:v>103.411131546135</c:v>
                </c:pt>
                <c:pt idx="144">
                  <c:v>104.136817331672</c:v>
                </c:pt>
                <c:pt idx="145">
                  <c:v>104.862503117208</c:v>
                </c:pt>
                <c:pt idx="146">
                  <c:v>105.588188902744</c:v>
                </c:pt>
                <c:pt idx="147">
                  <c:v>106.31387468828</c:v>
                </c:pt>
                <c:pt idx="148">
                  <c:v>107.039560473816</c:v>
                </c:pt>
                <c:pt idx="149">
                  <c:v>107.765246259353</c:v>
                </c:pt>
                <c:pt idx="150">
                  <c:v>108.490932044889</c:v>
                </c:pt>
                <c:pt idx="151">
                  <c:v>109.216617830425</c:v>
                </c:pt>
                <c:pt idx="152">
                  <c:v>109.942303615961</c:v>
                </c:pt>
                <c:pt idx="153">
                  <c:v>110.667989401497</c:v>
                </c:pt>
                <c:pt idx="154">
                  <c:v>111.393675187034</c:v>
                </c:pt>
                <c:pt idx="155">
                  <c:v>112.11936097257</c:v>
                </c:pt>
                <c:pt idx="156">
                  <c:v>112.845046758106</c:v>
                </c:pt>
                <c:pt idx="157">
                  <c:v>113.570732543642</c:v>
                </c:pt>
                <c:pt idx="158">
                  <c:v>114.296418329178</c:v>
                </c:pt>
                <c:pt idx="159">
                  <c:v>115.022104114715</c:v>
                </c:pt>
                <c:pt idx="160">
                  <c:v>115.747789900251</c:v>
                </c:pt>
                <c:pt idx="161">
                  <c:v>116.473475685787</c:v>
                </c:pt>
                <c:pt idx="162">
                  <c:v>117.199161471323</c:v>
                </c:pt>
                <c:pt idx="163">
                  <c:v>117.924847256859</c:v>
                </c:pt>
                <c:pt idx="164">
                  <c:v>118.650533042396</c:v>
                </c:pt>
                <c:pt idx="165">
                  <c:v>119.376218827932</c:v>
                </c:pt>
                <c:pt idx="166">
                  <c:v>120.101904613468</c:v>
                </c:pt>
                <c:pt idx="167">
                  <c:v>120.827590399004</c:v>
                </c:pt>
                <c:pt idx="168">
                  <c:v>121.55327618454</c:v>
                </c:pt>
                <c:pt idx="169">
                  <c:v>122.278961970077</c:v>
                </c:pt>
                <c:pt idx="170">
                  <c:v>123.004647755613</c:v>
                </c:pt>
                <c:pt idx="171">
                  <c:v>123.730333541149</c:v>
                </c:pt>
                <c:pt idx="172">
                  <c:v>124.456019326685</c:v>
                </c:pt>
                <c:pt idx="173">
                  <c:v>125.181705112221</c:v>
                </c:pt>
                <c:pt idx="174">
                  <c:v>125.907390897758</c:v>
                </c:pt>
                <c:pt idx="175">
                  <c:v>126.633076683294</c:v>
                </c:pt>
                <c:pt idx="176">
                  <c:v>127.35876246883</c:v>
                </c:pt>
                <c:pt idx="177">
                  <c:v>128.084448254366</c:v>
                </c:pt>
                <c:pt idx="178">
                  <c:v>128.810134039902</c:v>
                </c:pt>
                <c:pt idx="179">
                  <c:v>129.535819825439</c:v>
                </c:pt>
                <c:pt idx="180">
                  <c:v>130.261505610975</c:v>
                </c:pt>
                <c:pt idx="181">
                  <c:v>130.987191396511</c:v>
                </c:pt>
                <c:pt idx="182">
                  <c:v>131.712877182047</c:v>
                </c:pt>
                <c:pt idx="183">
                  <c:v>132.438562967583</c:v>
                </c:pt>
                <c:pt idx="184">
                  <c:v>133.16424875312</c:v>
                </c:pt>
                <c:pt idx="185">
                  <c:v>133.889934538656</c:v>
                </c:pt>
                <c:pt idx="186">
                  <c:v>134.615620324192</c:v>
                </c:pt>
                <c:pt idx="187">
                  <c:v>135.341306109728</c:v>
                </c:pt>
                <c:pt idx="188">
                  <c:v>136.066991895264</c:v>
                </c:pt>
                <c:pt idx="189">
                  <c:v>136.792677680801</c:v>
                </c:pt>
                <c:pt idx="190">
                  <c:v>137.518363466337</c:v>
                </c:pt>
                <c:pt idx="191">
                  <c:v>138.244049251873</c:v>
                </c:pt>
                <c:pt idx="192">
                  <c:v>138.969735037409</c:v>
                </c:pt>
                <c:pt idx="193">
                  <c:v>139.695420822945</c:v>
                </c:pt>
                <c:pt idx="194">
                  <c:v>140.421106608482</c:v>
                </c:pt>
                <c:pt idx="195">
                  <c:v>141.146792394018</c:v>
                </c:pt>
                <c:pt idx="196">
                  <c:v>141.872478179554</c:v>
                </c:pt>
                <c:pt idx="197">
                  <c:v>142.59816396509</c:v>
                </c:pt>
                <c:pt idx="198">
                  <c:v>143.323849750626</c:v>
                </c:pt>
                <c:pt idx="199">
                  <c:v>144.049535536163</c:v>
                </c:pt>
                <c:pt idx="200">
                  <c:v>144.775221321699</c:v>
                </c:pt>
                <c:pt idx="201">
                  <c:v>145.500907107235</c:v>
                </c:pt>
                <c:pt idx="202">
                  <c:v>146.226592892771</c:v>
                </c:pt>
                <c:pt idx="203">
                  <c:v>146.952278678307</c:v>
                </c:pt>
                <c:pt idx="204">
                  <c:v>147.677964463844</c:v>
                </c:pt>
                <c:pt idx="205">
                  <c:v>148.40365024938</c:v>
                </c:pt>
                <c:pt idx="206">
                  <c:v>149.129336034916</c:v>
                </c:pt>
                <c:pt idx="207">
                  <c:v>149.855021820452</c:v>
                </c:pt>
                <c:pt idx="208">
                  <c:v>150.580707605988</c:v>
                </c:pt>
                <c:pt idx="209">
                  <c:v>151.306393391525</c:v>
                </c:pt>
                <c:pt idx="210">
                  <c:v>152.032079177061</c:v>
                </c:pt>
                <c:pt idx="211">
                  <c:v>152.757764962597</c:v>
                </c:pt>
                <c:pt idx="212">
                  <c:v>153.483450748133</c:v>
                </c:pt>
                <c:pt idx="213">
                  <c:v>154.209136533669</c:v>
                </c:pt>
                <c:pt idx="214">
                  <c:v>154.934822319206</c:v>
                </c:pt>
                <c:pt idx="215">
                  <c:v>155.660508104742</c:v>
                </c:pt>
                <c:pt idx="216">
                  <c:v>156.386193890278</c:v>
                </c:pt>
                <c:pt idx="217">
                  <c:v>157.111879675814</c:v>
                </c:pt>
                <c:pt idx="218">
                  <c:v>157.83756546135</c:v>
                </c:pt>
                <c:pt idx="219">
                  <c:v>158.563251246887</c:v>
                </c:pt>
                <c:pt idx="220">
                  <c:v>159.288937032423</c:v>
                </c:pt>
                <c:pt idx="221">
                  <c:v>160.014622817959</c:v>
                </c:pt>
                <c:pt idx="222">
                  <c:v>160.740308603495</c:v>
                </c:pt>
                <c:pt idx="223">
                  <c:v>161.465994389031</c:v>
                </c:pt>
                <c:pt idx="224">
                  <c:v>162.191680174568</c:v>
                </c:pt>
                <c:pt idx="225">
                  <c:v>162.917365960104</c:v>
                </c:pt>
                <c:pt idx="226">
                  <c:v>163.64305174564</c:v>
                </c:pt>
                <c:pt idx="227">
                  <c:v>164.368737531176</c:v>
                </c:pt>
                <c:pt idx="228">
                  <c:v>165.094423316712</c:v>
                </c:pt>
                <c:pt idx="229">
                  <c:v>165.820109102249</c:v>
                </c:pt>
                <c:pt idx="230">
                  <c:v>166.545794887785</c:v>
                </c:pt>
                <c:pt idx="231">
                  <c:v>167.271480673321</c:v>
                </c:pt>
                <c:pt idx="232">
                  <c:v>167.997166458857</c:v>
                </c:pt>
                <c:pt idx="233">
                  <c:v>168.722852244393</c:v>
                </c:pt>
                <c:pt idx="234">
                  <c:v>169.44853802993</c:v>
                </c:pt>
                <c:pt idx="235">
                  <c:v>170.174223815466</c:v>
                </c:pt>
                <c:pt idx="236">
                  <c:v>170.899909601002</c:v>
                </c:pt>
                <c:pt idx="237">
                  <c:v>171.625595386538</c:v>
                </c:pt>
                <c:pt idx="238">
                  <c:v>172.351281172074</c:v>
                </c:pt>
                <c:pt idx="239">
                  <c:v>173.076966957611</c:v>
                </c:pt>
                <c:pt idx="240">
                  <c:v>173.802652743147</c:v>
                </c:pt>
                <c:pt idx="241">
                  <c:v>174.528338528683</c:v>
                </c:pt>
                <c:pt idx="242">
                  <c:v>175.254024314219</c:v>
                </c:pt>
                <c:pt idx="243">
                  <c:v>175.979710099755</c:v>
                </c:pt>
                <c:pt idx="244">
                  <c:v>176.705395885292</c:v>
                </c:pt>
                <c:pt idx="245">
                  <c:v>177.431081670828</c:v>
                </c:pt>
                <c:pt idx="246">
                  <c:v>178.156767456364</c:v>
                </c:pt>
                <c:pt idx="247">
                  <c:v>178.8824532419</c:v>
                </c:pt>
                <c:pt idx="248">
                  <c:v>179.608139027436</c:v>
                </c:pt>
                <c:pt idx="249">
                  <c:v>180.333824812973</c:v>
                </c:pt>
                <c:pt idx="250">
                  <c:v>181.059510598509</c:v>
                </c:pt>
                <c:pt idx="251">
                  <c:v>181.785196384045</c:v>
                </c:pt>
                <c:pt idx="252">
                  <c:v>182.510882169581</c:v>
                </c:pt>
                <c:pt idx="253">
                  <c:v>183.236567955117</c:v>
                </c:pt>
                <c:pt idx="254">
                  <c:v>183.962253740654</c:v>
                </c:pt>
                <c:pt idx="255">
                  <c:v>184.68793952619</c:v>
                </c:pt>
                <c:pt idx="256">
                  <c:v>185.413625311726</c:v>
                </c:pt>
                <c:pt idx="257">
                  <c:v>186.139311097262</c:v>
                </c:pt>
                <c:pt idx="258">
                  <c:v>186.864996882798</c:v>
                </c:pt>
                <c:pt idx="259">
                  <c:v>187.590682668335</c:v>
                </c:pt>
                <c:pt idx="260">
                  <c:v>188.316368453871</c:v>
                </c:pt>
                <c:pt idx="261">
                  <c:v>189.042054239407</c:v>
                </c:pt>
                <c:pt idx="262">
                  <c:v>189.767740024943</c:v>
                </c:pt>
                <c:pt idx="263">
                  <c:v>190.493425810479</c:v>
                </c:pt>
                <c:pt idx="264">
                  <c:v>191.219111596016</c:v>
                </c:pt>
                <c:pt idx="265">
                  <c:v>191.944797381552</c:v>
                </c:pt>
                <c:pt idx="266">
                  <c:v>192.670483167088</c:v>
                </c:pt>
                <c:pt idx="267">
                  <c:v>193.396168952624</c:v>
                </c:pt>
                <c:pt idx="268">
                  <c:v>194.12185473816</c:v>
                </c:pt>
                <c:pt idx="269">
                  <c:v>194.847540523697</c:v>
                </c:pt>
                <c:pt idx="270">
                  <c:v>195.573226309233</c:v>
                </c:pt>
                <c:pt idx="271">
                  <c:v>196.298912094769</c:v>
                </c:pt>
                <c:pt idx="272">
                  <c:v>197.024597880305</c:v>
                </c:pt>
                <c:pt idx="273">
                  <c:v>197.750283665841</c:v>
                </c:pt>
                <c:pt idx="274">
                  <c:v>198.475969451378</c:v>
                </c:pt>
                <c:pt idx="275">
                  <c:v>199.201655236914</c:v>
                </c:pt>
                <c:pt idx="276">
                  <c:v>199.92734102245</c:v>
                </c:pt>
                <c:pt idx="277">
                  <c:v>200.653026807986</c:v>
                </c:pt>
                <c:pt idx="278">
                  <c:v>201.378712593522</c:v>
                </c:pt>
                <c:pt idx="279">
                  <c:v>202.104398379059</c:v>
                </c:pt>
                <c:pt idx="280">
                  <c:v>202.830084164595</c:v>
                </c:pt>
                <c:pt idx="281">
                  <c:v>203.555769950131</c:v>
                </c:pt>
                <c:pt idx="282">
                  <c:v>204.281455735667</c:v>
                </c:pt>
                <c:pt idx="283">
                  <c:v>205.007141521203</c:v>
                </c:pt>
                <c:pt idx="284">
                  <c:v>205.73282730674</c:v>
                </c:pt>
                <c:pt idx="285">
                  <c:v>206.458513092276</c:v>
                </c:pt>
                <c:pt idx="286">
                  <c:v>207.184198877812</c:v>
                </c:pt>
                <c:pt idx="287">
                  <c:v>207.909884663348</c:v>
                </c:pt>
                <c:pt idx="288">
                  <c:v>208.635570448884</c:v>
                </c:pt>
                <c:pt idx="289">
                  <c:v>209.361256234421</c:v>
                </c:pt>
                <c:pt idx="290">
                  <c:v>210.086942019957</c:v>
                </c:pt>
                <c:pt idx="291">
                  <c:v>210.812627805493</c:v>
                </c:pt>
                <c:pt idx="292">
                  <c:v>211.538313591029</c:v>
                </c:pt>
                <c:pt idx="293">
                  <c:v>212.263999376565</c:v>
                </c:pt>
                <c:pt idx="294">
                  <c:v>212.989685162102</c:v>
                </c:pt>
                <c:pt idx="295">
                  <c:v>213.715370947638</c:v>
                </c:pt>
                <c:pt idx="296">
                  <c:v>214.441056733174</c:v>
                </c:pt>
                <c:pt idx="297">
                  <c:v>215.16674251871</c:v>
                </c:pt>
                <c:pt idx="298">
                  <c:v>215.892428304246</c:v>
                </c:pt>
                <c:pt idx="299">
                  <c:v>216.618114089783</c:v>
                </c:pt>
                <c:pt idx="300">
                  <c:v>217.343799875319</c:v>
                </c:pt>
                <c:pt idx="301">
                  <c:v>218.069485660855</c:v>
                </c:pt>
                <c:pt idx="302">
                  <c:v>218.795171446391</c:v>
                </c:pt>
                <c:pt idx="303">
                  <c:v>219.520857231927</c:v>
                </c:pt>
                <c:pt idx="304">
                  <c:v>220.246543017464</c:v>
                </c:pt>
                <c:pt idx="305">
                  <c:v>220.972228803</c:v>
                </c:pt>
                <c:pt idx="306">
                  <c:v>221.697914588536</c:v>
                </c:pt>
                <c:pt idx="307">
                  <c:v>222.423600374072</c:v>
                </c:pt>
                <c:pt idx="308">
                  <c:v>223.149286159608</c:v>
                </c:pt>
                <c:pt idx="309">
                  <c:v>223.874971945145</c:v>
                </c:pt>
                <c:pt idx="310">
                  <c:v>224.600657730681</c:v>
                </c:pt>
                <c:pt idx="311">
                  <c:v>225.326343516217</c:v>
                </c:pt>
                <c:pt idx="312">
                  <c:v>226.052029301753</c:v>
                </c:pt>
                <c:pt idx="313">
                  <c:v>226.777715087289</c:v>
                </c:pt>
                <c:pt idx="314">
                  <c:v>227.503400872826</c:v>
                </c:pt>
                <c:pt idx="315">
                  <c:v>228.229086658362</c:v>
                </c:pt>
                <c:pt idx="316">
                  <c:v>228.954772443898</c:v>
                </c:pt>
                <c:pt idx="317">
                  <c:v>229.680458229434</c:v>
                </c:pt>
                <c:pt idx="318">
                  <c:v>230.40614401497</c:v>
                </c:pt>
                <c:pt idx="319">
                  <c:v>231.131829800507</c:v>
                </c:pt>
                <c:pt idx="320">
                  <c:v>231.857515586043</c:v>
                </c:pt>
                <c:pt idx="321">
                  <c:v>232.583201371579</c:v>
                </c:pt>
                <c:pt idx="322">
                  <c:v>233.308887157115</c:v>
                </c:pt>
                <c:pt idx="323">
                  <c:v>234.034572942651</c:v>
                </c:pt>
                <c:pt idx="324">
                  <c:v>234.760258728188</c:v>
                </c:pt>
                <c:pt idx="325">
                  <c:v>235.485944513724</c:v>
                </c:pt>
                <c:pt idx="326">
                  <c:v>236.21163029926</c:v>
                </c:pt>
                <c:pt idx="327">
                  <c:v>236.937316084796</c:v>
                </c:pt>
                <c:pt idx="328">
                  <c:v>237.663001870332</c:v>
                </c:pt>
                <c:pt idx="329">
                  <c:v>238.388687655869</c:v>
                </c:pt>
                <c:pt idx="330">
                  <c:v>239.114373441405</c:v>
                </c:pt>
                <c:pt idx="331">
                  <c:v>239.840059226941</c:v>
                </c:pt>
                <c:pt idx="332">
                  <c:v>240.565745012477</c:v>
                </c:pt>
                <c:pt idx="333">
                  <c:v>241.291430798013</c:v>
                </c:pt>
                <c:pt idx="334">
                  <c:v>242.01711658355</c:v>
                </c:pt>
                <c:pt idx="335">
                  <c:v>242.742802369086</c:v>
                </c:pt>
                <c:pt idx="336">
                  <c:v>243.468488154622</c:v>
                </c:pt>
                <c:pt idx="337">
                  <c:v>244.194173940158</c:v>
                </c:pt>
                <c:pt idx="338">
                  <c:v>244.919859725694</c:v>
                </c:pt>
                <c:pt idx="339">
                  <c:v>245.645545511231</c:v>
                </c:pt>
                <c:pt idx="340">
                  <c:v>246.371231296767</c:v>
                </c:pt>
                <c:pt idx="341">
                  <c:v>247.096917082303</c:v>
                </c:pt>
                <c:pt idx="342">
                  <c:v>247.822602867839</c:v>
                </c:pt>
                <c:pt idx="343">
                  <c:v>248.548288653375</c:v>
                </c:pt>
                <c:pt idx="344">
                  <c:v>249.273974438912</c:v>
                </c:pt>
                <c:pt idx="345">
                  <c:v>249.999660224448</c:v>
                </c:pt>
                <c:pt idx="346">
                  <c:v>250.725346009984</c:v>
                </c:pt>
                <c:pt idx="347">
                  <c:v>251.45103179552</c:v>
                </c:pt>
                <c:pt idx="348">
                  <c:v>252.176717581056</c:v>
                </c:pt>
                <c:pt idx="349">
                  <c:v>252.902403366593</c:v>
                </c:pt>
                <c:pt idx="350">
                  <c:v>253.628089152129</c:v>
                </c:pt>
                <c:pt idx="351">
                  <c:v>254.353774937665</c:v>
                </c:pt>
                <c:pt idx="352">
                  <c:v>255.079460723201</c:v>
                </c:pt>
                <c:pt idx="353">
                  <c:v>255.805146508737</c:v>
                </c:pt>
                <c:pt idx="354">
                  <c:v>256.530832294274</c:v>
                </c:pt>
                <c:pt idx="355">
                  <c:v>257.25651807981</c:v>
                </c:pt>
                <c:pt idx="356">
                  <c:v>257.982203865346</c:v>
                </c:pt>
                <c:pt idx="357">
                  <c:v>258.707889650882</c:v>
                </c:pt>
                <c:pt idx="358">
                  <c:v>259.433575436418</c:v>
                </c:pt>
                <c:pt idx="359">
                  <c:v>260.159261221955</c:v>
                </c:pt>
                <c:pt idx="360">
                  <c:v>260.884947007491</c:v>
                </c:pt>
                <c:pt idx="361">
                  <c:v>261.610632793027</c:v>
                </c:pt>
                <c:pt idx="362">
                  <c:v>262.336318578563</c:v>
                </c:pt>
                <c:pt idx="363">
                  <c:v>263.062004364099</c:v>
                </c:pt>
                <c:pt idx="364">
                  <c:v>263.787690149636</c:v>
                </c:pt>
                <c:pt idx="365">
                  <c:v>264.513375935172</c:v>
                </c:pt>
                <c:pt idx="366">
                  <c:v>265.239061720708</c:v>
                </c:pt>
                <c:pt idx="367">
                  <c:v>265.964747506244</c:v>
                </c:pt>
                <c:pt idx="368">
                  <c:v>266.69043329178</c:v>
                </c:pt>
                <c:pt idx="369">
                  <c:v>267.416119077317</c:v>
                </c:pt>
                <c:pt idx="370">
                  <c:v>268.141804862853</c:v>
                </c:pt>
                <c:pt idx="371">
                  <c:v>268.867490648389</c:v>
                </c:pt>
                <c:pt idx="372">
                  <c:v>269.593176433925</c:v>
                </c:pt>
                <c:pt idx="373">
                  <c:v>270.318862219461</c:v>
                </c:pt>
                <c:pt idx="374">
                  <c:v>271.044548004998</c:v>
                </c:pt>
                <c:pt idx="375">
                  <c:v>271.770233790534</c:v>
                </c:pt>
                <c:pt idx="376">
                  <c:v>272.49591957607</c:v>
                </c:pt>
                <c:pt idx="377">
                  <c:v>273.221605361606</c:v>
                </c:pt>
                <c:pt idx="378">
                  <c:v>273.947291147142</c:v>
                </c:pt>
                <c:pt idx="379">
                  <c:v>274.672976932679</c:v>
                </c:pt>
                <c:pt idx="380">
                  <c:v>275.398662718215</c:v>
                </c:pt>
                <c:pt idx="381">
                  <c:v>276.124348503751</c:v>
                </c:pt>
                <c:pt idx="382">
                  <c:v>276.850034289287</c:v>
                </c:pt>
                <c:pt idx="383">
                  <c:v>277.575720074823</c:v>
                </c:pt>
                <c:pt idx="384">
                  <c:v>278.30140586036</c:v>
                </c:pt>
                <c:pt idx="385">
                  <c:v>279.027091645896</c:v>
                </c:pt>
                <c:pt idx="386">
                  <c:v>279.752777431432</c:v>
                </c:pt>
                <c:pt idx="387">
                  <c:v>280.478463216968</c:v>
                </c:pt>
                <c:pt idx="388">
                  <c:v>281.204149002504</c:v>
                </c:pt>
                <c:pt idx="389">
                  <c:v>281.929834788041</c:v>
                </c:pt>
                <c:pt idx="390">
                  <c:v>282.655520573577</c:v>
                </c:pt>
                <c:pt idx="391">
                  <c:v>283.381206359113</c:v>
                </c:pt>
                <c:pt idx="392">
                  <c:v>284.106892144649</c:v>
                </c:pt>
                <c:pt idx="393">
                  <c:v>284.832577930185</c:v>
                </c:pt>
                <c:pt idx="394">
                  <c:v>285.558263715722</c:v>
                </c:pt>
                <c:pt idx="395">
                  <c:v>286.283949501258</c:v>
                </c:pt>
                <c:pt idx="396">
                  <c:v>287.009635286794</c:v>
                </c:pt>
                <c:pt idx="397">
                  <c:v>287.73532107233</c:v>
                </c:pt>
                <c:pt idx="398">
                  <c:v>288.461006857866</c:v>
                </c:pt>
                <c:pt idx="399">
                  <c:v>289.186692643403</c:v>
                </c:pt>
                <c:pt idx="400">
                  <c:v>289.912378428939</c:v>
                </c:pt>
                <c:pt idx="401">
                  <c:v>290.638064214475</c:v>
                </c:pt>
                <c:pt idx="402">
                  <c:v>291.363750000011</c:v>
                </c:pt>
                <c:pt idx="403">
                  <c:v>292.089435785548</c:v>
                </c:pt>
                <c:pt idx="404">
                  <c:v>292.815121571084</c:v>
                </c:pt>
                <c:pt idx="405">
                  <c:v>293.54080735662</c:v>
                </c:pt>
                <c:pt idx="406">
                  <c:v>294.266493142156</c:v>
                </c:pt>
                <c:pt idx="407">
                  <c:v>294.992178927692</c:v>
                </c:pt>
                <c:pt idx="408">
                  <c:v>295.717864713228</c:v>
                </c:pt>
                <c:pt idx="409">
                  <c:v>296.443550498765</c:v>
                </c:pt>
                <c:pt idx="410">
                  <c:v>297.169236284301</c:v>
                </c:pt>
                <c:pt idx="411">
                  <c:v>297.894922069837</c:v>
                </c:pt>
                <c:pt idx="412">
                  <c:v>298.620607855373</c:v>
                </c:pt>
                <c:pt idx="413">
                  <c:v>299.346293640909</c:v>
                </c:pt>
                <c:pt idx="414">
                  <c:v>300.071979426446</c:v>
                </c:pt>
                <c:pt idx="415">
                  <c:v>300.797665211982</c:v>
                </c:pt>
                <c:pt idx="416">
                  <c:v>301.523350997518</c:v>
                </c:pt>
                <c:pt idx="417">
                  <c:v>302.249036783054</c:v>
                </c:pt>
                <c:pt idx="418">
                  <c:v>302.97472256859</c:v>
                </c:pt>
                <c:pt idx="419">
                  <c:v>303.700408354127</c:v>
                </c:pt>
                <c:pt idx="420">
                  <c:v>304.426094139663</c:v>
                </c:pt>
                <c:pt idx="421">
                  <c:v>305.151779925199</c:v>
                </c:pt>
                <c:pt idx="422">
                  <c:v>305.877465710735</c:v>
                </c:pt>
                <c:pt idx="423">
                  <c:v>306.603151496271</c:v>
                </c:pt>
                <c:pt idx="424">
                  <c:v>307.328837281808</c:v>
                </c:pt>
                <c:pt idx="425">
                  <c:v>308.054523067344</c:v>
                </c:pt>
                <c:pt idx="426">
                  <c:v>308.78020885288</c:v>
                </c:pt>
                <c:pt idx="427">
                  <c:v>309.505894638416</c:v>
                </c:pt>
                <c:pt idx="428">
                  <c:v>310.231580423952</c:v>
                </c:pt>
                <c:pt idx="429">
                  <c:v>310.957266209489</c:v>
                </c:pt>
                <c:pt idx="430">
                  <c:v>311.682951995025</c:v>
                </c:pt>
                <c:pt idx="431">
                  <c:v>312.408637780561</c:v>
                </c:pt>
                <c:pt idx="432">
                  <c:v>313.134323566097</c:v>
                </c:pt>
                <c:pt idx="433">
                  <c:v>313.860009351633</c:v>
                </c:pt>
                <c:pt idx="434">
                  <c:v>314.58569513717</c:v>
                </c:pt>
                <c:pt idx="435">
                  <c:v>315.311380922706</c:v>
                </c:pt>
                <c:pt idx="436">
                  <c:v>316.037066708242</c:v>
                </c:pt>
                <c:pt idx="437">
                  <c:v>316.762752493778</c:v>
                </c:pt>
                <c:pt idx="438">
                  <c:v>317.488438279314</c:v>
                </c:pt>
                <c:pt idx="439">
                  <c:v>318.214124064851</c:v>
                </c:pt>
                <c:pt idx="440">
                  <c:v>318.939809850387</c:v>
                </c:pt>
                <c:pt idx="441">
                  <c:v>319.665495635923</c:v>
                </c:pt>
                <c:pt idx="442">
                  <c:v>320.391181421459</c:v>
                </c:pt>
                <c:pt idx="443">
                  <c:v>321.116867206995</c:v>
                </c:pt>
                <c:pt idx="444">
                  <c:v>321.842552992532</c:v>
                </c:pt>
                <c:pt idx="445">
                  <c:v>322.568238778068</c:v>
                </c:pt>
                <c:pt idx="446">
                  <c:v>323.293924563604</c:v>
                </c:pt>
                <c:pt idx="447">
                  <c:v>324.01961034914</c:v>
                </c:pt>
                <c:pt idx="448">
                  <c:v>324.745296134676</c:v>
                </c:pt>
                <c:pt idx="449">
                  <c:v>325.470981920213</c:v>
                </c:pt>
                <c:pt idx="450">
                  <c:v>326.196667705749</c:v>
                </c:pt>
                <c:pt idx="451">
                  <c:v>326.922353491285</c:v>
                </c:pt>
                <c:pt idx="452">
                  <c:v>327.648039276821</c:v>
                </c:pt>
                <c:pt idx="453">
                  <c:v>328.373725062358</c:v>
                </c:pt>
                <c:pt idx="454">
                  <c:v>329.099410847894</c:v>
                </c:pt>
                <c:pt idx="455">
                  <c:v>329.82509663343</c:v>
                </c:pt>
                <c:pt idx="456">
                  <c:v>330.550782418966</c:v>
                </c:pt>
                <c:pt idx="457">
                  <c:v>331.276468204502</c:v>
                </c:pt>
                <c:pt idx="458">
                  <c:v>332.002153990038</c:v>
                </c:pt>
                <c:pt idx="459">
                  <c:v>332.727839775575</c:v>
                </c:pt>
                <c:pt idx="460">
                  <c:v>333.453525561111</c:v>
                </c:pt>
                <c:pt idx="461">
                  <c:v>334.179211346647</c:v>
                </c:pt>
                <c:pt idx="462">
                  <c:v>334.904897132183</c:v>
                </c:pt>
                <c:pt idx="463">
                  <c:v>335.630582917719</c:v>
                </c:pt>
                <c:pt idx="464">
                  <c:v>336.356268703256</c:v>
                </c:pt>
                <c:pt idx="465">
                  <c:v>337.081954488792</c:v>
                </c:pt>
                <c:pt idx="466">
                  <c:v>337.807640274328</c:v>
                </c:pt>
                <c:pt idx="467">
                  <c:v>338.533326059864</c:v>
                </c:pt>
                <c:pt idx="468">
                  <c:v>339.2590118454</c:v>
                </c:pt>
                <c:pt idx="469">
                  <c:v>339.984697630937</c:v>
                </c:pt>
                <c:pt idx="470">
                  <c:v>340.710383416473</c:v>
                </c:pt>
                <c:pt idx="471">
                  <c:v>341.436069202009</c:v>
                </c:pt>
                <c:pt idx="472">
                  <c:v>342.161754987545</c:v>
                </c:pt>
                <c:pt idx="473">
                  <c:v>341.436069202009</c:v>
                </c:pt>
                <c:pt idx="474">
                  <c:v>340.710383416473</c:v>
                </c:pt>
                <c:pt idx="475">
                  <c:v>339.984697630937</c:v>
                </c:pt>
                <c:pt idx="476">
                  <c:v>339.2590118454</c:v>
                </c:pt>
                <c:pt idx="477">
                  <c:v>338.533326059864</c:v>
                </c:pt>
                <c:pt idx="478">
                  <c:v>337.807640274328</c:v>
                </c:pt>
                <c:pt idx="479">
                  <c:v>337.081954488792</c:v>
                </c:pt>
                <c:pt idx="480">
                  <c:v>336.356268703256</c:v>
                </c:pt>
                <c:pt idx="481">
                  <c:v>335.630582917719</c:v>
                </c:pt>
                <c:pt idx="482">
                  <c:v>334.904897132183</c:v>
                </c:pt>
                <c:pt idx="483">
                  <c:v>334.179211346647</c:v>
                </c:pt>
                <c:pt idx="484">
                  <c:v>333.453525561111</c:v>
                </c:pt>
                <c:pt idx="485">
                  <c:v>332.727839775575</c:v>
                </c:pt>
                <c:pt idx="486">
                  <c:v>332.002153990038</c:v>
                </c:pt>
                <c:pt idx="487">
                  <c:v>331.276468204502</c:v>
                </c:pt>
                <c:pt idx="488">
                  <c:v>330.550782418966</c:v>
                </c:pt>
                <c:pt idx="489">
                  <c:v>329.82509663343</c:v>
                </c:pt>
                <c:pt idx="490">
                  <c:v>329.099410847894</c:v>
                </c:pt>
                <c:pt idx="491">
                  <c:v>328.373725062358</c:v>
                </c:pt>
                <c:pt idx="492">
                  <c:v>327.648039276821</c:v>
                </c:pt>
                <c:pt idx="493">
                  <c:v>326.922353491285</c:v>
                </c:pt>
                <c:pt idx="494">
                  <c:v>326.196667705749</c:v>
                </c:pt>
                <c:pt idx="495">
                  <c:v>325.470981920213</c:v>
                </c:pt>
                <c:pt idx="496">
                  <c:v>324.745296134676</c:v>
                </c:pt>
                <c:pt idx="497">
                  <c:v>324.01961034914</c:v>
                </c:pt>
                <c:pt idx="498">
                  <c:v>323.293924563604</c:v>
                </c:pt>
                <c:pt idx="499">
                  <c:v>322.568238778068</c:v>
                </c:pt>
                <c:pt idx="500">
                  <c:v>321.842552992532</c:v>
                </c:pt>
                <c:pt idx="501">
                  <c:v>321.116867206995</c:v>
                </c:pt>
                <c:pt idx="502">
                  <c:v>320.391181421459</c:v>
                </c:pt>
                <c:pt idx="503">
                  <c:v>319.665495635923</c:v>
                </c:pt>
                <c:pt idx="504">
                  <c:v>318.939809850387</c:v>
                </c:pt>
                <c:pt idx="505">
                  <c:v>318.214124064851</c:v>
                </c:pt>
                <c:pt idx="506">
                  <c:v>317.488438279314</c:v>
                </c:pt>
                <c:pt idx="507">
                  <c:v>316.762752493778</c:v>
                </c:pt>
                <c:pt idx="508">
                  <c:v>316.037066708242</c:v>
                </c:pt>
                <c:pt idx="509">
                  <c:v>315.311380922706</c:v>
                </c:pt>
                <c:pt idx="510">
                  <c:v>314.58569513717</c:v>
                </c:pt>
                <c:pt idx="511">
                  <c:v>313.860009351633</c:v>
                </c:pt>
                <c:pt idx="512">
                  <c:v>313.134323566097</c:v>
                </c:pt>
                <c:pt idx="513">
                  <c:v>312.408637780561</c:v>
                </c:pt>
                <c:pt idx="514">
                  <c:v>311.682951995025</c:v>
                </c:pt>
                <c:pt idx="515">
                  <c:v>310.957266209489</c:v>
                </c:pt>
                <c:pt idx="516">
                  <c:v>310.231580423952</c:v>
                </c:pt>
                <c:pt idx="517">
                  <c:v>309.505894638416</c:v>
                </c:pt>
                <c:pt idx="518">
                  <c:v>308.78020885288</c:v>
                </c:pt>
                <c:pt idx="519">
                  <c:v>308.054523067344</c:v>
                </c:pt>
                <c:pt idx="520">
                  <c:v>307.328837281808</c:v>
                </c:pt>
                <c:pt idx="521">
                  <c:v>306.603151496271</c:v>
                </c:pt>
                <c:pt idx="522">
                  <c:v>305.877465710735</c:v>
                </c:pt>
                <c:pt idx="523">
                  <c:v>305.151779925199</c:v>
                </c:pt>
                <c:pt idx="524">
                  <c:v>304.426094139663</c:v>
                </c:pt>
                <c:pt idx="525">
                  <c:v>303.700408354127</c:v>
                </c:pt>
                <c:pt idx="526">
                  <c:v>302.97472256859</c:v>
                </c:pt>
                <c:pt idx="527">
                  <c:v>302.249036783054</c:v>
                </c:pt>
                <c:pt idx="528">
                  <c:v>301.523350997518</c:v>
                </c:pt>
                <c:pt idx="529">
                  <c:v>300.797665211982</c:v>
                </c:pt>
                <c:pt idx="530">
                  <c:v>300.071979426446</c:v>
                </c:pt>
                <c:pt idx="531">
                  <c:v>299.346293640909</c:v>
                </c:pt>
                <c:pt idx="532">
                  <c:v>298.620607855373</c:v>
                </c:pt>
                <c:pt idx="533">
                  <c:v>297.894922069837</c:v>
                </c:pt>
                <c:pt idx="534">
                  <c:v>297.169236284301</c:v>
                </c:pt>
                <c:pt idx="535">
                  <c:v>296.443550498765</c:v>
                </c:pt>
                <c:pt idx="536">
                  <c:v>295.717864713228</c:v>
                </c:pt>
                <c:pt idx="537">
                  <c:v>294.992178927692</c:v>
                </c:pt>
                <c:pt idx="538">
                  <c:v>294.266493142156</c:v>
                </c:pt>
                <c:pt idx="539">
                  <c:v>293.54080735662</c:v>
                </c:pt>
                <c:pt idx="540">
                  <c:v>292.815121571084</c:v>
                </c:pt>
                <c:pt idx="541">
                  <c:v>292.089435785548</c:v>
                </c:pt>
                <c:pt idx="542">
                  <c:v>291.363750000011</c:v>
                </c:pt>
                <c:pt idx="543">
                  <c:v>290.638064214475</c:v>
                </c:pt>
                <c:pt idx="544">
                  <c:v>289.912378428939</c:v>
                </c:pt>
                <c:pt idx="545">
                  <c:v>289.186692643403</c:v>
                </c:pt>
                <c:pt idx="546">
                  <c:v>288.461006857866</c:v>
                </c:pt>
                <c:pt idx="547">
                  <c:v>287.73532107233</c:v>
                </c:pt>
                <c:pt idx="548">
                  <c:v>287.009635286794</c:v>
                </c:pt>
                <c:pt idx="549">
                  <c:v>286.283949501258</c:v>
                </c:pt>
                <c:pt idx="550">
                  <c:v>285.558263715722</c:v>
                </c:pt>
                <c:pt idx="551">
                  <c:v>284.832577930185</c:v>
                </c:pt>
                <c:pt idx="552">
                  <c:v>284.106892144649</c:v>
                </c:pt>
                <c:pt idx="553">
                  <c:v>283.381206359113</c:v>
                </c:pt>
                <c:pt idx="554">
                  <c:v>282.655520573577</c:v>
                </c:pt>
                <c:pt idx="555">
                  <c:v>281.929834788041</c:v>
                </c:pt>
                <c:pt idx="556">
                  <c:v>281.204149002504</c:v>
                </c:pt>
                <c:pt idx="557">
                  <c:v>280.478463216968</c:v>
                </c:pt>
                <c:pt idx="558">
                  <c:v>279.752777431432</c:v>
                </c:pt>
                <c:pt idx="559">
                  <c:v>279.027091645896</c:v>
                </c:pt>
                <c:pt idx="560">
                  <c:v>278.30140586036</c:v>
                </c:pt>
                <c:pt idx="561">
                  <c:v>277.575720074823</c:v>
                </c:pt>
                <c:pt idx="562">
                  <c:v>276.850034289287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"0% 300kPa"</c:f>
              <c:strCache>
                <c:ptCount val="1"/>
                <c:pt idx="0">
                  <c:v>0% 300kPa</c:v>
                </c:pt>
              </c:strCache>
            </c:strRef>
          </c:tx>
          <c:spPr>
            <a:solidFill>
              <a:srgbClr val="666666"/>
            </a:solidFill>
            <a:ln w="28800">
              <a:noFill/>
            </a:ln>
          </c:spPr>
          <c:marker>
            <c:symbol val="square"/>
            <c:size val="5"/>
            <c:spPr>
              <a:solidFill>
                <a:srgbClr val="66666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Exp_res!$AK$3:$AK$150</c:f>
              <c:numCache>
                <c:formatCode>General</c:formatCode>
                <c:ptCount val="148"/>
                <c:pt idx="0">
                  <c:v>0</c:v>
                </c:pt>
                <c:pt idx="1">
                  <c:v>0.000503257855840336</c:v>
                </c:pt>
                <c:pt idx="2">
                  <c:v>0.00150977356752101</c:v>
                </c:pt>
                <c:pt idx="4">
                  <c:v>0.00352280499088235</c:v>
                </c:pt>
                <c:pt idx="6">
                  <c:v>0.00553583641424369</c:v>
                </c:pt>
                <c:pt idx="8">
                  <c:v>0.00805212569344537</c:v>
                </c:pt>
                <c:pt idx="10">
                  <c:v>0.0105684149726471</c:v>
                </c:pt>
                <c:pt idx="12">
                  <c:v>0.0130847042518487</c:v>
                </c:pt>
                <c:pt idx="14">
                  <c:v>0.0150977356752101</c:v>
                </c:pt>
                <c:pt idx="16">
                  <c:v>0.0176140249544118</c:v>
                </c:pt>
                <c:pt idx="18">
                  <c:v>0.0201303142336134</c:v>
                </c:pt>
                <c:pt idx="20">
                  <c:v>0.0251628927920168</c:v>
                </c:pt>
                <c:pt idx="22">
                  <c:v>0.0281824399270588</c:v>
                </c:pt>
                <c:pt idx="24">
                  <c:v>0.0347247920529832</c:v>
                </c:pt>
                <c:pt idx="26">
                  <c:v>0.0412671441789075</c:v>
                </c:pt>
                <c:pt idx="28">
                  <c:v>0.0478094963048319</c:v>
                </c:pt>
                <c:pt idx="30">
                  <c:v>0.0543518484307563</c:v>
                </c:pt>
                <c:pt idx="32">
                  <c:v>0.0608942005566806</c:v>
                </c:pt>
                <c:pt idx="34">
                  <c:v>0.067436552682605</c:v>
                </c:pt>
                <c:pt idx="36">
                  <c:v>0.0739789048085294</c:v>
                </c:pt>
                <c:pt idx="38">
                  <c:v>0.0805212569344537</c:v>
                </c:pt>
                <c:pt idx="40">
                  <c:v>0.0895798983395798</c:v>
                </c:pt>
                <c:pt idx="42">
                  <c:v>0.101154829023907</c:v>
                </c:pt>
                <c:pt idx="44">
                  <c:v>0.11927211183416</c:v>
                </c:pt>
                <c:pt idx="46">
                  <c:v>0.131350300374328</c:v>
                </c:pt>
                <c:pt idx="48">
                  <c:v>0.143931746770336</c:v>
                </c:pt>
                <c:pt idx="50">
                  <c:v>0.157016451022185</c:v>
                </c:pt>
                <c:pt idx="52">
                  <c:v>0.174630475976597</c:v>
                </c:pt>
                <c:pt idx="54">
                  <c:v>0.198283595201092</c:v>
                </c:pt>
                <c:pt idx="56">
                  <c:v>0</c:v>
                </c:pt>
                <c:pt idx="57">
                  <c:v>0.00201835620642527</c:v>
                </c:pt>
                <c:pt idx="58">
                  <c:v>0.00504589051606317</c:v>
                </c:pt>
                <c:pt idx="59">
                  <c:v>0.00706424672248844</c:v>
                </c:pt>
                <c:pt idx="61">
                  <c:v>0.00958719198052002</c:v>
                </c:pt>
                <c:pt idx="63">
                  <c:v>0.0116055481869453</c:v>
                </c:pt>
                <c:pt idx="65">
                  <c:v>0.0136239043933706</c:v>
                </c:pt>
                <c:pt idx="67">
                  <c:v>0.0161468496514021</c:v>
                </c:pt>
                <c:pt idx="69">
                  <c:v>0.0181652058578274</c:v>
                </c:pt>
                <c:pt idx="71">
                  <c:v>0.0227065073222843</c:v>
                </c:pt>
                <c:pt idx="73">
                  <c:v>0.0267432197351348</c:v>
                </c:pt>
                <c:pt idx="75">
                  <c:v>0.031789110251198</c:v>
                </c:pt>
                <c:pt idx="76">
                  <c:v>0.0348166445608359</c:v>
                </c:pt>
                <c:pt idx="78">
                  <c:v>0.041376302231718</c:v>
                </c:pt>
                <c:pt idx="80">
                  <c:v>0.0474313708509938</c:v>
                </c:pt>
                <c:pt idx="82">
                  <c:v>0.0539910285218759</c:v>
                </c:pt>
                <c:pt idx="84">
                  <c:v>0.060550686192758</c:v>
                </c:pt>
                <c:pt idx="86">
                  <c:v>0.0671103438636402</c:v>
                </c:pt>
                <c:pt idx="88">
                  <c:v>0.0741745905861286</c:v>
                </c:pt>
                <c:pt idx="90">
                  <c:v>0.0807342482570107</c:v>
                </c:pt>
                <c:pt idx="92">
                  <c:v>0.0872939059278928</c:v>
                </c:pt>
                <c:pt idx="94">
                  <c:v>0.093853563598775</c:v>
                </c:pt>
                <c:pt idx="96">
                  <c:v>0.102936166527689</c:v>
                </c:pt>
                <c:pt idx="98">
                  <c:v>0.11504630376624</c:v>
                </c:pt>
                <c:pt idx="100">
                  <c:v>0.126147262901579</c:v>
                </c:pt>
                <c:pt idx="102">
                  <c:v>0.138257400140131</c:v>
                </c:pt>
                <c:pt idx="104">
                  <c:v>0.151376715481895</c:v>
                </c:pt>
                <c:pt idx="106">
                  <c:v>0.163991441772053</c:v>
                </c:pt>
                <c:pt idx="108">
                  <c:v>0.177615346165424</c:v>
                </c:pt>
                <c:pt idx="110">
                  <c:v>0.186193360042731</c:v>
                </c:pt>
                <c:pt idx="111">
                  <c:v>0.188211716249157</c:v>
                </c:pt>
              </c:numCache>
            </c:numRef>
          </c:xVal>
          <c:yVal>
            <c:numRef>
              <c:f>Exp_res!$AL$3:$AL$150</c:f>
              <c:numCache>
                <c:formatCode>General</c:formatCode>
                <c:ptCount val="148"/>
                <c:pt idx="0">
                  <c:v>0</c:v>
                </c:pt>
                <c:pt idx="1">
                  <c:v>37.5503361626488</c:v>
                </c:pt>
                <c:pt idx="2">
                  <c:v>141.925443592982</c:v>
                </c:pt>
                <c:pt idx="4">
                  <c:v>318.39522163596</c:v>
                </c:pt>
                <c:pt idx="6">
                  <c:v>470.495979072522</c:v>
                </c:pt>
                <c:pt idx="8">
                  <c:v>540.438985620605</c:v>
                </c:pt>
                <c:pt idx="10">
                  <c:v>580.466428285531</c:v>
                </c:pt>
                <c:pt idx="12">
                  <c:v>631.162607296259</c:v>
                </c:pt>
                <c:pt idx="14">
                  <c:v>641.043323676048</c:v>
                </c:pt>
                <c:pt idx="16">
                  <c:v>661.028098368208</c:v>
                </c:pt>
                <c:pt idx="18">
                  <c:v>675.770935557558</c:v>
                </c:pt>
                <c:pt idx="20">
                  <c:v>703.514528589962</c:v>
                </c:pt>
                <c:pt idx="22">
                  <c:v>716.981424198353</c:v>
                </c:pt>
                <c:pt idx="24">
                  <c:v>732.787538807487</c:v>
                </c:pt>
                <c:pt idx="26">
                  <c:v>734.679097585194</c:v>
                </c:pt>
                <c:pt idx="28">
                  <c:v>723.610506913018</c:v>
                </c:pt>
                <c:pt idx="30">
                  <c:v>737.354961656983</c:v>
                </c:pt>
                <c:pt idx="32">
                  <c:v>726.864743927024</c:v>
                </c:pt>
                <c:pt idx="34">
                  <c:v>737.757082966731</c:v>
                </c:pt>
                <c:pt idx="36">
                  <c:v>724.849193055135</c:v>
                </c:pt>
                <c:pt idx="38">
                  <c:v>710.739852333792</c:v>
                </c:pt>
                <c:pt idx="40">
                  <c:v>696.540879005544</c:v>
                </c:pt>
                <c:pt idx="42">
                  <c:v>667.331339884121</c:v>
                </c:pt>
                <c:pt idx="44">
                  <c:v>613.692751075409</c:v>
                </c:pt>
                <c:pt idx="46">
                  <c:v>614.482328202102</c:v>
                </c:pt>
                <c:pt idx="48">
                  <c:v>615.936908287444</c:v>
                </c:pt>
                <c:pt idx="50">
                  <c:v>621.68440948932</c:v>
                </c:pt>
                <c:pt idx="52">
                  <c:v>598.975405851735</c:v>
                </c:pt>
                <c:pt idx="54">
                  <c:v>547.704251117416</c:v>
                </c:pt>
                <c:pt idx="56">
                  <c:v>0</c:v>
                </c:pt>
                <c:pt idx="57">
                  <c:v>24.1606901645981</c:v>
                </c:pt>
                <c:pt idx="58">
                  <c:v>145.917687877333</c:v>
                </c:pt>
                <c:pt idx="59">
                  <c:v>354.662073754204</c:v>
                </c:pt>
                <c:pt idx="61">
                  <c:v>506.028502334857</c:v>
                </c:pt>
                <c:pt idx="63">
                  <c:v>596.468298321884</c:v>
                </c:pt>
                <c:pt idx="65">
                  <c:v>664.520558956553</c:v>
                </c:pt>
                <c:pt idx="67">
                  <c:v>702.844175581457</c:v>
                </c:pt>
                <c:pt idx="69">
                  <c:v>724.397421279284</c:v>
                </c:pt>
                <c:pt idx="71">
                  <c:v>762.767946269862</c:v>
                </c:pt>
                <c:pt idx="73">
                  <c:v>778.770894778325</c:v>
                </c:pt>
                <c:pt idx="75">
                  <c:v>774.999389555888</c:v>
                </c:pt>
                <c:pt idx="76">
                  <c:v>770.111319498905</c:v>
                </c:pt>
                <c:pt idx="78">
                  <c:v>782.7317302984</c:v>
                </c:pt>
                <c:pt idx="80">
                  <c:v>761.655933613347</c:v>
                </c:pt>
                <c:pt idx="82">
                  <c:v>729.338060169231</c:v>
                </c:pt>
                <c:pt idx="84">
                  <c:v>696.713938462332</c:v>
                </c:pt>
                <c:pt idx="86">
                  <c:v>650.099898968769</c:v>
                </c:pt>
                <c:pt idx="88">
                  <c:v>617.128943954915</c:v>
                </c:pt>
                <c:pt idx="90">
                  <c:v>621.614690721555</c:v>
                </c:pt>
                <c:pt idx="92">
                  <c:v>628.123002850198</c:v>
                </c:pt>
                <c:pt idx="94">
                  <c:v>635.085976145166</c:v>
                </c:pt>
                <c:pt idx="96">
                  <c:v>637.55465318496</c:v>
                </c:pt>
                <c:pt idx="98">
                  <c:v>634.351737289089</c:v>
                </c:pt>
                <c:pt idx="100">
                  <c:v>617.838626730553</c:v>
                </c:pt>
                <c:pt idx="102">
                  <c:v>598.054283785254</c:v>
                </c:pt>
                <c:pt idx="104">
                  <c:v>591.742813079098</c:v>
                </c:pt>
                <c:pt idx="106">
                  <c:v>601.997857106135</c:v>
                </c:pt>
                <c:pt idx="108">
                  <c:v>603.764175882916</c:v>
                </c:pt>
                <c:pt idx="110">
                  <c:v>599.293160403573</c:v>
                </c:pt>
                <c:pt idx="111">
                  <c:v>595.106902407053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"0.5% 300kPa"</c:f>
              <c:strCache>
                <c:ptCount val="1"/>
                <c:pt idx="0">
                  <c:v>0.5% 300kPa</c:v>
                </c:pt>
              </c:strCache>
            </c:strRef>
          </c:tx>
          <c:spPr>
            <a:solidFill>
              <a:srgbClr val="000000"/>
            </a:solidFill>
            <a:ln w="28800">
              <a:noFill/>
            </a:ln>
          </c:spPr>
          <c:marker>
            <c:symbol val="square"/>
            <c:size val="5"/>
            <c:spPr>
              <a:solidFill>
                <a:srgbClr val="000000"/>
              </a:solidFill>
            </c:spPr>
          </c:marker>
          <c:dPt>
            <c:idx val="106"/>
            <c:marker>
              <c:symbol val="square"/>
              <c:size val="5"/>
              <c:spPr>
                <a:solidFill>
                  <a:srgbClr val="000000"/>
                </a:solidFill>
              </c:spPr>
            </c:marker>
          </c:dPt>
          <c:dLbls>
            <c:dLbl>
              <c:idx val="106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Exp_res!$AO$3:$AO$150</c:f>
              <c:numCache>
                <c:formatCode>General</c:formatCode>
                <c:ptCount val="148"/>
                <c:pt idx="0">
                  <c:v>0</c:v>
                </c:pt>
                <c:pt idx="1">
                  <c:v>0.00151070318041046</c:v>
                </c:pt>
                <c:pt idx="2">
                  <c:v>0.00251783863401744</c:v>
                </c:pt>
                <c:pt idx="3">
                  <c:v>0.00453210954123138</c:v>
                </c:pt>
                <c:pt idx="4">
                  <c:v>0.00755351590205231</c:v>
                </c:pt>
                <c:pt idx="5">
                  <c:v>0.0110784899896767</c:v>
                </c:pt>
                <c:pt idx="6">
                  <c:v>0.0146034640773011</c:v>
                </c:pt>
                <c:pt idx="7">
                  <c:v>0.0256819540669778</c:v>
                </c:pt>
                <c:pt idx="8">
                  <c:v>0.0312211990618162</c:v>
                </c:pt>
                <c:pt idx="9">
                  <c:v>0.040285418144279</c:v>
                </c:pt>
                <c:pt idx="10">
                  <c:v>0.0538817467679731</c:v>
                </c:pt>
                <c:pt idx="11">
                  <c:v>0.060931694943222</c:v>
                </c:pt>
                <c:pt idx="12">
                  <c:v>0.0674780753916673</c:v>
                </c:pt>
                <c:pt idx="13">
                  <c:v>0.0730173203865056</c:v>
                </c:pt>
                <c:pt idx="14">
                  <c:v>0.0800672685617545</c:v>
                </c:pt>
                <c:pt idx="15">
                  <c:v>0.0866136490101998</c:v>
                </c:pt>
                <c:pt idx="16">
                  <c:v>0.097188571273073</c:v>
                </c:pt>
                <c:pt idx="17">
                  <c:v>0.10977776444316</c:v>
                </c:pt>
                <c:pt idx="18">
                  <c:v>0.115820577164802</c:v>
                </c:pt>
                <c:pt idx="19">
                  <c:v>0.125388363974068</c:v>
                </c:pt>
                <c:pt idx="20">
                  <c:v>0.134452583056531</c:v>
                </c:pt>
                <c:pt idx="21">
                  <c:v>0.147041776226618</c:v>
                </c:pt>
                <c:pt idx="22">
                  <c:v>0.155602427582278</c:v>
                </c:pt>
                <c:pt idx="23">
                  <c:v>0.16315594348433</c:v>
                </c:pt>
                <c:pt idx="24">
                  <c:v>0.171716594839989</c:v>
                </c:pt>
                <c:pt idx="25">
                  <c:v>0.180277246195648</c:v>
                </c:pt>
                <c:pt idx="26">
                  <c:v>0.190348600731718</c:v>
                </c:pt>
                <c:pt idx="27">
                  <c:v>0.199916387540984</c:v>
                </c:pt>
                <c:pt idx="28">
                  <c:v>0</c:v>
                </c:pt>
                <c:pt idx="29">
                  <c:v>0.000503548560078782</c:v>
                </c:pt>
                <c:pt idx="30">
                  <c:v>0.00201419424031513</c:v>
                </c:pt>
                <c:pt idx="31">
                  <c:v>0.00402838848063025</c:v>
                </c:pt>
                <c:pt idx="32">
                  <c:v>0.00503548560078782</c:v>
                </c:pt>
                <c:pt idx="33">
                  <c:v>0.00704967984110294</c:v>
                </c:pt>
                <c:pt idx="34">
                  <c:v>0.0146029082422847</c:v>
                </c:pt>
                <c:pt idx="35">
                  <c:v>0.0231632337636239</c:v>
                </c:pt>
                <c:pt idx="36">
                  <c:v>0.0337377535252784</c:v>
                </c:pt>
                <c:pt idx="37">
                  <c:v>0.0402838848063025</c:v>
                </c:pt>
                <c:pt idx="38">
                  <c:v>0.0488442103276418</c:v>
                </c:pt>
                <c:pt idx="39">
                  <c:v>0.0584116329691387</c:v>
                </c:pt>
                <c:pt idx="40">
                  <c:v>0.0669719584904779</c:v>
                </c:pt>
                <c:pt idx="41">
                  <c:v>0.0750287354517385</c:v>
                </c:pt>
                <c:pt idx="42">
                  <c:v>0.0840926095331565</c:v>
                </c:pt>
                <c:pt idx="43">
                  <c:v>0.0956742264149685</c:v>
                </c:pt>
                <c:pt idx="44">
                  <c:v>0.106752294736702</c:v>
                </c:pt>
                <c:pt idx="45">
                  <c:v>0.113801974577805</c:v>
                </c:pt>
                <c:pt idx="46">
                  <c:v>0.121355202978986</c:v>
                </c:pt>
                <c:pt idx="47">
                  <c:v>0.130419077060404</c:v>
                </c:pt>
                <c:pt idx="48">
                  <c:v>0.135958111221271</c:v>
                </c:pt>
                <c:pt idx="49">
                  <c:v>0.146532630982925</c:v>
                </c:pt>
                <c:pt idx="50">
                  <c:v>0.159624893544974</c:v>
                </c:pt>
                <c:pt idx="51">
                  <c:v>0.169192316186471</c:v>
                </c:pt>
                <c:pt idx="52">
                  <c:v>0.182788127308598</c:v>
                </c:pt>
                <c:pt idx="53">
                  <c:v>0.196887486990804</c:v>
                </c:pt>
                <c:pt idx="54">
                  <c:v>0.205951361072222</c:v>
                </c:pt>
              </c:numCache>
            </c:numRef>
          </c:xVal>
          <c:yVal>
            <c:numRef>
              <c:f>Exp_res!$AP$3:$AP$150</c:f>
              <c:numCache>
                <c:formatCode>General</c:formatCode>
                <c:ptCount val="148"/>
                <c:pt idx="0">
                  <c:v>0</c:v>
                </c:pt>
                <c:pt idx="1">
                  <c:v>75.378096225347</c:v>
                </c:pt>
                <c:pt idx="2">
                  <c:v>152.384460292869</c:v>
                </c:pt>
                <c:pt idx="3">
                  <c:v>291.541236055477</c:v>
                </c:pt>
                <c:pt idx="4">
                  <c:v>437.937482724288</c:v>
                </c:pt>
                <c:pt idx="5">
                  <c:v>535.654712217843</c:v>
                </c:pt>
                <c:pt idx="6">
                  <c:v>618.740549865896</c:v>
                </c:pt>
                <c:pt idx="7">
                  <c:v>698.985509332809</c:v>
                </c:pt>
                <c:pt idx="8">
                  <c:v>753.60360013636</c:v>
                </c:pt>
                <c:pt idx="9">
                  <c:v>780.055199141122</c:v>
                </c:pt>
                <c:pt idx="10">
                  <c:v>783.025327923757</c:v>
                </c:pt>
                <c:pt idx="11">
                  <c:v>800.679673496492</c:v>
                </c:pt>
                <c:pt idx="12">
                  <c:v>788.189839898526</c:v>
                </c:pt>
                <c:pt idx="13">
                  <c:v>781.454464243467</c:v>
                </c:pt>
                <c:pt idx="14">
                  <c:v>780.789446937928</c:v>
                </c:pt>
                <c:pt idx="15">
                  <c:v>761.087196347956</c:v>
                </c:pt>
                <c:pt idx="16">
                  <c:v>780.485563118467</c:v>
                </c:pt>
                <c:pt idx="17">
                  <c:v>763.371449163803</c:v>
                </c:pt>
                <c:pt idx="18">
                  <c:v>742.039977339693</c:v>
                </c:pt>
                <c:pt idx="19">
                  <c:v>764.949681901458</c:v>
                </c:pt>
                <c:pt idx="20">
                  <c:v>752.798334211258</c:v>
                </c:pt>
                <c:pt idx="21">
                  <c:v>724.820440909775</c:v>
                </c:pt>
                <c:pt idx="22">
                  <c:v>736.16176176531</c:v>
                </c:pt>
                <c:pt idx="23">
                  <c:v>728.771493889355</c:v>
                </c:pt>
                <c:pt idx="24">
                  <c:v>701.79927438705</c:v>
                </c:pt>
                <c:pt idx="25">
                  <c:v>697.648765735095</c:v>
                </c:pt>
                <c:pt idx="26">
                  <c:v>698.873576605748</c:v>
                </c:pt>
                <c:pt idx="27">
                  <c:v>707.766578574585</c:v>
                </c:pt>
                <c:pt idx="28">
                  <c:v>0</c:v>
                </c:pt>
                <c:pt idx="29">
                  <c:v>48.8982404431875</c:v>
                </c:pt>
                <c:pt idx="30">
                  <c:v>174.724074143735</c:v>
                </c:pt>
                <c:pt idx="31">
                  <c:v>331.384672197133</c:v>
                </c:pt>
                <c:pt idx="32">
                  <c:v>390.216441665702</c:v>
                </c:pt>
                <c:pt idx="33">
                  <c:v>455.843537424861</c:v>
                </c:pt>
                <c:pt idx="34">
                  <c:v>590.667049053451</c:v>
                </c:pt>
                <c:pt idx="35">
                  <c:v>697.320970833377</c:v>
                </c:pt>
                <c:pt idx="36">
                  <c:v>742.573410148764</c:v>
                </c:pt>
                <c:pt idx="37">
                  <c:v>759.996246538641</c:v>
                </c:pt>
                <c:pt idx="38">
                  <c:v>769.007887062144</c:v>
                </c:pt>
                <c:pt idx="39">
                  <c:v>794.735237072725</c:v>
                </c:pt>
                <c:pt idx="40">
                  <c:v>792.052927511088</c:v>
                </c:pt>
                <c:pt idx="41">
                  <c:v>804.113218276013</c:v>
                </c:pt>
                <c:pt idx="42">
                  <c:v>782.357024152159</c:v>
                </c:pt>
                <c:pt idx="43">
                  <c:v>773.296200541064</c:v>
                </c:pt>
                <c:pt idx="44">
                  <c:v>775.833154769608</c:v>
                </c:pt>
                <c:pt idx="45">
                  <c:v>773.397609669472</c:v>
                </c:pt>
                <c:pt idx="46">
                  <c:v>722.349265199261</c:v>
                </c:pt>
                <c:pt idx="47">
                  <c:v>753.263085992419</c:v>
                </c:pt>
                <c:pt idx="48">
                  <c:v>746.255675831702</c:v>
                </c:pt>
                <c:pt idx="49">
                  <c:v>747.464398387739</c:v>
                </c:pt>
                <c:pt idx="50">
                  <c:v>732.4589617788</c:v>
                </c:pt>
                <c:pt idx="51">
                  <c:v>719.822470808811</c:v>
                </c:pt>
                <c:pt idx="52">
                  <c:v>724.044750103592</c:v>
                </c:pt>
                <c:pt idx="53">
                  <c:v>705.735745288245</c:v>
                </c:pt>
                <c:pt idx="54">
                  <c:v>710.022959494536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"0% 300kPa"</c:f>
              <c:strCache>
                <c:ptCount val="1"/>
                <c:pt idx="0">
                  <c:v>0% 300kPa</c:v>
                </c:pt>
              </c:strCache>
            </c:strRef>
          </c:tx>
          <c:spPr>
            <a:solidFill>
              <a:srgbClr val="ff3838"/>
            </a:solidFill>
            <a:ln w="14400">
              <a:solidFill>
                <a:srgbClr val="ff3838"/>
              </a:solidFill>
              <a:custDash>
                <a:ds d="197000" sp="197000"/>
              </a:custDash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44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Exp_res!$BX$3:$BX$650</c:f>
              <c:numCache>
                <c:formatCode>General</c:formatCode>
                <c:ptCount val="648"/>
                <c:pt idx="0">
                  <c:v>0</c:v>
                </c:pt>
                <c:pt idx="1">
                  <c:v>9.13865535222239E-006</c:v>
                </c:pt>
                <c:pt idx="2">
                  <c:v>2.80578206276956E-005</c:v>
                </c:pt>
                <c:pt idx="3">
                  <c:v>4.71011223495287E-005</c:v>
                </c:pt>
                <c:pt idx="4">
                  <c:v>6.62693300000262E-005</c:v>
                </c:pt>
                <c:pt idx="5">
                  <c:v>8.55633292447843E-005</c:v>
                </c:pt>
                <c:pt idx="6">
                  <c:v>0.000104983993128682</c:v>
                </c:pt>
                <c:pt idx="7">
                  <c:v>0.000124532170866166</c:v>
                </c:pt>
                <c:pt idx="8">
                  <c:v>0.000144208685643887</c:v>
                </c:pt>
                <c:pt idx="9">
                  <c:v>0.000164014334220023</c:v>
                </c:pt>
                <c:pt idx="10">
                  <c:v>0.000183949887048355</c:v>
                </c:pt>
                <c:pt idx="11">
                  <c:v>0.000204016088592263</c:v>
                </c:pt>
                <c:pt idx="12">
                  <c:v>0.000224213657717522</c:v>
                </c:pt>
                <c:pt idx="13">
                  <c:v>0.00024454328812002</c:v>
                </c:pt>
                <c:pt idx="14">
                  <c:v>0.000265005648769334</c:v>
                </c:pt>
                <c:pt idx="15">
                  <c:v>0.000285601384359216</c:v>
                </c:pt>
                <c:pt idx="16">
                  <c:v>0.00030633111575962</c:v>
                </c:pt>
                <c:pt idx="17">
                  <c:v>0.000327195440468326</c:v>
                </c:pt>
                <c:pt idx="18">
                  <c:v>0.000348194933060268</c:v>
                </c:pt>
                <c:pt idx="19">
                  <c:v>0.000369330145633993</c:v>
                </c:pt>
                <c:pt idx="20">
                  <c:v>0.00039060160825423</c:v>
                </c:pt>
                <c:pt idx="21">
                  <c:v>0.000412009829390776</c:v>
                </c:pt>
                <c:pt idx="22">
                  <c:v>0.000433555296353157</c:v>
                </c:pt>
                <c:pt idx="23">
                  <c:v>0.000455238475721011</c:v>
                </c:pt>
                <c:pt idx="24">
                  <c:v>0.000477059813769901</c:v>
                </c:pt>
                <c:pt idx="25">
                  <c:v>0.000499019736893108</c:v>
                </c:pt>
                <c:pt idx="26">
                  <c:v>0.000521118652018507</c:v>
                </c:pt>
                <c:pt idx="27">
                  <c:v>0.000543356947021112</c:v>
                </c:pt>
                <c:pt idx="28">
                  <c:v>0.000565734991131175</c:v>
                </c:pt>
                <c:pt idx="29">
                  <c:v>0.000588253135337678</c:v>
                </c:pt>
                <c:pt idx="30">
                  <c:v>0.000610911712787245</c:v>
                </c:pt>
                <c:pt idx="31">
                  <c:v>0.000633711039178665</c:v>
                </c:pt>
                <c:pt idx="32">
                  <c:v>0.000656651413152791</c:v>
                </c:pt>
                <c:pt idx="33">
                  <c:v>0.000679733116678028</c:v>
                </c:pt>
                <c:pt idx="34">
                  <c:v>0.000702956415431271</c:v>
                </c:pt>
                <c:pt idx="35">
                  <c:v>0.000726321559174336</c:v>
                </c:pt>
                <c:pt idx="36">
                  <c:v>0.000749828782125988</c:v>
                </c:pt>
                <c:pt idx="37">
                  <c:v>0.000773478303329489</c:v>
                </c:pt>
                <c:pt idx="38">
                  <c:v>0.000797270327015722</c:v>
                </c:pt>
                <c:pt idx="39">
                  <c:v>0.000821205042961979</c:v>
                </c:pt>
                <c:pt idx="40">
                  <c:v>0.000845282626846071</c:v>
                </c:pt>
                <c:pt idx="41">
                  <c:v>0.000869503240596442</c:v>
                </c:pt>
                <c:pt idx="42">
                  <c:v>0.000893867032737606</c:v>
                </c:pt>
                <c:pt idx="43">
                  <c:v>0.000918374138731511</c:v>
                </c:pt>
                <c:pt idx="44">
                  <c:v>0.000943024681314238</c:v>
                </c:pt>
                <c:pt idx="45">
                  <c:v>0.000967818770828863</c:v>
                </c:pt>
                <c:pt idx="46">
                  <c:v>0.000992756505553566</c:v>
                </c:pt>
                <c:pt idx="47">
                  <c:v>0.00101783797202577</c:v>
                </c:pt>
                <c:pt idx="48">
                  <c:v>0.00104306324536209</c:v>
                </c:pt>
                <c:pt idx="49">
                  <c:v>0.00106843238957386</c:v>
                </c:pt>
                <c:pt idx="50">
                  <c:v>0.00109394545787863</c:v>
                </c:pt>
                <c:pt idx="51">
                  <c:v>0.00111960249300747</c:v>
                </c:pt>
                <c:pt idx="52">
                  <c:v>0.00114540352750819</c:v>
                </c:pt>
                <c:pt idx="53">
                  <c:v>0.00117134858404436</c:v>
                </c:pt>
                <c:pt idx="54">
                  <c:v>0.00119743767569028</c:v>
                </c:pt>
                <c:pt idx="55">
                  <c:v>0.001223670806222</c:v>
                </c:pt>
                <c:pt idx="56">
                  <c:v>0.00125004797040424</c:v>
                </c:pt>
                <c:pt idx="57">
                  <c:v>0.0012765691542733</c:v>
                </c:pt>
                <c:pt idx="58">
                  <c:v>0.00130323433541606</c:v>
                </c:pt>
                <c:pt idx="59">
                  <c:v>0.00133004348324504</c:v>
                </c:pt>
                <c:pt idx="60">
                  <c:v>0.00135699655926952</c:v>
                </c:pt>
                <c:pt idx="61">
                  <c:v>0.00138409351736284</c:v>
                </c:pt>
                <c:pt idx="62">
                  <c:v>0.00141133430402586</c:v>
                </c:pt>
                <c:pt idx="63">
                  <c:v>0.0014387188586465</c:v>
                </c:pt>
                <c:pt idx="64">
                  <c:v>0.00146624711375578</c:v>
                </c:pt>
                <c:pt idx="65">
                  <c:v>0.00149391899527978</c:v>
                </c:pt>
                <c:pt idx="66">
                  <c:v>0.00152173442278814</c:v>
                </c:pt>
                <c:pt idx="67">
                  <c:v>0.00154969330973883</c:v>
                </c:pt>
                <c:pt idx="68">
                  <c:v>0.00157779556371916</c:v>
                </c:pt>
                <c:pt idx="69">
                  <c:v>0.00160604108668344</c:v>
                </c:pt>
                <c:pt idx="70">
                  <c:v>0.00163442977518678</c:v>
                </c:pt>
                <c:pt idx="71">
                  <c:v>0.0016629615206156</c:v>
                </c:pt>
                <c:pt idx="72">
                  <c:v>0.00169163620941447</c:v>
                </c:pt>
                <c:pt idx="73">
                  <c:v>0.00172045372330959</c:v>
                </c:pt>
                <c:pt idx="74">
                  <c:v>0.00174941393952889</c:v>
                </c:pt>
                <c:pt idx="75">
                  <c:v>0.00177851673101858</c:v>
                </c:pt>
                <c:pt idx="76">
                  <c:v>0.00180776196665653</c:v>
                </c:pt>
                <c:pt idx="77">
                  <c:v>0.00183714951146217</c:v>
                </c:pt>
                <c:pt idx="78">
                  <c:v>0.0018666792268033</c:v>
                </c:pt>
                <c:pt idx="79">
                  <c:v>0.00189635097059954</c:v>
                </c:pt>
                <c:pt idx="80">
                  <c:v>0.00192616459752258</c:v>
                </c:pt>
                <c:pt idx="81">
                  <c:v>0.00195611995919334</c:v>
                </c:pt>
                <c:pt idx="82">
                  <c:v>0.00198621690437597</c:v>
                </c:pt>
                <c:pt idx="83">
                  <c:v>0.00201645527916878</c:v>
                </c:pt>
                <c:pt idx="84">
                  <c:v>0.00204683492719215</c:v>
                </c:pt>
                <c:pt idx="85">
                  <c:v>0.00207735568977342</c:v>
                </c:pt>
                <c:pt idx="86">
                  <c:v>0.00210801740612868</c:v>
                </c:pt>
                <c:pt idx="87">
                  <c:v>0.00213881991354194</c:v>
                </c:pt>
                <c:pt idx="88">
                  <c:v>0.00216976304754118</c:v>
                </c:pt>
                <c:pt idx="89">
                  <c:v>0.00220084664207154</c:v>
                </c:pt>
                <c:pt idx="90">
                  <c:v>0.00223207052966598</c:v>
                </c:pt>
                <c:pt idx="91">
                  <c:v>0.00226343454161272</c:v>
                </c:pt>
                <c:pt idx="92">
                  <c:v>0.00229493850812043</c:v>
                </c:pt>
                <c:pt idx="93">
                  <c:v>0.00232658225848045</c:v>
                </c:pt>
                <c:pt idx="94">
                  <c:v>0.00235836562122633</c:v>
                </c:pt>
                <c:pt idx="95">
                  <c:v>0.00239028842429109</c:v>
                </c:pt>
                <c:pt idx="96">
                  <c:v>0.00242235049516142</c:v>
                </c:pt>
                <c:pt idx="97">
                  <c:v>0.00245455166102985</c:v>
                </c:pt>
                <c:pt idx="98">
                  <c:v>0.00248689174894405</c:v>
                </c:pt>
                <c:pt idx="99">
                  <c:v>0.00251937058595401</c:v>
                </c:pt>
                <c:pt idx="100">
                  <c:v>0.00255198799925643</c:v>
                </c:pt>
                <c:pt idx="101">
                  <c:v>0.00258474381633718</c:v>
                </c:pt>
                <c:pt idx="102">
                  <c:v>0.00261763786511101</c:v>
                </c:pt>
                <c:pt idx="103">
                  <c:v>0.00265066997405933</c:v>
                </c:pt>
                <c:pt idx="104">
                  <c:v>0.00268383997236547</c:v>
                </c:pt>
                <c:pt idx="105">
                  <c:v>0.00271714769004792</c:v>
                </c:pt>
                <c:pt idx="106">
                  <c:v>0.00275059295809125</c:v>
                </c:pt>
                <c:pt idx="107">
                  <c:v>0.00278417560857501</c:v>
                </c:pt>
                <c:pt idx="108">
                  <c:v>0.00281789547480049</c:v>
                </c:pt>
                <c:pt idx="109">
                  <c:v>0.00285175239141547</c:v>
                </c:pt>
                <c:pt idx="110">
                  <c:v>0.00288574619453685</c:v>
                </c:pt>
                <c:pt idx="111">
                  <c:v>0.00291987672187137</c:v>
                </c:pt>
                <c:pt idx="112">
                  <c:v>0.00295414381283449</c:v>
                </c:pt>
                <c:pt idx="113">
                  <c:v>0.00298854730866718</c:v>
                </c:pt>
                <c:pt idx="114">
                  <c:v>0.00302308705255093</c:v>
                </c:pt>
                <c:pt idx="115">
                  <c:v>0.003057762889721</c:v>
                </c:pt>
                <c:pt idx="116">
                  <c:v>0.00309257466757785</c:v>
                </c:pt>
                <c:pt idx="117">
                  <c:v>0.00312752223579668</c:v>
                </c:pt>
                <c:pt idx="118">
                  <c:v>0.00316260544643551</c:v>
                </c:pt>
                <c:pt idx="119">
                  <c:v>0.00319782415404141</c:v>
                </c:pt>
                <c:pt idx="120">
                  <c:v>0.00323317821575507</c:v>
                </c:pt>
                <c:pt idx="121">
                  <c:v>0.00326866749141389</c:v>
                </c:pt>
                <c:pt idx="122">
                  <c:v>0.00330429184365345</c:v>
                </c:pt>
                <c:pt idx="123">
                  <c:v>0.00334005113800749</c:v>
                </c:pt>
                <c:pt idx="124">
                  <c:v>0.00337594524300621</c:v>
                </c:pt>
                <c:pt idx="125">
                  <c:v>0.00341197403027342</c:v>
                </c:pt>
                <c:pt idx="126">
                  <c:v>0.00344813737462207</c:v>
                </c:pt>
                <c:pt idx="127">
                  <c:v>0.00348443515414837</c:v>
                </c:pt>
                <c:pt idx="128">
                  <c:v>0.0035208672503247</c:v>
                </c:pt>
                <c:pt idx="129">
                  <c:v>0.00355743354809111</c:v>
                </c:pt>
                <c:pt idx="130">
                  <c:v>0.00359413393594554</c:v>
                </c:pt>
                <c:pt idx="131">
                  <c:v>0.00363096830603279</c:v>
                </c:pt>
                <c:pt idx="132">
                  <c:v>0.00366793655423244</c:v>
                </c:pt>
                <c:pt idx="133">
                  <c:v>0.00370503858024532</c:v>
                </c:pt>
                <c:pt idx="134">
                  <c:v>0.00374227428767896</c:v>
                </c:pt>
                <c:pt idx="135">
                  <c:v>0.00377964358413213</c:v>
                </c:pt>
                <c:pt idx="136">
                  <c:v>0.00381714638127792</c:v>
                </c:pt>
                <c:pt idx="137">
                  <c:v>0.00385478259494611</c:v>
                </c:pt>
                <c:pt idx="138">
                  <c:v>0.00389255214520432</c:v>
                </c:pt>
                <c:pt idx="139">
                  <c:v>0.00393045495643836</c:v>
                </c:pt>
                <c:pt idx="140">
                  <c:v>0.0039684909574315</c:v>
                </c:pt>
                <c:pt idx="141">
                  <c:v>0.00400666008144279</c:v>
                </c:pt>
                <c:pt idx="142">
                  <c:v>0.00404496226628479</c:v>
                </c:pt>
                <c:pt idx="143">
                  <c:v>0.00408339745440002</c:v>
                </c:pt>
                <c:pt idx="144">
                  <c:v>0.00412196559293705</c:v>
                </c:pt>
                <c:pt idx="145">
                  <c:v>0.00416066663382538</c:v>
                </c:pt>
                <c:pt idx="146">
                  <c:v>0.00419950053384998</c:v>
                </c:pt>
                <c:pt idx="147">
                  <c:v>0.00423846725472476</c:v>
                </c:pt>
                <c:pt idx="148">
                  <c:v>0.0042775667631656</c:v>
                </c:pt>
                <c:pt idx="149">
                  <c:v>0.00431679903096255</c:v>
                </c:pt>
                <c:pt idx="150">
                  <c:v>0.00435616403505157</c:v>
                </c:pt>
                <c:pt idx="151">
                  <c:v>0.00439566175758552</c:v>
                </c:pt>
                <c:pt idx="152">
                  <c:v>0.00443529218600467</c:v>
                </c:pt>
                <c:pt idx="153">
                  <c:v>0.00447505531310672</c:v>
                </c:pt>
                <c:pt idx="154">
                  <c:v>0.0045149511371162</c:v>
                </c:pt>
                <c:pt idx="155">
                  <c:v>0.00455497966175346</c:v>
                </c:pt>
                <c:pt idx="156">
                  <c:v>0.00459514089630327</c:v>
                </c:pt>
                <c:pt idx="157">
                  <c:v>0.00463543485568293</c:v>
                </c:pt>
                <c:pt idx="158">
                  <c:v>0.00467586156051001</c:v>
                </c:pt>
                <c:pt idx="159">
                  <c:v>0.00471642103716975</c:v>
                </c:pt>
                <c:pt idx="160">
                  <c:v>0.00475711331788217</c:v>
                </c:pt>
                <c:pt idx="161">
                  <c:v>0.00479793844076886</c:v>
                </c:pt>
                <c:pt idx="162">
                  <c:v>0.00483889644991938</c:v>
                </c:pt>
                <c:pt idx="163">
                  <c:v>0.00487998739545772</c:v>
                </c:pt>
                <c:pt idx="164">
                  <c:v>0.00492121133360828</c:v>
                </c:pt>
                <c:pt idx="165">
                  <c:v>0.00496256832676177</c:v>
                </c:pt>
                <c:pt idx="166">
                  <c:v>0.00500405844354099</c:v>
                </c:pt>
                <c:pt idx="167">
                  <c:v>0.00504568175886652</c:v>
                </c:pt>
                <c:pt idx="168">
                  <c:v>0.00508743835402215</c:v>
                </c:pt>
                <c:pt idx="169">
                  <c:v>0.0051293283167204</c:v>
                </c:pt>
                <c:pt idx="170">
                  <c:v>0.00517135174116809</c:v>
                </c:pt>
                <c:pt idx="171">
                  <c:v>0.00521350872813165</c:v>
                </c:pt>
                <c:pt idx="172">
                  <c:v>0.0052557993850026</c:v>
                </c:pt>
                <c:pt idx="173">
                  <c:v>0.00529822382586314</c:v>
                </c:pt>
                <c:pt idx="174">
                  <c:v>0.00534078217155186</c:v>
                </c:pt>
                <c:pt idx="175">
                  <c:v>0.00538347454972918</c:v>
                </c:pt>
                <c:pt idx="176">
                  <c:v>0.00542630109494348</c:v>
                </c:pt>
                <c:pt idx="177">
                  <c:v>0.00546926194869701</c:v>
                </c:pt>
                <c:pt idx="178">
                  <c:v>0.0055123572595122</c:v>
                </c:pt>
                <c:pt idx="179">
                  <c:v>0.005555587182998</c:v>
                </c:pt>
                <c:pt idx="180">
                  <c:v>0.00559895188191667</c:v>
                </c:pt>
                <c:pt idx="181">
                  <c:v>0.00564245152625076</c:v>
                </c:pt>
                <c:pt idx="182">
                  <c:v>0.00568608629327039</c:v>
                </c:pt>
                <c:pt idx="183">
                  <c:v>0.005729856367601</c:v>
                </c:pt>
                <c:pt idx="184">
                  <c:v>0.00577376194129129</c:v>
                </c:pt>
                <c:pt idx="185">
                  <c:v>0.00581780321388159</c:v>
                </c:pt>
                <c:pt idx="186">
                  <c:v>0.0058619803924729</c:v>
                </c:pt>
                <c:pt idx="187">
                  <c:v>0.00590629369179597</c:v>
                </c:pt>
                <c:pt idx="188">
                  <c:v>0.00595074333428128</c:v>
                </c:pt>
                <c:pt idx="189">
                  <c:v>0.00599532955012926</c:v>
                </c:pt>
                <c:pt idx="190">
                  <c:v>0.00604005257738123</c:v>
                </c:pt>
                <c:pt idx="191">
                  <c:v>0.00608491266199077</c:v>
                </c:pt>
                <c:pt idx="192">
                  <c:v>0.00612991005789585</c:v>
                </c:pt>
                <c:pt idx="193">
                  <c:v>0.00617504502709144</c:v>
                </c:pt>
                <c:pt idx="194">
                  <c:v>0.00622031783970293</c:v>
                </c:pt>
                <c:pt idx="195">
                  <c:v>0.00626572877406016</c:v>
                </c:pt>
                <c:pt idx="196">
                  <c:v>0.00631127811677226</c:v>
                </c:pt>
                <c:pt idx="197">
                  <c:v>0.0063569661628032</c:v>
                </c:pt>
                <c:pt idx="198">
                  <c:v>0.00640279321554808</c:v>
                </c:pt>
                <c:pt idx="199">
                  <c:v>0.00644875958691033</c:v>
                </c:pt>
                <c:pt idx="200">
                  <c:v>0.00649486559737979</c:v>
                </c:pt>
                <c:pt idx="201">
                  <c:v>0.00654111157611153</c:v>
                </c:pt>
                <c:pt idx="202">
                  <c:v>0.00658749786100585</c:v>
                </c:pt>
                <c:pt idx="203">
                  <c:v>0.00663402479878896</c:v>
                </c:pt>
                <c:pt idx="204">
                  <c:v>0.00668069274509482</c:v>
                </c:pt>
                <c:pt idx="205">
                  <c:v>0.0067275020645479</c:v>
                </c:pt>
                <c:pt idx="206">
                  <c:v>0.00677445313084707</c:v>
                </c:pt>
                <c:pt idx="207">
                  <c:v>0.00682154632685067</c:v>
                </c:pt>
                <c:pt idx="208">
                  <c:v>0.00686878204466244</c:v>
                </c:pt>
                <c:pt idx="209">
                  <c:v>0.00691616068571882</c:v>
                </c:pt>
                <c:pt idx="210">
                  <c:v>0.00696368266087744</c:v>
                </c:pt>
                <c:pt idx="211">
                  <c:v>0.00701134839050679</c:v>
                </c:pt>
                <c:pt idx="212">
                  <c:v>0.00705915830457708</c:v>
                </c:pt>
                <c:pt idx="213">
                  <c:v>0.0071071128427526</c:v>
                </c:pt>
                <c:pt idx="214">
                  <c:v>0.00715521245448529</c:v>
                </c:pt>
                <c:pt idx="215">
                  <c:v>0.0072034575991097</c:v>
                </c:pt>
                <c:pt idx="216">
                  <c:v>0.00725184874593941</c:v>
                </c:pt>
                <c:pt idx="217">
                  <c:v>0.0073003863743649</c:v>
                </c:pt>
                <c:pt idx="218">
                  <c:v>0.00734907097395293</c:v>
                </c:pt>
                <c:pt idx="219">
                  <c:v>0.00739790304454739</c:v>
                </c:pt>
                <c:pt idx="220">
                  <c:v>0.00744688309637189</c:v>
                </c:pt>
                <c:pt idx="221">
                  <c:v>0.00749601165013382</c:v>
                </c:pt>
                <c:pt idx="222">
                  <c:v>0.00754528923713007</c:v>
                </c:pt>
                <c:pt idx="223">
                  <c:v>0.00759471639935467</c:v>
                </c:pt>
                <c:pt idx="224">
                  <c:v>0.00764429368960792</c:v>
                </c:pt>
                <c:pt idx="225">
                  <c:v>0.00769402167160754</c:v>
                </c:pt>
                <c:pt idx="226">
                  <c:v>0.00774390092010144</c:v>
                </c:pt>
                <c:pt idx="227">
                  <c:v>0.00779393202098262</c:v>
                </c:pt>
                <c:pt idx="228">
                  <c:v>0.00784411557140589</c:v>
                </c:pt>
                <c:pt idx="229">
                  <c:v>0.0078944521799065</c:v>
                </c:pt>
                <c:pt idx="230">
                  <c:v>0.00794494246652096</c:v>
                </c:pt>
                <c:pt idx="231">
                  <c:v>0.00799558706290988</c:v>
                </c:pt>
                <c:pt idx="232">
                  <c:v>0.00804638661248292</c:v>
                </c:pt>
                <c:pt idx="233">
                  <c:v>0.00809734177052594</c:v>
                </c:pt>
                <c:pt idx="234">
                  <c:v>0.00814845320433047</c:v>
                </c:pt>
                <c:pt idx="235">
                  <c:v>0.00819972159332536</c:v>
                </c:pt>
                <c:pt idx="236">
                  <c:v>0.00825114762921091</c:v>
                </c:pt>
                <c:pt idx="237">
                  <c:v>0.00830273201609521</c:v>
                </c:pt>
                <c:pt idx="238">
                  <c:v>0.0083544754706332</c:v>
                </c:pt>
                <c:pt idx="239">
                  <c:v>0.00840637872216809</c:v>
                </c:pt>
                <c:pt idx="240">
                  <c:v>0.00845844251287532</c:v>
                </c:pt>
                <c:pt idx="241">
                  <c:v>0.00851066759790941</c:v>
                </c:pt>
                <c:pt idx="242">
                  <c:v>0.00856305474555321</c:v>
                </c:pt>
                <c:pt idx="243">
                  <c:v>0.00861560473737019</c:v>
                </c:pt>
                <c:pt idx="244">
                  <c:v>0.00866831836835933</c:v>
                </c:pt>
                <c:pt idx="245">
                  <c:v>0.00872119644711315</c:v>
                </c:pt>
                <c:pt idx="246">
                  <c:v>0.00877423979597857</c:v>
                </c:pt>
                <c:pt idx="247">
                  <c:v>0.00882744925122073</c:v>
                </c:pt>
                <c:pt idx="248">
                  <c:v>0.00888082566319028</c:v>
                </c:pt>
                <c:pt idx="249">
                  <c:v>0.00893436989649332</c:v>
                </c:pt>
                <c:pt idx="250">
                  <c:v>0.00898808283016527</c:v>
                </c:pt>
                <c:pt idx="251">
                  <c:v>0.00904196535784732</c:v>
                </c:pt>
                <c:pt idx="252">
                  <c:v>0.00909601838796704</c:v>
                </c:pt>
                <c:pt idx="253">
                  <c:v>0.00915024284392191</c:v>
                </c:pt>
                <c:pt idx="254">
                  <c:v>0.00920463966426675</c:v>
                </c:pt>
                <c:pt idx="255">
                  <c:v>0.00925920980290483</c:v>
                </c:pt>
                <c:pt idx="256">
                  <c:v>0.0093139542292825</c:v>
                </c:pt>
                <c:pt idx="257">
                  <c:v>0.00936887392858783</c:v>
                </c:pt>
                <c:pt idx="258">
                  <c:v>0.00942396990195324</c:v>
                </c:pt>
                <c:pt idx="259">
                  <c:v>0.00947924316666206</c:v>
                </c:pt>
                <c:pt idx="260">
                  <c:v>0.00953469475635912</c:v>
                </c:pt>
                <c:pt idx="261">
                  <c:v>0.0095903257212658</c:v>
                </c:pt>
                <c:pt idx="262">
                  <c:v>0.00964613712839921</c:v>
                </c:pt>
                <c:pt idx="263">
                  <c:v>0.0097021300617958</c:v>
                </c:pt>
                <c:pt idx="264">
                  <c:v>0.0097583056227397</c:v>
                </c:pt>
                <c:pt idx="265">
                  <c:v>0.00981466492999539</c:v>
                </c:pt>
                <c:pt idx="266">
                  <c:v>0.00987120912004546</c:v>
                </c:pt>
                <c:pt idx="267">
                  <c:v>0.00992793934733285</c:v>
                </c:pt>
                <c:pt idx="268">
                  <c:v>0.00998485678450849</c:v>
                </c:pt>
                <c:pt idx="269">
                  <c:v>0.0100419626226837</c:v>
                </c:pt>
                <c:pt idx="270">
                  <c:v>0.010099258071688</c:v>
                </c:pt>
                <c:pt idx="271">
                  <c:v>0.0101567443603321</c:v>
                </c:pt>
                <c:pt idx="272">
                  <c:v>0.0102144227366769</c:v>
                </c:pt>
                <c:pt idx="273">
                  <c:v>0.0102722944683071</c:v>
                </c:pt>
                <c:pt idx="274">
                  <c:v>0.0103303608426116</c:v>
                </c:pt>
                <c:pt idx="275">
                  <c:v>0.0103886231670693</c:v>
                </c:pt>
                <c:pt idx="276">
                  <c:v>0.0104470827695409</c:v>
                </c:pt>
                <c:pt idx="277">
                  <c:v>0.0105057409985671</c:v>
                </c:pt>
                <c:pt idx="278">
                  <c:v>0.0105645992236729</c:v>
                </c:pt>
                <c:pt idx="279">
                  <c:v>0.010623658835679</c:v>
                </c:pt>
                <c:pt idx="280">
                  <c:v>0.0106829212470188</c:v>
                </c:pt>
                <c:pt idx="281">
                  <c:v>0.0107423878920632</c:v>
                </c:pt>
                <c:pt idx="282">
                  <c:v>0.0108020602274522</c:v>
                </c:pt>
                <c:pt idx="283">
                  <c:v>0.0108619397324332</c:v>
                </c:pt>
                <c:pt idx="284">
                  <c:v>0.0109220279092071</c:v>
                </c:pt>
                <c:pt idx="285">
                  <c:v>0.0109823262832823</c:v>
                </c:pt>
                <c:pt idx="286">
                  <c:v>0.0110428364038354</c:v>
                </c:pt>
                <c:pt idx="287">
                  <c:v>0.0111035598440807</c:v>
                </c:pt>
                <c:pt idx="288">
                  <c:v>0.0111644982016479</c:v>
                </c:pt>
                <c:pt idx="289">
                  <c:v>0.0112256530989673</c:v>
                </c:pt>
                <c:pt idx="290">
                  <c:v>0.0112870261836646</c:v>
                </c:pt>
                <c:pt idx="291">
                  <c:v>0.011348619128964</c:v>
                </c:pt>
                <c:pt idx="292">
                  <c:v>0.0114104336341001</c:v>
                </c:pt>
                <c:pt idx="293">
                  <c:v>0.0114724714247396</c:v>
                </c:pt>
                <c:pt idx="294">
                  <c:v>0.0115347342534121</c:v>
                </c:pt>
                <c:pt idx="295">
                  <c:v>0.0115972238999511</c:v>
                </c:pt>
                <c:pt idx="296">
                  <c:v>0.0116599421719442</c:v>
                </c:pt>
                <c:pt idx="297">
                  <c:v>0.0117228909051947</c:v>
                </c:pt>
                <c:pt idx="298">
                  <c:v>0.0117860719641929</c:v>
                </c:pt>
                <c:pt idx="299">
                  <c:v>0.0118494872425986</c:v>
                </c:pt>
                <c:pt idx="300">
                  <c:v>0.0119131386637346</c:v>
                </c:pt>
                <c:pt idx="301">
                  <c:v>0.011977028181092</c:v>
                </c:pt>
                <c:pt idx="302">
                  <c:v>0.0120411577788466</c:v>
                </c:pt>
                <c:pt idx="303">
                  <c:v>0.0121055294723881</c:v>
                </c:pt>
                <c:pt idx="304">
                  <c:v>0.0121701453088612</c:v>
                </c:pt>
                <c:pt idx="305">
                  <c:v>0.0122350073677198</c:v>
                </c:pt>
                <c:pt idx="306">
                  <c:v>0.0123001177612938</c:v>
                </c:pt>
                <c:pt idx="307">
                  <c:v>0.0123654786353703</c:v>
                </c:pt>
                <c:pt idx="308">
                  <c:v>0.0124310921697874</c:v>
                </c:pt>
                <c:pt idx="309">
                  <c:v>0.0124969605790433</c:v>
                </c:pt>
                <c:pt idx="310">
                  <c:v>0.0125630861129197</c:v>
                </c:pt>
                <c:pt idx="311">
                  <c:v>0.0126294710571199</c:v>
                </c:pt>
                <c:pt idx="312">
                  <c:v>0.0126961177339229</c:v>
                </c:pt>
                <c:pt idx="313">
                  <c:v>0.0127630285028533</c:v>
                </c:pt>
                <c:pt idx="314">
                  <c:v>0.0128302057613673</c:v>
                </c:pt>
                <c:pt idx="315">
                  <c:v>0.0128976519455558</c:v>
                </c:pt>
                <c:pt idx="316">
                  <c:v>0.012965369530865</c:v>
                </c:pt>
                <c:pt idx="317">
                  <c:v>0.0130333610328346</c:v>
                </c:pt>
                <c:pt idx="318">
                  <c:v>0.0131016290078544</c:v>
                </c:pt>
                <c:pt idx="319">
                  <c:v>0.0131701760539398</c:v>
                </c:pt>
                <c:pt idx="320">
                  <c:v>0.0132390048115274</c:v>
                </c:pt>
                <c:pt idx="321">
                  <c:v>0.0133081179642894</c:v>
                </c:pt>
                <c:pt idx="322">
                  <c:v>0.0133775182399701</c:v>
                </c:pt>
                <c:pt idx="323">
                  <c:v>0.0134472084112424</c:v>
                </c:pt>
                <c:pt idx="324">
                  <c:v>0.0135171912965872</c:v>
                </c:pt>
                <c:pt idx="325">
                  <c:v>0.0135874697611953</c:v>
                </c:pt>
                <c:pt idx="326">
                  <c:v>0.0136580467178916</c:v>
                </c:pt>
                <c:pt idx="327">
                  <c:v>0.0137289251280845</c:v>
                </c:pt>
                <c:pt idx="328">
                  <c:v>0.0138001080027395</c:v>
                </c:pt>
                <c:pt idx="329">
                  <c:v>0.0138715984033783</c:v>
                </c:pt>
                <c:pt idx="330">
                  <c:v>0.0139433994431045</c:v>
                </c:pt>
                <c:pt idx="331">
                  <c:v>0.0140155142876556</c:v>
                </c:pt>
                <c:pt idx="332">
                  <c:v>0.0140879461564844</c:v>
                </c:pt>
                <c:pt idx="333">
                  <c:v>0.0141606983238677</c:v>
                </c:pt>
                <c:pt idx="334">
                  <c:v>0.0142337741200462</c:v>
                </c:pt>
                <c:pt idx="335">
                  <c:v>0.0143071769323939</c:v>
                </c:pt>
                <c:pt idx="336">
                  <c:v>0.0143809102066201</c:v>
                </c:pt>
                <c:pt idx="337">
                  <c:v>0.0144549774480036</c:v>
                </c:pt>
                <c:pt idx="338">
                  <c:v>0.0145293822226615</c:v>
                </c:pt>
                <c:pt idx="339">
                  <c:v>0.0146041281588516</c:v>
                </c:pt>
                <c:pt idx="340">
                  <c:v>0.0146792189483122</c:v>
                </c:pt>
                <c:pt idx="341">
                  <c:v>0.0147546583476386</c:v>
                </c:pt>
                <c:pt idx="342">
                  <c:v>0.0148304501796975</c:v>
                </c:pt>
                <c:pt idx="343">
                  <c:v>0.0149065983350826</c:v>
                </c:pt>
                <c:pt idx="344">
                  <c:v>0.01498310677361</c:v>
                </c:pt>
                <c:pt idx="345">
                  <c:v>0.0150599795258565</c:v>
                </c:pt>
                <c:pt idx="346">
                  <c:v>0.0151372206947425</c:v>
                </c:pt>
                <c:pt idx="347">
                  <c:v>0.015214834457159</c:v>
                </c:pt>
                <c:pt idx="348">
                  <c:v>0.015292825065643</c:v>
                </c:pt>
                <c:pt idx="349">
                  <c:v>0.015371196850101</c:v>
                </c:pt>
                <c:pt idx="350">
                  <c:v>0.0154499542195822</c:v>
                </c:pt>
                <c:pt idx="351">
                  <c:v>0.0155291016641047</c:v>
                </c:pt>
                <c:pt idx="352">
                  <c:v>0.0156086437565357</c:v>
                </c:pt>
                <c:pt idx="353">
                  <c:v>0.0156885851545259</c:v>
                </c:pt>
                <c:pt idx="354">
                  <c:v>0.0157689306025042</c:v>
                </c:pt>
                <c:pt idx="355">
                  <c:v>0.01584968493373</c:v>
                </c:pt>
                <c:pt idx="356">
                  <c:v>0.0159308530724092</c:v>
                </c:pt>
                <c:pt idx="357">
                  <c:v>0.0160124400358729</c:v>
                </c:pt>
                <c:pt idx="358">
                  <c:v>0.0160944509368246</c:v>
                </c:pt>
                <c:pt idx="359">
                  <c:v>0.0161768909856546</c:v>
                </c:pt>
                <c:pt idx="360">
                  <c:v>0.0162597654928272</c:v>
                </c:pt>
                <c:pt idx="361">
                  <c:v>0.0163430798713417</c:v>
                </c:pt>
                <c:pt idx="362">
                  <c:v>0.0164268396392708</c:v>
                </c:pt>
                <c:pt idx="363">
                  <c:v>0.0165110504223779</c:v>
                </c:pt>
                <c:pt idx="364">
                  <c:v>0.0165957179568191</c:v>
                </c:pt>
                <c:pt idx="365">
                  <c:v>0.0166808480919293</c:v>
                </c:pt>
                <c:pt idx="366">
                  <c:v>0.0167664467930992</c:v>
                </c:pt>
                <c:pt idx="367">
                  <c:v>0.0168525201447447</c:v>
                </c:pt>
                <c:pt idx="368">
                  <c:v>0.0169390743533723</c:v>
                </c:pt>
                <c:pt idx="369">
                  <c:v>0.017026115750745</c:v>
                </c:pt>
                <c:pt idx="370">
                  <c:v>0.0171136507971527</c:v>
                </c:pt>
                <c:pt idx="371">
                  <c:v>0.0172016860847903</c:v>
                </c:pt>
                <c:pt idx="372">
                  <c:v>0.0172902283412484</c:v>
                </c:pt>
                <c:pt idx="373">
                  <c:v>0.0173792844331214</c:v>
                </c:pt>
                <c:pt idx="374">
                  <c:v>0.0174688613697371</c:v>
                </c:pt>
                <c:pt idx="375">
                  <c:v>0.0175589663070131</c:v>
                </c:pt>
                <c:pt idx="376">
                  <c:v>0.0176496065514452</c:v>
                </c:pt>
                <c:pt idx="377">
                  <c:v>0.0177407895642325</c:v>
                </c:pt>
                <c:pt idx="378">
                  <c:v>0.0178325229655466</c:v>
                </c:pt>
                <c:pt idx="379">
                  <c:v>0.017924814538949</c:v>
                </c:pt>
                <c:pt idx="380">
                  <c:v>0.0180176722359637</c:v>
                </c:pt>
                <c:pt idx="381">
                  <c:v>0.0181111041808118</c:v>
                </c:pt>
                <c:pt idx="382">
                  <c:v>0.0182051186753149</c:v>
                </c:pt>
                <c:pt idx="383">
                  <c:v>0.0182997242039744</c:v>
                </c:pt>
                <c:pt idx="384">
                  <c:v>0.0183949294392335</c:v>
                </c:pt>
                <c:pt idx="385">
                  <c:v>0.0184907432469322</c:v>
                </c:pt>
                <c:pt idx="386">
                  <c:v>0.0185871746919607</c:v>
                </c:pt>
                <c:pt idx="387">
                  <c:v>0.0186842330441223</c:v>
                </c:pt>
                <c:pt idx="388">
                  <c:v>0.0187819277842143</c:v>
                </c:pt>
                <c:pt idx="389">
                  <c:v>0.0188802686103361</c:v>
                </c:pt>
                <c:pt idx="390">
                  <c:v>0.0189792654444358</c:v>
                </c:pt>
                <c:pt idx="391">
                  <c:v>0.0190789284391054</c:v>
                </c:pt>
                <c:pt idx="392">
                  <c:v>0.0191792679846364</c:v>
                </c:pt>
                <c:pt idx="393">
                  <c:v>0.0192802947163474</c:v>
                </c:pt>
                <c:pt idx="394">
                  <c:v>0.019382019522197</c:v>
                </c:pt>
                <c:pt idx="395">
                  <c:v>0.0194844535506941</c:v>
                </c:pt>
                <c:pt idx="396">
                  <c:v>0.0195876082191218</c:v>
                </c:pt>
                <c:pt idx="397">
                  <c:v>0.0196914952220873</c:v>
                </c:pt>
                <c:pt idx="398">
                  <c:v>0.0197961265404154</c:v>
                </c:pt>
                <c:pt idx="399">
                  <c:v>0.0199015144504011</c:v>
                </c:pt>
                <c:pt idx="400">
                  <c:v>0.0200076715334398</c:v>
                </c:pt>
                <c:pt idx="401">
                  <c:v>0.020114610686052</c:v>
                </c:pt>
                <c:pt idx="402">
                  <c:v>0.0202223451303244</c:v>
                </c:pt>
                <c:pt idx="403">
                  <c:v>0.0203308884247856</c:v>
                </c:pt>
                <c:pt idx="404">
                  <c:v>0.0204402544757406</c:v>
                </c:pt>
                <c:pt idx="405">
                  <c:v>0.0205504575490858</c:v>
                </c:pt>
                <c:pt idx="406">
                  <c:v>0.0206615122826301</c:v>
                </c:pt>
                <c:pt idx="407">
                  <c:v>0.0207734336989473</c:v>
                </c:pt>
                <c:pt idx="408">
                  <c:v>0.0208862372187886</c:v>
                </c:pt>
                <c:pt idx="409">
                  <c:v>0.020999938675084</c:v>
                </c:pt>
                <c:pt idx="410">
                  <c:v>0.0211145543275632</c:v>
                </c:pt>
                <c:pt idx="411">
                  <c:v>0.0212301008780308</c:v>
                </c:pt>
                <c:pt idx="412">
                  <c:v>0.0213465954863292</c:v>
                </c:pt>
                <c:pt idx="413">
                  <c:v>0.0214640557870283</c:v>
                </c:pt>
                <c:pt idx="414">
                  <c:v>0.0215824999068807</c:v>
                </c:pt>
                <c:pt idx="415">
                  <c:v>0.0217019464830855</c:v>
                </c:pt>
                <c:pt idx="416">
                  <c:v>0.0218224146824053</c:v>
                </c:pt>
                <c:pt idx="417">
                  <c:v>0.0219439242211863</c:v>
                </c:pt>
                <c:pt idx="418">
                  <c:v>0.0220664953863297</c:v>
                </c:pt>
                <c:pt idx="419">
                  <c:v>0.0221901490572733</c:v>
                </c:pt>
                <c:pt idx="420">
                  <c:v>0.022314906729038</c:v>
                </c:pt>
                <c:pt idx="421">
                  <c:v>0.0224407905364046</c:v>
                </c:pt>
                <c:pt idx="422">
                  <c:v>0.0225678232792862</c:v>
                </c:pt>
                <c:pt idx="423">
                  <c:v>0.0226960284493686</c:v>
                </c:pt>
                <c:pt idx="424">
                  <c:v>0.0228254302580945</c:v>
                </c:pt>
                <c:pt idx="425">
                  <c:v>0.0229560536660742</c:v>
                </c:pt>
                <c:pt idx="426">
                  <c:v>0.0230879244140103</c:v>
                </c:pt>
                <c:pt idx="427">
                  <c:v>0.0232210690552308</c:v>
                </c:pt>
                <c:pt idx="428">
                  <c:v>0.0233555149899318</c:v>
                </c:pt>
                <c:pt idx="429">
                  <c:v>0.0234912905012385</c:v>
                </c:pt>
                <c:pt idx="430">
                  <c:v>0.0236284247932013</c:v>
                </c:pt>
                <c:pt idx="431">
                  <c:v>0.0237669480308524</c:v>
                </c:pt>
                <c:pt idx="432">
                  <c:v>0.0239068913824585</c:v>
                </c:pt>
                <c:pt idx="433">
                  <c:v>0.0240482870641152</c:v>
                </c:pt>
                <c:pt idx="434">
                  <c:v>0.0241911683868403</c:v>
                </c:pt>
                <c:pt idx="435">
                  <c:v>0.0243355698063351</c:v>
                </c:pt>
                <c:pt idx="436">
                  <c:v>0.0244815269755969</c:v>
                </c:pt>
                <c:pt idx="437">
                  <c:v>0.0246290768005813</c:v>
                </c:pt>
                <c:pt idx="438">
                  <c:v>0.0247782574991271</c:v>
                </c:pt>
                <c:pt idx="439">
                  <c:v>0.0249291086633763</c:v>
                </c:pt>
                <c:pt idx="440">
                  <c:v>0.0250816713259402</c:v>
                </c:pt>
                <c:pt idx="441">
                  <c:v>0.025235988030084</c:v>
                </c:pt>
                <c:pt idx="442">
                  <c:v>0.0253921029042252</c:v>
                </c:pt>
                <c:pt idx="443">
                  <c:v>0.0255500617410685</c:v>
                </c:pt>
                <c:pt idx="444">
                  <c:v>0.0257099120817244</c:v>
                </c:pt>
                <c:pt idx="445">
                  <c:v>0.0258717033051958</c:v>
                </c:pt>
                <c:pt idx="446">
                  <c:v>0.0260354867236438</c:v>
                </c:pt>
                <c:pt idx="447">
                  <c:v>0.0262013156838889</c:v>
                </c:pt>
                <c:pt idx="448">
                  <c:v>0.0263692456756404</c:v>
                </c:pt>
                <c:pt idx="449">
                  <c:v>0.026539334446996</c:v>
                </c:pt>
                <c:pt idx="450">
                  <c:v>0.0267116421278038</c:v>
                </c:pt>
                <c:pt idx="451">
                  <c:v>0.0268862313615374</c:v>
                </c:pt>
                <c:pt idx="452">
                  <c:v>0.0270631674463951</c:v>
                </c:pt>
                <c:pt idx="453">
                  <c:v>0.0272425184864082</c:v>
                </c:pt>
                <c:pt idx="454">
                  <c:v>0.027424355553421</c:v>
                </c:pt>
                <c:pt idx="455">
                  <c:v>0.0276087528608905</c:v>
                </c:pt>
                <c:pt idx="456">
                  <c:v>0.0277957879505554</c:v>
                </c:pt>
                <c:pt idx="457">
                  <c:v>0.0279855418931314</c:v>
                </c:pt>
                <c:pt idx="458">
                  <c:v>0.0281780995043147</c:v>
                </c:pt>
                <c:pt idx="459">
                  <c:v>0.0283735495775118</c:v>
                </c:pt>
                <c:pt idx="460">
                  <c:v>0.0285719851348715</c:v>
                </c:pt>
                <c:pt idx="461">
                  <c:v>0.0287735036983697</c:v>
                </c:pt>
                <c:pt idx="462">
                  <c:v>0.0289782075828947</c:v>
                </c:pt>
                <c:pt idx="463">
                  <c:v>0.0291862042135073</c:v>
                </c:pt>
                <c:pt idx="464">
                  <c:v>0.0293976064693012</c:v>
                </c:pt>
                <c:pt idx="465">
                  <c:v>0.0296125330565805</c:v>
                </c:pt>
                <c:pt idx="466">
                  <c:v>0.0298311089143972</c:v>
                </c:pt>
                <c:pt idx="467">
                  <c:v>0.0300534656558683</c:v>
                </c:pt>
                <c:pt idx="468">
                  <c:v>0.0302797420491181</c:v>
                </c:pt>
                <c:pt idx="469">
                  <c:v>0.0305100845421846</c:v>
                </c:pt>
                <c:pt idx="470">
                  <c:v>0.0307446478367878</c:v>
                </c:pt>
                <c:pt idx="471">
                  <c:v>0.0309835955165115</c:v>
                </c:pt>
                <c:pt idx="472">
                  <c:v>0.0312271007356917</c:v>
                </c:pt>
                <c:pt idx="473">
                  <c:v>0.0314753469761763</c:v>
                </c:pt>
                <c:pt idx="474">
                  <c:v>0.0317285288801194</c:v>
                </c:pt>
                <c:pt idx="475">
                  <c:v>0.0319868531681436</c:v>
                </c:pt>
                <c:pt idx="476">
                  <c:v>0.0322505396535664</c:v>
                </c:pt>
                <c:pt idx="477">
                  <c:v>0.0325198223649766</c:v>
                </c:pt>
                <c:pt idx="478">
                  <c:v>0.032794950791323</c:v>
                </c:pt>
                <c:pt idx="479">
                  <c:v>0.033076191265875</c:v>
                </c:pt>
                <c:pt idx="480">
                  <c:v>0.0333638285080219</c:v>
                </c:pt>
                <c:pt idx="481">
                  <c:v>0.0336581673449618</c:v>
                </c:pt>
                <c:pt idx="482">
                  <c:v>0.0339595346390057</c:v>
                </c:pt>
                <c:pt idx="483">
                  <c:v>0.0342682814506118</c:v>
                </c:pt>
                <c:pt idx="484">
                  <c:v>0.0345847854725296</c:v>
                </c:pt>
                <c:pt idx="485">
                  <c:v>0.0349094537767764</c:v>
                </c:pt>
                <c:pt idx="486">
                  <c:v>0.0352427259238464</c:v>
                </c:pt>
                <c:pt idx="487">
                  <c:v>0.0355850774928781</c:v>
                </c:pt>
                <c:pt idx="488">
                  <c:v>0.0359370241029093</c:v>
                </c:pt>
                <c:pt idx="489">
                  <c:v>0.0362991260093369</c:v>
                </c:pt>
                <c:pt idx="490">
                  <c:v>0.0366719933769817</c:v>
                </c:pt>
                <c:pt idx="491">
                  <c:v>0.0370562923525979</c:v>
                </c:pt>
                <c:pt idx="492">
                  <c:v>0.0374527520864637</c:v>
                </c:pt>
                <c:pt idx="493">
                  <c:v>0.0378621728863514</c:v>
                </c:pt>
                <c:pt idx="494">
                  <c:v>0.0382854357297883</c:v>
                </c:pt>
                <c:pt idx="495">
                  <c:v>0.0387235134148125</c:v>
                </c:pt>
                <c:pt idx="496">
                  <c:v>0.0391774836991608</c:v>
                </c:pt>
                <c:pt idx="497">
                  <c:v>0.0396485448680852</c:v>
                </c:pt>
                <c:pt idx="498">
                  <c:v>0.0401380342888574</c:v>
                </c:pt>
                <c:pt idx="499">
                  <c:v>0.0406474506653426</c:v>
                </c:pt>
                <c:pt idx="500">
                  <c:v>0.0411784809127325</c:v>
                </c:pt>
                <c:pt idx="501">
                  <c:v>0.0417330328505811</c:v>
                </c:pt>
                <c:pt idx="502">
                  <c:v>0.0423132752905976</c:v>
                </c:pt>
                <c:pt idx="503">
                  <c:v>0.0429216876167795</c:v>
                </c:pt>
                <c:pt idx="504">
                  <c:v>0.043561121683047</c:v>
                </c:pt>
                <c:pt idx="505">
                  <c:v>0.0442348798842828</c:v>
                </c:pt>
                <c:pt idx="506">
                  <c:v>0.0449468147404492</c:v>
                </c:pt>
                <c:pt idx="507">
                  <c:v>0.045701457507096</c:v>
                </c:pt>
                <c:pt idx="508">
                  <c:v>0.046504186572037</c:v>
                </c:pt>
                <c:pt idx="509">
                  <c:v>0.0473614513517394</c:v>
                </c:pt>
                <c:pt idx="510">
                  <c:v>0.0482810751427465</c:v>
                </c:pt>
                <c:pt idx="511">
                  <c:v>0.0492726728112069</c:v>
                </c:pt>
                <c:pt idx="512">
                  <c:v>0.0503482397680228</c:v>
                </c:pt>
                <c:pt idx="513">
                  <c:v>0.0515230039032634</c:v>
                </c:pt>
                <c:pt idx="514">
                  <c:v>0.0528166949476976</c:v>
                </c:pt>
                <c:pt idx="515">
                  <c:v>0.054255502987666</c:v>
                </c:pt>
                <c:pt idx="516">
                  <c:v>0.0555154958433536</c:v>
                </c:pt>
                <c:pt idx="517">
                  <c:v>0.0568078334306547</c:v>
                </c:pt>
                <c:pt idx="518">
                  <c:v>0.0581339429208115</c:v>
                </c:pt>
                <c:pt idx="519">
                  <c:v>0.0594953382029876</c:v>
                </c:pt>
                <c:pt idx="520">
                  <c:v>0.0608936263334091</c:v>
                </c:pt>
                <c:pt idx="521">
                  <c:v>0.0623305145574755</c:v>
                </c:pt>
                <c:pt idx="522">
                  <c:v>0.0638078179650122</c:v>
                </c:pt>
                <c:pt idx="523">
                  <c:v>0.0653274678462076</c:v>
                </c:pt>
                <c:pt idx="524">
                  <c:v>0.0668915208241461</c:v>
                </c:pt>
                <c:pt idx="525">
                  <c:v>0.0685021688494337</c:v>
                </c:pt>
                <c:pt idx="526">
                  <c:v>0.070161750153369</c:v>
                </c:pt>
                <c:pt idx="527">
                  <c:v>0.0718727612686768</c:v>
                </c:pt>
                <c:pt idx="528">
                  <c:v>0.0736378702412596</c:v>
                </c:pt>
                <c:pt idx="529">
                  <c:v>0.0754599311730722</c:v>
                </c:pt>
                <c:pt idx="530">
                  <c:v>0.0773420002554098</c:v>
                </c:pt>
                <c:pt idx="531">
                  <c:v>0.0792873534741312</c:v>
                </c:pt>
                <c:pt idx="532">
                  <c:v>0.0812995061941107</c:v>
                </c:pt>
                <c:pt idx="533">
                  <c:v>0.0833822348601821</c:v>
                </c:pt>
                <c:pt idx="534">
                  <c:v>0.0855396010867837</c:v>
                </c:pt>
                <c:pt idx="535">
                  <c:v>0.0877759784493539</c:v>
                </c:pt>
                <c:pt idx="536">
                  <c:v>0.0900960823384214</c:v>
                </c:pt>
                <c:pt idx="537">
                  <c:v>0.0925050032936056</c:v>
                </c:pt>
                <c:pt idx="538">
                  <c:v>0.0950082443011394</c:v>
                </c:pt>
                <c:pt idx="539">
                  <c:v>0.0976117626170128</c:v>
                </c:pt>
                <c:pt idx="540">
                  <c:v>0.100322016770988</c:v>
                </c:pt>
                <c:pt idx="541">
                  <c:v>0.103146019517653</c:v>
                </c:pt>
                <c:pt idx="542">
                  <c:v>0.106091397633135</c:v>
                </c:pt>
                <c:pt idx="543">
                  <c:v>0.109166459614975</c:v>
                </c:pt>
                <c:pt idx="544">
                  <c:v>0.112380272533817</c:v>
                </c:pt>
                <c:pt idx="545">
                  <c:v>0.115742749516543</c:v>
                </c:pt>
                <c:pt idx="546">
                  <c:v>0.119264749620693</c:v>
                </c:pt>
                <c:pt idx="547">
                  <c:v>0.122958192201391</c:v>
                </c:pt>
                <c:pt idx="548">
                  <c:v>0.126836188289773</c:v>
                </c:pt>
                <c:pt idx="549">
                  <c:v>0.130913192015544</c:v>
                </c:pt>
                <c:pt idx="550">
                  <c:v>0.135205175740916</c:v>
                </c:pt>
                <c:pt idx="551">
                  <c:v>0.139729833361224</c:v>
                </c:pt>
                <c:pt idx="552">
                  <c:v>0.144506817211458</c:v>
                </c:pt>
                <c:pt idx="553">
                  <c:v>0.149558015253324</c:v>
                </c:pt>
                <c:pt idx="554">
                  <c:v>0.154907876777836</c:v>
                </c:pt>
                <c:pt idx="555">
                  <c:v>0.160583796841636</c:v>
                </c:pt>
                <c:pt idx="556">
                  <c:v>0.166616572192621</c:v>
                </c:pt>
                <c:pt idx="557">
                  <c:v>0.173040944709423</c:v>
                </c:pt>
                <c:pt idx="558">
                  <c:v>0.179896252622277</c:v>
                </c:pt>
                <c:pt idx="559">
                  <c:v>0.187227215332993</c:v>
                </c:pt>
                <c:pt idx="560">
                  <c:v>0.195084884972855</c:v>
                </c:pt>
                <c:pt idx="561">
                  <c:v>0.203527807579867</c:v>
                </c:pt>
                <c:pt idx="562">
                  <c:v>0.212623449865094</c:v>
                </c:pt>
              </c:numCache>
            </c:numRef>
          </c:xVal>
          <c:yVal>
            <c:numRef>
              <c:f>Exp_res!$BY$3:$BY$650</c:f>
              <c:numCache>
                <c:formatCode>0.00%</c:formatCode>
                <c:ptCount val="648"/>
                <c:pt idx="0">
                  <c:v>0</c:v>
                </c:pt>
                <c:pt idx="1">
                  <c:v>0.703125</c:v>
                </c:pt>
                <c:pt idx="2">
                  <c:v>2.10586814214463</c:v>
                </c:pt>
                <c:pt idx="3">
                  <c:v>3.50861128428926</c:v>
                </c:pt>
                <c:pt idx="4">
                  <c:v>4.91135442643389</c:v>
                </c:pt>
                <c:pt idx="5">
                  <c:v>6.31409756857852</c:v>
                </c:pt>
                <c:pt idx="6">
                  <c:v>7.71684071072315</c:v>
                </c:pt>
                <c:pt idx="7">
                  <c:v>9.11958385286778</c:v>
                </c:pt>
                <c:pt idx="8">
                  <c:v>10.5223269950124</c:v>
                </c:pt>
                <c:pt idx="9">
                  <c:v>11.925070137157</c:v>
                </c:pt>
                <c:pt idx="10">
                  <c:v>13.3278132793017</c:v>
                </c:pt>
                <c:pt idx="11">
                  <c:v>14.7305564214463</c:v>
                </c:pt>
                <c:pt idx="12">
                  <c:v>16.1332995635909</c:v>
                </c:pt>
                <c:pt idx="13">
                  <c:v>17.5360427057356</c:v>
                </c:pt>
                <c:pt idx="14">
                  <c:v>18.9387858478802</c:v>
                </c:pt>
                <c:pt idx="15">
                  <c:v>20.3415289900248</c:v>
                </c:pt>
                <c:pt idx="16">
                  <c:v>21.7442721321694</c:v>
                </c:pt>
                <c:pt idx="17">
                  <c:v>23.1470152743141</c:v>
                </c:pt>
                <c:pt idx="18">
                  <c:v>24.5497584164587</c:v>
                </c:pt>
                <c:pt idx="19">
                  <c:v>25.9525015586033</c:v>
                </c:pt>
                <c:pt idx="20">
                  <c:v>27.355244700748</c:v>
                </c:pt>
                <c:pt idx="21">
                  <c:v>28.7579878428926</c:v>
                </c:pt>
                <c:pt idx="22">
                  <c:v>30.1607309850372</c:v>
                </c:pt>
                <c:pt idx="23">
                  <c:v>31.5634741271818</c:v>
                </c:pt>
                <c:pt idx="24">
                  <c:v>32.9662172693265</c:v>
                </c:pt>
                <c:pt idx="25">
                  <c:v>34.3689604114711</c:v>
                </c:pt>
                <c:pt idx="26">
                  <c:v>35.7717035536157</c:v>
                </c:pt>
                <c:pt idx="27">
                  <c:v>37.1744466957604</c:v>
                </c:pt>
                <c:pt idx="28">
                  <c:v>38.577189837905</c:v>
                </c:pt>
                <c:pt idx="29">
                  <c:v>39.9799329800496</c:v>
                </c:pt>
                <c:pt idx="30">
                  <c:v>41.3826761221943</c:v>
                </c:pt>
                <c:pt idx="31">
                  <c:v>42.7854192643389</c:v>
                </c:pt>
                <c:pt idx="32">
                  <c:v>44.1881624064835</c:v>
                </c:pt>
                <c:pt idx="33">
                  <c:v>45.5909055486281</c:v>
                </c:pt>
                <c:pt idx="34">
                  <c:v>46.9936486907728</c:v>
                </c:pt>
                <c:pt idx="35">
                  <c:v>48.3963918329174</c:v>
                </c:pt>
                <c:pt idx="36">
                  <c:v>49.799134975062</c:v>
                </c:pt>
                <c:pt idx="37">
                  <c:v>51.2018781172067</c:v>
                </c:pt>
                <c:pt idx="38">
                  <c:v>52.6046212593513</c:v>
                </c:pt>
                <c:pt idx="39">
                  <c:v>54.0073644014959</c:v>
                </c:pt>
                <c:pt idx="40">
                  <c:v>55.4101075436406</c:v>
                </c:pt>
                <c:pt idx="41">
                  <c:v>56.8128506857852</c:v>
                </c:pt>
                <c:pt idx="42">
                  <c:v>58.2155938279298</c:v>
                </c:pt>
                <c:pt idx="43">
                  <c:v>59.6183369700744</c:v>
                </c:pt>
                <c:pt idx="44">
                  <c:v>61.0210801122191</c:v>
                </c:pt>
                <c:pt idx="45">
                  <c:v>62.4238232543637</c:v>
                </c:pt>
                <c:pt idx="46">
                  <c:v>63.8265663965083</c:v>
                </c:pt>
                <c:pt idx="47">
                  <c:v>65.229309538653</c:v>
                </c:pt>
                <c:pt idx="48">
                  <c:v>66.6320526807976</c:v>
                </c:pt>
                <c:pt idx="49">
                  <c:v>68.0347958229422</c:v>
                </c:pt>
                <c:pt idx="50">
                  <c:v>69.4375389650868</c:v>
                </c:pt>
                <c:pt idx="51">
                  <c:v>70.8402821072315</c:v>
                </c:pt>
                <c:pt idx="52">
                  <c:v>72.2430252493761</c:v>
                </c:pt>
                <c:pt idx="53">
                  <c:v>73.6457683915207</c:v>
                </c:pt>
                <c:pt idx="54">
                  <c:v>75.0485115336654</c:v>
                </c:pt>
                <c:pt idx="55">
                  <c:v>76.45125467581</c:v>
                </c:pt>
                <c:pt idx="56">
                  <c:v>77.8539978179546</c:v>
                </c:pt>
                <c:pt idx="57">
                  <c:v>79.2567409600993</c:v>
                </c:pt>
                <c:pt idx="58">
                  <c:v>80.6594841022439</c:v>
                </c:pt>
                <c:pt idx="59">
                  <c:v>82.0622272443885</c:v>
                </c:pt>
                <c:pt idx="60">
                  <c:v>83.4649703865331</c:v>
                </c:pt>
                <c:pt idx="61">
                  <c:v>84.8677135286778</c:v>
                </c:pt>
                <c:pt idx="62">
                  <c:v>86.2704566708224</c:v>
                </c:pt>
                <c:pt idx="63">
                  <c:v>87.673199812967</c:v>
                </c:pt>
                <c:pt idx="64">
                  <c:v>89.0759429551117</c:v>
                </c:pt>
                <c:pt idx="65">
                  <c:v>90.4786860972563</c:v>
                </c:pt>
                <c:pt idx="66">
                  <c:v>91.8814292394009</c:v>
                </c:pt>
                <c:pt idx="67">
                  <c:v>93.2841723815455</c:v>
                </c:pt>
                <c:pt idx="68">
                  <c:v>94.6869155236902</c:v>
                </c:pt>
                <c:pt idx="69">
                  <c:v>96.0896586658348</c:v>
                </c:pt>
                <c:pt idx="70">
                  <c:v>97.4924018079794</c:v>
                </c:pt>
                <c:pt idx="71">
                  <c:v>98.8951449501241</c:v>
                </c:pt>
                <c:pt idx="72">
                  <c:v>100.297888092269</c:v>
                </c:pt>
                <c:pt idx="73">
                  <c:v>101.700631234413</c:v>
                </c:pt>
                <c:pt idx="74">
                  <c:v>103.103374376558</c:v>
                </c:pt>
                <c:pt idx="75">
                  <c:v>104.506117518703</c:v>
                </c:pt>
                <c:pt idx="76">
                  <c:v>105.908860660847</c:v>
                </c:pt>
                <c:pt idx="77">
                  <c:v>107.311603802992</c:v>
                </c:pt>
                <c:pt idx="78">
                  <c:v>108.714346945136</c:v>
                </c:pt>
                <c:pt idx="79">
                  <c:v>110.117090087281</c:v>
                </c:pt>
                <c:pt idx="80">
                  <c:v>111.519833229426</c:v>
                </c:pt>
                <c:pt idx="81">
                  <c:v>112.92257637157</c:v>
                </c:pt>
                <c:pt idx="82">
                  <c:v>114.325319513715</c:v>
                </c:pt>
                <c:pt idx="83">
                  <c:v>115.72806265586</c:v>
                </c:pt>
                <c:pt idx="84">
                  <c:v>117.130805798004</c:v>
                </c:pt>
                <c:pt idx="85">
                  <c:v>118.533548940149</c:v>
                </c:pt>
                <c:pt idx="86">
                  <c:v>119.936292082294</c:v>
                </c:pt>
                <c:pt idx="87">
                  <c:v>121.339035224438</c:v>
                </c:pt>
                <c:pt idx="88">
                  <c:v>122.741778366583</c:v>
                </c:pt>
                <c:pt idx="89">
                  <c:v>124.144521508727</c:v>
                </c:pt>
                <c:pt idx="90">
                  <c:v>125.547264650872</c:v>
                </c:pt>
                <c:pt idx="91">
                  <c:v>126.950007793017</c:v>
                </c:pt>
                <c:pt idx="92">
                  <c:v>128.352750935161</c:v>
                </c:pt>
                <c:pt idx="93">
                  <c:v>129.755494077306</c:v>
                </c:pt>
                <c:pt idx="94">
                  <c:v>131.158237219451</c:v>
                </c:pt>
                <c:pt idx="95">
                  <c:v>132.560980361595</c:v>
                </c:pt>
                <c:pt idx="96">
                  <c:v>133.96372350374</c:v>
                </c:pt>
                <c:pt idx="97">
                  <c:v>135.366466645884</c:v>
                </c:pt>
                <c:pt idx="98">
                  <c:v>136.769209788029</c:v>
                </c:pt>
                <c:pt idx="99">
                  <c:v>138.171952930174</c:v>
                </c:pt>
                <c:pt idx="100">
                  <c:v>139.574696072318</c:v>
                </c:pt>
                <c:pt idx="101">
                  <c:v>140.977439214463</c:v>
                </c:pt>
                <c:pt idx="102">
                  <c:v>142.380182356608</c:v>
                </c:pt>
                <c:pt idx="103">
                  <c:v>143.782925498752</c:v>
                </c:pt>
                <c:pt idx="104">
                  <c:v>145.185668640897</c:v>
                </c:pt>
                <c:pt idx="105">
                  <c:v>146.588411783041</c:v>
                </c:pt>
                <c:pt idx="106">
                  <c:v>147.991154925186</c:v>
                </c:pt>
                <c:pt idx="107">
                  <c:v>149.393898067331</c:v>
                </c:pt>
                <c:pt idx="108">
                  <c:v>150.796641209475</c:v>
                </c:pt>
                <c:pt idx="109">
                  <c:v>152.19938435162</c:v>
                </c:pt>
                <c:pt idx="110">
                  <c:v>153.602127493765</c:v>
                </c:pt>
                <c:pt idx="111">
                  <c:v>155.004870635909</c:v>
                </c:pt>
                <c:pt idx="112">
                  <c:v>156.407613778054</c:v>
                </c:pt>
                <c:pt idx="113">
                  <c:v>157.810356920199</c:v>
                </c:pt>
                <c:pt idx="114">
                  <c:v>159.213100062343</c:v>
                </c:pt>
                <c:pt idx="115">
                  <c:v>160.615843204488</c:v>
                </c:pt>
                <c:pt idx="116">
                  <c:v>162.018586346632</c:v>
                </c:pt>
                <c:pt idx="117">
                  <c:v>163.421329488777</c:v>
                </c:pt>
                <c:pt idx="118">
                  <c:v>164.824072630922</c:v>
                </c:pt>
                <c:pt idx="119">
                  <c:v>166.226815773066</c:v>
                </c:pt>
                <c:pt idx="120">
                  <c:v>167.629558915211</c:v>
                </c:pt>
                <c:pt idx="121">
                  <c:v>169.032302057356</c:v>
                </c:pt>
                <c:pt idx="122">
                  <c:v>170.4350451995</c:v>
                </c:pt>
                <c:pt idx="123">
                  <c:v>171.837788341645</c:v>
                </c:pt>
                <c:pt idx="124">
                  <c:v>173.240531483789</c:v>
                </c:pt>
                <c:pt idx="125">
                  <c:v>174.643274625934</c:v>
                </c:pt>
                <c:pt idx="126">
                  <c:v>176.046017768079</c:v>
                </c:pt>
                <c:pt idx="127">
                  <c:v>177.448760910223</c:v>
                </c:pt>
                <c:pt idx="128">
                  <c:v>178.851504052368</c:v>
                </c:pt>
                <c:pt idx="129">
                  <c:v>180.254247194513</c:v>
                </c:pt>
                <c:pt idx="130">
                  <c:v>181.656990336657</c:v>
                </c:pt>
                <c:pt idx="131">
                  <c:v>183.059733478802</c:v>
                </c:pt>
                <c:pt idx="132">
                  <c:v>184.462476620946</c:v>
                </c:pt>
                <c:pt idx="133">
                  <c:v>185.865219763091</c:v>
                </c:pt>
                <c:pt idx="134">
                  <c:v>187.267962905236</c:v>
                </c:pt>
                <c:pt idx="135">
                  <c:v>188.67070604738</c:v>
                </c:pt>
                <c:pt idx="136">
                  <c:v>190.073449189525</c:v>
                </c:pt>
                <c:pt idx="137">
                  <c:v>191.47619233167</c:v>
                </c:pt>
                <c:pt idx="138">
                  <c:v>192.878935473814</c:v>
                </c:pt>
                <c:pt idx="139">
                  <c:v>194.281678615959</c:v>
                </c:pt>
                <c:pt idx="140">
                  <c:v>195.684421758104</c:v>
                </c:pt>
                <c:pt idx="141">
                  <c:v>197.087164900248</c:v>
                </c:pt>
                <c:pt idx="142">
                  <c:v>198.489908042393</c:v>
                </c:pt>
                <c:pt idx="143">
                  <c:v>199.892651184537</c:v>
                </c:pt>
                <c:pt idx="144">
                  <c:v>201.295394326682</c:v>
                </c:pt>
                <c:pt idx="145">
                  <c:v>202.698137468827</c:v>
                </c:pt>
                <c:pt idx="146">
                  <c:v>204.100880610971</c:v>
                </c:pt>
                <c:pt idx="147">
                  <c:v>205.503623753116</c:v>
                </c:pt>
                <c:pt idx="148">
                  <c:v>206.906366895261</c:v>
                </c:pt>
                <c:pt idx="149">
                  <c:v>208.309110037405</c:v>
                </c:pt>
                <c:pt idx="150">
                  <c:v>209.71185317955</c:v>
                </c:pt>
                <c:pt idx="151">
                  <c:v>211.114596321694</c:v>
                </c:pt>
                <c:pt idx="152">
                  <c:v>212.517339463839</c:v>
                </c:pt>
                <c:pt idx="153">
                  <c:v>213.920082605984</c:v>
                </c:pt>
                <c:pt idx="154">
                  <c:v>215.322825748128</c:v>
                </c:pt>
                <c:pt idx="155">
                  <c:v>216.725568890273</c:v>
                </c:pt>
                <c:pt idx="156">
                  <c:v>218.128312032418</c:v>
                </c:pt>
                <c:pt idx="157">
                  <c:v>219.531055174562</c:v>
                </c:pt>
                <c:pt idx="158">
                  <c:v>220.933798316707</c:v>
                </c:pt>
                <c:pt idx="159">
                  <c:v>222.336541458851</c:v>
                </c:pt>
                <c:pt idx="160">
                  <c:v>223.739284600996</c:v>
                </c:pt>
                <c:pt idx="161">
                  <c:v>225.142027743141</c:v>
                </c:pt>
                <c:pt idx="162">
                  <c:v>226.544770885285</c:v>
                </c:pt>
                <c:pt idx="163">
                  <c:v>227.94751402743</c:v>
                </c:pt>
                <c:pt idx="164">
                  <c:v>229.350257169575</c:v>
                </c:pt>
                <c:pt idx="165">
                  <c:v>230.753000311719</c:v>
                </c:pt>
                <c:pt idx="166">
                  <c:v>232.155743453864</c:v>
                </c:pt>
                <c:pt idx="167">
                  <c:v>233.558486596008</c:v>
                </c:pt>
                <c:pt idx="168">
                  <c:v>234.961229738153</c:v>
                </c:pt>
                <c:pt idx="169">
                  <c:v>236.363972880298</c:v>
                </c:pt>
                <c:pt idx="170">
                  <c:v>237.766716022442</c:v>
                </c:pt>
                <c:pt idx="171">
                  <c:v>239.169459164587</c:v>
                </c:pt>
                <c:pt idx="172">
                  <c:v>240.572202306732</c:v>
                </c:pt>
                <c:pt idx="173">
                  <c:v>241.974945448876</c:v>
                </c:pt>
                <c:pt idx="174">
                  <c:v>243.377688591021</c:v>
                </c:pt>
                <c:pt idx="175">
                  <c:v>244.780431733166</c:v>
                </c:pt>
                <c:pt idx="176">
                  <c:v>246.18317487531</c:v>
                </c:pt>
                <c:pt idx="177">
                  <c:v>247.585918017455</c:v>
                </c:pt>
                <c:pt idx="178">
                  <c:v>248.988661159599</c:v>
                </c:pt>
                <c:pt idx="179">
                  <c:v>250.391404301744</c:v>
                </c:pt>
                <c:pt idx="180">
                  <c:v>251.794147443889</c:v>
                </c:pt>
                <c:pt idx="181">
                  <c:v>253.196890586033</c:v>
                </c:pt>
                <c:pt idx="182">
                  <c:v>254.599633728178</c:v>
                </c:pt>
                <c:pt idx="183">
                  <c:v>256.002376870323</c:v>
                </c:pt>
                <c:pt idx="184">
                  <c:v>257.405120012467</c:v>
                </c:pt>
                <c:pt idx="185">
                  <c:v>258.807863154612</c:v>
                </c:pt>
                <c:pt idx="186">
                  <c:v>260.210606296756</c:v>
                </c:pt>
                <c:pt idx="187">
                  <c:v>261.613349438901</c:v>
                </c:pt>
                <c:pt idx="188">
                  <c:v>263.016092581046</c:v>
                </c:pt>
                <c:pt idx="189">
                  <c:v>264.41883572319</c:v>
                </c:pt>
                <c:pt idx="190">
                  <c:v>265.821578865335</c:v>
                </c:pt>
                <c:pt idx="191">
                  <c:v>267.22432200748</c:v>
                </c:pt>
                <c:pt idx="192">
                  <c:v>268.627065149624</c:v>
                </c:pt>
                <c:pt idx="193">
                  <c:v>270.029808291769</c:v>
                </c:pt>
                <c:pt idx="194">
                  <c:v>271.432551433913</c:v>
                </c:pt>
                <c:pt idx="195">
                  <c:v>272.835294576058</c:v>
                </c:pt>
                <c:pt idx="196">
                  <c:v>274.238037718203</c:v>
                </c:pt>
                <c:pt idx="197">
                  <c:v>275.640780860347</c:v>
                </c:pt>
                <c:pt idx="198">
                  <c:v>277.043524002492</c:v>
                </c:pt>
                <c:pt idx="199">
                  <c:v>278.446267144637</c:v>
                </c:pt>
                <c:pt idx="200">
                  <c:v>279.849010286781</c:v>
                </c:pt>
                <c:pt idx="201">
                  <c:v>281.251753428926</c:v>
                </c:pt>
                <c:pt idx="202">
                  <c:v>282.654496571071</c:v>
                </c:pt>
                <c:pt idx="203">
                  <c:v>284.057239713215</c:v>
                </c:pt>
                <c:pt idx="204">
                  <c:v>285.45998285536</c:v>
                </c:pt>
                <c:pt idx="205">
                  <c:v>286.862725997504</c:v>
                </c:pt>
                <c:pt idx="206">
                  <c:v>288.265469139649</c:v>
                </c:pt>
                <c:pt idx="207">
                  <c:v>289.668212281794</c:v>
                </c:pt>
                <c:pt idx="208">
                  <c:v>291.070955423938</c:v>
                </c:pt>
                <c:pt idx="209">
                  <c:v>292.473698566083</c:v>
                </c:pt>
                <c:pt idx="210">
                  <c:v>293.876441708228</c:v>
                </c:pt>
                <c:pt idx="211">
                  <c:v>295.279184850372</c:v>
                </c:pt>
                <c:pt idx="212">
                  <c:v>296.681927992517</c:v>
                </c:pt>
                <c:pt idx="213">
                  <c:v>298.084671134661</c:v>
                </c:pt>
                <c:pt idx="214">
                  <c:v>299.487414276806</c:v>
                </c:pt>
                <c:pt idx="215">
                  <c:v>300.890157418951</c:v>
                </c:pt>
                <c:pt idx="216">
                  <c:v>302.292900561095</c:v>
                </c:pt>
                <c:pt idx="217">
                  <c:v>303.69564370324</c:v>
                </c:pt>
                <c:pt idx="218">
                  <c:v>305.098386845385</c:v>
                </c:pt>
                <c:pt idx="219">
                  <c:v>306.501129987529</c:v>
                </c:pt>
                <c:pt idx="220">
                  <c:v>307.903873129674</c:v>
                </c:pt>
                <c:pt idx="221">
                  <c:v>309.306616271818</c:v>
                </c:pt>
                <c:pt idx="222">
                  <c:v>310.709359413963</c:v>
                </c:pt>
                <c:pt idx="223">
                  <c:v>312.112102556108</c:v>
                </c:pt>
                <c:pt idx="224">
                  <c:v>313.514845698252</c:v>
                </c:pt>
                <c:pt idx="225">
                  <c:v>314.917588840397</c:v>
                </c:pt>
                <c:pt idx="226">
                  <c:v>316.320331982542</c:v>
                </c:pt>
                <c:pt idx="227">
                  <c:v>317.723075124686</c:v>
                </c:pt>
                <c:pt idx="228">
                  <c:v>319.125818266831</c:v>
                </c:pt>
                <c:pt idx="229">
                  <c:v>320.528561408975</c:v>
                </c:pt>
                <c:pt idx="230">
                  <c:v>321.93130455112</c:v>
                </c:pt>
                <c:pt idx="231">
                  <c:v>323.334047693265</c:v>
                </c:pt>
                <c:pt idx="232">
                  <c:v>324.736790835409</c:v>
                </c:pt>
                <c:pt idx="233">
                  <c:v>326.139533977554</c:v>
                </c:pt>
                <c:pt idx="234">
                  <c:v>327.542277119699</c:v>
                </c:pt>
                <c:pt idx="235">
                  <c:v>328.945020261843</c:v>
                </c:pt>
                <c:pt idx="236">
                  <c:v>330.347763403988</c:v>
                </c:pt>
                <c:pt idx="237">
                  <c:v>331.750506546133</c:v>
                </c:pt>
                <c:pt idx="238">
                  <c:v>333.153249688277</c:v>
                </c:pt>
                <c:pt idx="239">
                  <c:v>334.555992830422</c:v>
                </c:pt>
                <c:pt idx="240">
                  <c:v>335.958735972566</c:v>
                </c:pt>
                <c:pt idx="241">
                  <c:v>337.361479114711</c:v>
                </c:pt>
                <c:pt idx="242">
                  <c:v>338.764222256856</c:v>
                </c:pt>
                <c:pt idx="243">
                  <c:v>340.166965399</c:v>
                </c:pt>
                <c:pt idx="244">
                  <c:v>341.569708541145</c:v>
                </c:pt>
                <c:pt idx="245">
                  <c:v>342.97245168329</c:v>
                </c:pt>
                <c:pt idx="246">
                  <c:v>344.375194825434</c:v>
                </c:pt>
                <c:pt idx="247">
                  <c:v>345.777937967579</c:v>
                </c:pt>
                <c:pt idx="248">
                  <c:v>347.180681109723</c:v>
                </c:pt>
                <c:pt idx="249">
                  <c:v>348.583424251868</c:v>
                </c:pt>
                <c:pt idx="250">
                  <c:v>349.986167394013</c:v>
                </c:pt>
                <c:pt idx="251">
                  <c:v>351.388910536157</c:v>
                </c:pt>
                <c:pt idx="252">
                  <c:v>352.791653678302</c:v>
                </c:pt>
                <c:pt idx="253">
                  <c:v>354.194396820447</c:v>
                </c:pt>
                <c:pt idx="254">
                  <c:v>355.597139962591</c:v>
                </c:pt>
                <c:pt idx="255">
                  <c:v>356.999883104736</c:v>
                </c:pt>
                <c:pt idx="256">
                  <c:v>358.40262624688</c:v>
                </c:pt>
                <c:pt idx="257">
                  <c:v>359.805369389025</c:v>
                </c:pt>
                <c:pt idx="258">
                  <c:v>361.20811253117</c:v>
                </c:pt>
                <c:pt idx="259">
                  <c:v>362.610855673314</c:v>
                </c:pt>
                <c:pt idx="260">
                  <c:v>364.013598815459</c:v>
                </c:pt>
                <c:pt idx="261">
                  <c:v>365.416341957604</c:v>
                </c:pt>
                <c:pt idx="262">
                  <c:v>366.819085099748</c:v>
                </c:pt>
                <c:pt idx="263">
                  <c:v>368.221828241893</c:v>
                </c:pt>
                <c:pt idx="264">
                  <c:v>369.624571384038</c:v>
                </c:pt>
                <c:pt idx="265">
                  <c:v>371.027314526182</c:v>
                </c:pt>
                <c:pt idx="266">
                  <c:v>372.430057668327</c:v>
                </c:pt>
                <c:pt idx="267">
                  <c:v>373.832800810471</c:v>
                </c:pt>
                <c:pt idx="268">
                  <c:v>375.235543952616</c:v>
                </c:pt>
                <c:pt idx="269">
                  <c:v>376.638287094761</c:v>
                </c:pt>
                <c:pt idx="270">
                  <c:v>378.041030236905</c:v>
                </c:pt>
                <c:pt idx="271">
                  <c:v>379.44377337905</c:v>
                </c:pt>
                <c:pt idx="272">
                  <c:v>380.846516521195</c:v>
                </c:pt>
                <c:pt idx="273">
                  <c:v>382.249259663339</c:v>
                </c:pt>
                <c:pt idx="274">
                  <c:v>383.652002805484</c:v>
                </c:pt>
                <c:pt idx="275">
                  <c:v>385.054745947628</c:v>
                </c:pt>
                <c:pt idx="276">
                  <c:v>386.457489089773</c:v>
                </c:pt>
                <c:pt idx="277">
                  <c:v>387.860232231918</c:v>
                </c:pt>
                <c:pt idx="278">
                  <c:v>389.262975374062</c:v>
                </c:pt>
                <c:pt idx="279">
                  <c:v>390.665718516207</c:v>
                </c:pt>
                <c:pt idx="280">
                  <c:v>392.068461658352</c:v>
                </c:pt>
                <c:pt idx="281">
                  <c:v>393.471204800496</c:v>
                </c:pt>
                <c:pt idx="282">
                  <c:v>394.873947942641</c:v>
                </c:pt>
                <c:pt idx="283">
                  <c:v>396.276691084785</c:v>
                </c:pt>
                <c:pt idx="284">
                  <c:v>397.67943422693</c:v>
                </c:pt>
                <c:pt idx="285">
                  <c:v>399.082177369075</c:v>
                </c:pt>
                <c:pt idx="286">
                  <c:v>400.484920511219</c:v>
                </c:pt>
                <c:pt idx="287">
                  <c:v>401.887663653364</c:v>
                </c:pt>
                <c:pt idx="288">
                  <c:v>403.290406795509</c:v>
                </c:pt>
                <c:pt idx="289">
                  <c:v>404.693149937653</c:v>
                </c:pt>
                <c:pt idx="290">
                  <c:v>406.095893079798</c:v>
                </c:pt>
                <c:pt idx="291">
                  <c:v>407.498636221943</c:v>
                </c:pt>
                <c:pt idx="292">
                  <c:v>408.901379364087</c:v>
                </c:pt>
                <c:pt idx="293">
                  <c:v>410.304122506232</c:v>
                </c:pt>
                <c:pt idx="294">
                  <c:v>411.706865648376</c:v>
                </c:pt>
                <c:pt idx="295">
                  <c:v>413.109608790521</c:v>
                </c:pt>
                <c:pt idx="296">
                  <c:v>414.512351932666</c:v>
                </c:pt>
                <c:pt idx="297">
                  <c:v>415.91509507481</c:v>
                </c:pt>
                <c:pt idx="298">
                  <c:v>417.317838216955</c:v>
                </c:pt>
                <c:pt idx="299">
                  <c:v>418.7205813591</c:v>
                </c:pt>
                <c:pt idx="300">
                  <c:v>420.123324501244</c:v>
                </c:pt>
                <c:pt idx="301">
                  <c:v>421.526067643389</c:v>
                </c:pt>
                <c:pt idx="302">
                  <c:v>422.928810785534</c:v>
                </c:pt>
                <c:pt idx="303">
                  <c:v>424.331553927678</c:v>
                </c:pt>
                <c:pt idx="304">
                  <c:v>425.734297069823</c:v>
                </c:pt>
                <c:pt idx="305">
                  <c:v>427.137040211967</c:v>
                </c:pt>
                <c:pt idx="306">
                  <c:v>428.539783354112</c:v>
                </c:pt>
                <c:pt idx="307">
                  <c:v>429.942526496257</c:v>
                </c:pt>
                <c:pt idx="308">
                  <c:v>431.345269638401</c:v>
                </c:pt>
                <c:pt idx="309">
                  <c:v>432.748012780546</c:v>
                </c:pt>
                <c:pt idx="310">
                  <c:v>434.150755922691</c:v>
                </c:pt>
                <c:pt idx="311">
                  <c:v>435.553499064835</c:v>
                </c:pt>
                <c:pt idx="312">
                  <c:v>436.95624220698</c:v>
                </c:pt>
                <c:pt idx="313">
                  <c:v>438.358985349124</c:v>
                </c:pt>
                <c:pt idx="314">
                  <c:v>439.761728491269</c:v>
                </c:pt>
                <c:pt idx="315">
                  <c:v>441.164471633414</c:v>
                </c:pt>
                <c:pt idx="316">
                  <c:v>442.567214775558</c:v>
                </c:pt>
                <c:pt idx="317">
                  <c:v>443.969957917703</c:v>
                </c:pt>
                <c:pt idx="318">
                  <c:v>445.372701059848</c:v>
                </c:pt>
                <c:pt idx="319">
                  <c:v>446.775444201992</c:v>
                </c:pt>
                <c:pt idx="320">
                  <c:v>448.178187344137</c:v>
                </c:pt>
                <c:pt idx="321">
                  <c:v>449.580930486281</c:v>
                </c:pt>
                <c:pt idx="322">
                  <c:v>450.983673628426</c:v>
                </c:pt>
                <c:pt idx="323">
                  <c:v>452.386416770571</c:v>
                </c:pt>
                <c:pt idx="324">
                  <c:v>453.789159912715</c:v>
                </c:pt>
                <c:pt idx="325">
                  <c:v>455.19190305486</c:v>
                </c:pt>
                <c:pt idx="326">
                  <c:v>456.594646197005</c:v>
                </c:pt>
                <c:pt idx="327">
                  <c:v>457.997389339149</c:v>
                </c:pt>
                <c:pt idx="328">
                  <c:v>459.400132481294</c:v>
                </c:pt>
                <c:pt idx="329">
                  <c:v>460.802875623438</c:v>
                </c:pt>
                <c:pt idx="330">
                  <c:v>462.205618765583</c:v>
                </c:pt>
                <c:pt idx="331">
                  <c:v>463.608361907728</c:v>
                </c:pt>
                <c:pt idx="332">
                  <c:v>465.011105049872</c:v>
                </c:pt>
                <c:pt idx="333">
                  <c:v>466.413848192017</c:v>
                </c:pt>
                <c:pt idx="334">
                  <c:v>467.816591334162</c:v>
                </c:pt>
                <c:pt idx="335">
                  <c:v>469.219334476306</c:v>
                </c:pt>
                <c:pt idx="336">
                  <c:v>470.622077618451</c:v>
                </c:pt>
                <c:pt idx="337">
                  <c:v>472.024820760596</c:v>
                </c:pt>
                <c:pt idx="338">
                  <c:v>473.42756390274</c:v>
                </c:pt>
                <c:pt idx="339">
                  <c:v>474.830307044885</c:v>
                </c:pt>
                <c:pt idx="340">
                  <c:v>476.233050187029</c:v>
                </c:pt>
                <c:pt idx="341">
                  <c:v>477.635793329174</c:v>
                </c:pt>
                <c:pt idx="342">
                  <c:v>479.038536471319</c:v>
                </c:pt>
                <c:pt idx="343">
                  <c:v>480.441279613463</c:v>
                </c:pt>
                <c:pt idx="344">
                  <c:v>481.844022755608</c:v>
                </c:pt>
                <c:pt idx="345">
                  <c:v>483.246765897753</c:v>
                </c:pt>
                <c:pt idx="346">
                  <c:v>484.649509039897</c:v>
                </c:pt>
                <c:pt idx="347">
                  <c:v>486.052252182042</c:v>
                </c:pt>
                <c:pt idx="348">
                  <c:v>487.454995324186</c:v>
                </c:pt>
                <c:pt idx="349">
                  <c:v>488.857738466331</c:v>
                </c:pt>
                <c:pt idx="350">
                  <c:v>490.260481608476</c:v>
                </c:pt>
                <c:pt idx="351">
                  <c:v>491.66322475062</c:v>
                </c:pt>
                <c:pt idx="352">
                  <c:v>493.065967892765</c:v>
                </c:pt>
                <c:pt idx="353">
                  <c:v>494.46871103491</c:v>
                </c:pt>
                <c:pt idx="354">
                  <c:v>495.871454177054</c:v>
                </c:pt>
                <c:pt idx="355">
                  <c:v>497.274197319199</c:v>
                </c:pt>
                <c:pt idx="356">
                  <c:v>498.676940461344</c:v>
                </c:pt>
                <c:pt idx="357">
                  <c:v>500.079683603488</c:v>
                </c:pt>
                <c:pt idx="358">
                  <c:v>501.482426745633</c:v>
                </c:pt>
                <c:pt idx="359">
                  <c:v>502.885169887777</c:v>
                </c:pt>
                <c:pt idx="360">
                  <c:v>504.287913029922</c:v>
                </c:pt>
                <c:pt idx="361">
                  <c:v>505.690656172067</c:v>
                </c:pt>
                <c:pt idx="362">
                  <c:v>507.093399314211</c:v>
                </c:pt>
                <c:pt idx="363">
                  <c:v>508.496142456356</c:v>
                </c:pt>
                <c:pt idx="364">
                  <c:v>509.898885598501</c:v>
                </c:pt>
                <c:pt idx="365">
                  <c:v>511.301628740645</c:v>
                </c:pt>
                <c:pt idx="366">
                  <c:v>512.70437188279</c:v>
                </c:pt>
                <c:pt idx="367">
                  <c:v>514.107115024934</c:v>
                </c:pt>
                <c:pt idx="368">
                  <c:v>515.509858167079</c:v>
                </c:pt>
                <c:pt idx="369">
                  <c:v>516.912601309224</c:v>
                </c:pt>
                <c:pt idx="370">
                  <c:v>518.315344451368</c:v>
                </c:pt>
                <c:pt idx="371">
                  <c:v>519.718087593513</c:v>
                </c:pt>
                <c:pt idx="372">
                  <c:v>521.120830735658</c:v>
                </c:pt>
                <c:pt idx="373">
                  <c:v>522.523573877802</c:v>
                </c:pt>
                <c:pt idx="374">
                  <c:v>523.926317019947</c:v>
                </c:pt>
                <c:pt idx="375">
                  <c:v>525.329060162091</c:v>
                </c:pt>
                <c:pt idx="376">
                  <c:v>526.731803304236</c:v>
                </c:pt>
                <c:pt idx="377">
                  <c:v>528.134546446381</c:v>
                </c:pt>
                <c:pt idx="378">
                  <c:v>529.537289588525</c:v>
                </c:pt>
                <c:pt idx="379">
                  <c:v>530.94003273067</c:v>
                </c:pt>
                <c:pt idx="380">
                  <c:v>532.342775872815</c:v>
                </c:pt>
                <c:pt idx="381">
                  <c:v>533.745519014959</c:v>
                </c:pt>
                <c:pt idx="382">
                  <c:v>535.148262157104</c:v>
                </c:pt>
                <c:pt idx="383">
                  <c:v>536.551005299248</c:v>
                </c:pt>
                <c:pt idx="384">
                  <c:v>537.953748441393</c:v>
                </c:pt>
                <c:pt idx="385">
                  <c:v>539.356491583538</c:v>
                </c:pt>
                <c:pt idx="386">
                  <c:v>540.759234725682</c:v>
                </c:pt>
                <c:pt idx="387">
                  <c:v>542.161977867827</c:v>
                </c:pt>
                <c:pt idx="388">
                  <c:v>543.564721009972</c:v>
                </c:pt>
                <c:pt idx="389">
                  <c:v>544.967464152116</c:v>
                </c:pt>
                <c:pt idx="390">
                  <c:v>546.370207294261</c:v>
                </c:pt>
                <c:pt idx="391">
                  <c:v>547.772950436405</c:v>
                </c:pt>
                <c:pt idx="392">
                  <c:v>549.17569357855</c:v>
                </c:pt>
                <c:pt idx="393">
                  <c:v>550.578436720695</c:v>
                </c:pt>
                <c:pt idx="394">
                  <c:v>551.981179862839</c:v>
                </c:pt>
                <c:pt idx="395">
                  <c:v>553.383923004984</c:v>
                </c:pt>
                <c:pt idx="396">
                  <c:v>554.786666147129</c:v>
                </c:pt>
                <c:pt idx="397">
                  <c:v>556.189409289273</c:v>
                </c:pt>
                <c:pt idx="398">
                  <c:v>557.592152431418</c:v>
                </c:pt>
                <c:pt idx="399">
                  <c:v>558.994895573563</c:v>
                </c:pt>
                <c:pt idx="400">
                  <c:v>560.397638715707</c:v>
                </c:pt>
                <c:pt idx="401">
                  <c:v>561.800381857852</c:v>
                </c:pt>
                <c:pt idx="402">
                  <c:v>563.203124999996</c:v>
                </c:pt>
                <c:pt idx="403">
                  <c:v>564.605868142141</c:v>
                </c:pt>
                <c:pt idx="404">
                  <c:v>566.008611284286</c:v>
                </c:pt>
                <c:pt idx="405">
                  <c:v>567.41135442643</c:v>
                </c:pt>
                <c:pt idx="406">
                  <c:v>568.814097568575</c:v>
                </c:pt>
                <c:pt idx="407">
                  <c:v>570.21684071072</c:v>
                </c:pt>
                <c:pt idx="408">
                  <c:v>571.619583852864</c:v>
                </c:pt>
                <c:pt idx="409">
                  <c:v>573.022326995009</c:v>
                </c:pt>
                <c:pt idx="410">
                  <c:v>574.425070137153</c:v>
                </c:pt>
                <c:pt idx="411">
                  <c:v>575.827813279298</c:v>
                </c:pt>
                <c:pt idx="412">
                  <c:v>577.230556421443</c:v>
                </c:pt>
                <c:pt idx="413">
                  <c:v>578.633299563587</c:v>
                </c:pt>
                <c:pt idx="414">
                  <c:v>580.036042705732</c:v>
                </c:pt>
                <c:pt idx="415">
                  <c:v>581.438785847877</c:v>
                </c:pt>
                <c:pt idx="416">
                  <c:v>582.841528990021</c:v>
                </c:pt>
                <c:pt idx="417">
                  <c:v>584.244272132166</c:v>
                </c:pt>
                <c:pt idx="418">
                  <c:v>585.64701527431</c:v>
                </c:pt>
                <c:pt idx="419">
                  <c:v>587.049758416455</c:v>
                </c:pt>
                <c:pt idx="420">
                  <c:v>588.4525015586</c:v>
                </c:pt>
                <c:pt idx="421">
                  <c:v>589.855244700744</c:v>
                </c:pt>
                <c:pt idx="422">
                  <c:v>591.257987842889</c:v>
                </c:pt>
                <c:pt idx="423">
                  <c:v>592.660730985034</c:v>
                </c:pt>
                <c:pt idx="424">
                  <c:v>594.063474127178</c:v>
                </c:pt>
                <c:pt idx="425">
                  <c:v>595.466217269323</c:v>
                </c:pt>
                <c:pt idx="426">
                  <c:v>596.868960411468</c:v>
                </c:pt>
                <c:pt idx="427">
                  <c:v>598.271703553612</c:v>
                </c:pt>
                <c:pt idx="428">
                  <c:v>599.674446695757</c:v>
                </c:pt>
                <c:pt idx="429">
                  <c:v>601.077189837901</c:v>
                </c:pt>
                <c:pt idx="430">
                  <c:v>602.479932980046</c:v>
                </c:pt>
                <c:pt idx="431">
                  <c:v>603.882676122191</c:v>
                </c:pt>
                <c:pt idx="432">
                  <c:v>605.285419264335</c:v>
                </c:pt>
                <c:pt idx="433">
                  <c:v>606.68816240648</c:v>
                </c:pt>
                <c:pt idx="434">
                  <c:v>608.090905548625</c:v>
                </c:pt>
                <c:pt idx="435">
                  <c:v>609.493648690769</c:v>
                </c:pt>
                <c:pt idx="436">
                  <c:v>610.896391832914</c:v>
                </c:pt>
                <c:pt idx="437">
                  <c:v>612.299134975059</c:v>
                </c:pt>
                <c:pt idx="438">
                  <c:v>613.701878117203</c:v>
                </c:pt>
                <c:pt idx="439">
                  <c:v>615.104621259348</c:v>
                </c:pt>
                <c:pt idx="440">
                  <c:v>616.507364401492</c:v>
                </c:pt>
                <c:pt idx="441">
                  <c:v>617.910107543637</c:v>
                </c:pt>
                <c:pt idx="442">
                  <c:v>619.312850685782</c:v>
                </c:pt>
                <c:pt idx="443">
                  <c:v>620.715593827926</c:v>
                </c:pt>
                <c:pt idx="444">
                  <c:v>622.118336970071</c:v>
                </c:pt>
                <c:pt idx="445">
                  <c:v>623.521080112216</c:v>
                </c:pt>
                <c:pt idx="446">
                  <c:v>624.92382325436</c:v>
                </c:pt>
                <c:pt idx="447">
                  <c:v>626.326566396505</c:v>
                </c:pt>
                <c:pt idx="448">
                  <c:v>627.729309538649</c:v>
                </c:pt>
                <c:pt idx="449">
                  <c:v>629.132052680794</c:v>
                </c:pt>
                <c:pt idx="450">
                  <c:v>630.534795822939</c:v>
                </c:pt>
                <c:pt idx="451">
                  <c:v>631.937538965083</c:v>
                </c:pt>
                <c:pt idx="452">
                  <c:v>633.340282107228</c:v>
                </c:pt>
                <c:pt idx="453">
                  <c:v>634.743025249373</c:v>
                </c:pt>
                <c:pt idx="454">
                  <c:v>636.145768391517</c:v>
                </c:pt>
                <c:pt idx="455">
                  <c:v>637.548511533662</c:v>
                </c:pt>
                <c:pt idx="456">
                  <c:v>638.951254675807</c:v>
                </c:pt>
                <c:pt idx="457">
                  <c:v>640.353997817952</c:v>
                </c:pt>
                <c:pt idx="458">
                  <c:v>641.756740960097</c:v>
                </c:pt>
                <c:pt idx="459">
                  <c:v>643.159484102241</c:v>
                </c:pt>
                <c:pt idx="460">
                  <c:v>644.562227244386</c:v>
                </c:pt>
                <c:pt idx="461">
                  <c:v>645.964970386531</c:v>
                </c:pt>
                <c:pt idx="462">
                  <c:v>647.367713528676</c:v>
                </c:pt>
                <c:pt idx="463">
                  <c:v>648.770456670821</c:v>
                </c:pt>
                <c:pt idx="464">
                  <c:v>650.173199812965</c:v>
                </c:pt>
                <c:pt idx="465">
                  <c:v>651.57594295511</c:v>
                </c:pt>
                <c:pt idx="466">
                  <c:v>652.978686097255</c:v>
                </c:pt>
                <c:pt idx="467">
                  <c:v>654.3814292394</c:v>
                </c:pt>
                <c:pt idx="468">
                  <c:v>655.784172381545</c:v>
                </c:pt>
                <c:pt idx="469">
                  <c:v>657.186915523689</c:v>
                </c:pt>
                <c:pt idx="470">
                  <c:v>658.589658665834</c:v>
                </c:pt>
                <c:pt idx="471">
                  <c:v>659.992401807979</c:v>
                </c:pt>
                <c:pt idx="472">
                  <c:v>661.395144950124</c:v>
                </c:pt>
                <c:pt idx="473">
                  <c:v>662.797888092269</c:v>
                </c:pt>
                <c:pt idx="474">
                  <c:v>664.200631234413</c:v>
                </c:pt>
                <c:pt idx="475">
                  <c:v>665.603374376558</c:v>
                </c:pt>
                <c:pt idx="476">
                  <c:v>667.006117518703</c:v>
                </c:pt>
                <c:pt idx="477">
                  <c:v>668.408860660848</c:v>
                </c:pt>
                <c:pt idx="478">
                  <c:v>669.811603802993</c:v>
                </c:pt>
                <c:pt idx="479">
                  <c:v>671.214346945137</c:v>
                </c:pt>
                <c:pt idx="480">
                  <c:v>672.617090087282</c:v>
                </c:pt>
                <c:pt idx="481">
                  <c:v>674.019833229427</c:v>
                </c:pt>
                <c:pt idx="482">
                  <c:v>675.422576371572</c:v>
                </c:pt>
                <c:pt idx="483">
                  <c:v>676.825319513717</c:v>
                </c:pt>
                <c:pt idx="484">
                  <c:v>678.228062655861</c:v>
                </c:pt>
                <c:pt idx="485">
                  <c:v>679.630805798006</c:v>
                </c:pt>
                <c:pt idx="486">
                  <c:v>681.033548940151</c:v>
                </c:pt>
                <c:pt idx="487">
                  <c:v>682.436292082296</c:v>
                </c:pt>
                <c:pt idx="488">
                  <c:v>683.839035224441</c:v>
                </c:pt>
                <c:pt idx="489">
                  <c:v>685.241778366585</c:v>
                </c:pt>
                <c:pt idx="490">
                  <c:v>686.64452150873</c:v>
                </c:pt>
                <c:pt idx="491">
                  <c:v>688.047264650875</c:v>
                </c:pt>
                <c:pt idx="492">
                  <c:v>689.45000779302</c:v>
                </c:pt>
                <c:pt idx="493">
                  <c:v>690.852750935165</c:v>
                </c:pt>
                <c:pt idx="494">
                  <c:v>692.255494077309</c:v>
                </c:pt>
                <c:pt idx="495">
                  <c:v>693.658237219454</c:v>
                </c:pt>
                <c:pt idx="496">
                  <c:v>695.060980361599</c:v>
                </c:pt>
                <c:pt idx="497">
                  <c:v>696.463723503744</c:v>
                </c:pt>
                <c:pt idx="498">
                  <c:v>697.866466645889</c:v>
                </c:pt>
                <c:pt idx="499">
                  <c:v>699.269209788033</c:v>
                </c:pt>
                <c:pt idx="500">
                  <c:v>700.671952930178</c:v>
                </c:pt>
                <c:pt idx="501">
                  <c:v>702.074696072323</c:v>
                </c:pt>
                <c:pt idx="502">
                  <c:v>703.477439214468</c:v>
                </c:pt>
                <c:pt idx="503">
                  <c:v>704.880182356613</c:v>
                </c:pt>
                <c:pt idx="504">
                  <c:v>706.282925498757</c:v>
                </c:pt>
                <c:pt idx="505">
                  <c:v>707.685668640902</c:v>
                </c:pt>
                <c:pt idx="506">
                  <c:v>709.088411783047</c:v>
                </c:pt>
                <c:pt idx="507">
                  <c:v>710.491154925192</c:v>
                </c:pt>
                <c:pt idx="508">
                  <c:v>711.893898067337</c:v>
                </c:pt>
                <c:pt idx="509">
                  <c:v>713.296641209481</c:v>
                </c:pt>
                <c:pt idx="510">
                  <c:v>714.699384351626</c:v>
                </c:pt>
                <c:pt idx="511">
                  <c:v>716.102127493771</c:v>
                </c:pt>
                <c:pt idx="512">
                  <c:v>717.504870635916</c:v>
                </c:pt>
                <c:pt idx="513">
                  <c:v>718.907613778061</c:v>
                </c:pt>
                <c:pt idx="514">
                  <c:v>720.310356920205</c:v>
                </c:pt>
                <c:pt idx="515">
                  <c:v>721.71310006235</c:v>
                </c:pt>
                <c:pt idx="516">
                  <c:v>720.310356920205</c:v>
                </c:pt>
                <c:pt idx="517">
                  <c:v>718.907613778061</c:v>
                </c:pt>
                <c:pt idx="518">
                  <c:v>717.504870635916</c:v>
                </c:pt>
                <c:pt idx="519">
                  <c:v>716.102127493771</c:v>
                </c:pt>
                <c:pt idx="520">
                  <c:v>714.699384351626</c:v>
                </c:pt>
                <c:pt idx="521">
                  <c:v>713.296641209481</c:v>
                </c:pt>
                <c:pt idx="522">
                  <c:v>711.893898067337</c:v>
                </c:pt>
                <c:pt idx="523">
                  <c:v>710.491154925192</c:v>
                </c:pt>
                <c:pt idx="524">
                  <c:v>709.088411783047</c:v>
                </c:pt>
                <c:pt idx="525">
                  <c:v>707.685668640902</c:v>
                </c:pt>
                <c:pt idx="526">
                  <c:v>706.282925498757</c:v>
                </c:pt>
                <c:pt idx="527">
                  <c:v>704.880182356613</c:v>
                </c:pt>
                <c:pt idx="528">
                  <c:v>703.477439214468</c:v>
                </c:pt>
                <c:pt idx="529">
                  <c:v>702.074696072323</c:v>
                </c:pt>
                <c:pt idx="530">
                  <c:v>700.671952930178</c:v>
                </c:pt>
                <c:pt idx="531">
                  <c:v>699.269209788033</c:v>
                </c:pt>
                <c:pt idx="532">
                  <c:v>697.866466645889</c:v>
                </c:pt>
                <c:pt idx="533">
                  <c:v>696.463723503744</c:v>
                </c:pt>
                <c:pt idx="534">
                  <c:v>695.060980361599</c:v>
                </c:pt>
                <c:pt idx="535">
                  <c:v>693.658237219454</c:v>
                </c:pt>
                <c:pt idx="536">
                  <c:v>692.255494077309</c:v>
                </c:pt>
                <c:pt idx="537">
                  <c:v>690.852750935165</c:v>
                </c:pt>
                <c:pt idx="538">
                  <c:v>689.45000779302</c:v>
                </c:pt>
                <c:pt idx="539">
                  <c:v>688.047264650875</c:v>
                </c:pt>
                <c:pt idx="540">
                  <c:v>686.64452150873</c:v>
                </c:pt>
                <c:pt idx="541">
                  <c:v>685.241778366585</c:v>
                </c:pt>
                <c:pt idx="542">
                  <c:v>683.839035224441</c:v>
                </c:pt>
                <c:pt idx="543">
                  <c:v>682.436292082296</c:v>
                </c:pt>
                <c:pt idx="544">
                  <c:v>681.033548940151</c:v>
                </c:pt>
                <c:pt idx="545">
                  <c:v>679.630805798006</c:v>
                </c:pt>
                <c:pt idx="546">
                  <c:v>678.228062655861</c:v>
                </c:pt>
                <c:pt idx="547">
                  <c:v>676.825319513717</c:v>
                </c:pt>
                <c:pt idx="548">
                  <c:v>675.422576371572</c:v>
                </c:pt>
                <c:pt idx="549">
                  <c:v>674.019833229427</c:v>
                </c:pt>
                <c:pt idx="550">
                  <c:v>672.617090087282</c:v>
                </c:pt>
                <c:pt idx="551">
                  <c:v>671.214346945137</c:v>
                </c:pt>
                <c:pt idx="552">
                  <c:v>669.811603802993</c:v>
                </c:pt>
                <c:pt idx="553">
                  <c:v>668.408860660848</c:v>
                </c:pt>
                <c:pt idx="554">
                  <c:v>667.006117518703</c:v>
                </c:pt>
                <c:pt idx="555">
                  <c:v>665.603374376558</c:v>
                </c:pt>
                <c:pt idx="556">
                  <c:v>664.200631234413</c:v>
                </c:pt>
                <c:pt idx="557">
                  <c:v>662.797888092269</c:v>
                </c:pt>
                <c:pt idx="558">
                  <c:v>661.395144950124</c:v>
                </c:pt>
                <c:pt idx="559">
                  <c:v>659.992401807979</c:v>
                </c:pt>
                <c:pt idx="560">
                  <c:v>658.589658665834</c:v>
                </c:pt>
                <c:pt idx="561">
                  <c:v>657.186915523689</c:v>
                </c:pt>
                <c:pt idx="562">
                  <c:v>655.784172381545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"0.5% 300kPa"</c:f>
              <c:strCache>
                <c:ptCount val="1"/>
                <c:pt idx="0">
                  <c:v>0.5% 300kPa</c:v>
                </c:pt>
              </c:strCache>
            </c:strRef>
          </c:tx>
          <c:spPr>
            <a:solidFill>
              <a:srgbClr val="8d281e"/>
            </a:solidFill>
            <a:ln w="21600">
              <a:solidFill>
                <a:srgbClr val="8d281e"/>
              </a:solidFill>
              <a:custDash>
                <a:ds d="197000" sp="197000"/>
              </a:custDash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Exp_res!$CA$3:$CA$650</c:f>
              <c:numCache>
                <c:formatCode>General</c:formatCode>
                <c:ptCount val="648"/>
                <c:pt idx="0">
                  <c:v>0</c:v>
                </c:pt>
                <c:pt idx="1">
                  <c:v>1.11854963104359E-005</c:v>
                </c:pt>
                <c:pt idx="2">
                  <c:v>3.45558339379472E-005</c:v>
                </c:pt>
                <c:pt idx="3">
                  <c:v>5.81181647406666E-005</c:v>
                </c:pt>
                <c:pt idx="4">
                  <c:v>8.18739130228112E-005</c:v>
                </c:pt>
                <c:pt idx="5">
                  <c:v>0.000105824606074498</c:v>
                </c:pt>
                <c:pt idx="6">
                  <c:v>0.000129971717000825</c:v>
                </c:pt>
                <c:pt idx="7">
                  <c:v>0.000154316651632692</c:v>
                </c:pt>
                <c:pt idx="8">
                  <c:v>0.000178860746499824</c:v>
                </c:pt>
                <c:pt idx="9">
                  <c:v>0.000203605269016038</c:v>
                </c:pt>
                <c:pt idx="10">
                  <c:v>0.000228551418315742</c:v>
                </c:pt>
                <c:pt idx="11">
                  <c:v>0.000253700326330215</c:v>
                </c:pt>
                <c:pt idx="12">
                  <c:v>0.000279053058966567</c:v>
                </c:pt>
                <c:pt idx="13">
                  <c:v>0.000304610617334829</c:v>
                </c:pt>
                <c:pt idx="14">
                  <c:v>0.000330373938998866</c:v>
                </c:pt>
                <c:pt idx="15">
                  <c:v>0.000356343899239839</c:v>
                </c:pt>
                <c:pt idx="16">
                  <c:v>0.000382521312324956</c:v>
                </c:pt>
                <c:pt idx="17">
                  <c:v>0.000408906932778224</c:v>
                </c:pt>
                <c:pt idx="18">
                  <c:v>0.000435501456650275</c:v>
                </c:pt>
                <c:pt idx="19">
                  <c:v>0.000462305522786179</c:v>
                </c:pt>
                <c:pt idx="20">
                  <c:v>0.000489319714089336</c:v>
                </c:pt>
                <c:pt idx="21">
                  <c:v>0.000516544558781047</c:v>
                </c:pt>
                <c:pt idx="22">
                  <c:v>0.0005439805316543</c:v>
                </c:pt>
                <c:pt idx="23">
                  <c:v>0.000571628055321848</c:v>
                </c:pt>
                <c:pt idx="24">
                  <c:v>0.000599487501456793</c:v>
                </c:pt>
                <c:pt idx="25">
                  <c:v>0.000627559192026524</c:v>
                </c:pt>
                <c:pt idx="26">
                  <c:v>0.000655843400518208</c:v>
                </c:pt>
                <c:pt idx="27">
                  <c:v>0.000684340353155982</c:v>
                </c:pt>
                <c:pt idx="28">
                  <c:v>0.000713050230109294</c:v>
                </c:pt>
                <c:pt idx="29">
                  <c:v>0.000741973166691599</c:v>
                </c:pt>
                <c:pt idx="30">
                  <c:v>0.000771109254549559</c:v>
                </c:pt>
                <c:pt idx="31">
                  <c:v>0.000800458542841725</c:v>
                </c:pt>
                <c:pt idx="32">
                  <c:v>0.000830021039406875</c:v>
                </c:pt>
                <c:pt idx="33">
                  <c:v>0.000859796711921281</c:v>
                </c:pt>
                <c:pt idx="34">
                  <c:v>0.000889785489044529</c:v>
                </c:pt>
                <c:pt idx="35">
                  <c:v>0.000919987261553755</c:v>
                </c:pt>
                <c:pt idx="36">
                  <c:v>0.0009504018834663</c:v>
                </c:pt>
                <c:pt idx="37">
                  <c:v>0.000981029173149412</c:v>
                </c:pt>
                <c:pt idx="38">
                  <c:v>0.0010118689144181</c:v>
                </c:pt>
                <c:pt idx="39">
                  <c:v>0.00104292085761995</c:v>
                </c:pt>
                <c:pt idx="40">
                  <c:v>0.00107418472070686</c:v>
                </c:pt>
                <c:pt idx="41">
                  <c:v>0.00110566019029373</c:v>
                </c:pt>
                <c:pt idx="42">
                  <c:v>0.0011373469227037</c:v>
                </c:pt>
                <c:pt idx="43">
                  <c:v>0.00116924454499962</c:v>
                </c:pt>
                <c:pt idx="44">
                  <c:v>0.00120135265600191</c:v>
                </c:pt>
                <c:pt idx="45">
                  <c:v>0.00123367082729259</c:v>
                </c:pt>
                <c:pt idx="46">
                  <c:v>0.00126619860420476</c:v>
                </c:pt>
                <c:pt idx="47">
                  <c:v>0.00129893550679841</c:v>
                </c:pt>
                <c:pt idx="48">
                  <c:v>0.00133188103082179</c:v>
                </c:pt>
                <c:pt idx="49">
                  <c:v>0.00136503464865793</c:v>
                </c:pt>
                <c:pt idx="50">
                  <c:v>0.00139839581025745</c:v>
                </c:pt>
                <c:pt idx="51">
                  <c:v>0.00143196394405587</c:v>
                </c:pt>
                <c:pt idx="52">
                  <c:v>0.00146573845787724</c:v>
                </c:pt>
                <c:pt idx="53">
                  <c:v>0.00149971873982229</c:v>
                </c:pt>
                <c:pt idx="54">
                  <c:v>0.00153390415914235</c:v>
                </c:pt>
                <c:pt idx="55">
                  <c:v>0.00156829406709861</c:v>
                </c:pt>
                <c:pt idx="56">
                  <c:v>0.00160288779780602</c:v>
                </c:pt>
                <c:pt idx="57">
                  <c:v>0.00163768466906311</c:v>
                </c:pt>
                <c:pt idx="58">
                  <c:v>0.00167268398316685</c:v>
                </c:pt>
                <c:pt idx="59">
                  <c:v>0.00170788502771272</c:v>
                </c:pt>
                <c:pt idx="60">
                  <c:v>0.00174328707638012</c:v>
                </c:pt>
                <c:pt idx="61">
                  <c:v>0.00177888938970333</c:v>
                </c:pt>
                <c:pt idx="62">
                  <c:v>0.00181469121582741</c:v>
                </c:pt>
                <c:pt idx="63">
                  <c:v>0.00185069179125022</c:v>
                </c:pt>
                <c:pt idx="64">
                  <c:v>0.00188689034154942</c:v>
                </c:pt>
                <c:pt idx="65">
                  <c:v>0.00192328608209532</c:v>
                </c:pt>
                <c:pt idx="66">
                  <c:v>0.00195987821874934</c:v>
                </c:pt>
                <c:pt idx="67">
                  <c:v>0.00199666594854819</c:v>
                </c:pt>
                <c:pt idx="68">
                  <c:v>0.00203364846037399</c:v>
                </c:pt>
                <c:pt idx="69">
                  <c:v>0.00207082493561053</c:v>
                </c:pt>
                <c:pt idx="70">
                  <c:v>0.00210819454878503</c:v>
                </c:pt>
                <c:pt idx="71">
                  <c:v>0.00214575646819682</c:v>
                </c:pt>
                <c:pt idx="72">
                  <c:v>0.00218350985653151</c:v>
                </c:pt>
                <c:pt idx="73">
                  <c:v>0.00222145387146238</c:v>
                </c:pt>
                <c:pt idx="74">
                  <c:v>0.00225958766623766</c:v>
                </c:pt>
                <c:pt idx="75">
                  <c:v>0.00229791039025515</c:v>
                </c:pt>
                <c:pt idx="76">
                  <c:v>0.00233642118962275</c:v>
                </c:pt>
                <c:pt idx="77">
                  <c:v>0.00237511920770684</c:v>
                </c:pt>
                <c:pt idx="78">
                  <c:v>0.00241400358566723</c:v>
                </c:pt>
                <c:pt idx="79">
                  <c:v>0.00245307346297945</c:v>
                </c:pt>
                <c:pt idx="80">
                  <c:v>0.00249232797794483</c:v>
                </c:pt>
                <c:pt idx="81">
                  <c:v>0.00253176626818718</c:v>
                </c:pt>
                <c:pt idx="82">
                  <c:v>0.00257138747113852</c:v>
                </c:pt>
                <c:pt idx="83">
                  <c:v>0.00261119072451112</c:v>
                </c:pt>
                <c:pt idx="84">
                  <c:v>0.00265117516675919</c:v>
                </c:pt>
                <c:pt idx="85">
                  <c:v>0.00269133993752738</c:v>
                </c:pt>
                <c:pt idx="86">
                  <c:v>0.00273168417808856</c:v>
                </c:pt>
                <c:pt idx="87">
                  <c:v>0.00277220703176958</c:v>
                </c:pt>
                <c:pt idx="88">
                  <c:v>0.00281290764436589</c:v>
                </c:pt>
                <c:pt idx="89">
                  <c:v>0.0028537851645452</c:v>
                </c:pt>
                <c:pt idx="90">
                  <c:v>0.0028948387442399</c:v>
                </c:pt>
                <c:pt idx="91">
                  <c:v>0.00293606753902898</c:v>
                </c:pt>
                <c:pt idx="92">
                  <c:v>0.00297747070850891</c:v>
                </c:pt>
                <c:pt idx="93">
                  <c:v>0.00301904741665422</c:v>
                </c:pt>
                <c:pt idx="94">
                  <c:v>0.00306079683216842</c:v>
                </c:pt>
                <c:pt idx="95">
                  <c:v>0.00310271812882367</c:v>
                </c:pt>
                <c:pt idx="96">
                  <c:v>0.00314481048579153</c:v>
                </c:pt>
                <c:pt idx="97">
                  <c:v>0.00318707308796348</c:v>
                </c:pt>
                <c:pt idx="98">
                  <c:v>0.0032295051262618</c:v>
                </c:pt>
                <c:pt idx="99">
                  <c:v>0.00327210579794149</c:v>
                </c:pt>
                <c:pt idx="100">
                  <c:v>0.00331487430688248</c:v>
                </c:pt>
                <c:pt idx="101">
                  <c:v>0.00335780986387292</c:v>
                </c:pt>
                <c:pt idx="102">
                  <c:v>0.00340091168688396</c:v>
                </c:pt>
                <c:pt idx="103">
                  <c:v>0.00344417900133511</c:v>
                </c:pt>
                <c:pt idx="104">
                  <c:v>0.00348761104035195</c:v>
                </c:pt>
                <c:pt idx="105">
                  <c:v>0.0035312070450145</c:v>
                </c:pt>
                <c:pt idx="106">
                  <c:v>0.00357496626459837</c:v>
                </c:pt>
                <c:pt idx="107">
                  <c:v>0.00361888795680728</c:v>
                </c:pt>
                <c:pt idx="108">
                  <c:v>0.00366297138799783</c:v>
                </c:pt>
                <c:pt idx="109">
                  <c:v>0.00370721583339661</c:v>
                </c:pt>
                <c:pt idx="110">
                  <c:v>0.00375162057731001</c:v>
                </c:pt>
                <c:pt idx="111">
                  <c:v>0.00379618491332671</c:v>
                </c:pt>
                <c:pt idx="112">
                  <c:v>0.00384090814451226</c:v>
                </c:pt>
                <c:pt idx="113">
                  <c:v>0.0038857895835977</c:v>
                </c:pt>
                <c:pt idx="114">
                  <c:v>0.00393082855316066</c:v>
                </c:pt>
                <c:pt idx="115">
                  <c:v>0.00397602438580003</c:v>
                </c:pt>
                <c:pt idx="116">
                  <c:v>0.00402137642430399</c:v>
                </c:pt>
                <c:pt idx="117">
                  <c:v>0.00406688402181164</c:v>
                </c:pt>
                <c:pt idx="118">
                  <c:v>0.00411254654196874</c:v>
                </c:pt>
                <c:pt idx="119">
                  <c:v>0.00415836335907697</c:v>
                </c:pt>
                <c:pt idx="120">
                  <c:v>0.00420433385823771</c:v>
                </c:pt>
                <c:pt idx="121">
                  <c:v>0.00425045743548958</c:v>
                </c:pt>
                <c:pt idx="122">
                  <c:v>0.00429673349794104</c:v>
                </c:pt>
                <c:pt idx="123">
                  <c:v>0.00434316146389704</c:v>
                </c:pt>
                <c:pt idx="124">
                  <c:v>0.00438974076298046</c:v>
                </c:pt>
                <c:pt idx="125">
                  <c:v>0.00443647083624883</c:v>
                </c:pt>
                <c:pt idx="126">
                  <c:v>0.00448335113630547</c:v>
                </c:pt>
                <c:pt idx="127">
                  <c:v>0.00453038112740618</c:v>
                </c:pt>
                <c:pt idx="128">
                  <c:v>0.0045775602855612</c:v>
                </c:pt>
                <c:pt idx="129">
                  <c:v>0.0046248880986323</c:v>
                </c:pt>
                <c:pt idx="130">
                  <c:v>0.00467236406642606</c:v>
                </c:pt>
                <c:pt idx="131">
                  <c:v>0.00471998770078208</c:v>
                </c:pt>
                <c:pt idx="132">
                  <c:v>0.00476775852565786</c:v>
                </c:pt>
                <c:pt idx="133">
                  <c:v>0.00481567607720895</c:v>
                </c:pt>
                <c:pt idx="134">
                  <c:v>0.00486373990386581</c:v>
                </c:pt>
                <c:pt idx="135">
                  <c:v>0.00491194956640655</c:v>
                </c:pt>
                <c:pt idx="136">
                  <c:v>0.00496030463802629</c:v>
                </c:pt>
                <c:pt idx="137">
                  <c:v>0.00500880470440273</c:v>
                </c:pt>
                <c:pt idx="138">
                  <c:v>0.00505744936375881</c:v>
                </c:pt>
                <c:pt idx="139">
                  <c:v>0.00510623822692178</c:v>
                </c:pt>
                <c:pt idx="140">
                  <c:v>0.00515517091737941</c:v>
                </c:pt>
                <c:pt idx="141">
                  <c:v>0.00520424707133279</c:v>
                </c:pt>
                <c:pt idx="142">
                  <c:v>0.00525346633774702</c:v>
                </c:pt>
                <c:pt idx="143">
                  <c:v>0.00530282837839816</c:v>
                </c:pt>
                <c:pt idx="144">
                  <c:v>0.00535233286791866</c:v>
                </c:pt>
                <c:pt idx="145">
                  <c:v>0.00540197949383926</c:v>
                </c:pt>
                <c:pt idx="146">
                  <c:v>0.00545176795662903</c:v>
                </c:pt>
                <c:pt idx="147">
                  <c:v>0.00550169796973337</c:v>
                </c:pt>
                <c:pt idx="148">
                  <c:v>0.00555176925960896</c:v>
                </c:pt>
                <c:pt idx="149">
                  <c:v>0.00560198156575744</c:v>
                </c:pt>
                <c:pt idx="150">
                  <c:v>0.00565233464075699</c:v>
                </c:pt>
                <c:pt idx="151">
                  <c:v>0.00570282825029152</c:v>
                </c:pt>
                <c:pt idx="152">
                  <c:v>0.00575346217317886</c:v>
                </c:pt>
                <c:pt idx="153">
                  <c:v>0.00580423620139676</c:v>
                </c:pt>
                <c:pt idx="154">
                  <c:v>0.00585515014010761</c:v>
                </c:pt>
                <c:pt idx="155">
                  <c:v>0.00590620380768135</c:v>
                </c:pt>
                <c:pt idx="156">
                  <c:v>0.00595739703571776</c:v>
                </c:pt>
                <c:pt idx="157">
                  <c:v>0.00600872966906645</c:v>
                </c:pt>
                <c:pt idx="158">
                  <c:v>0.00606020156584669</c:v>
                </c:pt>
                <c:pt idx="159">
                  <c:v>0.00611181259746543</c:v>
                </c:pt>
                <c:pt idx="160">
                  <c:v>0.00616356264863478</c:v>
                </c:pt>
                <c:pt idx="161">
                  <c:v>0.0062154516173885</c:v>
                </c:pt>
                <c:pt idx="162">
                  <c:v>0.00626747941509741</c:v>
                </c:pt>
                <c:pt idx="163">
                  <c:v>0.0063196459664844</c:v>
                </c:pt>
                <c:pt idx="164">
                  <c:v>0.00637195120963895</c:v>
                </c:pt>
                <c:pt idx="165">
                  <c:v>0.00642439509603044</c:v>
                </c:pt>
                <c:pt idx="166">
                  <c:v>0.00647697759052171</c:v>
                </c:pt>
                <c:pt idx="167">
                  <c:v>0.0065296986713819</c:v>
                </c:pt>
                <c:pt idx="168">
                  <c:v>0.00658255833029892</c:v>
                </c:pt>
                <c:pt idx="169">
                  <c:v>0.00663555657239188</c:v>
                </c:pt>
                <c:pt idx="170">
                  <c:v>0.00668869341622346</c:v>
                </c:pt>
                <c:pt idx="171">
                  <c:v>0.00674196889381178</c:v>
                </c:pt>
                <c:pt idx="172">
                  <c:v>0.00679538305064258</c:v>
                </c:pt>
                <c:pt idx="173">
                  <c:v>0.00684893594568178</c:v>
                </c:pt>
                <c:pt idx="174">
                  <c:v>0.00690262765138731</c:v>
                </c:pt>
                <c:pt idx="175">
                  <c:v>0.00695645825372222</c:v>
                </c:pt>
                <c:pt idx="176">
                  <c:v>0.00701042785216724</c:v>
                </c:pt>
                <c:pt idx="177">
                  <c:v>0.00706453655973413</c:v>
                </c:pt>
                <c:pt idx="178">
                  <c:v>0.00711878450297947</c:v>
                </c:pt>
                <c:pt idx="179">
                  <c:v>0.00717317182201868</c:v>
                </c:pt>
                <c:pt idx="180">
                  <c:v>0.00722769867054085</c:v>
                </c:pt>
                <c:pt idx="181">
                  <c:v>0.00728236521582407</c:v>
                </c:pt>
                <c:pt idx="182">
                  <c:v>0.00733717163875161</c:v>
                </c:pt>
                <c:pt idx="183">
                  <c:v>0.00739211813382865</c:v>
                </c:pt>
                <c:pt idx="184">
                  <c:v>0.00744720490919995</c:v>
                </c:pt>
                <c:pt idx="185">
                  <c:v>0.00750243218666835</c:v>
                </c:pt>
                <c:pt idx="186">
                  <c:v>0.00755780020171435</c:v>
                </c:pt>
                <c:pt idx="187">
                  <c:v>0.00761330920351651</c:v>
                </c:pt>
                <c:pt idx="188">
                  <c:v>0.00766895945497292</c:v>
                </c:pt>
                <c:pt idx="189">
                  <c:v>0.00772475123272411</c:v>
                </c:pt>
                <c:pt idx="190">
                  <c:v>0.00778068482717659</c:v>
                </c:pt>
                <c:pt idx="191">
                  <c:v>0.00783676054252808</c:v>
                </c:pt>
                <c:pt idx="192">
                  <c:v>0.00789297869679398</c:v>
                </c:pt>
                <c:pt idx="193">
                  <c:v>0.00794933962183494</c:v>
                </c:pt>
                <c:pt idx="194">
                  <c:v>0.008005843663386</c:v>
                </c:pt>
                <c:pt idx="195">
                  <c:v>0.00806249118108724</c:v>
                </c:pt>
                <c:pt idx="196">
                  <c:v>0.00811928254851597</c:v>
                </c:pt>
                <c:pt idx="197">
                  <c:v>0.00817621815322015</c:v>
                </c:pt>
                <c:pt idx="198">
                  <c:v>0.00823329839675394</c:v>
                </c:pt>
                <c:pt idx="199">
                  <c:v>0.00829052369471455</c:v>
                </c:pt>
                <c:pt idx="200">
                  <c:v>0.00834789447678103</c:v>
                </c:pt>
                <c:pt idx="201">
                  <c:v>0.00840541118675474</c:v>
                </c:pt>
                <c:pt idx="202">
                  <c:v>0.00846307428260155</c:v>
                </c:pt>
                <c:pt idx="203">
                  <c:v>0.00852088423649628</c:v>
                </c:pt>
                <c:pt idx="204">
                  <c:v>0.00857884153486856</c:v>
                </c:pt>
                <c:pt idx="205">
                  <c:v>0.00863694667845147</c:v>
                </c:pt>
                <c:pt idx="206">
                  <c:v>0.00869520018233114</c:v>
                </c:pt>
                <c:pt idx="207">
                  <c:v>0.00875360257599952</c:v>
                </c:pt>
                <c:pt idx="208">
                  <c:v>0.00881215440340853</c:v>
                </c:pt>
                <c:pt idx="209">
                  <c:v>0.00887085622302692</c:v>
                </c:pt>
                <c:pt idx="210">
                  <c:v>0.0089297086078989</c:v>
                </c:pt>
                <c:pt idx="211">
                  <c:v>0.00898871214570582</c:v>
                </c:pt>
                <c:pt idx="212">
                  <c:v>0.00904786743882906</c:v>
                </c:pt>
                <c:pt idx="213">
                  <c:v>0.00910717510441657</c:v>
                </c:pt>
                <c:pt idx="214">
                  <c:v>0.00916663577445116</c:v>
                </c:pt>
                <c:pt idx="215">
                  <c:v>0.00922625009582122</c:v>
                </c:pt>
                <c:pt idx="216">
                  <c:v>0.00928601873039454</c:v>
                </c:pt>
                <c:pt idx="217">
                  <c:v>0.00934594235509434</c:v>
                </c:pt>
                <c:pt idx="218">
                  <c:v>0.00940602166197817</c:v>
                </c:pt>
                <c:pt idx="219">
                  <c:v>0.00946625735831919</c:v>
                </c:pt>
                <c:pt idx="220">
                  <c:v>0.00952665016669101</c:v>
                </c:pt>
                <c:pt idx="221">
                  <c:v>0.00958720082505442</c:v>
                </c:pt>
                <c:pt idx="222">
                  <c:v>0.00964791008684771</c:v>
                </c:pt>
                <c:pt idx="223">
                  <c:v>0.00970877872107968</c:v>
                </c:pt>
                <c:pt idx="224">
                  <c:v>0.00976980751242573</c:v>
                </c:pt>
                <c:pt idx="225">
                  <c:v>0.009830997261327</c:v>
                </c:pt>
                <c:pt idx="226">
                  <c:v>0.0098923487840926</c:v>
                </c:pt>
                <c:pt idx="227">
                  <c:v>0.00995386291300503</c:v>
                </c:pt>
                <c:pt idx="228">
                  <c:v>0.010015540496429</c:v>
                </c:pt>
                <c:pt idx="229">
                  <c:v>0.0100773823989236</c:v>
                </c:pt>
                <c:pt idx="230">
                  <c:v>0.0101393895013571</c:v>
                </c:pt>
                <c:pt idx="231">
                  <c:v>0.0102015627010267</c:v>
                </c:pt>
                <c:pt idx="232">
                  <c:v>0.0102639029117802</c:v>
                </c:pt>
                <c:pt idx="233">
                  <c:v>0.0103264110641422</c:v>
                </c:pt>
                <c:pt idx="234">
                  <c:v>0.0103890881054438</c:v>
                </c:pt>
                <c:pt idx="235">
                  <c:v>0.0104519349999553</c:v>
                </c:pt>
                <c:pt idx="236">
                  <c:v>0.0105149527290243</c:v>
                </c:pt>
                <c:pt idx="237">
                  <c:v>0.0105781422912154</c:v>
                </c:pt>
                <c:pt idx="238">
                  <c:v>0.0106415047024564</c:v>
                </c:pt>
                <c:pt idx="239">
                  <c:v>0.0107050409961856</c:v>
                </c:pt>
                <c:pt idx="240">
                  <c:v>0.010768752223506</c:v>
                </c:pt>
                <c:pt idx="241">
                  <c:v>0.0108326394533418</c:v>
                </c:pt>
                <c:pt idx="242">
                  <c:v>0.0108967037725997</c:v>
                </c:pt>
                <c:pt idx="243">
                  <c:v>0.0109609462863344</c:v>
                </c:pt>
                <c:pt idx="244">
                  <c:v>0.0110253681179194</c:v>
                </c:pt>
                <c:pt idx="245">
                  <c:v>0.0110899704092201</c:v>
                </c:pt>
                <c:pt idx="246">
                  <c:v>0.0111547543207742</c:v>
                </c:pt>
                <c:pt idx="247">
                  <c:v>0.0112197210319747</c:v>
                </c:pt>
                <c:pt idx="248">
                  <c:v>0.0112848717412581</c:v>
                </c:pt>
                <c:pt idx="249">
                  <c:v>0.0113502076662986</c:v>
                </c:pt>
                <c:pt idx="250">
                  <c:v>0.0114157300442056</c:v>
                </c:pt>
                <c:pt idx="251">
                  <c:v>0.0114814401317272</c:v>
                </c:pt>
                <c:pt idx="252">
                  <c:v>0.0115473392054582</c:v>
                </c:pt>
                <c:pt idx="253">
                  <c:v>0.0116134285620548</c:v>
                </c:pt>
                <c:pt idx="254">
                  <c:v>0.0116797095184523</c:v>
                </c:pt>
                <c:pt idx="255">
                  <c:v>0.0117461834120902</c:v>
                </c:pt>
                <c:pt idx="256">
                  <c:v>0.0118128516011423</c:v>
                </c:pt>
                <c:pt idx="257">
                  <c:v>0.0118797154647521</c:v>
                </c:pt>
                <c:pt idx="258">
                  <c:v>0.011946776403274</c:v>
                </c:pt>
                <c:pt idx="259">
                  <c:v>0.0120140358385214</c:v>
                </c:pt>
                <c:pt idx="260">
                  <c:v>0.0120814952140192</c:v>
                </c:pt>
                <c:pt idx="261">
                  <c:v>0.0121491559952644</c:v>
                </c:pt>
                <c:pt idx="262">
                  <c:v>0.0122170196699911</c:v>
                </c:pt>
                <c:pt idx="263">
                  <c:v>0.012285087748443</c:v>
                </c:pt>
                <c:pt idx="264">
                  <c:v>0.0123533617636526</c:v>
                </c:pt>
                <c:pt idx="265">
                  <c:v>0.0124218432717264</c:v>
                </c:pt>
                <c:pt idx="266">
                  <c:v>0.0124905338521374</c:v>
                </c:pt>
                <c:pt idx="267">
                  <c:v>0.0125594351080247</c:v>
                </c:pt>
                <c:pt idx="268">
                  <c:v>0.0126285486664999</c:v>
                </c:pt>
                <c:pt idx="269">
                  <c:v>0.0126978761789609</c:v>
                </c:pt>
                <c:pt idx="270">
                  <c:v>0.0127674193214135</c:v>
                </c:pt>
                <c:pt idx="271">
                  <c:v>0.0128371797948002</c:v>
                </c:pt>
                <c:pt idx="272">
                  <c:v>0.0129071593253371</c:v>
                </c:pt>
                <c:pt idx="273">
                  <c:v>0.0129773596648588</c:v>
                </c:pt>
                <c:pt idx="274">
                  <c:v>0.0130477825911713</c:v>
                </c:pt>
                <c:pt idx="275">
                  <c:v>0.0131184299084132</c:v>
                </c:pt>
                <c:pt idx="276">
                  <c:v>0.013189303447426</c:v>
                </c:pt>
                <c:pt idx="277">
                  <c:v>0.0132604050661323</c:v>
                </c:pt>
                <c:pt idx="278">
                  <c:v>0.0133317366499238</c:v>
                </c:pt>
                <c:pt idx="279">
                  <c:v>0.0134033001120577</c:v>
                </c:pt>
                <c:pt idx="280">
                  <c:v>0.0134750973940634</c:v>
                </c:pt>
                <c:pt idx="281">
                  <c:v>0.0135471304661578</c:v>
                </c:pt>
                <c:pt idx="282">
                  <c:v>0.013619401327671</c:v>
                </c:pt>
                <c:pt idx="283">
                  <c:v>0.0136919120074824</c:v>
                </c:pt>
                <c:pt idx="284">
                  <c:v>0.0137646645644661</c:v>
                </c:pt>
                <c:pt idx="285">
                  <c:v>0.0138376610879481</c:v>
                </c:pt>
                <c:pt idx="286">
                  <c:v>0.0139109036981734</c:v>
                </c:pt>
                <c:pt idx="287">
                  <c:v>0.0139843945467843</c:v>
                </c:pt>
                <c:pt idx="288">
                  <c:v>0.0140581358173111</c:v>
                </c:pt>
                <c:pt idx="289">
                  <c:v>0.0141321297256729</c:v>
                </c:pt>
                <c:pt idx="290">
                  <c:v>0.0142063785206912</c:v>
                </c:pt>
                <c:pt idx="291">
                  <c:v>0.0142808844846164</c:v>
                </c:pt>
                <c:pt idx="292">
                  <c:v>0.0143556499336654</c:v>
                </c:pt>
                <c:pt idx="293">
                  <c:v>0.0144306772185729</c:v>
                </c:pt>
                <c:pt idx="294">
                  <c:v>0.0145059687251565</c:v>
                </c:pt>
                <c:pt idx="295">
                  <c:v>0.0145815268748941</c:v>
                </c:pt>
                <c:pt idx="296">
                  <c:v>0.0146573541255159</c:v>
                </c:pt>
                <c:pt idx="297">
                  <c:v>0.0147334529716112</c:v>
                </c:pt>
                <c:pt idx="298">
                  <c:v>0.0148098259452486</c:v>
                </c:pt>
                <c:pt idx="299">
                  <c:v>0.0148864756166127</c:v>
                </c:pt>
                <c:pt idx="300">
                  <c:v>0.0149634045946549</c:v>
                </c:pt>
                <c:pt idx="301">
                  <c:v>0.0150406155277607</c:v>
                </c:pt>
                <c:pt idx="302">
                  <c:v>0.0151181111044337</c:v>
                </c:pt>
                <c:pt idx="303">
                  <c:v>0.0151958940539958</c:v>
                </c:pt>
                <c:pt idx="304">
                  <c:v>0.0152739671473045</c:v>
                </c:pt>
                <c:pt idx="305">
                  <c:v>0.015352333197488</c:v>
                </c:pt>
                <c:pt idx="306">
                  <c:v>0.0154309950606989</c:v>
                </c:pt>
                <c:pt idx="307">
                  <c:v>0.015509955636886</c:v>
                </c:pt>
                <c:pt idx="308">
                  <c:v>0.0155892178705852</c:v>
                </c:pt>
                <c:pt idx="309">
                  <c:v>0.0156687847517309</c:v>
                </c:pt>
                <c:pt idx="310">
                  <c:v>0.0157486593164869</c:v>
                </c:pt>
                <c:pt idx="311">
                  <c:v>0.0158288446480983</c:v>
                </c:pt>
                <c:pt idx="312">
                  <c:v>0.0159093438777649</c:v>
                </c:pt>
                <c:pt idx="313">
                  <c:v>0.0159901601855373</c:v>
                </c:pt>
                <c:pt idx="314">
                  <c:v>0.0160712968012341</c:v>
                </c:pt>
                <c:pt idx="315">
                  <c:v>0.0161527570053844</c:v>
                </c:pt>
                <c:pt idx="316">
                  <c:v>0.016234544130193</c:v>
                </c:pt>
                <c:pt idx="317">
                  <c:v>0.0163166615605307</c:v>
                </c:pt>
                <c:pt idx="318">
                  <c:v>0.0163991127349502</c:v>
                </c:pt>
                <c:pt idx="319">
                  <c:v>0.0164819011467283</c:v>
                </c:pt>
                <c:pt idx="320">
                  <c:v>0.0165650303449346</c:v>
                </c:pt>
                <c:pt idx="321">
                  <c:v>0.0166485039355288</c:v>
                </c:pt>
                <c:pt idx="322">
                  <c:v>0.016732325582486</c:v>
                </c:pt>
                <c:pt idx="323">
                  <c:v>0.0168164990089519</c:v>
                </c:pt>
                <c:pt idx="324">
                  <c:v>0.0169010279984282</c:v>
                </c:pt>
                <c:pt idx="325">
                  <c:v>0.0169859163959899</c:v>
                </c:pt>
                <c:pt idx="326">
                  <c:v>0.017071168109534</c:v>
                </c:pt>
                <c:pt idx="327">
                  <c:v>0.0171567871110623</c:v>
                </c:pt>
                <c:pt idx="328">
                  <c:v>0.0172427774379987</c:v>
                </c:pt>
                <c:pt idx="329">
                  <c:v>0.0173291431945412</c:v>
                </c:pt>
                <c:pt idx="330">
                  <c:v>0.0174158885530511</c:v>
                </c:pt>
                <c:pt idx="331">
                  <c:v>0.01750301775548</c:v>
                </c:pt>
                <c:pt idx="332">
                  <c:v>0.017590535114835</c:v>
                </c:pt>
                <c:pt idx="333">
                  <c:v>0.0176784450166853</c:v>
                </c:pt>
                <c:pt idx="334">
                  <c:v>0.0177667519207092</c:v>
                </c:pt>
                <c:pt idx="335">
                  <c:v>0.0178554603622844</c:v>
                </c:pt>
                <c:pt idx="336">
                  <c:v>0.0179445749541228</c:v>
                </c:pt>
                <c:pt idx="337">
                  <c:v>0.0180341003879508</c:v>
                </c:pt>
                <c:pt idx="338">
                  <c:v>0.0181240414362364</c:v>
                </c:pt>
                <c:pt idx="339">
                  <c:v>0.0182144029539658</c:v>
                </c:pt>
                <c:pt idx="340">
                  <c:v>0.0183051898804699</c:v>
                </c:pt>
                <c:pt idx="341">
                  <c:v>0.0183964072413035</c:v>
                </c:pt>
                <c:pt idx="342">
                  <c:v>0.0184880601501774</c:v>
                </c:pt>
                <c:pt idx="343">
                  <c:v>0.0185801538109472</c:v>
                </c:pt>
                <c:pt idx="344">
                  <c:v>0.0186726935196594</c:v>
                </c:pt>
                <c:pt idx="345">
                  <c:v>0.0187656846666566</c:v>
                </c:pt>
                <c:pt idx="346">
                  <c:v>0.0188591327387454</c:v>
                </c:pt>
                <c:pt idx="347">
                  <c:v>0.018953043321427</c:v>
                </c:pt>
                <c:pt idx="348">
                  <c:v>0.0190474221011946</c:v>
                </c:pt>
                <c:pt idx="349">
                  <c:v>0.019142274867899</c:v>
                </c:pt>
                <c:pt idx="350">
                  <c:v>0.019237607517185</c:v>
                </c:pt>
                <c:pt idx="351">
                  <c:v>0.019333426053001</c:v>
                </c:pt>
                <c:pt idx="352">
                  <c:v>0.0194297365901847</c:v>
                </c:pt>
                <c:pt idx="353">
                  <c:v>0.0195265453571277</c:v>
                </c:pt>
                <c:pt idx="354">
                  <c:v>0.0196238586985213</c:v>
                </c:pt>
                <c:pt idx="355">
                  <c:v>0.0197216830781871</c:v>
                </c:pt>
                <c:pt idx="356">
                  <c:v>0.0198200250819953</c:v>
                </c:pt>
                <c:pt idx="357">
                  <c:v>0.0199188914208738</c:v>
                </c:pt>
                <c:pt idx="358">
                  <c:v>0.0200182889339117</c:v>
                </c:pt>
                <c:pt idx="359">
                  <c:v>0.0201182245915608</c:v>
                </c:pt>
                <c:pt idx="360">
                  <c:v>0.0202187054989383</c:v>
                </c:pt>
                <c:pt idx="361">
                  <c:v>0.0203197388992347</c:v>
                </c:pt>
                <c:pt idx="362">
                  <c:v>0.0204213321772325</c:v>
                </c:pt>
                <c:pt idx="363">
                  <c:v>0.0205234928629363</c:v>
                </c:pt>
                <c:pt idx="364">
                  <c:v>0.0206262286353235</c:v>
                </c:pt>
                <c:pt idx="365">
                  <c:v>0.0207295473262152</c:v>
                </c:pt>
                <c:pt idx="366">
                  <c:v>0.0208334569242762</c:v>
                </c:pt>
                <c:pt idx="367">
                  <c:v>0.0209379655791471</c:v>
                </c:pt>
                <c:pt idx="368">
                  <c:v>0.0210430816057136</c:v>
                </c:pt>
                <c:pt idx="369">
                  <c:v>0.0211488134885199</c:v>
                </c:pt>
                <c:pt idx="370">
                  <c:v>0.0212551698863305</c:v>
                </c:pt>
                <c:pt idx="371">
                  <c:v>0.0213621596368472</c:v>
                </c:pt>
                <c:pt idx="372">
                  <c:v>0.021469791761588</c:v>
                </c:pt>
                <c:pt idx="373">
                  <c:v>0.0215780754709331</c:v>
                </c:pt>
                <c:pt idx="374">
                  <c:v>0.0216870201693471</c:v>
                </c:pt>
                <c:pt idx="375">
                  <c:v>0.0217966354607823</c:v>
                </c:pt>
                <c:pt idx="376">
                  <c:v>0.0219069311542728</c:v>
                </c:pt>
                <c:pt idx="377">
                  <c:v>0.0220179172697266</c:v>
                </c:pt>
                <c:pt idx="378">
                  <c:v>0.0221296040439231</c:v>
                </c:pt>
                <c:pt idx="379">
                  <c:v>0.0222420019367271</c:v>
                </c:pt>
                <c:pt idx="380">
                  <c:v>0.0223551216375268</c:v>
                </c:pt>
                <c:pt idx="381">
                  <c:v>0.022468974071906</c:v>
                </c:pt>
                <c:pt idx="382">
                  <c:v>0.0225835704085608</c:v>
                </c:pt>
                <c:pt idx="383">
                  <c:v>0.0226989220664724</c:v>
                </c:pt>
                <c:pt idx="384">
                  <c:v>0.0228150407223459</c:v>
                </c:pt>
                <c:pt idx="385">
                  <c:v>0.0229319383183277</c:v>
                </c:pt>
                <c:pt idx="386">
                  <c:v>0.0230496270700149</c:v>
                </c:pt>
                <c:pt idx="387">
                  <c:v>0.0231681194747684</c:v>
                </c:pt>
                <c:pt idx="388">
                  <c:v>0.0232874283203448</c:v>
                </c:pt>
                <c:pt idx="389">
                  <c:v>0.0234075666938613</c:v>
                </c:pt>
                <c:pt idx="390">
                  <c:v>0.0235285479911096</c:v>
                </c:pt>
                <c:pt idx="391">
                  <c:v>0.0236503859262339</c:v>
                </c:pt>
                <c:pt idx="392">
                  <c:v>0.0237730945417917</c:v>
                </c:pt>
                <c:pt idx="393">
                  <c:v>0.0238966882192152</c:v>
                </c:pt>
                <c:pt idx="394">
                  <c:v>0.0240211816896916</c:v>
                </c:pt>
                <c:pt idx="395">
                  <c:v>0.0241465900454838</c:v>
                </c:pt>
                <c:pt idx="396">
                  <c:v>0.0242729287517122</c:v>
                </c:pt>
                <c:pt idx="397">
                  <c:v>0.0244002136586203</c:v>
                </c:pt>
                <c:pt idx="398">
                  <c:v>0.024528461014349</c:v>
                </c:pt>
                <c:pt idx="399">
                  <c:v>0.0246576874782435</c:v>
                </c:pt>
                <c:pt idx="400">
                  <c:v>0.0247879101347206</c:v>
                </c:pt>
                <c:pt idx="401">
                  <c:v>0.024919146507725</c:v>
                </c:pt>
                <c:pt idx="402">
                  <c:v>0.0250514145758041</c:v>
                </c:pt>
                <c:pt idx="403">
                  <c:v>0.0251847327878338</c:v>
                </c:pt>
                <c:pt idx="404">
                  <c:v>0.0253191200794291</c:v>
                </c:pt>
                <c:pt idx="405">
                  <c:v>0.0254545958900749</c:v>
                </c:pt>
                <c:pt idx="406">
                  <c:v>0.0255911801810168</c:v>
                </c:pt>
                <c:pt idx="407">
                  <c:v>0.02572889345395</c:v>
                </c:pt>
                <c:pt idx="408">
                  <c:v>0.0258677567705525</c:v>
                </c:pt>
                <c:pt idx="409">
                  <c:v>0.0260077917729052</c:v>
                </c:pt>
                <c:pt idx="410">
                  <c:v>0.0261490207048508</c:v>
                </c:pt>
                <c:pt idx="411">
                  <c:v>0.0262914664343415</c:v>
                </c:pt>
                <c:pt idx="412">
                  <c:v>0.0264351524768311</c:v>
                </c:pt>
                <c:pt idx="413">
                  <c:v>0.0265801030197716</c:v>
                </c:pt>
                <c:pt idx="414">
                  <c:v>0.0267263429482757</c:v>
                </c:pt>
                <c:pt idx="415">
                  <c:v>0.0268738978720141</c:v>
                </c:pt>
                <c:pt idx="416">
                  <c:v>0.0270227941534174</c:v>
                </c:pt>
                <c:pt idx="417">
                  <c:v>0.0271730589372605</c:v>
                </c:pt>
                <c:pt idx="418">
                  <c:v>0.0273247201817116</c:v>
                </c:pt>
                <c:pt idx="419">
                  <c:v>0.0274778066909318</c:v>
                </c:pt>
                <c:pt idx="420">
                  <c:v>0.0276323481493208</c:v>
                </c:pt>
                <c:pt idx="421">
                  <c:v>0.0277883751575081</c:v>
                </c:pt>
                <c:pt idx="422">
                  <c:v>0.0279459192701982</c:v>
                </c:pt>
                <c:pt idx="423">
                  <c:v>0.0281050130359839</c:v>
                </c:pt>
                <c:pt idx="424">
                  <c:v>0.0282656900392532</c:v>
                </c:pt>
                <c:pt idx="425">
                  <c:v>0.0284279849443216</c:v>
                </c:pt>
                <c:pt idx="426">
                  <c:v>0.0285919335419339</c:v>
                </c:pt>
                <c:pt idx="427">
                  <c:v>0.0287575727982889</c:v>
                </c:pt>
                <c:pt idx="428">
                  <c:v>0.0289249409067517</c:v>
                </c:pt>
                <c:pt idx="429">
                  <c:v>0.0290940773424352</c:v>
                </c:pt>
                <c:pt idx="430">
                  <c:v>0.0292650229198388</c:v>
                </c:pt>
                <c:pt idx="431">
                  <c:v>0.029437819853756</c:v>
                </c:pt>
                <c:pt idx="432">
                  <c:v>0.0296125118236727</c:v>
                </c:pt>
                <c:pt idx="433">
                  <c:v>0.0297891440418998</c:v>
                </c:pt>
                <c:pt idx="434">
                  <c:v>0.0299677633257016</c:v>
                </c:pt>
                <c:pt idx="435">
                  <c:v>0.0301484181737046</c:v>
                </c:pt>
                <c:pt idx="436">
                  <c:v>0.0303311588468939</c:v>
                </c:pt>
                <c:pt idx="437">
                  <c:v>0.0305160374545318</c:v>
                </c:pt>
                <c:pt idx="438">
                  <c:v>0.03070310804536</c:v>
                </c:pt>
                <c:pt idx="439">
                  <c:v>0.0308924267044803</c:v>
                </c:pt>
                <c:pt idx="440">
                  <c:v>0.0310840516563422</c:v>
                </c:pt>
                <c:pt idx="441">
                  <c:v>0.0312780433743035</c:v>
                </c:pt>
                <c:pt idx="442">
                  <c:v>0.0314744646972742</c:v>
                </c:pt>
                <c:pt idx="443">
                  <c:v>0.0316733809539972</c:v>
                </c:pt>
                <c:pt idx="444">
                  <c:v>0.0318748600955744</c:v>
                </c:pt>
                <c:pt idx="445">
                  <c:v>0.0320789728369006</c:v>
                </c:pt>
                <c:pt idx="446">
                  <c:v>0.0322857928077328</c:v>
                </c:pt>
                <c:pt idx="447">
                  <c:v>0.0324953967141911</c:v>
                </c:pt>
                <c:pt idx="448">
                  <c:v>0.0327078645115656</c:v>
                </c:pt>
                <c:pt idx="449">
                  <c:v>0.032923279589392</c:v>
                </c:pt>
                <c:pt idx="450">
                  <c:v>0.0331417289698516</c:v>
                </c:pt>
                <c:pt idx="451">
                  <c:v>0.0333633035206629</c:v>
                </c:pt>
                <c:pt idx="452">
                  <c:v>0.0335880981837505</c:v>
                </c:pt>
                <c:pt idx="453">
                  <c:v>0.0338162122211121</c:v>
                </c:pt>
                <c:pt idx="454">
                  <c:v>0.0340477494794565</c:v>
                </c:pt>
                <c:pt idx="455">
                  <c:v>0.0342828186753545</c:v>
                </c:pt>
                <c:pt idx="456">
                  <c:v>0.0345215337028381</c:v>
                </c:pt>
                <c:pt idx="457">
                  <c:v>0.0347640139655959</c:v>
                </c:pt>
                <c:pt idx="458">
                  <c:v>0.0350103847361597</c:v>
                </c:pt>
                <c:pt idx="459">
                  <c:v>0.0352607775447509</c:v>
                </c:pt>
                <c:pt idx="460">
                  <c:v>0.0355153306007691</c:v>
                </c:pt>
                <c:pt idx="461">
                  <c:v>0.035774189250259</c:v>
                </c:pt>
                <c:pt idx="462">
                  <c:v>0.0360375064730992</c:v>
                </c:pt>
                <c:pt idx="463">
                  <c:v>0.036305443424113</c:v>
                </c:pt>
                <c:pt idx="464">
                  <c:v>0.0365781700228337</c:v>
                </c:pt>
                <c:pt idx="465">
                  <c:v>0.0368558655972575</c:v>
                </c:pt>
                <c:pt idx="466">
                  <c:v>0.0371387195876122</c:v>
                </c:pt>
                <c:pt idx="467">
                  <c:v>0.0374269323169703</c:v>
                </c:pt>
                <c:pt idx="468">
                  <c:v>0.0377207158364547</c:v>
                </c:pt>
                <c:pt idx="469">
                  <c:v>0.038020294853855</c:v>
                </c:pt>
                <c:pt idx="470">
                  <c:v>0.0383259077557104</c:v>
                </c:pt>
                <c:pt idx="471">
                  <c:v>0.0386378077343542</c:v>
                </c:pt>
                <c:pt idx="472">
                  <c:v>0.0389562640331006</c:v>
                </c:pt>
                <c:pt idx="473">
                  <c:v>0.0392815633247205</c:v>
                </c:pt>
                <c:pt idx="474">
                  <c:v>0.0396140112406658</c:v>
                </c:pt>
                <c:pt idx="475">
                  <c:v>0.0399539340712266</c:v>
                </c:pt>
                <c:pt idx="476">
                  <c:v>0.0403016806600245</c:v>
                </c:pt>
                <c:pt idx="477">
                  <c:v>0.0406576245200668</c:v>
                </c:pt>
                <c:pt idx="478">
                  <c:v>0.0410221662031348</c:v>
                </c:pt>
                <c:pt idx="479">
                  <c:v>0.0413957359597203</c:v>
                </c:pt>
                <c:pt idx="480">
                  <c:v>0.041778796733249</c:v>
                </c:pt>
                <c:pt idx="481">
                  <c:v>0.0421718475402046</c:v>
                </c:pt>
                <c:pt idx="482">
                  <c:v>0.0425754272972905</c:v>
                </c:pt>
                <c:pt idx="483">
                  <c:v>0.0429901191683631</c:v>
                </c:pt>
                <c:pt idx="484">
                  <c:v>0.0434165555180395</c:v>
                </c:pt>
                <c:pt idx="485">
                  <c:v>0.0438554235762991</c:v>
                </c:pt>
                <c:pt idx="486">
                  <c:v>0.0443074719399141</c:v>
                </c:pt>
                <c:pt idx="487">
                  <c:v>0.0447735180632858</c:v>
                </c:pt>
                <c:pt idx="488">
                  <c:v>0.0452544569246914</c:v>
                </c:pt>
                <c:pt idx="489">
                  <c:v>0.0457512710960113</c:v>
                </c:pt>
                <c:pt idx="490">
                  <c:v>0.0462650424973016</c:v>
                </c:pt>
                <c:pt idx="491">
                  <c:v>0.0467969661855689</c:v>
                </c:pt>
                <c:pt idx="492">
                  <c:v>0.047348366614556</c:v>
                </c:pt>
                <c:pt idx="493">
                  <c:v>0.0479207169156996</c:v>
                </c:pt>
                <c:pt idx="494">
                  <c:v>0.0485156618986734</c:v>
                </c:pt>
                <c:pt idx="495">
                  <c:v>0.0491350456656395</c:v>
                </c:pt>
                <c:pt idx="496">
                  <c:v>0.0497809449942639</c:v>
                </c:pt>
                <c:pt idx="497">
                  <c:v>0.050455709996265</c:v>
                </c:pt>
                <c:pt idx="498">
                  <c:v>0.0511620140378401</c:v>
                </c:pt>
                <c:pt idx="499">
                  <c:v>0.0519029155705444</c:v>
                </c:pt>
                <c:pt idx="500">
                  <c:v>0.0526819354482131</c:v>
                </c:pt>
                <c:pt idx="501">
                  <c:v>0.0535031546226631</c:v>
                </c:pt>
                <c:pt idx="502">
                  <c:v>0.0543713390130562</c:v>
                </c:pt>
                <c:pt idx="503">
                  <c:v>0.055292101140384</c:v>
                </c:pt>
                <c:pt idx="504">
                  <c:v>0.0562721123120814</c:v>
                </c:pt>
                <c:pt idx="505">
                  <c:v>0.057319385569424</c:v>
                </c:pt>
                <c:pt idx="506">
                  <c:v>0.0584436597063462</c:v>
                </c:pt>
                <c:pt idx="507">
                  <c:v>0.0596569309682501</c:v>
                </c:pt>
                <c:pt idx="508">
                  <c:v>0.0609742061882267</c:v>
                </c:pt>
                <c:pt idx="509">
                  <c:v>0.0624145979750958</c:v>
                </c:pt>
                <c:pt idx="510">
                  <c:v>0.0635632565541536</c:v>
                </c:pt>
                <c:pt idx="511">
                  <c:v>0.0647355389898147</c:v>
                </c:pt>
                <c:pt idx="512">
                  <c:v>0.0659323129844853</c:v>
                </c:pt>
                <c:pt idx="513">
                  <c:v>0.0671544509006175</c:v>
                </c:pt>
                <c:pt idx="514">
                  <c:v>0.0684028680272629</c:v>
                </c:pt>
                <c:pt idx="515">
                  <c:v>0.0696785251674345</c:v>
                </c:pt>
                <c:pt idx="516">
                  <c:v>0.0709824314110362</c:v>
                </c:pt>
                <c:pt idx="517">
                  <c:v>0.0723156471090536</c:v>
                </c:pt>
                <c:pt idx="518">
                  <c:v>0.0736792870662221</c:v>
                </c:pt>
                <c:pt idx="519">
                  <c:v>0.0750745239711135</c:v>
                </c:pt>
                <c:pt idx="520">
                  <c:v>0.0765025920844787</c:v>
                </c:pt>
                <c:pt idx="521">
                  <c:v>0.0779647912088143</c:v>
                </c:pt>
                <c:pt idx="522">
                  <c:v>0.0794624909644952</c:v>
                </c:pt>
                <c:pt idx="523">
                  <c:v>0.0809971354004636</c:v>
                </c:pt>
                <c:pt idx="524">
                  <c:v>0.0825702479704444</c:v>
                </c:pt>
                <c:pt idx="525">
                  <c:v>0.0841834369089766</c:v>
                </c:pt>
                <c:pt idx="526">
                  <c:v>0.0858384010453019</c:v>
                </c:pt>
                <c:pt idx="527">
                  <c:v>0.0875369360973546</c:v>
                </c:pt>
                <c:pt idx="528">
                  <c:v>0.0892809414928353</c:v>
                </c:pt>
                <c:pt idx="529">
                  <c:v>0.0910724277697007</c:v>
                </c:pt>
                <c:pt idx="530">
                  <c:v>0.0929135246144467</c:v>
                </c:pt>
                <c:pt idx="531">
                  <c:v>0.0948064896033939</c:v>
                </c:pt>
                <c:pt idx="532">
                  <c:v>0.0967537177199618</c:v>
                </c:pt>
                <c:pt idx="533">
                  <c:v>0.09875775172971</c:v>
                </c:pt>
                <c:pt idx="534">
                  <c:v>0.100821293504978</c:v>
                </c:pt>
                <c:pt idx="535">
                  <c:v>0.102947216402382</c:v>
                </c:pt>
                <c:pt idx="536">
                  <c:v>0.1051385788095</c:v>
                </c:pt>
                <c:pt idx="537">
                  <c:v>0.107398638992063</c:v>
                </c:pt>
                <c:pt idx="538">
                  <c:v>0.109730871390099</c:v>
                </c:pt>
                <c:pt idx="539">
                  <c:v>0.112138984531277</c:v>
                </c:pt>
                <c:pt idx="540">
                  <c:v>0.114626940752384</c:v>
                </c:pt>
                <c:pt idx="541">
                  <c:v>0.117198977946191</c:v>
                </c:pt>
                <c:pt idx="542">
                  <c:v>0.119859633581356</c:v>
                </c:pt>
                <c:pt idx="543">
                  <c:v>0.122613771278307</c:v>
                </c:pt>
                <c:pt idx="544">
                  <c:v>0.125466610265125</c:v>
                </c:pt>
                <c:pt idx="545">
                  <c:v>0.128423758085322</c:v>
                </c:pt>
                <c:pt idx="546">
                  <c:v>0.131491246985452</c:v>
                </c:pt>
                <c:pt idx="547">
                  <c:v>0.134675574476181</c:v>
                </c:pt>
                <c:pt idx="548">
                  <c:v>0.137983748637707</c:v>
                </c:pt>
                <c:pt idx="549">
                  <c:v>0.141423338831626</c:v>
                </c:pt>
                <c:pt idx="550">
                  <c:v>0.145002532589193</c:v>
                </c:pt>
                <c:pt idx="551">
                  <c:v>0.148730199574057</c:v>
                </c:pt>
                <c:pt idx="552">
                  <c:v>0.152615963670106</c:v>
                </c:pt>
                <c:pt idx="553">
                  <c:v>0.156670284427492</c:v>
                </c:pt>
                <c:pt idx="554">
                  <c:v>0.160904549318736</c:v>
                </c:pt>
                <c:pt idx="555">
                  <c:v>0.165331178520348</c:v>
                </c:pt>
                <c:pt idx="556">
                  <c:v>0.169963744254031</c:v>
                </c:pt>
                <c:pt idx="557">
                  <c:v>0.174817107108371</c:v>
                </c:pt>
                <c:pt idx="558">
                  <c:v>0.179907572233491</c:v>
                </c:pt>
                <c:pt idx="559">
                  <c:v>0.18525306887878</c:v>
                </c:pt>
                <c:pt idx="560">
                  <c:v>0.190873357454467</c:v>
                </c:pt>
                <c:pt idx="561">
                  <c:v>0.196790269176617</c:v>
                </c:pt>
                <c:pt idx="562">
                  <c:v>0.203027984447355</c:v>
                </c:pt>
              </c:numCache>
            </c:numRef>
          </c:xVal>
          <c:yVal>
            <c:numRef>
              <c:f>Exp_res!$CB$3:$CB$650</c:f>
              <c:numCache>
                <c:formatCode>General</c:formatCode>
                <c:ptCount val="648"/>
                <c:pt idx="0">
                  <c:v>0</c:v>
                </c:pt>
                <c:pt idx="1">
                  <c:v>0.870000000000061</c:v>
                </c:pt>
                <c:pt idx="2">
                  <c:v>2.60566084788041</c:v>
                </c:pt>
                <c:pt idx="3">
                  <c:v>4.34132169576077</c:v>
                </c:pt>
                <c:pt idx="4">
                  <c:v>6.07698254364112</c:v>
                </c:pt>
                <c:pt idx="5">
                  <c:v>7.81264339152148</c:v>
                </c:pt>
                <c:pt idx="6">
                  <c:v>9.54830423940183</c:v>
                </c:pt>
                <c:pt idx="7">
                  <c:v>11.2839650872822</c:v>
                </c:pt>
                <c:pt idx="8">
                  <c:v>13.0196259351625</c:v>
                </c:pt>
                <c:pt idx="9">
                  <c:v>14.7552867830429</c:v>
                </c:pt>
                <c:pt idx="10">
                  <c:v>16.4909476309232</c:v>
                </c:pt>
                <c:pt idx="11">
                  <c:v>18.2266084788036</c:v>
                </c:pt>
                <c:pt idx="12">
                  <c:v>19.962269326684</c:v>
                </c:pt>
                <c:pt idx="13">
                  <c:v>21.6979301745643</c:v>
                </c:pt>
                <c:pt idx="14">
                  <c:v>23.4335910224447</c:v>
                </c:pt>
                <c:pt idx="15">
                  <c:v>25.169251870325</c:v>
                </c:pt>
                <c:pt idx="16">
                  <c:v>26.9049127182054</c:v>
                </c:pt>
                <c:pt idx="17">
                  <c:v>28.6405735660857</c:v>
                </c:pt>
                <c:pt idx="18">
                  <c:v>30.3762344139661</c:v>
                </c:pt>
                <c:pt idx="19">
                  <c:v>32.1118952618464</c:v>
                </c:pt>
                <c:pt idx="20">
                  <c:v>33.8475561097268</c:v>
                </c:pt>
                <c:pt idx="21">
                  <c:v>35.5832169576071</c:v>
                </c:pt>
                <c:pt idx="22">
                  <c:v>37.3188778054875</c:v>
                </c:pt>
                <c:pt idx="23">
                  <c:v>39.0545386533678</c:v>
                </c:pt>
                <c:pt idx="24">
                  <c:v>40.7901995012482</c:v>
                </c:pt>
                <c:pt idx="25">
                  <c:v>42.5258603491286</c:v>
                </c:pt>
                <c:pt idx="26">
                  <c:v>44.2615211970089</c:v>
                </c:pt>
                <c:pt idx="27">
                  <c:v>45.9971820448893</c:v>
                </c:pt>
                <c:pt idx="28">
                  <c:v>47.7328428927696</c:v>
                </c:pt>
                <c:pt idx="29">
                  <c:v>49.46850374065</c:v>
                </c:pt>
                <c:pt idx="30">
                  <c:v>51.2041645885303</c:v>
                </c:pt>
                <c:pt idx="31">
                  <c:v>52.9398254364107</c:v>
                </c:pt>
                <c:pt idx="32">
                  <c:v>54.675486284291</c:v>
                </c:pt>
                <c:pt idx="33">
                  <c:v>56.4111471321714</c:v>
                </c:pt>
                <c:pt idx="34">
                  <c:v>58.1468079800517</c:v>
                </c:pt>
                <c:pt idx="35">
                  <c:v>59.8824688279321</c:v>
                </c:pt>
                <c:pt idx="36">
                  <c:v>61.6181296758124</c:v>
                </c:pt>
                <c:pt idx="37">
                  <c:v>63.3537905236928</c:v>
                </c:pt>
                <c:pt idx="38">
                  <c:v>65.0894513715731</c:v>
                </c:pt>
                <c:pt idx="39">
                  <c:v>66.8251122194535</c:v>
                </c:pt>
                <c:pt idx="40">
                  <c:v>68.5607730673339</c:v>
                </c:pt>
                <c:pt idx="41">
                  <c:v>70.2964339152142</c:v>
                </c:pt>
                <c:pt idx="42">
                  <c:v>72.0320947630946</c:v>
                </c:pt>
                <c:pt idx="43">
                  <c:v>73.7677556109749</c:v>
                </c:pt>
                <c:pt idx="44">
                  <c:v>75.5034164588553</c:v>
                </c:pt>
                <c:pt idx="45">
                  <c:v>77.2390773067356</c:v>
                </c:pt>
                <c:pt idx="46">
                  <c:v>78.974738154616</c:v>
                </c:pt>
                <c:pt idx="47">
                  <c:v>80.7103990024963</c:v>
                </c:pt>
                <c:pt idx="48">
                  <c:v>82.4460598503767</c:v>
                </c:pt>
                <c:pt idx="49">
                  <c:v>84.181720698257</c:v>
                </c:pt>
                <c:pt idx="50">
                  <c:v>85.9173815461374</c:v>
                </c:pt>
                <c:pt idx="51">
                  <c:v>87.6530423940178</c:v>
                </c:pt>
                <c:pt idx="52">
                  <c:v>89.3887032418981</c:v>
                </c:pt>
                <c:pt idx="53">
                  <c:v>91.1243640897785</c:v>
                </c:pt>
                <c:pt idx="54">
                  <c:v>92.8600249376588</c:v>
                </c:pt>
                <c:pt idx="55">
                  <c:v>94.5956857855392</c:v>
                </c:pt>
                <c:pt idx="56">
                  <c:v>96.3313466334195</c:v>
                </c:pt>
                <c:pt idx="57">
                  <c:v>98.0670074812999</c:v>
                </c:pt>
                <c:pt idx="58">
                  <c:v>99.8026683291802</c:v>
                </c:pt>
                <c:pt idx="59">
                  <c:v>101.538329177061</c:v>
                </c:pt>
                <c:pt idx="60">
                  <c:v>103.273990024941</c:v>
                </c:pt>
                <c:pt idx="61">
                  <c:v>105.009650872821</c:v>
                </c:pt>
                <c:pt idx="62">
                  <c:v>106.745311720702</c:v>
                </c:pt>
                <c:pt idx="63">
                  <c:v>108.480972568582</c:v>
                </c:pt>
                <c:pt idx="64">
                  <c:v>110.216633416462</c:v>
                </c:pt>
                <c:pt idx="65">
                  <c:v>111.952294264343</c:v>
                </c:pt>
                <c:pt idx="66">
                  <c:v>113.687955112223</c:v>
                </c:pt>
                <c:pt idx="67">
                  <c:v>115.423615960103</c:v>
                </c:pt>
                <c:pt idx="68">
                  <c:v>117.159276807984</c:v>
                </c:pt>
                <c:pt idx="69">
                  <c:v>118.894937655864</c:v>
                </c:pt>
                <c:pt idx="70">
                  <c:v>120.630598503744</c:v>
                </c:pt>
                <c:pt idx="71">
                  <c:v>122.366259351625</c:v>
                </c:pt>
                <c:pt idx="72">
                  <c:v>124.101920199505</c:v>
                </c:pt>
                <c:pt idx="73">
                  <c:v>125.837581047386</c:v>
                </c:pt>
                <c:pt idx="74">
                  <c:v>127.573241895266</c:v>
                </c:pt>
                <c:pt idx="75">
                  <c:v>129.308902743146</c:v>
                </c:pt>
                <c:pt idx="76">
                  <c:v>131.044563591027</c:v>
                </c:pt>
                <c:pt idx="77">
                  <c:v>132.780224438907</c:v>
                </c:pt>
                <c:pt idx="78">
                  <c:v>134.515885286787</c:v>
                </c:pt>
                <c:pt idx="79">
                  <c:v>136.251546134668</c:v>
                </c:pt>
                <c:pt idx="80">
                  <c:v>137.987206982548</c:v>
                </c:pt>
                <c:pt idx="81">
                  <c:v>139.722867830428</c:v>
                </c:pt>
                <c:pt idx="82">
                  <c:v>141.458528678309</c:v>
                </c:pt>
                <c:pt idx="83">
                  <c:v>143.194189526189</c:v>
                </c:pt>
                <c:pt idx="84">
                  <c:v>144.929850374069</c:v>
                </c:pt>
                <c:pt idx="85">
                  <c:v>146.66551122195</c:v>
                </c:pt>
                <c:pt idx="86">
                  <c:v>148.40117206983</c:v>
                </c:pt>
                <c:pt idx="87">
                  <c:v>150.13683291771</c:v>
                </c:pt>
                <c:pt idx="88">
                  <c:v>151.872493765591</c:v>
                </c:pt>
                <c:pt idx="89">
                  <c:v>153.608154613471</c:v>
                </c:pt>
                <c:pt idx="90">
                  <c:v>155.343815461352</c:v>
                </c:pt>
                <c:pt idx="91">
                  <c:v>157.079476309232</c:v>
                </c:pt>
                <c:pt idx="92">
                  <c:v>158.815137157112</c:v>
                </c:pt>
                <c:pt idx="93">
                  <c:v>160.550798004993</c:v>
                </c:pt>
                <c:pt idx="94">
                  <c:v>162.286458852873</c:v>
                </c:pt>
                <c:pt idx="95">
                  <c:v>164.022119700753</c:v>
                </c:pt>
                <c:pt idx="96">
                  <c:v>165.757780548634</c:v>
                </c:pt>
                <c:pt idx="97">
                  <c:v>167.493441396514</c:v>
                </c:pt>
                <c:pt idx="98">
                  <c:v>169.229102244394</c:v>
                </c:pt>
                <c:pt idx="99">
                  <c:v>170.964763092275</c:v>
                </c:pt>
                <c:pt idx="100">
                  <c:v>172.700423940155</c:v>
                </c:pt>
                <c:pt idx="101">
                  <c:v>174.436084788035</c:v>
                </c:pt>
                <c:pt idx="102">
                  <c:v>176.171745635916</c:v>
                </c:pt>
                <c:pt idx="103">
                  <c:v>177.907406483796</c:v>
                </c:pt>
                <c:pt idx="104">
                  <c:v>179.643067331677</c:v>
                </c:pt>
                <c:pt idx="105">
                  <c:v>181.378728179557</c:v>
                </c:pt>
                <c:pt idx="106">
                  <c:v>183.114389027437</c:v>
                </c:pt>
                <c:pt idx="107">
                  <c:v>184.850049875318</c:v>
                </c:pt>
                <c:pt idx="108">
                  <c:v>186.585710723198</c:v>
                </c:pt>
                <c:pt idx="109">
                  <c:v>188.321371571078</c:v>
                </c:pt>
                <c:pt idx="110">
                  <c:v>190.057032418959</c:v>
                </c:pt>
                <c:pt idx="111">
                  <c:v>191.792693266839</c:v>
                </c:pt>
                <c:pt idx="112">
                  <c:v>193.528354114719</c:v>
                </c:pt>
                <c:pt idx="113">
                  <c:v>195.2640149626</c:v>
                </c:pt>
                <c:pt idx="114">
                  <c:v>196.99967581048</c:v>
                </c:pt>
                <c:pt idx="115">
                  <c:v>198.73533665836</c:v>
                </c:pt>
                <c:pt idx="116">
                  <c:v>200.470997506241</c:v>
                </c:pt>
                <c:pt idx="117">
                  <c:v>202.206658354121</c:v>
                </c:pt>
                <c:pt idx="118">
                  <c:v>203.942319202001</c:v>
                </c:pt>
                <c:pt idx="119">
                  <c:v>205.677980049882</c:v>
                </c:pt>
                <c:pt idx="120">
                  <c:v>207.413640897762</c:v>
                </c:pt>
                <c:pt idx="121">
                  <c:v>209.149301745642</c:v>
                </c:pt>
                <c:pt idx="122">
                  <c:v>210.884962593523</c:v>
                </c:pt>
                <c:pt idx="123">
                  <c:v>212.620623441403</c:v>
                </c:pt>
                <c:pt idx="124">
                  <c:v>214.356284289284</c:v>
                </c:pt>
                <c:pt idx="125">
                  <c:v>216.091945137164</c:v>
                </c:pt>
                <c:pt idx="126">
                  <c:v>217.827605985044</c:v>
                </c:pt>
                <c:pt idx="127">
                  <c:v>219.563266832925</c:v>
                </c:pt>
                <c:pt idx="128">
                  <c:v>221.298927680805</c:v>
                </c:pt>
                <c:pt idx="129">
                  <c:v>223.034588528685</c:v>
                </c:pt>
                <c:pt idx="130">
                  <c:v>224.770249376566</c:v>
                </c:pt>
                <c:pt idx="131">
                  <c:v>226.505910224446</c:v>
                </c:pt>
                <c:pt idx="132">
                  <c:v>228.241571072326</c:v>
                </c:pt>
                <c:pt idx="133">
                  <c:v>229.977231920207</c:v>
                </c:pt>
                <c:pt idx="134">
                  <c:v>231.712892768087</c:v>
                </c:pt>
                <c:pt idx="135">
                  <c:v>233.448553615967</c:v>
                </c:pt>
                <c:pt idx="136">
                  <c:v>235.184214463848</c:v>
                </c:pt>
                <c:pt idx="137">
                  <c:v>236.919875311728</c:v>
                </c:pt>
                <c:pt idx="138">
                  <c:v>238.655536159608</c:v>
                </c:pt>
                <c:pt idx="139">
                  <c:v>240.391197007489</c:v>
                </c:pt>
                <c:pt idx="140">
                  <c:v>242.126857855369</c:v>
                </c:pt>
                <c:pt idx="141">
                  <c:v>243.86251870325</c:v>
                </c:pt>
                <c:pt idx="142">
                  <c:v>245.59817955113</c:v>
                </c:pt>
                <c:pt idx="143">
                  <c:v>247.33384039901</c:v>
                </c:pt>
                <c:pt idx="144">
                  <c:v>249.069501246891</c:v>
                </c:pt>
                <c:pt idx="145">
                  <c:v>250.805162094771</c:v>
                </c:pt>
                <c:pt idx="146">
                  <c:v>252.540822942651</c:v>
                </c:pt>
                <c:pt idx="147">
                  <c:v>254.276483790532</c:v>
                </c:pt>
                <c:pt idx="148">
                  <c:v>256.012144638412</c:v>
                </c:pt>
                <c:pt idx="149">
                  <c:v>257.747805486292</c:v>
                </c:pt>
                <c:pt idx="150">
                  <c:v>259.483466334173</c:v>
                </c:pt>
                <c:pt idx="151">
                  <c:v>261.219127182053</c:v>
                </c:pt>
                <c:pt idx="152">
                  <c:v>262.954788029933</c:v>
                </c:pt>
                <c:pt idx="153">
                  <c:v>264.690448877814</c:v>
                </c:pt>
                <c:pt idx="154">
                  <c:v>266.426109725694</c:v>
                </c:pt>
                <c:pt idx="155">
                  <c:v>268.161770573574</c:v>
                </c:pt>
                <c:pt idx="156">
                  <c:v>269.897431421455</c:v>
                </c:pt>
                <c:pt idx="157">
                  <c:v>271.633092269335</c:v>
                </c:pt>
                <c:pt idx="158">
                  <c:v>273.368753117216</c:v>
                </c:pt>
                <c:pt idx="159">
                  <c:v>275.104413965096</c:v>
                </c:pt>
                <c:pt idx="160">
                  <c:v>276.840074812976</c:v>
                </c:pt>
                <c:pt idx="161">
                  <c:v>278.575735660857</c:v>
                </c:pt>
                <c:pt idx="162">
                  <c:v>280.311396508737</c:v>
                </c:pt>
                <c:pt idx="163">
                  <c:v>282.047057356617</c:v>
                </c:pt>
                <c:pt idx="164">
                  <c:v>283.782718204498</c:v>
                </c:pt>
                <c:pt idx="165">
                  <c:v>285.518379052378</c:v>
                </c:pt>
                <c:pt idx="166">
                  <c:v>287.254039900258</c:v>
                </c:pt>
                <c:pt idx="167">
                  <c:v>288.989700748139</c:v>
                </c:pt>
                <c:pt idx="168">
                  <c:v>290.725361596019</c:v>
                </c:pt>
                <c:pt idx="169">
                  <c:v>292.461022443899</c:v>
                </c:pt>
                <c:pt idx="170">
                  <c:v>294.19668329178</c:v>
                </c:pt>
                <c:pt idx="171">
                  <c:v>295.93234413966</c:v>
                </c:pt>
                <c:pt idx="172">
                  <c:v>297.668004987541</c:v>
                </c:pt>
                <c:pt idx="173">
                  <c:v>299.403665835421</c:v>
                </c:pt>
                <c:pt idx="174">
                  <c:v>301.139326683301</c:v>
                </c:pt>
                <c:pt idx="175">
                  <c:v>302.874987531182</c:v>
                </c:pt>
                <c:pt idx="176">
                  <c:v>304.610648379062</c:v>
                </c:pt>
                <c:pt idx="177">
                  <c:v>306.346309226942</c:v>
                </c:pt>
                <c:pt idx="178">
                  <c:v>308.081970074823</c:v>
                </c:pt>
                <c:pt idx="179">
                  <c:v>309.817630922703</c:v>
                </c:pt>
                <c:pt idx="180">
                  <c:v>311.553291770583</c:v>
                </c:pt>
                <c:pt idx="181">
                  <c:v>313.288952618464</c:v>
                </c:pt>
                <c:pt idx="182">
                  <c:v>315.024613466344</c:v>
                </c:pt>
                <c:pt idx="183">
                  <c:v>316.760274314224</c:v>
                </c:pt>
                <c:pt idx="184">
                  <c:v>318.495935162105</c:v>
                </c:pt>
                <c:pt idx="185">
                  <c:v>320.231596009985</c:v>
                </c:pt>
                <c:pt idx="186">
                  <c:v>321.967256857865</c:v>
                </c:pt>
                <c:pt idx="187">
                  <c:v>323.702917705746</c:v>
                </c:pt>
                <c:pt idx="188">
                  <c:v>325.438578553626</c:v>
                </c:pt>
                <c:pt idx="189">
                  <c:v>327.174239401507</c:v>
                </c:pt>
                <c:pt idx="190">
                  <c:v>328.909900249387</c:v>
                </c:pt>
                <c:pt idx="191">
                  <c:v>330.645561097267</c:v>
                </c:pt>
                <c:pt idx="192">
                  <c:v>332.381221945148</c:v>
                </c:pt>
                <c:pt idx="193">
                  <c:v>334.116882793028</c:v>
                </c:pt>
                <c:pt idx="194">
                  <c:v>335.852543640908</c:v>
                </c:pt>
                <c:pt idx="195">
                  <c:v>337.588204488789</c:v>
                </c:pt>
                <c:pt idx="196">
                  <c:v>339.323865336669</c:v>
                </c:pt>
                <c:pt idx="197">
                  <c:v>341.059526184549</c:v>
                </c:pt>
                <c:pt idx="198">
                  <c:v>342.79518703243</c:v>
                </c:pt>
                <c:pt idx="199">
                  <c:v>344.53084788031</c:v>
                </c:pt>
                <c:pt idx="200">
                  <c:v>346.26650872819</c:v>
                </c:pt>
                <c:pt idx="201">
                  <c:v>348.002169576071</c:v>
                </c:pt>
                <c:pt idx="202">
                  <c:v>349.737830423951</c:v>
                </c:pt>
                <c:pt idx="203">
                  <c:v>351.473491271831</c:v>
                </c:pt>
                <c:pt idx="204">
                  <c:v>353.209152119712</c:v>
                </c:pt>
                <c:pt idx="205">
                  <c:v>354.944812967592</c:v>
                </c:pt>
                <c:pt idx="206">
                  <c:v>356.680473815473</c:v>
                </c:pt>
                <c:pt idx="207">
                  <c:v>358.416134663353</c:v>
                </c:pt>
                <c:pt idx="208">
                  <c:v>360.151795511233</c:v>
                </c:pt>
                <c:pt idx="209">
                  <c:v>361.887456359114</c:v>
                </c:pt>
                <c:pt idx="210">
                  <c:v>363.623117206994</c:v>
                </c:pt>
                <c:pt idx="211">
                  <c:v>365.358778054874</c:v>
                </c:pt>
                <c:pt idx="212">
                  <c:v>367.094438902755</c:v>
                </c:pt>
                <c:pt idx="213">
                  <c:v>368.830099750635</c:v>
                </c:pt>
                <c:pt idx="214">
                  <c:v>370.565760598515</c:v>
                </c:pt>
                <c:pt idx="215">
                  <c:v>372.301421446396</c:v>
                </c:pt>
                <c:pt idx="216">
                  <c:v>374.037082294276</c:v>
                </c:pt>
                <c:pt idx="217">
                  <c:v>375.772743142156</c:v>
                </c:pt>
                <c:pt idx="218">
                  <c:v>377.508403990037</c:v>
                </c:pt>
                <c:pt idx="219">
                  <c:v>379.244064837917</c:v>
                </c:pt>
                <c:pt idx="220">
                  <c:v>380.979725685797</c:v>
                </c:pt>
                <c:pt idx="221">
                  <c:v>382.715386533678</c:v>
                </c:pt>
                <c:pt idx="222">
                  <c:v>384.451047381558</c:v>
                </c:pt>
                <c:pt idx="223">
                  <c:v>386.186708229439</c:v>
                </c:pt>
                <c:pt idx="224">
                  <c:v>387.922369077319</c:v>
                </c:pt>
                <c:pt idx="225">
                  <c:v>389.658029925199</c:v>
                </c:pt>
                <c:pt idx="226">
                  <c:v>391.39369077308</c:v>
                </c:pt>
                <c:pt idx="227">
                  <c:v>393.12935162096</c:v>
                </c:pt>
                <c:pt idx="228">
                  <c:v>394.86501246884</c:v>
                </c:pt>
                <c:pt idx="229">
                  <c:v>396.600673316721</c:v>
                </c:pt>
                <c:pt idx="230">
                  <c:v>398.336334164601</c:v>
                </c:pt>
                <c:pt idx="231">
                  <c:v>400.071995012481</c:v>
                </c:pt>
                <c:pt idx="232">
                  <c:v>401.807655860362</c:v>
                </c:pt>
                <c:pt idx="233">
                  <c:v>403.543316708242</c:v>
                </c:pt>
                <c:pt idx="234">
                  <c:v>405.278977556123</c:v>
                </c:pt>
                <c:pt idx="235">
                  <c:v>407.014638404003</c:v>
                </c:pt>
                <c:pt idx="236">
                  <c:v>408.750299251883</c:v>
                </c:pt>
                <c:pt idx="237">
                  <c:v>410.485960099764</c:v>
                </c:pt>
                <c:pt idx="238">
                  <c:v>412.221620947644</c:v>
                </c:pt>
                <c:pt idx="239">
                  <c:v>413.957281795524</c:v>
                </c:pt>
                <c:pt idx="240">
                  <c:v>415.692942643405</c:v>
                </c:pt>
                <c:pt idx="241">
                  <c:v>417.428603491285</c:v>
                </c:pt>
                <c:pt idx="242">
                  <c:v>419.164264339165</c:v>
                </c:pt>
                <c:pt idx="243">
                  <c:v>420.899925187046</c:v>
                </c:pt>
                <c:pt idx="244">
                  <c:v>422.635586034926</c:v>
                </c:pt>
                <c:pt idx="245">
                  <c:v>424.371246882806</c:v>
                </c:pt>
                <c:pt idx="246">
                  <c:v>426.106907730687</c:v>
                </c:pt>
                <c:pt idx="247">
                  <c:v>427.842568578567</c:v>
                </c:pt>
                <c:pt idx="248">
                  <c:v>429.578229426447</c:v>
                </c:pt>
                <c:pt idx="249">
                  <c:v>431.313890274328</c:v>
                </c:pt>
                <c:pt idx="250">
                  <c:v>433.049551122208</c:v>
                </c:pt>
                <c:pt idx="251">
                  <c:v>434.785211970089</c:v>
                </c:pt>
                <c:pt idx="252">
                  <c:v>436.520872817969</c:v>
                </c:pt>
                <c:pt idx="253">
                  <c:v>438.256533665849</c:v>
                </c:pt>
                <c:pt idx="254">
                  <c:v>439.99219451373</c:v>
                </c:pt>
                <c:pt idx="255">
                  <c:v>441.72785536161</c:v>
                </c:pt>
                <c:pt idx="256">
                  <c:v>443.46351620949</c:v>
                </c:pt>
                <c:pt idx="257">
                  <c:v>445.199177057371</c:v>
                </c:pt>
                <c:pt idx="258">
                  <c:v>446.934837905251</c:v>
                </c:pt>
                <c:pt idx="259">
                  <c:v>448.670498753131</c:v>
                </c:pt>
                <c:pt idx="260">
                  <c:v>450.406159601012</c:v>
                </c:pt>
                <c:pt idx="261">
                  <c:v>452.141820448892</c:v>
                </c:pt>
                <c:pt idx="262">
                  <c:v>453.877481296772</c:v>
                </c:pt>
                <c:pt idx="263">
                  <c:v>455.613142144653</c:v>
                </c:pt>
                <c:pt idx="264">
                  <c:v>457.348802992533</c:v>
                </c:pt>
                <c:pt idx="265">
                  <c:v>459.084463840413</c:v>
                </c:pt>
                <c:pt idx="266">
                  <c:v>460.820124688294</c:v>
                </c:pt>
                <c:pt idx="267">
                  <c:v>462.555785536174</c:v>
                </c:pt>
                <c:pt idx="268">
                  <c:v>464.291446384055</c:v>
                </c:pt>
                <c:pt idx="269">
                  <c:v>466.027107231935</c:v>
                </c:pt>
                <c:pt idx="270">
                  <c:v>467.762768079815</c:v>
                </c:pt>
                <c:pt idx="271">
                  <c:v>469.498428927696</c:v>
                </c:pt>
                <c:pt idx="272">
                  <c:v>471.234089775576</c:v>
                </c:pt>
                <c:pt idx="273">
                  <c:v>472.969750623456</c:v>
                </c:pt>
                <c:pt idx="274">
                  <c:v>474.705411471337</c:v>
                </c:pt>
                <c:pt idx="275">
                  <c:v>476.441072319217</c:v>
                </c:pt>
                <c:pt idx="276">
                  <c:v>478.176733167097</c:v>
                </c:pt>
                <c:pt idx="277">
                  <c:v>479.912394014978</c:v>
                </c:pt>
                <c:pt idx="278">
                  <c:v>481.648054862858</c:v>
                </c:pt>
                <c:pt idx="279">
                  <c:v>483.383715710738</c:v>
                </c:pt>
                <c:pt idx="280">
                  <c:v>485.119376558619</c:v>
                </c:pt>
                <c:pt idx="281">
                  <c:v>486.855037406499</c:v>
                </c:pt>
                <c:pt idx="282">
                  <c:v>488.590698254379</c:v>
                </c:pt>
                <c:pt idx="283">
                  <c:v>490.32635910226</c:v>
                </c:pt>
                <c:pt idx="284">
                  <c:v>492.06201995014</c:v>
                </c:pt>
                <c:pt idx="285">
                  <c:v>493.797680798021</c:v>
                </c:pt>
                <c:pt idx="286">
                  <c:v>495.533341645901</c:v>
                </c:pt>
                <c:pt idx="287">
                  <c:v>497.269002493781</c:v>
                </c:pt>
                <c:pt idx="288">
                  <c:v>499.004663341662</c:v>
                </c:pt>
                <c:pt idx="289">
                  <c:v>500.740324189542</c:v>
                </c:pt>
                <c:pt idx="290">
                  <c:v>502.475985037422</c:v>
                </c:pt>
                <c:pt idx="291">
                  <c:v>504.211645885303</c:v>
                </c:pt>
                <c:pt idx="292">
                  <c:v>505.947306733183</c:v>
                </c:pt>
                <c:pt idx="293">
                  <c:v>507.682967581063</c:v>
                </c:pt>
                <c:pt idx="294">
                  <c:v>509.418628428944</c:v>
                </c:pt>
                <c:pt idx="295">
                  <c:v>511.154289276824</c:v>
                </c:pt>
                <c:pt idx="296">
                  <c:v>512.889950124704</c:v>
                </c:pt>
                <c:pt idx="297">
                  <c:v>514.625610972585</c:v>
                </c:pt>
                <c:pt idx="298">
                  <c:v>516.361271820465</c:v>
                </c:pt>
                <c:pt idx="299">
                  <c:v>518.096932668346</c:v>
                </c:pt>
                <c:pt idx="300">
                  <c:v>519.832593516226</c:v>
                </c:pt>
                <c:pt idx="301">
                  <c:v>521.568254364106</c:v>
                </c:pt>
                <c:pt idx="302">
                  <c:v>523.303915211987</c:v>
                </c:pt>
                <c:pt idx="303">
                  <c:v>525.039576059867</c:v>
                </c:pt>
                <c:pt idx="304">
                  <c:v>526.775236907747</c:v>
                </c:pt>
                <c:pt idx="305">
                  <c:v>528.510897755628</c:v>
                </c:pt>
                <c:pt idx="306">
                  <c:v>530.246558603508</c:v>
                </c:pt>
                <c:pt idx="307">
                  <c:v>531.982219451388</c:v>
                </c:pt>
                <c:pt idx="308">
                  <c:v>533.717880299269</c:v>
                </c:pt>
                <c:pt idx="309">
                  <c:v>535.453541147149</c:v>
                </c:pt>
                <c:pt idx="310">
                  <c:v>537.189201995029</c:v>
                </c:pt>
                <c:pt idx="311">
                  <c:v>538.92486284291</c:v>
                </c:pt>
                <c:pt idx="312">
                  <c:v>540.66052369079</c:v>
                </c:pt>
                <c:pt idx="313">
                  <c:v>542.396184538671</c:v>
                </c:pt>
                <c:pt idx="314">
                  <c:v>544.131845386551</c:v>
                </c:pt>
                <c:pt idx="315">
                  <c:v>545.867506234431</c:v>
                </c:pt>
                <c:pt idx="316">
                  <c:v>547.603167082312</c:v>
                </c:pt>
                <c:pt idx="317">
                  <c:v>549.338827930192</c:v>
                </c:pt>
                <c:pt idx="318">
                  <c:v>551.074488778072</c:v>
                </c:pt>
                <c:pt idx="319">
                  <c:v>552.810149625953</c:v>
                </c:pt>
                <c:pt idx="320">
                  <c:v>554.545810473833</c:v>
                </c:pt>
                <c:pt idx="321">
                  <c:v>556.281471321713</c:v>
                </c:pt>
                <c:pt idx="322">
                  <c:v>558.017132169594</c:v>
                </c:pt>
                <c:pt idx="323">
                  <c:v>559.752793017474</c:v>
                </c:pt>
                <c:pt idx="324">
                  <c:v>561.488453865354</c:v>
                </c:pt>
                <c:pt idx="325">
                  <c:v>563.224114713235</c:v>
                </c:pt>
                <c:pt idx="326">
                  <c:v>564.959775561115</c:v>
                </c:pt>
                <c:pt idx="327">
                  <c:v>566.695436408995</c:v>
                </c:pt>
                <c:pt idx="328">
                  <c:v>568.431097256876</c:v>
                </c:pt>
                <c:pt idx="329">
                  <c:v>570.166758104756</c:v>
                </c:pt>
                <c:pt idx="330">
                  <c:v>571.902418952636</c:v>
                </c:pt>
                <c:pt idx="331">
                  <c:v>573.638079800517</c:v>
                </c:pt>
                <c:pt idx="332">
                  <c:v>575.373740648397</c:v>
                </c:pt>
                <c:pt idx="333">
                  <c:v>577.109401496278</c:v>
                </c:pt>
                <c:pt idx="334">
                  <c:v>578.845062344158</c:v>
                </c:pt>
                <c:pt idx="335">
                  <c:v>580.580723192038</c:v>
                </c:pt>
                <c:pt idx="336">
                  <c:v>582.316384039919</c:v>
                </c:pt>
                <c:pt idx="337">
                  <c:v>584.052044887799</c:v>
                </c:pt>
                <c:pt idx="338">
                  <c:v>585.787705735679</c:v>
                </c:pt>
                <c:pt idx="339">
                  <c:v>587.52336658356</c:v>
                </c:pt>
                <c:pt idx="340">
                  <c:v>589.25902743144</c:v>
                </c:pt>
                <c:pt idx="341">
                  <c:v>590.99468827932</c:v>
                </c:pt>
                <c:pt idx="342">
                  <c:v>592.730349127201</c:v>
                </c:pt>
                <c:pt idx="343">
                  <c:v>594.466009975081</c:v>
                </c:pt>
                <c:pt idx="344">
                  <c:v>596.201670822962</c:v>
                </c:pt>
                <c:pt idx="345">
                  <c:v>597.937331670842</c:v>
                </c:pt>
                <c:pt idx="346">
                  <c:v>599.672992518722</c:v>
                </c:pt>
                <c:pt idx="347">
                  <c:v>601.408653366603</c:v>
                </c:pt>
                <c:pt idx="348">
                  <c:v>603.144314214483</c:v>
                </c:pt>
                <c:pt idx="349">
                  <c:v>604.879975062363</c:v>
                </c:pt>
                <c:pt idx="350">
                  <c:v>606.615635910244</c:v>
                </c:pt>
                <c:pt idx="351">
                  <c:v>608.351296758124</c:v>
                </c:pt>
                <c:pt idx="352">
                  <c:v>610.086957606004</c:v>
                </c:pt>
                <c:pt idx="353">
                  <c:v>611.822618453885</c:v>
                </c:pt>
                <c:pt idx="354">
                  <c:v>613.558279301765</c:v>
                </c:pt>
                <c:pt idx="355">
                  <c:v>615.293940149645</c:v>
                </c:pt>
                <c:pt idx="356">
                  <c:v>617.029600997526</c:v>
                </c:pt>
                <c:pt idx="357">
                  <c:v>618.765261845406</c:v>
                </c:pt>
                <c:pt idx="358">
                  <c:v>620.500922693286</c:v>
                </c:pt>
                <c:pt idx="359">
                  <c:v>622.236583541167</c:v>
                </c:pt>
                <c:pt idx="360">
                  <c:v>623.972244389047</c:v>
                </c:pt>
                <c:pt idx="361">
                  <c:v>625.707905236927</c:v>
                </c:pt>
                <c:pt idx="362">
                  <c:v>627.443566084808</c:v>
                </c:pt>
                <c:pt idx="363">
                  <c:v>629.179226932688</c:v>
                </c:pt>
                <c:pt idx="364">
                  <c:v>630.914887780569</c:v>
                </c:pt>
                <c:pt idx="365">
                  <c:v>632.650548628449</c:v>
                </c:pt>
                <c:pt idx="366">
                  <c:v>634.386209476329</c:v>
                </c:pt>
                <c:pt idx="367">
                  <c:v>636.121870324209</c:v>
                </c:pt>
                <c:pt idx="368">
                  <c:v>637.85753117209</c:v>
                </c:pt>
                <c:pt idx="369">
                  <c:v>639.59319201997</c:v>
                </c:pt>
                <c:pt idx="370">
                  <c:v>641.32885286785</c:v>
                </c:pt>
                <c:pt idx="371">
                  <c:v>643.064513715731</c:v>
                </c:pt>
                <c:pt idx="372">
                  <c:v>644.800174563611</c:v>
                </c:pt>
                <c:pt idx="373">
                  <c:v>646.535835411491</c:v>
                </c:pt>
                <c:pt idx="374">
                  <c:v>648.271496259372</c:v>
                </c:pt>
                <c:pt idx="375">
                  <c:v>650.007157107252</c:v>
                </c:pt>
                <c:pt idx="376">
                  <c:v>651.742817955133</c:v>
                </c:pt>
                <c:pt idx="377">
                  <c:v>653.478478803013</c:v>
                </c:pt>
                <c:pt idx="378">
                  <c:v>655.214139650893</c:v>
                </c:pt>
                <c:pt idx="379">
                  <c:v>656.949800498774</c:v>
                </c:pt>
                <c:pt idx="380">
                  <c:v>658.685461346654</c:v>
                </c:pt>
                <c:pt idx="381">
                  <c:v>660.421122194534</c:v>
                </c:pt>
                <c:pt idx="382">
                  <c:v>662.156783042415</c:v>
                </c:pt>
                <c:pt idx="383">
                  <c:v>663.892443890295</c:v>
                </c:pt>
                <c:pt idx="384">
                  <c:v>665.628104738175</c:v>
                </c:pt>
                <c:pt idx="385">
                  <c:v>667.363765586056</c:v>
                </c:pt>
                <c:pt idx="386">
                  <c:v>669.099426433936</c:v>
                </c:pt>
                <c:pt idx="387">
                  <c:v>670.835087281816</c:v>
                </c:pt>
                <c:pt idx="388">
                  <c:v>672.570748129697</c:v>
                </c:pt>
                <c:pt idx="389">
                  <c:v>674.306408977577</c:v>
                </c:pt>
                <c:pt idx="390">
                  <c:v>676.042069825458</c:v>
                </c:pt>
                <c:pt idx="391">
                  <c:v>677.777730673338</c:v>
                </c:pt>
                <c:pt idx="392">
                  <c:v>679.513391521218</c:v>
                </c:pt>
                <c:pt idx="393">
                  <c:v>681.249052369099</c:v>
                </c:pt>
                <c:pt idx="394">
                  <c:v>682.984713216979</c:v>
                </c:pt>
                <c:pt idx="395">
                  <c:v>684.720374064859</c:v>
                </c:pt>
                <c:pt idx="396">
                  <c:v>686.45603491274</c:v>
                </c:pt>
                <c:pt idx="397">
                  <c:v>688.19169576062</c:v>
                </c:pt>
                <c:pt idx="398">
                  <c:v>689.9273566085</c:v>
                </c:pt>
                <c:pt idx="399">
                  <c:v>691.663017456381</c:v>
                </c:pt>
                <c:pt idx="400">
                  <c:v>693.398678304261</c:v>
                </c:pt>
                <c:pt idx="401">
                  <c:v>695.134339152141</c:v>
                </c:pt>
                <c:pt idx="402">
                  <c:v>696.870000000022</c:v>
                </c:pt>
                <c:pt idx="403">
                  <c:v>698.605660847902</c:v>
                </c:pt>
                <c:pt idx="404">
                  <c:v>700.341321695782</c:v>
                </c:pt>
                <c:pt idx="405">
                  <c:v>702.076982543663</c:v>
                </c:pt>
                <c:pt idx="406">
                  <c:v>703.812643391543</c:v>
                </c:pt>
                <c:pt idx="407">
                  <c:v>705.548304239423</c:v>
                </c:pt>
                <c:pt idx="408">
                  <c:v>707.283965087304</c:v>
                </c:pt>
                <c:pt idx="409">
                  <c:v>709.019625935184</c:v>
                </c:pt>
                <c:pt idx="410">
                  <c:v>710.755286783065</c:v>
                </c:pt>
                <c:pt idx="411">
                  <c:v>712.490947630945</c:v>
                </c:pt>
                <c:pt idx="412">
                  <c:v>714.226608478825</c:v>
                </c:pt>
                <c:pt idx="413">
                  <c:v>715.962269326706</c:v>
                </c:pt>
                <c:pt idx="414">
                  <c:v>717.697930174586</c:v>
                </c:pt>
                <c:pt idx="415">
                  <c:v>719.433591022466</c:v>
                </c:pt>
                <c:pt idx="416">
                  <c:v>721.169251870347</c:v>
                </c:pt>
                <c:pt idx="417">
                  <c:v>722.904912718227</c:v>
                </c:pt>
                <c:pt idx="418">
                  <c:v>724.640573566107</c:v>
                </c:pt>
                <c:pt idx="419">
                  <c:v>726.376234413988</c:v>
                </c:pt>
                <c:pt idx="420">
                  <c:v>728.111895261868</c:v>
                </c:pt>
                <c:pt idx="421">
                  <c:v>729.847556109749</c:v>
                </c:pt>
                <c:pt idx="422">
                  <c:v>731.583216957629</c:v>
                </c:pt>
                <c:pt idx="423">
                  <c:v>733.318877805509</c:v>
                </c:pt>
                <c:pt idx="424">
                  <c:v>735.05453865339</c:v>
                </c:pt>
                <c:pt idx="425">
                  <c:v>736.79019950127</c:v>
                </c:pt>
                <c:pt idx="426">
                  <c:v>738.52586034915</c:v>
                </c:pt>
                <c:pt idx="427">
                  <c:v>740.261521197031</c:v>
                </c:pt>
                <c:pt idx="428">
                  <c:v>741.997182044911</c:v>
                </c:pt>
                <c:pt idx="429">
                  <c:v>743.732842892791</c:v>
                </c:pt>
                <c:pt idx="430">
                  <c:v>745.468503740672</c:v>
                </c:pt>
                <c:pt idx="431">
                  <c:v>747.204164588552</c:v>
                </c:pt>
                <c:pt idx="432">
                  <c:v>748.939825436432</c:v>
                </c:pt>
                <c:pt idx="433">
                  <c:v>750.675486284313</c:v>
                </c:pt>
                <c:pt idx="434">
                  <c:v>752.411147132193</c:v>
                </c:pt>
                <c:pt idx="435">
                  <c:v>754.146807980073</c:v>
                </c:pt>
                <c:pt idx="436">
                  <c:v>755.882468827954</c:v>
                </c:pt>
                <c:pt idx="437">
                  <c:v>757.618129675834</c:v>
                </c:pt>
                <c:pt idx="438">
                  <c:v>759.353790523714</c:v>
                </c:pt>
                <c:pt idx="439">
                  <c:v>761.089451371595</c:v>
                </c:pt>
                <c:pt idx="440">
                  <c:v>762.825112219475</c:v>
                </c:pt>
                <c:pt idx="441">
                  <c:v>764.560773067356</c:v>
                </c:pt>
                <c:pt idx="442">
                  <c:v>766.296433915236</c:v>
                </c:pt>
                <c:pt idx="443">
                  <c:v>768.032094763116</c:v>
                </c:pt>
                <c:pt idx="444">
                  <c:v>769.767755610997</c:v>
                </c:pt>
                <c:pt idx="445">
                  <c:v>771.503416458877</c:v>
                </c:pt>
                <c:pt idx="446">
                  <c:v>773.239077306757</c:v>
                </c:pt>
                <c:pt idx="447">
                  <c:v>774.974738154638</c:v>
                </c:pt>
                <c:pt idx="448">
                  <c:v>776.710399002518</c:v>
                </c:pt>
                <c:pt idx="449">
                  <c:v>778.446059850398</c:v>
                </c:pt>
                <c:pt idx="450">
                  <c:v>780.181720698279</c:v>
                </c:pt>
                <c:pt idx="451">
                  <c:v>781.917381546159</c:v>
                </c:pt>
                <c:pt idx="452">
                  <c:v>783.653042394039</c:v>
                </c:pt>
                <c:pt idx="453">
                  <c:v>785.38870324192</c:v>
                </c:pt>
                <c:pt idx="454">
                  <c:v>787.1243640898</c:v>
                </c:pt>
                <c:pt idx="455">
                  <c:v>788.860024937681</c:v>
                </c:pt>
                <c:pt idx="456">
                  <c:v>790.595685785561</c:v>
                </c:pt>
                <c:pt idx="457">
                  <c:v>792.331346633441</c:v>
                </c:pt>
                <c:pt idx="458">
                  <c:v>794.067007481322</c:v>
                </c:pt>
                <c:pt idx="459">
                  <c:v>795.802668329202</c:v>
                </c:pt>
                <c:pt idx="460">
                  <c:v>797.538329177082</c:v>
                </c:pt>
                <c:pt idx="461">
                  <c:v>799.273990024963</c:v>
                </c:pt>
                <c:pt idx="462">
                  <c:v>801.009650872843</c:v>
                </c:pt>
                <c:pt idx="463">
                  <c:v>802.745311720723</c:v>
                </c:pt>
                <c:pt idx="464">
                  <c:v>804.480972568604</c:v>
                </c:pt>
                <c:pt idx="465">
                  <c:v>806.216633416484</c:v>
                </c:pt>
                <c:pt idx="466">
                  <c:v>807.952294264364</c:v>
                </c:pt>
                <c:pt idx="467">
                  <c:v>809.687955112245</c:v>
                </c:pt>
                <c:pt idx="468">
                  <c:v>811.423615960125</c:v>
                </c:pt>
                <c:pt idx="469">
                  <c:v>813.159276808005</c:v>
                </c:pt>
                <c:pt idx="470">
                  <c:v>814.894937655886</c:v>
                </c:pt>
                <c:pt idx="471">
                  <c:v>816.630598503766</c:v>
                </c:pt>
                <c:pt idx="472">
                  <c:v>818.366259351646</c:v>
                </c:pt>
                <c:pt idx="473">
                  <c:v>820.101920199527</c:v>
                </c:pt>
                <c:pt idx="474">
                  <c:v>821.837581047407</c:v>
                </c:pt>
                <c:pt idx="475">
                  <c:v>823.573241895287</c:v>
                </c:pt>
                <c:pt idx="476">
                  <c:v>825.308902743168</c:v>
                </c:pt>
                <c:pt idx="477">
                  <c:v>827.044563591048</c:v>
                </c:pt>
                <c:pt idx="478">
                  <c:v>828.780224438929</c:v>
                </c:pt>
                <c:pt idx="479">
                  <c:v>830.515885286809</c:v>
                </c:pt>
                <c:pt idx="480">
                  <c:v>832.251546134689</c:v>
                </c:pt>
                <c:pt idx="481">
                  <c:v>833.98720698257</c:v>
                </c:pt>
                <c:pt idx="482">
                  <c:v>835.72286783045</c:v>
                </c:pt>
                <c:pt idx="483">
                  <c:v>837.45852867833</c:v>
                </c:pt>
                <c:pt idx="484">
                  <c:v>839.194189526211</c:v>
                </c:pt>
                <c:pt idx="485">
                  <c:v>840.929850374091</c:v>
                </c:pt>
                <c:pt idx="486">
                  <c:v>842.665511221971</c:v>
                </c:pt>
                <c:pt idx="487">
                  <c:v>844.401172069852</c:v>
                </c:pt>
                <c:pt idx="488">
                  <c:v>846.136832917732</c:v>
                </c:pt>
                <c:pt idx="489">
                  <c:v>847.872493765613</c:v>
                </c:pt>
                <c:pt idx="490">
                  <c:v>849.608154613493</c:v>
                </c:pt>
                <c:pt idx="491">
                  <c:v>851.343815461373</c:v>
                </c:pt>
                <c:pt idx="492">
                  <c:v>853.079476309254</c:v>
                </c:pt>
                <c:pt idx="493">
                  <c:v>854.815137157134</c:v>
                </c:pt>
                <c:pt idx="494">
                  <c:v>856.550798005014</c:v>
                </c:pt>
                <c:pt idx="495">
                  <c:v>858.286458852895</c:v>
                </c:pt>
                <c:pt idx="496">
                  <c:v>860.022119700775</c:v>
                </c:pt>
                <c:pt idx="497">
                  <c:v>861.757780548655</c:v>
                </c:pt>
                <c:pt idx="498">
                  <c:v>863.493441396536</c:v>
                </c:pt>
                <c:pt idx="499">
                  <c:v>865.229102244416</c:v>
                </c:pt>
                <c:pt idx="500">
                  <c:v>866.964763092296</c:v>
                </c:pt>
                <c:pt idx="501">
                  <c:v>868.700423940177</c:v>
                </c:pt>
                <c:pt idx="502">
                  <c:v>870.436084788057</c:v>
                </c:pt>
                <c:pt idx="503">
                  <c:v>872.171745635938</c:v>
                </c:pt>
                <c:pt idx="504">
                  <c:v>873.907406483818</c:v>
                </c:pt>
                <c:pt idx="505">
                  <c:v>875.643067331698</c:v>
                </c:pt>
                <c:pt idx="506">
                  <c:v>877.378728179579</c:v>
                </c:pt>
                <c:pt idx="507">
                  <c:v>879.114389027459</c:v>
                </c:pt>
                <c:pt idx="508">
                  <c:v>880.850049875339</c:v>
                </c:pt>
                <c:pt idx="509">
                  <c:v>882.58571072322</c:v>
                </c:pt>
                <c:pt idx="510">
                  <c:v>880.850049875339</c:v>
                </c:pt>
                <c:pt idx="511">
                  <c:v>879.114389027459</c:v>
                </c:pt>
                <c:pt idx="512">
                  <c:v>877.378728179579</c:v>
                </c:pt>
                <c:pt idx="513">
                  <c:v>875.643067331698</c:v>
                </c:pt>
                <c:pt idx="514">
                  <c:v>873.907406483818</c:v>
                </c:pt>
                <c:pt idx="515">
                  <c:v>872.171745635938</c:v>
                </c:pt>
                <c:pt idx="516">
                  <c:v>870.436084788057</c:v>
                </c:pt>
                <c:pt idx="517">
                  <c:v>868.700423940177</c:v>
                </c:pt>
                <c:pt idx="518">
                  <c:v>866.964763092296</c:v>
                </c:pt>
                <c:pt idx="519">
                  <c:v>865.229102244416</c:v>
                </c:pt>
                <c:pt idx="520">
                  <c:v>863.493441396536</c:v>
                </c:pt>
                <c:pt idx="521">
                  <c:v>861.757780548655</c:v>
                </c:pt>
                <c:pt idx="522">
                  <c:v>860.022119700775</c:v>
                </c:pt>
                <c:pt idx="523">
                  <c:v>858.286458852895</c:v>
                </c:pt>
                <c:pt idx="524">
                  <c:v>856.550798005014</c:v>
                </c:pt>
                <c:pt idx="525">
                  <c:v>854.815137157134</c:v>
                </c:pt>
                <c:pt idx="526">
                  <c:v>853.079476309254</c:v>
                </c:pt>
                <c:pt idx="527">
                  <c:v>851.343815461373</c:v>
                </c:pt>
                <c:pt idx="528">
                  <c:v>849.608154613493</c:v>
                </c:pt>
                <c:pt idx="529">
                  <c:v>847.872493765613</c:v>
                </c:pt>
                <c:pt idx="530">
                  <c:v>846.136832917732</c:v>
                </c:pt>
                <c:pt idx="531">
                  <c:v>844.401172069852</c:v>
                </c:pt>
                <c:pt idx="532">
                  <c:v>842.665511221971</c:v>
                </c:pt>
                <c:pt idx="533">
                  <c:v>840.929850374091</c:v>
                </c:pt>
                <c:pt idx="534">
                  <c:v>839.194189526211</c:v>
                </c:pt>
                <c:pt idx="535">
                  <c:v>837.45852867833</c:v>
                </c:pt>
                <c:pt idx="536">
                  <c:v>835.72286783045</c:v>
                </c:pt>
                <c:pt idx="537">
                  <c:v>833.98720698257</c:v>
                </c:pt>
                <c:pt idx="538">
                  <c:v>832.251546134689</c:v>
                </c:pt>
                <c:pt idx="539">
                  <c:v>830.515885286809</c:v>
                </c:pt>
                <c:pt idx="540">
                  <c:v>828.780224438929</c:v>
                </c:pt>
                <c:pt idx="541">
                  <c:v>827.044563591048</c:v>
                </c:pt>
                <c:pt idx="542">
                  <c:v>825.308902743168</c:v>
                </c:pt>
                <c:pt idx="543">
                  <c:v>823.573241895287</c:v>
                </c:pt>
                <c:pt idx="544">
                  <c:v>821.837581047407</c:v>
                </c:pt>
                <c:pt idx="545">
                  <c:v>820.101920199527</c:v>
                </c:pt>
                <c:pt idx="546">
                  <c:v>818.366259351646</c:v>
                </c:pt>
                <c:pt idx="547">
                  <c:v>816.630598503766</c:v>
                </c:pt>
                <c:pt idx="548">
                  <c:v>814.894937655886</c:v>
                </c:pt>
                <c:pt idx="549">
                  <c:v>813.159276808005</c:v>
                </c:pt>
                <c:pt idx="550">
                  <c:v>811.423615960125</c:v>
                </c:pt>
                <c:pt idx="551">
                  <c:v>809.687955112245</c:v>
                </c:pt>
                <c:pt idx="552">
                  <c:v>807.952294264364</c:v>
                </c:pt>
                <c:pt idx="553">
                  <c:v>806.216633416484</c:v>
                </c:pt>
                <c:pt idx="554">
                  <c:v>804.480972568604</c:v>
                </c:pt>
                <c:pt idx="555">
                  <c:v>802.745311720723</c:v>
                </c:pt>
                <c:pt idx="556">
                  <c:v>801.009650872843</c:v>
                </c:pt>
                <c:pt idx="557">
                  <c:v>799.273990024963</c:v>
                </c:pt>
                <c:pt idx="558">
                  <c:v>797.538329177082</c:v>
                </c:pt>
                <c:pt idx="559">
                  <c:v>795.802668329202</c:v>
                </c:pt>
                <c:pt idx="560">
                  <c:v>794.067007481322</c:v>
                </c:pt>
                <c:pt idx="561">
                  <c:v>792.331346633441</c:v>
                </c:pt>
                <c:pt idx="562">
                  <c:v>790.595685785561</c:v>
                </c:pt>
              </c:numCache>
            </c:numRef>
          </c:yVal>
          <c:smooth val="0"/>
        </c:ser>
        <c:axId val="24731793"/>
        <c:axId val="79058034"/>
      </c:scatterChart>
      <c:valAx>
        <c:axId val="24731793"/>
        <c:scaling>
          <c:orientation val="minMax"/>
          <c:max val="0.2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500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r>
                  <a:rPr b="0" sz="1500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rPr>
                  <a:t>Axial strain</a:t>
                </a:r>
              </a:p>
            </c:rich>
          </c:tx>
          <c:layout>
            <c:manualLayout>
              <c:xMode val="edge"/>
              <c:yMode val="edge"/>
              <c:x val="0.427099533437014"/>
              <c:y val="0.922501423111328"/>
            </c:manualLayout>
          </c:layout>
          <c:overlay val="0"/>
          <c:spPr>
            <a:noFill/>
            <a:ln w="0">
              <a:noFill/>
            </a:ln>
          </c:spPr>
        </c:title>
        <c:numFmt formatCode="[$-409]General" sourceLinked="0"/>
        <c:majorTickMark val="out"/>
        <c:minorTickMark val="none"/>
        <c:tickLblPos val="low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200" strike="noStrike" u="none">
                <a:solidFill>
                  <a:srgbClr val="000000"/>
                </a:solidFill>
                <a:uFillTx/>
                <a:latin typeface="Arial"/>
                <a:ea typeface="Arial Unicode MS"/>
              </a:defRPr>
            </a:pPr>
          </a:p>
        </c:txPr>
        <c:crossAx val="79058034"/>
        <c:crosses val="autoZero"/>
        <c:crossBetween val="midCat"/>
        <c:majorUnit val="0.05"/>
      </c:valAx>
      <c:valAx>
        <c:axId val="79058034"/>
        <c:scaling>
          <c:orientation val="minMax"/>
          <c:max val="1200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sz="1500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defRPr>
                </a:pPr>
                <a:r>
                  <a:rPr b="0" sz="1500" strike="noStrike" u="none">
                    <a:solidFill>
                      <a:srgbClr val="000000"/>
                    </a:solidFill>
                    <a:uFillTx/>
                    <a:latin typeface="Arial"/>
                    <a:ea typeface="Arial Unicode MS"/>
                  </a:rPr>
                  <a:t>q (kPa)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10800">
            <a:solidFill>
              <a:srgbClr val="666666"/>
            </a:solidFill>
            <a:round/>
          </a:ln>
        </c:spPr>
        <c:txPr>
          <a:bodyPr/>
          <a:lstStyle/>
          <a:p>
            <a:pPr>
              <a:defRPr b="0" sz="1220" strike="noStrike" u="none">
                <a:solidFill>
                  <a:srgbClr val="000000"/>
                </a:solidFill>
                <a:uFillTx/>
                <a:latin typeface="Arial"/>
                <a:ea typeface="Arial Unicode MS"/>
              </a:defRPr>
            </a:pPr>
          </a:p>
        </c:txPr>
        <c:crossAx val="24731793"/>
        <c:crosses val="autoZero"/>
        <c:crossBetween val="midCat"/>
        <c:majorUnit val="300"/>
      </c:valAx>
      <c:spPr>
        <a:solidFill>
          <a:srgbClr val="ffffff"/>
        </a:solidFill>
        <a:ln w="0">
          <a:solidFill>
            <a:srgbClr val="000000"/>
          </a:solidFill>
        </a:ln>
      </c:spPr>
    </c:plotArea>
    <c:plotVisOnly val="0"/>
    <c:dispBlanksAs val="span"/>
  </c:chart>
  <c:spPr>
    <a:solidFill>
      <a:srgbClr val="ffffff"/>
    </a:solidFill>
    <a:ln w="0">
      <a:noFill/>
    </a:ln>
  </c:spPr>
  <c:userShapes r:id="rId1"/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1.png"/><Relationship Id="rId5" Type="http://schemas.openxmlformats.org/officeDocument/2006/relationships/chart" Target="../charts/chart4.xml"/><Relationship Id="rId6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2.emf"/><Relationship Id="rId2" Type="http://schemas.openxmlformats.org/officeDocument/2006/relationships/image" Target="../media/image2.emf"/><Relationship Id="rId3" Type="http://schemas.openxmlformats.org/officeDocument/2006/relationships/image" Target="../media/image3.emf"/><Relationship Id="rId4" Type="http://schemas.openxmlformats.org/officeDocument/2006/relationships/image" Target="../media/image4.emf"/><Relationship Id="rId5" Type="http://schemas.openxmlformats.org/officeDocument/2006/relationships/image" Target="../media/image5.emf"/><Relationship Id="rId6" Type="http://schemas.openxmlformats.org/officeDocument/2006/relationships/image" Target="../media/image6.emf"/><Relationship Id="rId7" Type="http://schemas.openxmlformats.org/officeDocument/2006/relationships/image" Target="../media/image5.emf"/><Relationship Id="rId8" Type="http://schemas.openxmlformats.org/officeDocument/2006/relationships/image" Target="../media/image6.emf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7.emf"/><Relationship Id="rId2" Type="http://schemas.openxmlformats.org/officeDocument/2006/relationships/image" Target="../media/image8.emf"/><Relationship Id="rId3" Type="http://schemas.openxmlformats.org/officeDocument/2006/relationships/image" Target="../media/image2.emf"/><Relationship Id="rId4" Type="http://schemas.openxmlformats.org/officeDocument/2006/relationships/image" Target="../media/image2.emf"/><Relationship Id="rId5" Type="http://schemas.openxmlformats.org/officeDocument/2006/relationships/image" Target="../media/image6.emf"/><Relationship Id="rId6" Type="http://schemas.openxmlformats.org/officeDocument/2006/relationships/image" Target="../media/image5.emf"/><Relationship Id="rId7" Type="http://schemas.openxmlformats.org/officeDocument/2006/relationships/image" Target="../media/image6.emf"/><Relationship Id="rId8" Type="http://schemas.openxmlformats.org/officeDocument/2006/relationships/image" Target="../media/image5.emf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9.emf"/><Relationship Id="rId2" Type="http://schemas.openxmlformats.org/officeDocument/2006/relationships/image" Target="../media/image9.emf"/><Relationship Id="rId3" Type="http://schemas.openxmlformats.org/officeDocument/2006/relationships/image" Target="../media/image2.emf"/><Relationship Id="rId4" Type="http://schemas.openxmlformats.org/officeDocument/2006/relationships/image" Target="../media/image2.emf"/><Relationship Id="rId5" Type="http://schemas.openxmlformats.org/officeDocument/2006/relationships/image" Target="../media/image3.emf"/><Relationship Id="rId6" Type="http://schemas.openxmlformats.org/officeDocument/2006/relationships/image" Target="../media/image4.e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44</xdr:col>
      <xdr:colOff>295920</xdr:colOff>
      <xdr:row>38</xdr:row>
      <xdr:rowOff>54720</xdr:rowOff>
    </xdr:from>
    <xdr:to>
      <xdr:col>45</xdr:col>
      <xdr:colOff>765360</xdr:colOff>
      <xdr:row>44</xdr:row>
      <xdr:rowOff>100800</xdr:rowOff>
    </xdr:to>
    <xdr:sp>
      <xdr:nvSpPr>
        <xdr:cNvPr id="0" name=""/>
        <xdr:cNvSpPr/>
      </xdr:nvSpPr>
      <xdr:spPr>
        <a:xfrm>
          <a:off x="37806120" y="7947000"/>
          <a:ext cx="1281960" cy="102168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268920</xdr:colOff>
      <xdr:row>2</xdr:row>
      <xdr:rowOff>157320</xdr:rowOff>
    </xdr:from>
    <xdr:to>
      <xdr:col>23</xdr:col>
      <xdr:colOff>804960</xdr:colOff>
      <xdr:row>18</xdr:row>
      <xdr:rowOff>144360</xdr:rowOff>
    </xdr:to>
    <xdr:graphicFrame>
      <xdr:nvGraphicFramePr>
        <xdr:cNvPr id="1" name=""/>
        <xdr:cNvGraphicFramePr/>
      </xdr:nvGraphicFramePr>
      <xdr:xfrm>
        <a:off x="17404920" y="582840"/>
        <a:ext cx="3800160" cy="367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798480</xdr:colOff>
      <xdr:row>0</xdr:row>
      <xdr:rowOff>150480</xdr:rowOff>
    </xdr:from>
    <xdr:to>
      <xdr:col>12</xdr:col>
      <xdr:colOff>798120</xdr:colOff>
      <xdr:row>20</xdr:row>
      <xdr:rowOff>4680</xdr:rowOff>
    </xdr:to>
    <xdr:graphicFrame>
      <xdr:nvGraphicFramePr>
        <xdr:cNvPr id="2" name=""/>
        <xdr:cNvGraphicFramePr/>
      </xdr:nvGraphicFramePr>
      <xdr:xfrm>
        <a:off x="7327080" y="150480"/>
        <a:ext cx="4895280" cy="4449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339120</xdr:colOff>
      <xdr:row>2</xdr:row>
      <xdr:rowOff>94320</xdr:rowOff>
    </xdr:from>
    <xdr:to>
      <xdr:col>19</xdr:col>
      <xdr:colOff>35280</xdr:colOff>
      <xdr:row>18</xdr:row>
      <xdr:rowOff>168120</xdr:rowOff>
    </xdr:to>
    <xdr:graphicFrame>
      <xdr:nvGraphicFramePr>
        <xdr:cNvPr id="3" name=""/>
        <xdr:cNvGraphicFramePr/>
      </xdr:nvGraphicFramePr>
      <xdr:xfrm>
        <a:off x="12579480" y="519840"/>
        <a:ext cx="4591800" cy="3764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12</xdr:col>
      <xdr:colOff>163440</xdr:colOff>
      <xdr:row>19</xdr:row>
      <xdr:rowOff>-360</xdr:rowOff>
    </xdr:from>
    <xdr:to>
      <xdr:col>19</xdr:col>
      <xdr:colOff>22680</xdr:colOff>
      <xdr:row>21</xdr:row>
      <xdr:rowOff>176400</xdr:rowOff>
    </xdr:to>
    <xdr:pic>
      <xdr:nvPicPr>
        <xdr:cNvPr id="4" name="Figura 1" descr=""/>
        <xdr:cNvPicPr/>
      </xdr:nvPicPr>
      <xdr:blipFill>
        <a:blip r:embed="rId4"/>
        <a:stretch/>
      </xdr:blipFill>
      <xdr:spPr>
        <a:xfrm>
          <a:off x="11587680" y="4390200"/>
          <a:ext cx="5571000" cy="618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44</xdr:col>
      <xdr:colOff>447840</xdr:colOff>
      <xdr:row>39</xdr:row>
      <xdr:rowOff>136080</xdr:rowOff>
    </xdr:from>
    <xdr:to>
      <xdr:col>45</xdr:col>
      <xdr:colOff>698040</xdr:colOff>
      <xdr:row>41</xdr:row>
      <xdr:rowOff>113400</xdr:rowOff>
    </xdr:to>
    <xdr:sp>
      <xdr:nvSpPr>
        <xdr:cNvPr id="5" name=""/>
        <xdr:cNvSpPr txBox="1"/>
      </xdr:nvSpPr>
      <xdr:spPr>
        <a:xfrm>
          <a:off x="37958040" y="8191080"/>
          <a:ext cx="1062720" cy="302400"/>
        </a:xfrm>
        <a:prstGeom prst="rect">
          <a:avLst/>
        </a:prstGeom>
        <a:solidFill>
          <a:srgbClr val="ffffff"/>
        </a:solidFill>
        <a:ln w="0">
          <a:noFill/>
        </a:ln>
      </xdr:spPr>
      <xdr:txBody>
        <a:bodyPr lIns="0" rIns="0" tIns="0" bIns="0" anchor="t">
          <a:noAutofit/>
        </a:bodyPr>
        <a:p>
          <a:r>
            <a:rPr b="1" lang="pt-BR" sz="1200" strike="noStrike" u="none">
              <a:solidFill>
                <a:srgbClr val="000000"/>
              </a:solidFill>
              <a:effectLst/>
              <a:uFillTx/>
              <a:latin typeface="TeX Gyre Cursor"/>
            </a:rPr>
            <a:t>σ</a:t>
          </a:r>
          <a:r>
            <a:rPr b="1" lang="pt-BR" sz="1200" strike="noStrike" u="none" baseline="-33000">
              <a:solidFill>
                <a:srgbClr val="000000"/>
              </a:solidFill>
              <a:effectLst/>
              <a:uFillTx/>
              <a:latin typeface="TeX Gyre Cursor"/>
            </a:rPr>
            <a:t>3</a:t>
          </a:r>
          <a:r>
            <a:rPr b="1" lang="pt-BR" sz="1200" strike="noStrike" u="none">
              <a:solidFill>
                <a:srgbClr val="000000"/>
              </a:solidFill>
              <a:effectLst/>
              <a:uFillTx/>
              <a:latin typeface="TeX Gyre Cursor"/>
            </a:rPr>
            <a:t>=100 kPa</a:t>
          </a:r>
          <a:endParaRPr b="0" lang="pt-BR" sz="1200" strike="noStrike" u="none">
            <a:solidFill>
              <a:srgbClr val="000000"/>
            </a:solidFill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44</xdr:col>
      <xdr:colOff>471240</xdr:colOff>
      <xdr:row>36</xdr:row>
      <xdr:rowOff>89640</xdr:rowOff>
    </xdr:from>
    <xdr:to>
      <xdr:col>45</xdr:col>
      <xdr:colOff>78120</xdr:colOff>
      <xdr:row>36</xdr:row>
      <xdr:rowOff>89640</xdr:rowOff>
    </xdr:to>
    <xdr:sp>
      <xdr:nvSpPr>
        <xdr:cNvPr id="6" name=""/>
        <xdr:cNvSpPr/>
      </xdr:nvSpPr>
      <xdr:spPr>
        <a:xfrm>
          <a:off x="37981440" y="7656840"/>
          <a:ext cx="419400" cy="0"/>
        </a:xfrm>
        <a:prstGeom prst="line">
          <a:avLst/>
        </a:prstGeom>
        <a:ln w="28800">
          <a:solidFill>
            <a:srgbClr val="000000"/>
          </a:solidFill>
          <a:custDash>
            <a:ds d="600000" sp="300000"/>
          </a:custDash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44</xdr:col>
      <xdr:colOff>481680</xdr:colOff>
      <xdr:row>38</xdr:row>
      <xdr:rowOff>39240</xdr:rowOff>
    </xdr:from>
    <xdr:to>
      <xdr:col>45</xdr:col>
      <xdr:colOff>88560</xdr:colOff>
      <xdr:row>38</xdr:row>
      <xdr:rowOff>39240</xdr:rowOff>
    </xdr:to>
    <xdr:sp>
      <xdr:nvSpPr>
        <xdr:cNvPr id="7" name=""/>
        <xdr:cNvSpPr/>
      </xdr:nvSpPr>
      <xdr:spPr>
        <a:xfrm>
          <a:off x="37991880" y="7931520"/>
          <a:ext cx="419400" cy="0"/>
        </a:xfrm>
        <a:prstGeom prst="line">
          <a:avLst/>
        </a:prstGeom>
        <a:ln w="288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114480</xdr:colOff>
      <xdr:row>24</xdr:row>
      <xdr:rowOff>120600</xdr:rowOff>
    </xdr:from>
    <xdr:to>
      <xdr:col>15</xdr:col>
      <xdr:colOff>277920</xdr:colOff>
      <xdr:row>47</xdr:row>
      <xdr:rowOff>121320</xdr:rowOff>
    </xdr:to>
    <xdr:graphicFrame>
      <xdr:nvGraphicFramePr>
        <xdr:cNvPr id="8" name=""/>
        <xdr:cNvGraphicFramePr/>
      </xdr:nvGraphicFramePr>
      <xdr:xfrm>
        <a:off x="9090720" y="5568120"/>
        <a:ext cx="5059440" cy="3908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10800</xdr:colOff>
      <xdr:row>24</xdr:row>
      <xdr:rowOff>109080</xdr:rowOff>
    </xdr:from>
    <xdr:to>
      <xdr:col>21</xdr:col>
      <xdr:colOff>736920</xdr:colOff>
      <xdr:row>45</xdr:row>
      <xdr:rowOff>135720</xdr:rowOff>
    </xdr:to>
    <xdr:graphicFrame>
      <xdr:nvGraphicFramePr>
        <xdr:cNvPr id="9" name=""/>
        <xdr:cNvGraphicFramePr/>
      </xdr:nvGraphicFramePr>
      <xdr:xfrm>
        <a:off x="14699160" y="5556600"/>
        <a:ext cx="4806000" cy="3609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20</xdr:col>
      <xdr:colOff>615240</xdr:colOff>
      <xdr:row>34</xdr:row>
      <xdr:rowOff>139320</xdr:rowOff>
    </xdr:from>
    <xdr:to>
      <xdr:col>21</xdr:col>
      <xdr:colOff>243720</xdr:colOff>
      <xdr:row>36</xdr:row>
      <xdr:rowOff>46440</xdr:rowOff>
    </xdr:to>
    <xdr:sp>
      <xdr:nvSpPr>
        <xdr:cNvPr id="10" name=""/>
        <xdr:cNvSpPr txBox="1"/>
      </xdr:nvSpPr>
      <xdr:spPr>
        <a:xfrm>
          <a:off x="16871400" y="5666400"/>
          <a:ext cx="441000" cy="232200"/>
        </a:xfrm>
        <a:prstGeom prst="rect">
          <a:avLst/>
        </a:prstGeom>
        <a:noFill/>
        <a:ln w="0">
          <a:noFill/>
        </a:ln>
      </xdr:spPr>
      <xdr:txBody>
        <a:bodyPr lIns="0" rIns="0" tIns="0" bIns="0" anchor="t">
          <a:noAutofit/>
        </a:bodyPr>
        <a:p>
          <a:r>
            <a:rPr b="0" lang="pt-BR" sz="1200" strike="noStrike" u="none">
              <a:solidFill>
                <a:srgbClr val="000000"/>
              </a:solidFill>
              <a:effectLst/>
              <a:uFillTx/>
              <a:latin typeface="Times New Roman"/>
            </a:rPr>
            <a:t>CSL</a:t>
          </a:r>
          <a:endParaRPr b="0" lang="pt-BR" sz="1200" strike="noStrike" u="none">
            <a:solidFill>
              <a:srgbClr val="000000"/>
            </a:solidFill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20</xdr:col>
      <xdr:colOff>360</xdr:colOff>
      <xdr:row>37</xdr:row>
      <xdr:rowOff>0</xdr:rowOff>
    </xdr:from>
    <xdr:to>
      <xdr:col>21</xdr:col>
      <xdr:colOff>57960</xdr:colOff>
      <xdr:row>38</xdr:row>
      <xdr:rowOff>34920</xdr:rowOff>
    </xdr:to>
    <xdr:sp>
      <xdr:nvSpPr>
        <xdr:cNvPr id="11" name=""/>
        <xdr:cNvSpPr txBox="1"/>
      </xdr:nvSpPr>
      <xdr:spPr>
        <a:xfrm>
          <a:off x="16256520" y="6014880"/>
          <a:ext cx="870120" cy="197280"/>
        </a:xfrm>
        <a:prstGeom prst="rect">
          <a:avLst/>
        </a:prstGeom>
        <a:noFill/>
        <a:ln w="0">
          <a:noFill/>
        </a:ln>
      </xdr:spPr>
      <xdr:txBody>
        <a:bodyPr lIns="0" rIns="0" tIns="0" bIns="0" anchor="t">
          <a:noAutofit/>
        </a:bodyPr>
        <a:p>
          <a:r>
            <a:rPr b="0" lang="pt-BR" sz="1200" strike="noStrike" u="none">
              <a:solidFill>
                <a:srgbClr val="000000"/>
              </a:solidFill>
              <a:effectLst/>
              <a:uFillTx/>
              <a:latin typeface="Times New Roman"/>
            </a:rPr>
            <a:t>Compression’</a:t>
          </a:r>
          <a:endParaRPr b="0" lang="pt-BR" sz="1200" strike="noStrike" u="none">
            <a:solidFill>
              <a:srgbClr val="000000"/>
            </a:solidFill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21</xdr:col>
      <xdr:colOff>650160</xdr:colOff>
      <xdr:row>34</xdr:row>
      <xdr:rowOff>57960</xdr:rowOff>
    </xdr:from>
    <xdr:to>
      <xdr:col>21</xdr:col>
      <xdr:colOff>661680</xdr:colOff>
      <xdr:row>44</xdr:row>
      <xdr:rowOff>104400</xdr:rowOff>
    </xdr:to>
    <xdr:sp>
      <xdr:nvSpPr>
        <xdr:cNvPr id="12" name=""/>
        <xdr:cNvSpPr/>
      </xdr:nvSpPr>
      <xdr:spPr>
        <a:xfrm flipV="1">
          <a:off x="17718840" y="5585040"/>
          <a:ext cx="11520" cy="1671840"/>
        </a:xfrm>
        <a:prstGeom prst="line">
          <a:avLst/>
        </a:prstGeom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21</xdr:col>
      <xdr:colOff>568800</xdr:colOff>
      <xdr:row>43</xdr:row>
      <xdr:rowOff>57960</xdr:rowOff>
    </xdr:from>
    <xdr:to>
      <xdr:col>21</xdr:col>
      <xdr:colOff>812880</xdr:colOff>
      <xdr:row>44</xdr:row>
      <xdr:rowOff>139680</xdr:rowOff>
    </xdr:to>
    <xdr:sp>
      <xdr:nvSpPr>
        <xdr:cNvPr id="13" name=""/>
        <xdr:cNvSpPr/>
      </xdr:nvSpPr>
      <xdr:spPr>
        <a:xfrm>
          <a:off x="17637480" y="7048080"/>
          <a:ext cx="244080" cy="244080"/>
        </a:xfrm>
        <a:prstGeom prst="line">
          <a:avLst/>
        </a:prstGeom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504360</xdr:colOff>
      <xdr:row>25</xdr:row>
      <xdr:rowOff>54360</xdr:rowOff>
    </xdr:from>
    <xdr:to>
      <xdr:col>8</xdr:col>
      <xdr:colOff>394920</xdr:colOff>
      <xdr:row>52</xdr:row>
      <xdr:rowOff>93240</xdr:rowOff>
    </xdr:to>
    <xdr:graphicFrame>
      <xdr:nvGraphicFramePr>
        <xdr:cNvPr id="14" name=""/>
        <xdr:cNvGraphicFramePr/>
      </xdr:nvGraphicFramePr>
      <xdr:xfrm>
        <a:off x="1317240" y="4118400"/>
        <a:ext cx="5580000" cy="442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807480</xdr:colOff>
      <xdr:row>25</xdr:row>
      <xdr:rowOff>56160</xdr:rowOff>
    </xdr:from>
    <xdr:to>
      <xdr:col>15</xdr:col>
      <xdr:colOff>697680</xdr:colOff>
      <xdr:row>52</xdr:row>
      <xdr:rowOff>95040</xdr:rowOff>
    </xdr:to>
    <xdr:graphicFrame>
      <xdr:nvGraphicFramePr>
        <xdr:cNvPr id="23" name=""/>
        <xdr:cNvGraphicFramePr/>
      </xdr:nvGraphicFramePr>
      <xdr:xfrm>
        <a:off x="7309800" y="4120200"/>
        <a:ext cx="5580000" cy="442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449640</xdr:colOff>
      <xdr:row>56</xdr:row>
      <xdr:rowOff>70560</xdr:rowOff>
    </xdr:from>
    <xdr:to>
      <xdr:col>8</xdr:col>
      <xdr:colOff>340200</xdr:colOff>
      <xdr:row>83</xdr:row>
      <xdr:rowOff>109440</xdr:rowOff>
    </xdr:to>
    <xdr:graphicFrame>
      <xdr:nvGraphicFramePr>
        <xdr:cNvPr id="24" name=""/>
        <xdr:cNvGraphicFramePr/>
      </xdr:nvGraphicFramePr>
      <xdr:xfrm>
        <a:off x="1262520" y="9173880"/>
        <a:ext cx="5580000" cy="442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223200</xdr:colOff>
      <xdr:row>56</xdr:row>
      <xdr:rowOff>132480</xdr:rowOff>
    </xdr:from>
    <xdr:to>
      <xdr:col>16</xdr:col>
      <xdr:colOff>113760</xdr:colOff>
      <xdr:row>84</xdr:row>
      <xdr:rowOff>8640</xdr:rowOff>
    </xdr:to>
    <xdr:graphicFrame>
      <xdr:nvGraphicFramePr>
        <xdr:cNvPr id="33" name=""/>
        <xdr:cNvGraphicFramePr/>
      </xdr:nvGraphicFramePr>
      <xdr:xfrm>
        <a:off x="7538400" y="9235800"/>
        <a:ext cx="5580000" cy="442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0.267789174891943</cdr:x>
      <cdr:y>0.471912852613609</cdr:y>
    </cdr:from>
    <cdr:to>
      <cdr:x>0.392361783110767</cdr:x>
      <cdr:y>0.510527599382164</cdr:y>
    </cdr:to>
    <cdr:pic>
      <cdr:nvPicPr>
        <cdr:cNvPr id="15" name="" descr=""/>
        <cdr:cNvPicPr/>
      </cdr:nvPicPr>
      <cdr:blipFill>
        <a:blip r:embed="rId1"/>
        <a:stretch/>
      </cdr:blipFill>
      <cdr:spPr>
        <a:xfrm>
          <a:off x="1494360" y="2089800"/>
          <a:ext cx="695160" cy="171000"/>
        </a:xfrm>
        <a:prstGeom prst="rect">
          <a:avLst/>
        </a:prstGeom>
        <a:noFill/>
        <a:ln w="0">
          <a:noFill/>
        </a:ln>
      </cdr:spPr>
    </cdr:pic>
  </cdr:relSizeAnchor>
  <cdr:relSizeAnchor>
    <cdr:from>
      <cdr:x>0.529836784723566</cdr:x>
      <cdr:y>0.741972197382327</cdr:y>
    </cdr:from>
    <cdr:to>
      <cdr:x>0.654409392942391</cdr:x>
      <cdr:y>0.780586944150882</cdr:y>
    </cdr:to>
    <cdr:pic>
      <cdr:nvPicPr>
        <cdr:cNvPr id="16" name="" descr=""/>
        <cdr:cNvPicPr/>
      </cdr:nvPicPr>
      <cdr:blipFill>
        <a:blip r:embed="rId2"/>
        <a:stretch/>
      </cdr:blipFill>
      <cdr:spPr>
        <a:xfrm>
          <a:off x="2956680" y="3285720"/>
          <a:ext cx="695160" cy="171000"/>
        </a:xfrm>
        <a:prstGeom prst="rect">
          <a:avLst/>
        </a:prstGeom>
        <a:noFill/>
        <a:ln w="0">
          <a:noFill/>
        </a:ln>
      </cdr:spPr>
    </cdr:pic>
  </cdr:relSizeAnchor>
  <cdr:relSizeAnchor>
    <cdr:from>
      <cdr:x>0.155151280562544</cdr:x>
      <cdr:y>0.170148768392814</cdr:y>
    </cdr:from>
    <cdr:to>
      <cdr:x>0.305464163602348</cdr:x>
      <cdr:y>0.213722461588489</cdr:y>
    </cdr:to>
    <cdr:pic>
      <cdr:nvPicPr>
        <cdr:cNvPr id="17" name="" descr=""/>
        <cdr:cNvPicPr/>
      </cdr:nvPicPr>
      <cdr:blipFill>
        <a:blip r:embed="rId3"/>
        <a:stretch/>
      </cdr:blipFill>
      <cdr:spPr>
        <a:xfrm>
          <a:off x="865800" y="753480"/>
          <a:ext cx="838800" cy="192960"/>
        </a:xfrm>
        <a:prstGeom prst="rect">
          <a:avLst/>
        </a:prstGeom>
        <a:noFill/>
        <a:ln w="0">
          <a:noFill/>
        </a:ln>
      </cdr:spPr>
    </cdr:pic>
  </cdr:relSizeAnchor>
  <cdr:relSizeAnchor>
    <cdr:from>
      <cdr:x>0.177407909167151</cdr:x>
      <cdr:y>0.761970571498252</cdr:y>
    </cdr:from>
    <cdr:to>
      <cdr:x>0.327656280239985</cdr:x>
      <cdr:y>0.805544264693927</cdr:y>
    </cdr:to>
    <cdr:pic>
      <cdr:nvPicPr>
        <cdr:cNvPr id="18" name="" descr=""/>
        <cdr:cNvPicPr/>
      </cdr:nvPicPr>
      <cdr:blipFill>
        <a:blip r:embed="rId4"/>
        <a:stretch/>
      </cdr:blipFill>
      <cdr:spPr>
        <a:xfrm>
          <a:off x="990000" y="3374280"/>
          <a:ext cx="838440" cy="192960"/>
        </a:xfrm>
        <a:prstGeom prst="rect">
          <a:avLst/>
        </a:prstGeom>
        <a:noFill/>
        <a:ln w="0">
          <a:noFill/>
        </a:ln>
      </cdr:spPr>
    </cdr:pic>
  </cdr:relSizeAnchor>
  <cdr:relSizeAnchor>
    <cdr:from>
      <cdr:x>0.537062125024192</cdr:x>
      <cdr:y>0.581416145028859</cdr:y>
    </cdr:from>
    <cdr:to>
      <cdr:x>0.732339849041997</cdr:x>
      <cdr:y>0.624745955613365</cdr:y>
    </cdr:to>
    <cdr:pic>
      <cdr:nvPicPr>
        <cdr:cNvPr id="19" name="" descr=""/>
        <cdr:cNvPicPr/>
      </cdr:nvPicPr>
      <cdr:blipFill>
        <a:blip r:embed="rId5"/>
        <a:stretch/>
      </cdr:blipFill>
      <cdr:spPr>
        <a:xfrm>
          <a:off x="2997000" y="2574720"/>
          <a:ext cx="1089720" cy="191880"/>
        </a:xfrm>
        <a:prstGeom prst="rect">
          <a:avLst/>
        </a:prstGeom>
        <a:noFill/>
        <a:ln w="0">
          <a:noFill/>
        </a:ln>
      </cdr:spPr>
    </cdr:pic>
  </cdr:relSizeAnchor>
  <cdr:relSizeAnchor>
    <cdr:from>
      <cdr:x>0.546416360234824</cdr:x>
      <cdr:y>0.649296805137794</cdr:y>
    </cdr:from>
    <cdr:to>
      <cdr:x>0.711566995677698</cdr:x>
      <cdr:y>0.685879196813267</cdr:y>
    </cdr:to>
    <cdr:pic>
      <cdr:nvPicPr>
        <cdr:cNvPr id="20" name="" descr=""/>
        <cdr:cNvPicPr/>
      </cdr:nvPicPr>
      <cdr:blipFill>
        <a:blip r:embed="rId6"/>
        <a:stretch/>
      </cdr:blipFill>
      <cdr:spPr>
        <a:xfrm>
          <a:off x="3049200" y="2875320"/>
          <a:ext cx="921600" cy="162000"/>
        </a:xfrm>
        <a:prstGeom prst="rect">
          <a:avLst/>
        </a:prstGeom>
        <a:noFill/>
        <a:ln w="0">
          <a:noFill/>
        </a:ln>
      </cdr:spPr>
    </cdr:pic>
  </cdr:relSizeAnchor>
  <cdr:relSizeAnchor>
    <cdr:from>
      <cdr:x>0.503257854331979</cdr:x>
      <cdr:y>0.238761076335257</cdr:y>
    </cdr:from>
    <cdr:to>
      <cdr:x>0.698535578349784</cdr:x>
      <cdr:y>0.282090886919763</cdr:y>
    </cdr:to>
    <cdr:pic>
      <cdr:nvPicPr>
        <cdr:cNvPr id="21" name="" descr=""/>
        <cdr:cNvPicPr/>
      </cdr:nvPicPr>
      <cdr:blipFill>
        <a:blip r:embed="rId7"/>
        <a:stretch/>
      </cdr:blipFill>
      <cdr:spPr>
        <a:xfrm>
          <a:off x="2808360" y="1057320"/>
          <a:ext cx="1089720" cy="191880"/>
        </a:xfrm>
        <a:prstGeom prst="rect">
          <a:avLst/>
        </a:prstGeom>
        <a:noFill/>
        <a:ln w="0">
          <a:noFill/>
        </a:ln>
      </cdr:spPr>
    </cdr:pic>
  </cdr:relSizeAnchor>
  <cdr:relSizeAnchor>
    <cdr:from>
      <cdr:x>0.703051416037675</cdr:x>
      <cdr:y>0.354117551418584</cdr:y>
    </cdr:from>
    <cdr:to>
      <cdr:x>0.898845235791239</cdr:x>
      <cdr:y>0.397447362003089</cdr:y>
    </cdr:to>
    <cdr:pic>
      <cdr:nvPicPr>
        <cdr:cNvPr id="22" name="" descr=""/>
        <cdr:cNvPicPr/>
      </cdr:nvPicPr>
      <cdr:blipFill>
        <a:blip r:embed="rId8"/>
        <a:stretch/>
      </cdr:blipFill>
      <cdr:spPr>
        <a:xfrm>
          <a:off x="3923280" y="1568160"/>
          <a:ext cx="1092600" cy="191880"/>
        </a:xfrm>
        <a:prstGeom prst="rect">
          <a:avLst/>
        </a:prstGeom>
        <a:noFill/>
        <a:ln w="0">
          <a:noFill/>
        </a:ln>
      </cdr:spPr>
    </cdr:pic>
  </cdr:relSizeAnchor>
</c:userShapes>
</file>

<file path=xl/drawings/drawing4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0.164118443971357</cdr:x>
      <cdr:y>0.784895536948216</cdr:y>
    </cdr:from>
    <cdr:to>
      <cdr:x>0.300819301980517</cdr:x>
      <cdr:y>0.828306641736444</cdr:y>
    </cdr:to>
    <cdr:pic>
      <cdr:nvPicPr>
        <cdr:cNvPr id="25" name="" descr=""/>
        <cdr:cNvPicPr/>
      </cdr:nvPicPr>
      <cdr:blipFill>
        <a:blip r:embed="rId1"/>
        <a:stretch/>
      </cdr:blipFill>
      <cdr:spPr>
        <a:xfrm>
          <a:off x="915840" y="3475800"/>
          <a:ext cx="762840" cy="192240"/>
        </a:xfrm>
        <a:prstGeom prst="rect">
          <a:avLst/>
        </a:prstGeom>
        <a:noFill/>
        <a:ln w="0">
          <a:noFill/>
        </a:ln>
      </cdr:spPr>
    </cdr:pic>
  </cdr:relSizeAnchor>
  <cdr:relSizeAnchor>
    <cdr:from>
      <cdr:x>0.151474098445262</cdr:x>
      <cdr:y>0.193073733842777</cdr:y>
    </cdr:from>
    <cdr:to>
      <cdr:x>0.302109541319915</cdr:x>
      <cdr:y>0.236484838631006</cdr:y>
    </cdr:to>
    <cdr:pic>
      <cdr:nvPicPr>
        <cdr:cNvPr id="26" name="" descr=""/>
        <cdr:cNvPicPr/>
      </cdr:nvPicPr>
      <cdr:blipFill>
        <a:blip r:embed="rId2"/>
        <a:stretch/>
      </cdr:blipFill>
      <cdr:spPr>
        <a:xfrm>
          <a:off x="845280" y="855000"/>
          <a:ext cx="840600" cy="192240"/>
        </a:xfrm>
        <a:prstGeom prst="rect">
          <a:avLst/>
        </a:prstGeom>
        <a:noFill/>
        <a:ln w="0">
          <a:noFill/>
        </a:ln>
      </cdr:spPr>
    </cdr:pic>
  </cdr:relSizeAnchor>
  <cdr:relSizeAnchor>
    <cdr:from>
      <cdr:x>0.449970969614864</cdr:x>
      <cdr:y>0.783107064466304</cdr:y>
    </cdr:from>
    <cdr:to>
      <cdr:x>0.574737113734598</cdr:x>
      <cdr:y>0.821721811234859</cdr:y>
    </cdr:to>
    <cdr:pic>
      <cdr:nvPicPr>
        <cdr:cNvPr id="27" name="" descr=""/>
        <cdr:cNvPicPr/>
      </cdr:nvPicPr>
      <cdr:blipFill>
        <a:blip r:embed="rId3"/>
        <a:stretch/>
      </cdr:blipFill>
      <cdr:spPr>
        <a:xfrm>
          <a:off x="2511000" y="3467880"/>
          <a:ext cx="696240" cy="171000"/>
        </a:xfrm>
        <a:prstGeom prst="rect">
          <a:avLst/>
        </a:prstGeom>
        <a:noFill/>
        <a:ln w="0">
          <a:noFill/>
        </a:ln>
      </cdr:spPr>
    </cdr:pic>
  </cdr:relSizeAnchor>
  <cdr:relSizeAnchor>
    <cdr:from>
      <cdr:x>0.277465969937423</cdr:x>
      <cdr:y>0.482643687505081</cdr:y>
    </cdr:from>
    <cdr:to>
      <cdr:x>0.402232114057158</cdr:x>
      <cdr:y>0.521258434273636</cdr:y>
    </cdr:to>
    <cdr:pic>
      <cdr:nvPicPr>
        <cdr:cNvPr id="28" name="" descr=""/>
        <cdr:cNvPicPr/>
      </cdr:nvPicPr>
      <cdr:blipFill>
        <a:blip r:embed="rId4"/>
        <a:stretch/>
      </cdr:blipFill>
      <cdr:spPr>
        <a:xfrm>
          <a:off x="1548360" y="2137320"/>
          <a:ext cx="696240" cy="171000"/>
        </a:xfrm>
        <a:prstGeom prst="rect">
          <a:avLst/>
        </a:prstGeom>
        <a:noFill/>
        <a:ln w="0">
          <a:noFill/>
        </a:ln>
      </cdr:spPr>
    </cdr:pic>
  </cdr:relSizeAnchor>
  <cdr:relSizeAnchor>
    <cdr:from>
      <cdr:x>0.313915231275402</cdr:x>
      <cdr:y>0.698235915779205</cdr:y>
    </cdr:from>
    <cdr:to>
      <cdr:x>0.47713050770918</cdr:x>
      <cdr:y>0.734818307454679</cdr:y>
    </cdr:to>
    <cdr:pic>
      <cdr:nvPicPr>
        <cdr:cNvPr id="29" name="" descr=""/>
        <cdr:cNvPicPr/>
      </cdr:nvPicPr>
      <cdr:blipFill>
        <a:blip r:embed="rId5"/>
        <a:stretch/>
      </cdr:blipFill>
      <cdr:spPr>
        <a:xfrm>
          <a:off x="1751760" y="3092040"/>
          <a:ext cx="910800" cy="162000"/>
        </a:xfrm>
        <a:prstGeom prst="rect">
          <a:avLst/>
        </a:prstGeom>
        <a:noFill/>
        <a:ln w="0">
          <a:noFill/>
        </a:ln>
      </cdr:spPr>
    </cdr:pic>
  </cdr:relSizeAnchor>
  <cdr:relSizeAnchor>
    <cdr:from>
      <cdr:x>0.626991806980195</cdr:x>
      <cdr:y>0.632712787578246</cdr:y>
    </cdr:from>
    <cdr:to>
      <cdr:x>0.82233404296497</cdr:x>
      <cdr:y>0.676367774977644</cdr:y>
    </cdr:to>
    <cdr:pic>
      <cdr:nvPicPr>
        <cdr:cNvPr id="30" name="" descr=""/>
        <cdr:cNvPicPr/>
      </cdr:nvPicPr>
      <cdr:blipFill>
        <a:blip r:embed="rId6"/>
        <a:stretch/>
      </cdr:blipFill>
      <cdr:spPr>
        <a:xfrm>
          <a:off x="3498840" y="2801880"/>
          <a:ext cx="1090080" cy="193320"/>
        </a:xfrm>
        <a:prstGeom prst="rect">
          <a:avLst/>
        </a:prstGeom>
        <a:noFill/>
        <a:ln w="0">
          <a:noFill/>
        </a:ln>
      </cdr:spPr>
    </cdr:pic>
  </cdr:relSizeAnchor>
  <cdr:relSizeAnchor>
    <cdr:from>
      <cdr:x>0.607186633120444</cdr:x>
      <cdr:y>0.338265181692545</cdr:y>
    </cdr:from>
    <cdr:to>
      <cdr:x>0.803044964840978</cdr:x>
      <cdr:y>0.381920169091944</cdr:y>
    </cdr:to>
    <cdr:pic>
      <cdr:nvPicPr>
        <cdr:cNvPr id="31" name="" descr=""/>
        <cdr:cNvPicPr/>
      </cdr:nvPicPr>
      <cdr:blipFill>
        <a:blip r:embed="rId7"/>
        <a:stretch/>
      </cdr:blipFill>
      <cdr:spPr>
        <a:xfrm>
          <a:off x="3388320" y="1497960"/>
          <a:ext cx="1092960" cy="193320"/>
        </a:xfrm>
        <a:prstGeom prst="rect">
          <a:avLst/>
        </a:prstGeom>
        <a:noFill/>
        <a:ln w="0">
          <a:noFill/>
        </a:ln>
      </cdr:spPr>
    </cdr:pic>
  </cdr:relSizeAnchor>
  <cdr:relSizeAnchor>
    <cdr:from>
      <cdr:x>0.47222759821947</cdr:x>
      <cdr:y>0.18421266563694</cdr:y>
    </cdr:from>
    <cdr:to>
      <cdr:x>0.667569834204245</cdr:x>
      <cdr:y>0.227867653036339</cdr:y>
    </cdr:to>
    <cdr:pic>
      <cdr:nvPicPr>
        <cdr:cNvPr id="32" name="" descr=""/>
        <cdr:cNvPicPr/>
      </cdr:nvPicPr>
      <cdr:blipFill>
        <a:blip r:embed="rId8"/>
        <a:stretch/>
      </cdr:blipFill>
      <cdr:spPr>
        <a:xfrm>
          <a:off x="2635200" y="815760"/>
          <a:ext cx="1090080" cy="193320"/>
        </a:xfrm>
        <a:prstGeom prst="rect">
          <a:avLst/>
        </a:prstGeom>
        <a:noFill/>
        <a:ln w="0">
          <a:noFill/>
        </a:ln>
      </cdr:spPr>
    </cdr:pic>
  </cdr:relSizeAnchor>
</c:userShapes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529920</xdr:colOff>
      <xdr:row>2</xdr:row>
      <xdr:rowOff>28800</xdr:rowOff>
    </xdr:from>
    <xdr:to>
      <xdr:col>8</xdr:col>
      <xdr:colOff>391320</xdr:colOff>
      <xdr:row>29</xdr:row>
      <xdr:rowOff>66240</xdr:rowOff>
    </xdr:to>
    <xdr:graphicFrame>
      <xdr:nvGraphicFramePr>
        <xdr:cNvPr id="34" name=""/>
        <xdr:cNvGraphicFramePr/>
      </xdr:nvGraphicFramePr>
      <xdr:xfrm>
        <a:off x="1342800" y="353880"/>
        <a:ext cx="5550840" cy="442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0.804756350440643</cdr:x>
      <cdr:y>0.110840042286737</cdr:y>
    </cdr:from>
    <cdr:to>
      <cdr:x>0.929756350440643</cdr:x>
      <cdr:y>0.154671871188095</cdr:y>
    </cdr:to>
    <cdr:pic>
      <cdr:nvPicPr>
        <cdr:cNvPr id="35" name="" descr=""/>
        <cdr:cNvPicPr/>
      </cdr:nvPicPr>
      <cdr:blipFill>
        <a:blip r:embed="rId1"/>
        <a:stretch/>
      </cdr:blipFill>
      <cdr:spPr>
        <a:xfrm>
          <a:off x="4470840" y="490680"/>
          <a:ext cx="694440" cy="194040"/>
        </a:xfrm>
        <a:prstGeom prst="rect">
          <a:avLst/>
        </a:prstGeom>
        <a:noFill/>
        <a:ln w="0">
          <a:noFill/>
        </a:ln>
      </cdr:spPr>
    </cdr:pic>
  </cdr:relSizeAnchor>
  <cdr:relSizeAnchor>
    <cdr:from>
      <cdr:x>0.319142042509072</cdr:x>
      <cdr:y>0.510043099943076</cdr:y>
    </cdr:from>
    <cdr:to>
      <cdr:x>0.444142042509072</cdr:x>
      <cdr:y>0.553874928844434</cdr:y>
    </cdr:to>
    <cdr:pic>
      <cdr:nvPicPr>
        <cdr:cNvPr id="36" name="" descr=""/>
        <cdr:cNvPicPr/>
      </cdr:nvPicPr>
      <cdr:blipFill>
        <a:blip r:embed="rId2"/>
        <a:stretch/>
      </cdr:blipFill>
      <cdr:spPr>
        <a:xfrm>
          <a:off x="1773000" y="2257920"/>
          <a:ext cx="694440" cy="194040"/>
        </a:xfrm>
        <a:prstGeom prst="rect">
          <a:avLst/>
        </a:prstGeom>
        <a:noFill/>
        <a:ln w="0">
          <a:noFill/>
        </a:ln>
      </cdr:spPr>
    </cdr:pic>
  </cdr:relSizeAnchor>
  <cdr:relSizeAnchor>
    <cdr:from>
      <cdr:x>0.416213063763608</cdr:x>
      <cdr:y>0.295519232333089</cdr:y>
    </cdr:from>
    <cdr:to>
      <cdr:x>0.54101866251944</cdr:x>
      <cdr:y>0.334390501748394</cdr:y>
    </cdr:to>
    <cdr:pic>
      <cdr:nvPicPr>
        <cdr:cNvPr id="37" name="" descr=""/>
        <cdr:cNvPicPr/>
      </cdr:nvPicPr>
      <cdr:blipFill>
        <a:blip r:embed="rId3"/>
        <a:stretch/>
      </cdr:blipFill>
      <cdr:spPr>
        <a:xfrm>
          <a:off x="2312280" y="1308240"/>
          <a:ext cx="693360" cy="172080"/>
        </a:xfrm>
        <a:prstGeom prst="rect">
          <a:avLst/>
        </a:prstGeom>
        <a:noFill/>
        <a:ln w="0">
          <a:noFill/>
        </a:ln>
      </cdr:spPr>
    </cdr:pic>
  </cdr:relSizeAnchor>
  <cdr:relSizeAnchor>
    <cdr:from>
      <cdr:x>0.499740798341109</cdr:x>
      <cdr:y>0.67333495974628</cdr:y>
    </cdr:from>
    <cdr:to>
      <cdr:x>0.624546397096941</cdr:x>
      <cdr:y>0.712206229161584</cdr:y>
    </cdr:to>
    <cdr:pic>
      <cdr:nvPicPr>
        <cdr:cNvPr id="38" name="" descr=""/>
        <cdr:cNvPicPr/>
      </cdr:nvPicPr>
      <cdr:blipFill>
        <a:blip r:embed="rId4"/>
        <a:stretch/>
      </cdr:blipFill>
      <cdr:spPr>
        <a:xfrm>
          <a:off x="2776320" y="2980800"/>
          <a:ext cx="693360" cy="172080"/>
        </a:xfrm>
        <a:prstGeom prst="rect">
          <a:avLst/>
        </a:prstGeom>
        <a:noFill/>
        <a:ln w="0">
          <a:noFill/>
        </a:ln>
      </cdr:spPr>
    </cdr:pic>
  </cdr:relSizeAnchor>
  <cdr:relSizeAnchor>
    <cdr:from>
      <cdr:x>0.44971487817522</cdr:x>
      <cdr:y>0.179718630560299</cdr:y>
    </cdr:from>
    <cdr:to>
      <cdr:x>0.600246241575946</cdr:x>
      <cdr:y>0.223550459461657</cdr:y>
    </cdr:to>
    <cdr:pic>
      <cdr:nvPicPr>
        <cdr:cNvPr id="39" name="" descr=""/>
        <cdr:cNvPicPr/>
      </cdr:nvPicPr>
      <cdr:blipFill>
        <a:blip r:embed="rId5"/>
        <a:stretch/>
      </cdr:blipFill>
      <cdr:spPr>
        <a:xfrm>
          <a:off x="2498400" y="795600"/>
          <a:ext cx="836280" cy="194040"/>
        </a:xfrm>
        <a:prstGeom prst="rect">
          <a:avLst/>
        </a:prstGeom>
        <a:noFill/>
        <a:ln w="0">
          <a:noFill/>
        </a:ln>
      </cdr:spPr>
    </cdr:pic>
  </cdr:relSizeAnchor>
  <cdr:relSizeAnchor>
    <cdr:from>
      <cdr:x>0.416213063763608</cdr:x>
      <cdr:y>0.595999024152232</cdr:y>
    </cdr:from>
    <cdr:to>
      <cdr:x>0.566679626749611</cdr:x>
      <cdr:y>0.63983085305359</cdr:y>
    </cdr:to>
    <cdr:pic>
      <cdr:nvPicPr>
        <cdr:cNvPr id="40" name="" descr=""/>
        <cdr:cNvPicPr/>
      </cdr:nvPicPr>
      <cdr:blipFill>
        <a:blip r:embed="rId6"/>
        <a:stretch/>
      </cdr:blipFill>
      <cdr:spPr>
        <a:xfrm>
          <a:off x="2312280" y="2638440"/>
          <a:ext cx="835920" cy="194040"/>
        </a:xfrm>
        <a:prstGeom prst="rect">
          <a:avLst/>
        </a:prstGeom>
        <a:noFill/>
        <a:ln w="0">
          <a:noFill/>
        </a:ln>
      </cdr:spPr>
    </cdr:pic>
  </cdr:relSizeAnchor>
</c:userShape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75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6" activeCellId="0" sqref="C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9.54"/>
    <col collapsed="false" customWidth="true" hidden="false" outlineLevel="0" max="3" min="3" style="0" width="15.99"/>
    <col collapsed="false" customWidth="true" hidden="false" outlineLevel="0" max="4" min="4" style="0" width="12.36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customFormat="false" ht="16.15" hidden="false" customHeight="false" outlineLevel="0" collapsed="false">
      <c r="A2" s="4" t="s">
        <v>1</v>
      </c>
      <c r="B2" s="5"/>
      <c r="C2" s="5"/>
      <c r="D2" s="6"/>
      <c r="E2" s="6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  <c r="X2" s="3"/>
      <c r="Y2" s="3"/>
      <c r="Z2" s="7" t="s">
        <v>2</v>
      </c>
      <c r="AA2" s="7" t="s">
        <v>3</v>
      </c>
      <c r="AB2" s="3"/>
      <c r="AC2" s="3"/>
      <c r="AD2" s="3"/>
      <c r="AE2" s="3"/>
      <c r="AF2" s="3"/>
      <c r="AG2" s="3"/>
      <c r="AH2" s="3"/>
      <c r="AI2" s="3"/>
      <c r="AJ2" s="3"/>
    </row>
    <row r="3" customFormat="false" ht="18.65" hidden="false" customHeight="false" outlineLevel="0" collapsed="false">
      <c r="A3" s="8" t="s">
        <v>4</v>
      </c>
      <c r="B3" s="9" t="n">
        <v>0.0164</v>
      </c>
      <c r="C3" s="10" t="s">
        <v>5</v>
      </c>
      <c r="D3" s="11" t="n">
        <v>200</v>
      </c>
      <c r="E3" s="6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3"/>
      <c r="X3" s="3"/>
      <c r="Y3" s="3"/>
      <c r="Z3" s="7" t="n">
        <v>25</v>
      </c>
      <c r="AA3" s="7" t="n">
        <v>102.5</v>
      </c>
      <c r="AB3" s="3"/>
      <c r="AC3" s="3"/>
      <c r="AD3" s="3"/>
      <c r="AE3" s="3"/>
      <c r="AF3" s="3"/>
      <c r="AG3" s="3"/>
      <c r="AH3" s="3"/>
      <c r="AI3" s="3"/>
      <c r="AJ3" s="3"/>
    </row>
    <row r="4" customFormat="false" ht="18.65" hidden="false" customHeight="false" outlineLevel="0" collapsed="false">
      <c r="A4" s="12" t="s">
        <v>6</v>
      </c>
      <c r="B4" s="9" t="n">
        <v>0.006</v>
      </c>
      <c r="C4" s="10" t="s">
        <v>7</v>
      </c>
      <c r="D4" s="11" t="n">
        <v>0</v>
      </c>
      <c r="E4" s="6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3"/>
      <c r="X4" s="3"/>
      <c r="Y4" s="3"/>
      <c r="Z4" s="7" t="n">
        <v>51</v>
      </c>
      <c r="AA4" s="7" t="n">
        <v>116.7</v>
      </c>
      <c r="AB4" s="3"/>
      <c r="AC4" s="3"/>
      <c r="AD4" s="3"/>
      <c r="AE4" s="3"/>
      <c r="AF4" s="3"/>
      <c r="AG4" s="3"/>
      <c r="AH4" s="3"/>
      <c r="AI4" s="3"/>
      <c r="AJ4" s="3"/>
    </row>
    <row r="5" customFormat="false" ht="16.15" hidden="false" customHeight="false" outlineLevel="0" collapsed="false">
      <c r="A5" s="8" t="s">
        <v>8</v>
      </c>
      <c r="B5" s="11" t="n">
        <f aca="false">IF(R58&gt;=AA58,D9,D9-49.3*(R58-AA58))</f>
        <v>34.1826896736819</v>
      </c>
      <c r="C5" s="10" t="s">
        <v>9</v>
      </c>
      <c r="D5" s="11" t="n">
        <v>3</v>
      </c>
      <c r="E5" s="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3"/>
      <c r="X5" s="3"/>
      <c r="Y5" s="3"/>
      <c r="Z5" s="7" t="s">
        <v>10</v>
      </c>
      <c r="AA5" s="7"/>
      <c r="AB5" s="3"/>
      <c r="AC5" s="3"/>
      <c r="AD5" s="3"/>
      <c r="AE5" s="3"/>
      <c r="AF5" s="3"/>
      <c r="AG5" s="3"/>
      <c r="AH5" s="3"/>
      <c r="AI5" s="3"/>
      <c r="AJ5" s="3"/>
    </row>
    <row r="6" customFormat="false" ht="16.15" hidden="false" customHeight="false" outlineLevel="0" collapsed="false">
      <c r="A6" s="13" t="s">
        <v>11</v>
      </c>
      <c r="B6" s="11" t="n">
        <f aca="false">IF(D3&gt;170,D3,170)</f>
        <v>200</v>
      </c>
      <c r="C6" s="10" t="s">
        <v>12</v>
      </c>
      <c r="D6" s="14" t="s">
        <v>13</v>
      </c>
      <c r="E6" s="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3"/>
      <c r="X6" s="3"/>
      <c r="Y6" s="3"/>
      <c r="Z6" s="7" t="n">
        <v>25</v>
      </c>
      <c r="AA6" s="7" t="n">
        <v>188.2</v>
      </c>
      <c r="AB6" s="3"/>
      <c r="AC6" s="3"/>
      <c r="AD6" s="3"/>
      <c r="AE6" s="3"/>
      <c r="AF6" s="3"/>
      <c r="AG6" s="3"/>
      <c r="AH6" s="3"/>
      <c r="AI6" s="3"/>
      <c r="AJ6" s="3"/>
    </row>
    <row r="7" customFormat="false" ht="18.65" hidden="false" customHeight="false" outlineLevel="0" collapsed="false">
      <c r="A7" s="13" t="s">
        <v>14</v>
      </c>
      <c r="B7" s="15" t="n">
        <f aca="false">1+C26</f>
        <v>1.603</v>
      </c>
      <c r="C7" s="10" t="s">
        <v>15</v>
      </c>
      <c r="D7" s="11" t="n">
        <v>400</v>
      </c>
      <c r="E7" s="1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3"/>
      <c r="X7" s="3"/>
      <c r="Y7" s="3"/>
      <c r="Z7" s="7" t="n">
        <v>51</v>
      </c>
      <c r="AA7" s="7" t="n">
        <v>208.5</v>
      </c>
      <c r="AB7" s="3"/>
      <c r="AC7" s="3"/>
      <c r="AD7" s="3"/>
      <c r="AE7" s="3"/>
      <c r="AF7" s="3"/>
      <c r="AG7" s="3"/>
      <c r="AH7" s="3"/>
      <c r="AI7" s="3"/>
      <c r="AJ7" s="3"/>
    </row>
    <row r="8" customFormat="false" ht="16.15" hidden="false" customHeight="false" outlineLevel="0" collapsed="false">
      <c r="A8" s="12" t="s">
        <v>16</v>
      </c>
      <c r="B8" s="15" t="n">
        <f aca="false">1.83*((1+K49)/K49)^B3+D22</f>
        <v>1.85092142120782</v>
      </c>
      <c r="C8" s="10" t="s">
        <v>17</v>
      </c>
      <c r="D8" s="6" t="n">
        <f aca="false">IF(D5&lt;0,IF((D5*D3-D4)/(D5-B10)&lt;K49/(1+K49)*B6,K49/(1+K49)*B6,(D5*D3-D4)/(D5-B10)),1.4*SQRT(100/D3)*IF((D5*D3-D4)/(D5-B10)&lt;K49/(1+K49)*B6,K49/(1+K49)*B6,(D5*D3-D4)/(D5-B10)))</f>
        <v>367.236589937712</v>
      </c>
      <c r="E8" s="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3"/>
      <c r="X8" s="3"/>
      <c r="Y8" s="3"/>
      <c r="Z8" s="7" t="s">
        <v>18</v>
      </c>
      <c r="AA8" s="7"/>
      <c r="AB8" s="3"/>
      <c r="AC8" s="3"/>
      <c r="AD8" s="3"/>
      <c r="AE8" s="3"/>
      <c r="AF8" s="3"/>
      <c r="AG8" s="3"/>
      <c r="AH8" s="3"/>
      <c r="AI8" s="3"/>
      <c r="AJ8" s="3"/>
    </row>
    <row r="9" customFormat="false" ht="21.6" hidden="false" customHeight="false" outlineLevel="0" collapsed="false">
      <c r="A9" s="17" t="s">
        <v>19</v>
      </c>
      <c r="B9" s="11" t="n">
        <v>0.15</v>
      </c>
      <c r="C9" s="8" t="s">
        <v>20</v>
      </c>
      <c r="D9" s="18" t="n">
        <v>30.5</v>
      </c>
      <c r="E9" s="6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3"/>
      <c r="X9" s="3"/>
      <c r="Y9" s="3"/>
      <c r="Z9" s="7" t="n">
        <v>25</v>
      </c>
      <c r="AA9" s="7" t="n">
        <v>359.1</v>
      </c>
      <c r="AB9" s="3"/>
      <c r="AC9" s="3"/>
      <c r="AD9" s="3"/>
      <c r="AE9" s="3"/>
      <c r="AF9" s="3"/>
      <c r="AG9" s="3"/>
      <c r="AH9" s="3"/>
      <c r="AI9" s="3"/>
      <c r="AJ9" s="3"/>
    </row>
    <row r="10" customFormat="false" ht="15" hidden="false" customHeight="false" outlineLevel="0" collapsed="false">
      <c r="A10" s="19" t="s">
        <v>21</v>
      </c>
      <c r="B10" s="15" t="n">
        <f aca="false">IF(D6="E",6*SIN(B5*PI()/180)/(3+SIN(B5*PI()/180)),6*SIN(B5*PI()/180)/(3-SIN(B5*PI()/180)))</f>
        <v>1.38259663532589</v>
      </c>
      <c r="C10" s="13" t="s">
        <v>22</v>
      </c>
      <c r="D10" s="20" t="n">
        <f aca="false">IF(D6="E",6*SIN(D9*PI()/180)/(3+SIN(D9*PI()/180)),6*SIN(D9*PI()/180)/(3-SIN(D9*PI()/180)))</f>
        <v>1.22177614792962</v>
      </c>
      <c r="E10" s="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3"/>
      <c r="X10" s="3"/>
      <c r="Y10" s="3"/>
      <c r="Z10" s="7" t="n">
        <v>51</v>
      </c>
      <c r="AA10" s="7" t="n">
        <v>392</v>
      </c>
      <c r="AB10" s="3"/>
      <c r="AC10" s="3"/>
      <c r="AD10" s="3"/>
      <c r="AE10" s="3"/>
      <c r="AF10" s="3"/>
      <c r="AG10" s="3"/>
      <c r="AH10" s="3"/>
      <c r="AI10" s="3"/>
      <c r="AJ10" s="3"/>
    </row>
    <row r="11" customFormat="false" ht="16.15" hidden="false" customHeight="false" outlineLevel="0" collapsed="false">
      <c r="A11" s="4" t="s">
        <v>23</v>
      </c>
      <c r="B11" s="6"/>
      <c r="C11" s="6"/>
      <c r="D11" s="6"/>
      <c r="E11" s="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3"/>
      <c r="X11" s="3"/>
      <c r="Y11" s="3"/>
      <c r="Z11" s="7" t="s">
        <v>24</v>
      </c>
      <c r="AA11" s="7"/>
      <c r="AB11" s="3"/>
      <c r="AC11" s="3"/>
      <c r="AD11" s="3"/>
      <c r="AE11" s="3"/>
      <c r="AF11" s="3"/>
      <c r="AG11" s="3"/>
      <c r="AH11" s="3"/>
      <c r="AI11" s="3"/>
      <c r="AJ11" s="3"/>
    </row>
    <row r="12" customFormat="false" ht="18.65" hidden="false" customHeight="false" outlineLevel="0" collapsed="false">
      <c r="A12" s="10" t="s">
        <v>25</v>
      </c>
      <c r="B12" s="6"/>
      <c r="C12" s="11" t="n">
        <v>0.5</v>
      </c>
      <c r="D12" s="21" t="s">
        <v>26</v>
      </c>
      <c r="E12" s="21" t="n">
        <f aca="false">K49/(1+K49)</f>
        <v>0.5</v>
      </c>
      <c r="F12" s="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3"/>
      <c r="X12" s="3"/>
      <c r="Y12" s="3"/>
      <c r="Z12" s="7" t="n">
        <v>25</v>
      </c>
      <c r="AA12" s="7" t="n">
        <v>524.5</v>
      </c>
      <c r="AB12" s="3"/>
      <c r="AC12" s="3"/>
      <c r="AD12" s="3"/>
      <c r="AE12" s="3"/>
      <c r="AF12" s="3"/>
      <c r="AG12" s="3"/>
      <c r="AH12" s="3"/>
      <c r="AI12" s="3"/>
      <c r="AJ12" s="3"/>
    </row>
    <row r="13" customFormat="false" ht="20.1" hidden="false" customHeight="false" outlineLevel="0" collapsed="false">
      <c r="A13" s="22" t="s">
        <v>27</v>
      </c>
      <c r="B13" s="21"/>
      <c r="C13" s="11" t="n">
        <v>26.57</v>
      </c>
      <c r="D13" s="21" t="s">
        <v>28</v>
      </c>
      <c r="E13" s="21" t="n">
        <f aca="false">LN(0.5)/LN(E12)</f>
        <v>1</v>
      </c>
      <c r="F13" s="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3"/>
      <c r="X13" s="3"/>
      <c r="Y13" s="3"/>
      <c r="Z13" s="7" t="n">
        <v>51</v>
      </c>
      <c r="AA13" s="7" t="n">
        <v>576</v>
      </c>
      <c r="AB13" s="3"/>
      <c r="AC13" s="3"/>
      <c r="AD13" s="3"/>
      <c r="AE13" s="3"/>
      <c r="AF13" s="3"/>
      <c r="AG13" s="3"/>
      <c r="AH13" s="3"/>
      <c r="AI13" s="3"/>
      <c r="AJ13" s="3"/>
    </row>
    <row r="14" customFormat="false" ht="18.65" hidden="false" customHeight="false" outlineLevel="0" collapsed="false">
      <c r="A14" s="21" t="s">
        <v>29</v>
      </c>
      <c r="B14" s="21"/>
      <c r="C14" s="11" t="n">
        <v>9.1</v>
      </c>
      <c r="D14" s="21"/>
      <c r="E14" s="6"/>
      <c r="F14" s="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3"/>
      <c r="X14" s="3"/>
      <c r="Y14" s="3"/>
      <c r="Z14" s="23"/>
      <c r="AA14" s="23"/>
      <c r="AB14" s="3"/>
      <c r="AC14" s="3"/>
      <c r="AD14" s="3"/>
      <c r="AE14" s="3"/>
      <c r="AF14" s="3"/>
      <c r="AG14" s="3"/>
      <c r="AH14" s="3"/>
      <c r="AI14" s="3"/>
      <c r="AJ14" s="3"/>
    </row>
    <row r="15" customFormat="false" ht="18.65" hidden="false" customHeight="false" outlineLevel="0" collapsed="false">
      <c r="A15" s="21" t="s">
        <v>30</v>
      </c>
      <c r="B15" s="21"/>
      <c r="C15" s="24" t="n">
        <f aca="false">1/(C12/100/C14+(1-C12/100)/C13)</f>
        <v>26.3173820524961</v>
      </c>
      <c r="D15" s="21"/>
      <c r="E15" s="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3"/>
      <c r="X15" s="3"/>
      <c r="Y15" s="3"/>
      <c r="Z15" s="23"/>
      <c r="AA15" s="23"/>
      <c r="AB15" s="3"/>
      <c r="AC15" s="3"/>
      <c r="AD15" s="3"/>
      <c r="AE15" s="3"/>
      <c r="AF15" s="3"/>
      <c r="AG15" s="3"/>
      <c r="AH15" s="3"/>
      <c r="AI15" s="3"/>
      <c r="AJ15" s="3"/>
    </row>
    <row r="16" customFormat="false" ht="20.1" hidden="false" customHeight="false" outlineLevel="0" collapsed="false">
      <c r="A16" s="22" t="s">
        <v>31</v>
      </c>
      <c r="B16" s="6"/>
      <c r="C16" s="24" t="n">
        <f aca="false">C14/C15</f>
        <v>0.345779074143771</v>
      </c>
      <c r="D16" s="21"/>
      <c r="E16" s="6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3"/>
      <c r="X16" s="3"/>
      <c r="Y16" s="3"/>
      <c r="Z16" s="23"/>
      <c r="AA16" s="23"/>
      <c r="AB16" s="3"/>
      <c r="AC16" s="3"/>
      <c r="AD16" s="3"/>
      <c r="AE16" s="3"/>
      <c r="AF16" s="3"/>
      <c r="AG16" s="3"/>
      <c r="AH16" s="3"/>
      <c r="AI16" s="3"/>
      <c r="AJ16" s="3"/>
    </row>
    <row r="17" customFormat="false" ht="18.65" hidden="false" customHeight="false" outlineLevel="0" collapsed="false">
      <c r="A17" s="10" t="s">
        <v>32</v>
      </c>
      <c r="B17" s="6"/>
      <c r="C17" s="11" t="n">
        <f aca="false">IF(C22=51,2.1,IF(C22=25,1.4,0.8))</f>
        <v>2.1</v>
      </c>
      <c r="D17" s="21"/>
      <c r="E17" s="6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3"/>
      <c r="X17" s="3"/>
      <c r="Y17" s="3"/>
      <c r="Z17" s="23"/>
      <c r="AA17" s="23"/>
      <c r="AB17" s="3"/>
      <c r="AC17" s="3"/>
      <c r="AD17" s="3"/>
      <c r="AE17" s="3"/>
      <c r="AF17" s="3"/>
      <c r="AG17" s="3"/>
      <c r="AH17" s="3"/>
      <c r="AI17" s="3"/>
      <c r="AJ17" s="3"/>
    </row>
    <row r="18" customFormat="false" ht="18.65" hidden="false" customHeight="false" outlineLevel="0" collapsed="false">
      <c r="A18" s="10" t="s">
        <v>33</v>
      </c>
      <c r="B18" s="6"/>
      <c r="C18" s="11" t="n">
        <v>910</v>
      </c>
      <c r="D18" s="21"/>
      <c r="E18" s="6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customFormat="false" ht="21.6" hidden="false" customHeight="false" outlineLevel="0" collapsed="false">
      <c r="A19" s="17" t="s">
        <v>34</v>
      </c>
      <c r="B19" s="6"/>
      <c r="C19" s="11" t="n">
        <v>0.25</v>
      </c>
      <c r="D19" s="25"/>
      <c r="E19" s="6"/>
      <c r="F19" s="2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customFormat="false" ht="16.15" hidden="false" customHeight="false" outlineLevel="0" collapsed="false">
      <c r="A20" s="10" t="s">
        <v>35</v>
      </c>
      <c r="B20" s="6"/>
      <c r="C20" s="11" t="n">
        <v>225</v>
      </c>
      <c r="D20" s="21"/>
      <c r="E20" s="6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customFormat="false" ht="18.65" hidden="false" customHeight="false" outlineLevel="0" collapsed="false">
      <c r="A21" s="10" t="s">
        <v>36</v>
      </c>
      <c r="B21" s="6"/>
      <c r="C21" s="11" t="n">
        <f aca="false">((1-C$12/100)/$C$13)/((1-C$12/100)/$C$13+(C12/100)/10)</f>
        <v>0.986824161819327</v>
      </c>
      <c r="D21" s="21"/>
      <c r="E21" s="6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customFormat="false" ht="16.15" hidden="false" customHeight="false" outlineLevel="0" collapsed="false">
      <c r="A22" s="10" t="s">
        <v>37</v>
      </c>
      <c r="B22" s="21"/>
      <c r="C22" s="11" t="n">
        <v>51</v>
      </c>
      <c r="D22" s="3"/>
      <c r="E22" s="26" t="n">
        <v>0.612426424894357</v>
      </c>
      <c r="F22" s="26" t="n">
        <v>0.610797688037766</v>
      </c>
      <c r="G22" s="26" t="n">
        <v>0.611457840517846</v>
      </c>
      <c r="H22" s="3" t="n">
        <v>50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customFormat="false" ht="16.15" hidden="false" customHeight="false" outlineLevel="0" collapsed="false">
      <c r="A23" s="10"/>
      <c r="B23" s="21"/>
      <c r="C23" s="11"/>
      <c r="D23" s="3"/>
      <c r="E23" s="26" t="n">
        <v>0.606</v>
      </c>
      <c r="F23" s="26" t="n">
        <v>0.609239295297906</v>
      </c>
      <c r="G23" s="26" t="n">
        <v>0.606436352800517</v>
      </c>
      <c r="H23" s="3" t="n">
        <v>100</v>
      </c>
      <c r="I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customFormat="false" ht="16.15" hidden="false" customHeight="false" outlineLevel="0" collapsed="false">
      <c r="A24" s="10"/>
      <c r="B24" s="21"/>
      <c r="C24" s="11"/>
      <c r="D24" s="3"/>
      <c r="E24" s="26" t="n">
        <v>0.603</v>
      </c>
      <c r="F24" s="26" t="n">
        <v>0.608503387615194</v>
      </c>
      <c r="G24" s="26" t="n">
        <v>0.610862621068594</v>
      </c>
      <c r="H24" s="3" t="n">
        <v>200</v>
      </c>
      <c r="I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customFormat="false" ht="16.15" hidden="false" customHeight="false" outlineLevel="0" collapsed="false">
      <c r="A25" s="10"/>
      <c r="B25" s="21"/>
      <c r="C25" s="11"/>
      <c r="D25" s="3"/>
      <c r="E25" s="26" t="n">
        <v>0.596</v>
      </c>
      <c r="F25" s="26" t="n">
        <v>0.6078107686197</v>
      </c>
      <c r="G25" s="26" t="n">
        <v>0.607805357533797</v>
      </c>
      <c r="H25" s="3" t="n">
        <v>300</v>
      </c>
      <c r="I25" s="3"/>
      <c r="M25" s="3" t="s">
        <v>0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customFormat="false" ht="16.15" hidden="false" customHeight="false" outlineLevel="0" collapsed="false">
      <c r="A26" s="10" t="s">
        <v>38</v>
      </c>
      <c r="B26" s="21"/>
      <c r="C26" s="27" t="n">
        <f aca="false">IF(C12=0,IF(D3=50,G22,IF(D3=100,G23,IF(D3=200,G24,G25))),IF(C22=25,IF(D3=50,F22,IF(D3=100,F23,IF(D3=200,F24,F25))),IF(D3=50,E22,IF(D3=100,E23,IF(D3=200,E24,E25)))))</f>
        <v>0.603</v>
      </c>
      <c r="D26" s="3"/>
      <c r="E26" s="3" t="s">
        <v>39</v>
      </c>
      <c r="F26" s="3" t="s">
        <v>39</v>
      </c>
      <c r="G26" s="3" t="s">
        <v>40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customFormat="false" ht="19.4" hidden="false" customHeight="false" outlineLevel="0" collapsed="false">
      <c r="A27" s="28" t="s">
        <v>41</v>
      </c>
      <c r="B27" s="21"/>
      <c r="C27" s="29" t="n">
        <v>6</v>
      </c>
      <c r="D27" s="3"/>
      <c r="E27" s="3" t="s">
        <v>42</v>
      </c>
      <c r="F27" s="3" t="s">
        <v>43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customFormat="false" ht="12.8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customFormat="false" ht="12.8" hidden="false" customHeight="false" outlineLevel="0" collapsed="false">
      <c r="A29" s="3"/>
      <c r="B29" s="3"/>
      <c r="C29" s="30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customFormat="false" ht="12.8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customFormat="false" ht="12.8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customFormat="false" ht="12.8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customFormat="false" ht="12.8" hidden="false" customHeight="false" outlineLevel="0" collapsed="false">
      <c r="A33" s="31"/>
      <c r="B33" s="31"/>
      <c r="C33" s="3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customFormat="false" ht="12.8" hidden="false" customHeight="false" outlineLevel="0" collapsed="false">
      <c r="A34" s="3"/>
      <c r="B34" s="3"/>
      <c r="C34" s="3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customFormat="false" ht="12.8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customFormat="false" ht="12.8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customFormat="false" ht="12.8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customFormat="false" ht="12.8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customFormat="false" ht="12.8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customFormat="false" ht="12.8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customFormat="false" ht="12.8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customFormat="false" ht="12.8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customFormat="false" ht="12.8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customFormat="false" ht="12.8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4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customFormat="false" ht="12.8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customFormat="false" ht="12.8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customFormat="false" ht="12.8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customFormat="false" ht="12.8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customFormat="false" ht="12.8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 t="s">
        <v>44</v>
      </c>
      <c r="K49" s="35" t="n">
        <v>1</v>
      </c>
      <c r="L49" s="35"/>
      <c r="M49" s="36"/>
      <c r="N49" s="3"/>
      <c r="O49" s="3"/>
      <c r="P49" s="3"/>
      <c r="Q49" s="3"/>
      <c r="R49" s="3"/>
      <c r="S49" s="3"/>
      <c r="T49" s="3"/>
      <c r="U49" s="34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customFormat="false" ht="12.8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 t="s">
        <v>45</v>
      </c>
      <c r="K50" s="3" t="n">
        <v>1</v>
      </c>
      <c r="L50" s="3"/>
      <c r="M50" s="36"/>
      <c r="N50" s="3"/>
      <c r="O50" s="3"/>
      <c r="P50" s="3"/>
      <c r="Q50" s="3"/>
      <c r="R50" s="3"/>
      <c r="S50" s="3"/>
      <c r="T50" s="3"/>
      <c r="U50" s="34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customFormat="false" ht="12.8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 t="s">
        <v>46</v>
      </c>
      <c r="K51" s="35" t="n">
        <f aca="false">K49</f>
        <v>1</v>
      </c>
      <c r="L51" s="35"/>
      <c r="M51" s="36"/>
      <c r="N51" s="3"/>
      <c r="O51" s="3"/>
      <c r="P51" s="3"/>
      <c r="Q51" s="3"/>
      <c r="R51" s="3"/>
      <c r="S51" s="3"/>
      <c r="T51" s="3"/>
      <c r="U51" s="34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customFormat="false" ht="12.8" hidden="false" customHeight="false" outlineLevel="0" collapsed="false">
      <c r="D52" s="3"/>
      <c r="E52" s="3"/>
      <c r="F52" s="3"/>
      <c r="G52" s="3"/>
      <c r="H52" s="3"/>
      <c r="I52" s="3"/>
      <c r="J52" s="3" t="s">
        <v>47</v>
      </c>
      <c r="K52" s="35" t="n">
        <f aca="false">K49</f>
        <v>1</v>
      </c>
      <c r="L52" s="35"/>
      <c r="M52" s="36"/>
      <c r="N52" s="3"/>
      <c r="O52" s="3"/>
      <c r="P52" s="3"/>
      <c r="Q52" s="3"/>
      <c r="R52" s="3"/>
      <c r="S52" s="3" t="s">
        <v>48</v>
      </c>
      <c r="T52" s="3"/>
      <c r="U52" s="34"/>
      <c r="V52" s="3"/>
      <c r="W52" s="3"/>
      <c r="X52" s="3"/>
      <c r="Y52" s="3" t="s">
        <v>0</v>
      </c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customFormat="false" ht="12.8" hidden="false" customHeight="false" outlineLevel="0" collapsed="false">
      <c r="D53" s="3"/>
      <c r="E53" s="3"/>
      <c r="F53" s="3"/>
      <c r="G53" s="3"/>
      <c r="H53" s="3"/>
      <c r="I53" s="3"/>
      <c r="J53" s="3"/>
      <c r="K53" s="33" t="n">
        <v>0</v>
      </c>
      <c r="L53" s="3"/>
      <c r="M53" s="36"/>
      <c r="N53" s="3"/>
      <c r="O53" s="3"/>
      <c r="P53" s="3"/>
      <c r="Q53" s="3"/>
      <c r="R53" s="3"/>
      <c r="S53" s="3"/>
      <c r="T53" s="3"/>
      <c r="U53" s="34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customFormat="false" ht="12.8" hidden="false" customHeight="false" outlineLevel="0" collapsed="false">
      <c r="D54" s="3"/>
      <c r="E54" s="3"/>
      <c r="F54" s="3"/>
      <c r="G54" s="3"/>
      <c r="H54" s="3"/>
      <c r="I54" s="3"/>
      <c r="J54" s="3"/>
      <c r="K54" s="3"/>
      <c r="L54" s="3"/>
      <c r="M54" s="36"/>
      <c r="N54" s="3"/>
      <c r="O54" s="3"/>
      <c r="P54" s="3"/>
      <c r="Q54" s="3"/>
      <c r="R54" s="3"/>
      <c r="S54" s="3"/>
      <c r="T54" s="3"/>
      <c r="U54" s="34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customFormat="false" ht="12.8" hidden="false" customHeight="false" outlineLevel="0" collapsed="false">
      <c r="D55" s="3"/>
      <c r="E55" s="3"/>
      <c r="F55" s="3"/>
      <c r="G55" s="3"/>
      <c r="H55" s="3"/>
      <c r="I55" s="3"/>
      <c r="J55" s="3"/>
      <c r="K55" s="3"/>
      <c r="L55" s="3"/>
      <c r="M55" s="36"/>
      <c r="N55" s="3"/>
      <c r="O55" s="3"/>
      <c r="P55" s="3"/>
      <c r="Q55" s="3"/>
      <c r="R55" s="3"/>
      <c r="S55" s="3"/>
      <c r="T55" s="3"/>
      <c r="U55" s="34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customFormat="false" ht="12.8" hidden="false" customHeight="false" outlineLevel="0" collapsed="false">
      <c r="D56" s="3"/>
      <c r="E56" s="3"/>
      <c r="F56" s="3"/>
      <c r="G56" s="3"/>
      <c r="H56" s="3"/>
      <c r="I56" s="3"/>
      <c r="J56" s="3"/>
      <c r="K56" s="3"/>
      <c r="L56" s="3"/>
      <c r="M56" s="36"/>
      <c r="N56" s="3"/>
      <c r="O56" s="3"/>
      <c r="P56" s="3"/>
      <c r="Q56" s="3"/>
      <c r="R56" s="3"/>
      <c r="S56" s="3"/>
      <c r="T56" s="3"/>
      <c r="U56" s="34"/>
      <c r="V56" s="3"/>
      <c r="W56" s="3"/>
      <c r="X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customFormat="false" ht="14.9" hidden="false" customHeight="false" outlineLevel="0" collapsed="false">
      <c r="A57" s="23" t="s">
        <v>49</v>
      </c>
      <c r="B57" s="23" t="s">
        <v>50</v>
      </c>
      <c r="C57" s="23" t="s">
        <v>51</v>
      </c>
      <c r="D57" s="23" t="s">
        <v>52</v>
      </c>
      <c r="E57" s="23" t="s">
        <v>53</v>
      </c>
      <c r="F57" s="23" t="s">
        <v>54</v>
      </c>
      <c r="G57" s="23" t="s">
        <v>55</v>
      </c>
      <c r="H57" s="23" t="s">
        <v>56</v>
      </c>
      <c r="I57" s="23" t="s">
        <v>57</v>
      </c>
      <c r="J57" s="23" t="s">
        <v>58</v>
      </c>
      <c r="K57" s="23" t="s">
        <v>59</v>
      </c>
      <c r="L57" s="37" t="s">
        <v>60</v>
      </c>
      <c r="M57" s="38" t="s">
        <v>61</v>
      </c>
      <c r="N57" s="38" t="s">
        <v>62</v>
      </c>
      <c r="O57" s="23"/>
      <c r="P57" s="23" t="s">
        <v>63</v>
      </c>
      <c r="Q57" s="38" t="s">
        <v>64</v>
      </c>
      <c r="R57" s="23" t="s">
        <v>65</v>
      </c>
      <c r="S57" s="23" t="s">
        <v>66</v>
      </c>
      <c r="T57" s="23" t="s">
        <v>67</v>
      </c>
      <c r="U57" s="39" t="s">
        <v>68</v>
      </c>
      <c r="V57" s="23" t="s">
        <v>69</v>
      </c>
      <c r="W57" s="23" t="s">
        <v>70</v>
      </c>
      <c r="X57" s="23"/>
      <c r="Y57" s="3"/>
      <c r="Z57" s="3" t="s">
        <v>71</v>
      </c>
      <c r="AA57" s="0" t="s">
        <v>72</v>
      </c>
      <c r="AB57" s="23"/>
      <c r="AC57" s="0" t="s">
        <v>73</v>
      </c>
      <c r="AD57" s="23"/>
      <c r="AE57" s="40" t="s">
        <v>74</v>
      </c>
      <c r="AF57" s="41" t="s">
        <v>75</v>
      </c>
      <c r="AG57" s="0" t="s">
        <v>50</v>
      </c>
      <c r="AH57" s="41" t="s">
        <v>67</v>
      </c>
    </row>
    <row r="58" customFormat="false" ht="12.8" hidden="false" customHeight="false" outlineLevel="0" collapsed="false">
      <c r="A58" s="23" t="n">
        <f aca="false">D3</f>
        <v>200</v>
      </c>
      <c r="B58" s="23" t="n">
        <f aca="false">$D$4+(A58-$D$3)*$D$5</f>
        <v>0</v>
      </c>
      <c r="C58" s="3" t="n">
        <v>0</v>
      </c>
      <c r="D58" s="3" t="n">
        <v>0</v>
      </c>
      <c r="E58" s="30" t="n">
        <f aca="false">(1/$C$16)*($C$12/100)/S58</f>
        <v>0.0090655810016869</v>
      </c>
      <c r="F58" s="3" t="n">
        <f aca="false">3*(1-2*$B$9)*(A59+A58)/(4*(1+$B$9)*$B$4)</f>
        <v>30453.8043478261</v>
      </c>
      <c r="G58" s="3" t="n">
        <f aca="false">$C$18*$C$17*(A58+100)/100/(2*(1+$C$19))*1000</f>
        <v>2293200</v>
      </c>
      <c r="H58" s="30" t="n">
        <v>0</v>
      </c>
      <c r="I58" s="30" t="n">
        <v>0</v>
      </c>
      <c r="J58" s="3" t="n">
        <v>0</v>
      </c>
      <c r="K58" s="35" t="n">
        <f aca="false">$B$6</f>
        <v>200</v>
      </c>
      <c r="L58" s="30" t="n">
        <v>0</v>
      </c>
      <c r="M58" s="42" t="n">
        <v>0</v>
      </c>
      <c r="N58" s="43" t="n">
        <v>0</v>
      </c>
      <c r="O58" s="34"/>
      <c r="P58" s="34" t="n">
        <v>0</v>
      </c>
      <c r="Q58" s="44" t="n">
        <f aca="false">M58+N58</f>
        <v>0</v>
      </c>
      <c r="R58" s="36" t="n">
        <f aca="false">B7</f>
        <v>1.603</v>
      </c>
      <c r="S58" s="3" t="n">
        <f aca="false">$C$21*(R58-1)+1</f>
        <v>1.59505496957705</v>
      </c>
      <c r="T58" s="3" t="n">
        <v>0</v>
      </c>
      <c r="U58" s="45" t="n">
        <v>0</v>
      </c>
      <c r="V58" s="3" t="n">
        <v>0</v>
      </c>
      <c r="W58" s="3" t="n">
        <v>0</v>
      </c>
      <c r="X58" s="23" t="n">
        <f aca="false">IF(D$6="E",-B58,B58)</f>
        <v>0</v>
      </c>
      <c r="Y58" s="0" t="n">
        <f aca="false">IF(D$6="E",-J58,J58)</f>
        <v>0</v>
      </c>
      <c r="Z58" s="46" t="n">
        <f aca="false">J58/A58</f>
        <v>0</v>
      </c>
      <c r="AA58" s="43" t="n">
        <f aca="false">B$8/A58^B$3*((1+K$49)/K$49)^-B$3</f>
        <v>1.67769958770146</v>
      </c>
      <c r="AB58" s="43" t="n">
        <f aca="false">(R58-AA58)</f>
        <v>-0.0746995877014587</v>
      </c>
      <c r="AC58" s="47" t="n">
        <f aca="false">B$10</f>
        <v>1.38259663532589</v>
      </c>
      <c r="AD58" s="33" t="n">
        <f aca="false">IF(K58&gt;K57,(1-A58/K58)/((J58+0.01)/A58/$B$10)^(1+K$49)+A58/K58+0.01,(1-A58/K58)/((J58+0.01)/A58/$D$10)^(1+K$49)+A58/K58+0.01)</f>
        <v>1.01</v>
      </c>
      <c r="AE58" s="47" t="n">
        <f aca="false">IF(ABS(-LN(1-(R58-AA58)/R58)/LN(AD58))&lt;1.2*B$3,1.2*SIGN(-LN(1-(R58-AA58)/R58)/LN(AD58))*B$3,-LN(1-(R58-AA58)/R58)/LN(AD58))</f>
        <v>-4.57740441867067</v>
      </c>
      <c r="AF58" s="43" t="n">
        <f aca="false">W58</f>
        <v>0</v>
      </c>
      <c r="AG58" s="47" t="n">
        <f aca="false">IF(D$6="E",-B58,IF(D$6="T",-B58,B58))</f>
        <v>0</v>
      </c>
      <c r="AH58" s="3" t="n">
        <f aca="false">T58</f>
        <v>0</v>
      </c>
      <c r="AI58" s="3"/>
      <c r="AJ58" s="3"/>
    </row>
    <row r="59" customFormat="false" ht="12.8" hidden="false" customHeight="false" outlineLevel="0" collapsed="false">
      <c r="A59" s="3" t="n">
        <f aca="false">$A58+($D$7-$D$3)/800</f>
        <v>200.25</v>
      </c>
      <c r="B59" s="3" t="n">
        <f aca="false">$D$4+(A59-$D$3)*$D$5</f>
        <v>0.75</v>
      </c>
      <c r="C59" s="3" t="n">
        <f aca="false">2/PI()*(ATAN((B59/A59)^2))/(1+C$12/C$14*10*(100/A58)^0.5)</f>
        <v>6.43139813059877E-006</v>
      </c>
      <c r="D59" s="3" t="n">
        <f aca="false">3*G58*(I59-I58)+D58</f>
        <v>0</v>
      </c>
      <c r="E59" s="30" t="n">
        <f aca="false">(1/$C$16)*($C$12/100)/S59</f>
        <v>0.00906574234473948</v>
      </c>
      <c r="F59" s="3" t="n">
        <f aca="false">3*(1-2*$B$9)*(A60+A59)/(4*(1+$B$9)*$B$4)</f>
        <v>30510.7746937005</v>
      </c>
      <c r="G59" s="3" t="n">
        <f aca="false">$C$18*$C$17*(A59+100)/100/(2*(1+$C$19))*1000</f>
        <v>2295111</v>
      </c>
      <c r="H59" s="30" t="n">
        <f aca="false">(B59-B58)/(3*(1-E58)*F58+3*C58*E58*G58)+H58</f>
        <v>8.28425659158523E-006</v>
      </c>
      <c r="I59" s="30" t="n">
        <f aca="false">C58*(H59-H58)+I58</f>
        <v>0</v>
      </c>
      <c r="J59" s="3" t="n">
        <f aca="false">J58+3*(H59-H58)*F58</f>
        <v>0.756861388221976</v>
      </c>
      <c r="K59" s="35" t="n">
        <f aca="false">IF(J59&lt;$B$10*(A58^$K$49*(MAX(K$58)-A58))^(1/(1+$K$49))*($K$49^(1/(1+$K$49))),IF(J59/A59&gt;D$10,IF(MAX(J$58)&lt;0.99*$B$10*(A58^$K$49*(K58-A58))^(1/(1+$K$49))*($K$49^(1/(1+$K$49))),MAX(K$58),((J59/$B$10)^(1+$K$49)/(A59^($K$49)*$K$49))+A59),MAX(K$58)),((J59/$B$10)^(1+$K$49)/(A59^($K$49)*$K$49))+A59)</f>
        <v>200.251496474028</v>
      </c>
      <c r="L59" s="30" t="n">
        <f aca="false">IF(K59&lt;K58,AE58*(MAX(Z$58)-J58/A58)/(J58/A58/D$10-1)/(1+1*(MAX(Z$58)-J58/A58)/(J58/A58/D$10-1))+B$3-B$4,AE58*(J59/A59/B$10)/(C$27+J59/A59/B$10))</f>
        <v>-0.00208457986271133</v>
      </c>
      <c r="M59" s="42" t="n">
        <f aca="false">M58+L59*2*(K59-K58)/(K58+K59)</f>
        <v>-2.61967532873932E-006</v>
      </c>
      <c r="N59" s="43" t="n">
        <f aca="false">N58+(B$3-B$4)*2*(K59-K58)/(K58+K59)</f>
        <v>1.30695992541408E-005</v>
      </c>
      <c r="O59" s="34"/>
      <c r="P59" s="34" t="n">
        <f aca="false">P58+$B$4*2*(A59-A58)/(A59+A58)</f>
        <v>7.49531542785759E-006</v>
      </c>
      <c r="Q59" s="44" t="n">
        <f aca="false">M59+N59</f>
        <v>1.04499239254015E-005</v>
      </c>
      <c r="R59" s="3" t="n">
        <f aca="false">R58-(Q59-Q58+P59-P58)*R58</f>
        <v>1.60297123378132</v>
      </c>
      <c r="S59" s="3" t="n">
        <f aca="false">$C$21*(R59-1)+1</f>
        <v>1.59502658237741</v>
      </c>
      <c r="T59" s="3" t="n">
        <f aca="false">-(S59-S58)/S58+T58</f>
        <v>1.77970039794056E-005</v>
      </c>
      <c r="U59" s="45" t="n">
        <f aca="false">(N59-N58)/(K$49/(1+K$49)*(AC59^(1+K$49)-(J59/A59)^(1+K$49))/(J59/A59)^K$49)*K$50+U58</f>
        <v>5.168307515155E-008</v>
      </c>
      <c r="V59" s="3" t="n">
        <f aca="false">IF(D$6="E",-IF(K58=$B$6,-V58+(H59-H58)*(1-E58)+(I59-I58)*E58,-V58+(H59-H58)*(1-E58)+(I59-I58)*E58+(U59-U58)*(1-E58)),IF(K58=$B$6,V58+(H59-H58)*(1-E58)+(I59-I58)*E58,V58+(H59-H58)*(1-E58)+(I59-I58)*E58+(U59-U58)*(1-E58)))</f>
        <v>8.20915499241546E-006</v>
      </c>
      <c r="W59" s="3" t="n">
        <f aca="false">T59/3+V59</f>
        <v>1.41414896522173E-005</v>
      </c>
      <c r="X59" s="23" t="n">
        <f aca="false">IF(D$6="E",-B59,B59)</f>
        <v>0.75</v>
      </c>
      <c r="Y59" s="0" t="n">
        <f aca="false">IF(D$6="E",-J59,J59)</f>
        <v>0.756861388221976</v>
      </c>
      <c r="Z59" s="46" t="n">
        <f aca="false">J59/A59</f>
        <v>0.00377958246303109</v>
      </c>
      <c r="AA59" s="43" t="n">
        <f aca="false">B$8/A59^B$3*((1+K$49)/K$49)^-B$3</f>
        <v>1.67766521668962</v>
      </c>
      <c r="AB59" s="43" t="n">
        <f aca="false">(R59-AA59)</f>
        <v>-0.074693982908308</v>
      </c>
      <c r="AC59" s="48" t="n">
        <f aca="false">IF(R$58&gt;=AA$58,B$10,IF(K59&lt;K58,(Z59-D$10)*(1+1.25*(D$10-Z59)/MAX(Z$58:Z59)*B$10)+D$10,B$10))</f>
        <v>1.38259663532589</v>
      </c>
      <c r="AD59" s="33" t="n">
        <f aca="false">IF(K59&gt;K58,(1-A59/K59)/((J59+0.01)/A59/$B$10)^(1+K$49)+A59/K59+0.01,(1-A59/K59)/((J59+0.01)/A59/$D$10)^(1+K$49)+A59/K59+0.01)</f>
        <v>1.98407496108721</v>
      </c>
      <c r="AE59" s="47" t="n">
        <f aca="false">IF(ABS(-LN(1-(R59-AA59)/R59)/LN(AD59))&lt;1.2*B$3,1.2*SIGN(-LN(1-(R59-AA59)/R59)/LN(AD59))*B$3,-LN(1-(R59-AA59)/R59)/LN(AD59))</f>
        <v>-0.0664729783166324</v>
      </c>
      <c r="AF59" s="43" t="n">
        <f aca="false">W59</f>
        <v>1.41414896521709E-005</v>
      </c>
      <c r="AG59" s="47" t="n">
        <f aca="false">IF(D$6="E",-B59,IF(D$6="T",-B59,B59))</f>
        <v>0.75</v>
      </c>
      <c r="AH59" s="3" t="n">
        <f aca="false">T59</f>
        <v>1.77970039794056E-005</v>
      </c>
      <c r="AI59" s="3"/>
      <c r="AJ59" s="3"/>
    </row>
    <row r="60" customFormat="false" ht="12.8" hidden="false" customHeight="false" outlineLevel="0" collapsed="false">
      <c r="A60" s="3" t="n">
        <f aca="false">IF(J59/A59&lt;=0.99*$B$10,IF(A59&gt;A58,IF(D$5&gt;0,$A59+($D$7-$D$3)/401,IF(J59/A59&gt;1.01*D$10,A59-($D$7-$D$3)/401,A59)),IF(D$5&lt;0,$A59+($D$7-$D$3)/401,IF(J59/A59&gt;1.01*D$10,A59-($D$7-$D$3)/401,A59))),IF(K59&gt;$B$6,IF(B$10&gt;D$10,IF(J59/A59&gt;1.01*D$10,A59-($D$7-$D$3)/401,A59),A59),IF(MAX(J$58:J59)&lt;0.99*$B$10*(A59^$K$49*(K59-A59))^(1/(1+$K$49))*($K$49^(1/(1+$K$49))),$A59+($D$7-$D$3)/401,IF(J59/A59&gt;1.01*$D$10,$A59-($D$7-$D$3)/401,A59))))</f>
        <v>200.748753117207</v>
      </c>
      <c r="B60" s="3" t="n">
        <f aca="false">$D$4+(A60-$D$3)*$D$5</f>
        <v>2.24625935162092</v>
      </c>
      <c r="C60" s="3" t="n">
        <f aca="false">2/PI()*(ATAN((B60/A60)^2))/(1+C$12/C$14*10*(100/A59)^0.5)</f>
        <v>5.74140104588079E-005</v>
      </c>
      <c r="D60" s="3" t="n">
        <f aca="false">3*G59*(I60-I59)+D59</f>
        <v>0.000730492846768438</v>
      </c>
      <c r="E60" s="30" t="n">
        <f aca="false">(1/$C$16)*($C$12/100)/S60</f>
        <v>0.00906611261865014</v>
      </c>
      <c r="F60" s="3" t="n">
        <f aca="false">3*(1-2*$B$9)*(A61+A60)/(4*(1+$B$9)*$B$4)</f>
        <v>30586.6719071885</v>
      </c>
      <c r="G60" s="3" t="n">
        <f aca="false">$C$18*$C$17*(A60+100)/100/(2*(1+$C$19))*1000</f>
        <v>2298923.46882793</v>
      </c>
      <c r="H60" s="30" t="n">
        <f aca="false">(B60-B59)/(3*(1-E59)*F59+3*C59*E59*G59)+H59</f>
        <v>2.4780521541015E-005</v>
      </c>
      <c r="I60" s="30" t="n">
        <f aca="false">C59*(H60-H59)+I59</f>
        <v>1.0609404756E-010</v>
      </c>
      <c r="J60" s="3" t="n">
        <f aca="false">J59+3*(H60-H59)*F59</f>
        <v>2.2668028577009</v>
      </c>
      <c r="K60" s="35" t="n">
        <f aca="false">IF(J60&lt;$B$10*(A59^$K$49*(MAX(K$58:K59)-A59))^(1/(1+$K$49))*($K$49^(1/(1+$K$49))),IF(J60/A60&gt;D$10,IF(MAX(J$58:J59)&lt;0.99*$B$10*(A59^$K$49*(K59-A59))^(1/(1+$K$49))*($K$49^(1/(1+$K$49))),MAX(K$58:K59),((J60/$B$10)^(1+$K$49)/(A60^($K$49)*$K$49))+A60),MAX(K$58:K59)),((J60/$B$10)^(1+$K$49)/(A60^($K$49)*$K$49))+A60)</f>
        <v>200.762143212111</v>
      </c>
      <c r="L60" s="30" t="n">
        <f aca="false">IF(K60&lt;K59,AE59*(MAX(Z$58:Z59)-J59/A59)/(J59/A59/D$10-1)/(1+1*(MAX(Z$58:Z59)-J59/A59)/(J59/A59/D$10-1))+B$3-B$4,AE59*(J60/A60/B$10)/(C$27+J60/A60/B$10))</f>
        <v>-9.03584011369576E-005</v>
      </c>
      <c r="M60" s="42" t="n">
        <f aca="false">M59+L60*2*(K60-K59)/(K59+K60)</f>
        <v>-2.84979828832305E-006</v>
      </c>
      <c r="N60" s="43" t="n">
        <f aca="false">N59+(B$3-B$4)*2*(K60-K59)/(K59+K60)</f>
        <v>3.95561101878976E-005</v>
      </c>
      <c r="O60" s="34"/>
      <c r="P60" s="34" t="n">
        <f aca="false">P59+$B$4*2*(A60-A59)/(A60+A59)</f>
        <v>2.24206421525877E-005</v>
      </c>
      <c r="Q60" s="44" t="n">
        <f aca="false">M60+N60</f>
        <v>3.67063118995745E-005</v>
      </c>
      <c r="R60" s="3" t="n">
        <f aca="false">R59-(Q60-Q59+P60-P59)*R59</f>
        <v>1.6029052206773</v>
      </c>
      <c r="S60" s="3" t="n">
        <f aca="false">$C$21*(R60-1)+1</f>
        <v>1.59496143905137</v>
      </c>
      <c r="T60" s="3" t="n">
        <f aca="false">-(S60-S59)/S59+T59</f>
        <v>5.86385339974098E-005</v>
      </c>
      <c r="U60" s="45" t="n">
        <f aca="false">(N60-N59)/(K$49/(1+K$49)*(AC60^(1+K$49)-(J60/A60)^(1+K$49))/(J60/A60)^K$49)*K$50+U59</f>
        <v>3.6461770142487E-007</v>
      </c>
      <c r="V60" s="3" t="n">
        <f aca="false">IF(D$6="E",-IF(K59=$B$6,-V59+(H60-H59)*(1-E59)+(I60-I59)*E59,-V59+(H60-H59)*(1-E59)+(I60-I59)*E59+(U60-U59)*(1-E59)),IF(K59=$B$6,V59+(H60-H59)*(1-E59)+(I60-I59)*E59,V59+(H60-H59)*(1-E59)+(I60-I59)*E59+(U60-U59)*(1-E59)))</f>
        <v>2.48659676575652E-005</v>
      </c>
      <c r="W60" s="3" t="n">
        <f aca="false">T60/3+V60</f>
        <v>4.44121456567018E-005</v>
      </c>
      <c r="X60" s="23" t="n">
        <f aca="false">IF(D$6="E",-B60,B60)</f>
        <v>2.24625935162092</v>
      </c>
      <c r="Y60" s="0" t="n">
        <f aca="false">IF(D$6="E",-J60,J60)</f>
        <v>2.2668028577009</v>
      </c>
      <c r="Z60" s="46" t="n">
        <f aca="false">J60/A60</f>
        <v>0.0112917406584211</v>
      </c>
      <c r="AA60" s="43" t="n">
        <f aca="false">B$8/A60^B$3*((1+K$49)/K$49)^-B$3</f>
        <v>1.67759677619964</v>
      </c>
      <c r="AB60" s="43" t="n">
        <f aca="false">(R60-AA60)</f>
        <v>-0.0746915555223415</v>
      </c>
      <c r="AC60" s="48" t="n">
        <f aca="false">IF(R$58&gt;=AA$58,B$10,IF(K60&lt;K59,(Z60-D$10)*(1+1.25*(D$10-Z60)/MAX(Z$58:Z60)*B$10)+D$10,B$10))</f>
        <v>1.38259663532589</v>
      </c>
      <c r="AD60" s="33" t="n">
        <f aca="false">IF(K60&gt;K59,(1-A60/K60)/((J60+0.01)/A60/$B$10)^(1+K$49)+A60/K60+0.01,(1-A60/K60)/((J60+0.01)/A60/$D$10)^(1+K$49)+A60/K60+0.01)</f>
        <v>2.0011022351305</v>
      </c>
      <c r="AE60" s="47" t="n">
        <f aca="false">IF(ABS(-LN(1-(R60-AA60)/R60)/LN(AD60))&lt;1.2*B$3,1.2*SIGN(-LN(1-(R60-AA60)/R60)/LN(AD60))*B$3,-LN(1-(R60-AA60)/R60)/LN(AD60))</f>
        <v>-0.0656546849767841</v>
      </c>
      <c r="AF60" s="43" t="n">
        <f aca="false">W60</f>
        <v>4.44121456567018E-005</v>
      </c>
      <c r="AG60" s="47" t="n">
        <f aca="false">IF(D$6="E",-B60,IF(D$6="T",-B60,B60))</f>
        <v>2.24625935162092</v>
      </c>
      <c r="AH60" s="3" t="n">
        <f aca="false">T60</f>
        <v>5.86385339974098E-005</v>
      </c>
      <c r="AI60" s="3"/>
      <c r="AJ60" s="3"/>
    </row>
    <row r="61" customFormat="false" ht="12.8" hidden="false" customHeight="false" outlineLevel="0" collapsed="false">
      <c r="A61" s="3" t="n">
        <f aca="false">IF(J60/A60&lt;=0.99*$B$10,IF(A60&gt;A59,IF(D$5&gt;0,$A60+($D$7-$D$3)/401,IF(J60/A60&gt;1.01*D$10,A60-($D$7-$D$3)/401,A60)),IF(D$5&lt;0,$A60+($D$7-$D$3)/401,IF(J60/A60&gt;1.01*D$10,A60-($D$7-$D$3)/401,A60))),IF(K60&gt;$B$6,IF(B$10&gt;D$10,IF(J60/A60&gt;1.01*D$10,A60-($D$7-$D$3)/401,A60),A60),IF(MAX(J$58:J60)&lt;0.99*$B$10*(A60^$K$49*(K60-A60))^(1/(1+$K$49))*($K$49^(1/(1+$K$49))),$A60+($D$7-$D$3)/401,IF(J60/A60&gt;1.01*$D$10,$A60-($D$7-$D$3)/401,A60))))</f>
        <v>201.247506234414</v>
      </c>
      <c r="B61" s="3" t="n">
        <f aca="false">$D$4+(A61-$D$3)*$D$5</f>
        <v>3.74251870324184</v>
      </c>
      <c r="C61" s="3" t="n">
        <f aca="false">2/PI()*(ATAN((B61/A61)^2))/(1+C$12/C$14*10*(100/A60)^0.5)</f>
        <v>0.000158643300655169</v>
      </c>
      <c r="D61" s="3" t="n">
        <f aca="false">3*G60*(I61-I60)+D60</f>
        <v>0.00724610500013191</v>
      </c>
      <c r="E61" s="30" t="n">
        <f aca="false">(1/$C$16)*($C$12/100)/S61</f>
        <v>0.00906648605486413</v>
      </c>
      <c r="F61" s="3" t="n">
        <f aca="false">3*(1-2*$B$9)*(A62+A61)/(4*(1+$B$9)*$B$4)</f>
        <v>30662.5691206766</v>
      </c>
      <c r="G61" s="3" t="n">
        <f aca="false">$C$18*$C$17*(A61+100)/100/(2*(1+$C$19))*1000</f>
        <v>2302735.93765586</v>
      </c>
      <c r="H61" s="30" t="n">
        <f aca="false">(B61-B60)/(3*(1-E60)*F60+3*C60*E60*G60)+H60</f>
        <v>4.12352822899306E-005</v>
      </c>
      <c r="I61" s="30" t="n">
        <f aca="false">C60*(H61-H60)+I60</f>
        <v>1.05082785329E-009</v>
      </c>
      <c r="J61" s="3" t="n">
        <f aca="false">J60+3*(H61-H60)*F60</f>
        <v>3.77669196271599</v>
      </c>
      <c r="K61" s="35" t="n">
        <f aca="false">IF(J61&lt;$B$10*(A60^$K$49*(MAX(K$58:K60)-A60))^(1/(1+$K$49))*($K$49^(1/(1+$K$49))),IF(J61/A61&gt;D$10,IF(MAX(J$58:J60)&lt;0.99*$B$10*(A60^$K$49*(K60-A60))^(1/(1+$K$49))*($K$49^(1/(1+$K$49))),MAX(K$58:K60),((J61/$B$10)^(1+$K$49)/(A61^($K$49)*$K$49))+A61),MAX(K$58:K60)),((J61/$B$10)^(1+$K$49)/(A61^($K$49)*$K$49))+A61)</f>
        <v>201.284582981907</v>
      </c>
      <c r="L61" s="30" t="n">
        <f aca="false">IF(K61&lt;K60,AE60*(MAX(Z$58:Z60)-J60/A60)/(J60/A60/D$10-1)/(1+1*(MAX(Z$58:Z60)-J60/A60)/(J60/A60/D$10-1))+B$3-B$4,AE60*(J61/A61/B$10)/(C$27+J61/A61/B$10))</f>
        <v>-0.00014818992337818</v>
      </c>
      <c r="M61" s="42" t="n">
        <f aca="false">M60+L61*2*(K61-K60)/(K60+K61)</f>
        <v>-3.23492919183108E-006</v>
      </c>
      <c r="N61" s="43" t="n">
        <f aca="false">N60+(B$3-B$4)*2*(K61-K60)/(K60+K61)</f>
        <v>6.65846780228498E-005</v>
      </c>
      <c r="O61" s="34"/>
      <c r="P61" s="34" t="n">
        <f aca="false">P60+$B$4*2*(A61-A60)/(A61+A60)</f>
        <v>3.73089334420065E-005</v>
      </c>
      <c r="Q61" s="44" t="n">
        <f aca="false">M61+N61</f>
        <v>6.33497488310187E-005</v>
      </c>
      <c r="R61" s="3" t="n">
        <f aca="false">R60-(Q61-Q60+P61-P60)*R60</f>
        <v>1.60283864925331</v>
      </c>
      <c r="S61" s="3" t="n">
        <f aca="false">$C$21*(R61-1)+1</f>
        <v>1.59489574476169</v>
      </c>
      <c r="T61" s="3" t="n">
        <f aca="false">-(S61-S60)/S60+T60</f>
        <v>9.98271722118461E-005</v>
      </c>
      <c r="U61" s="45" t="n">
        <f aca="false">(N61-N60)/(K$49/(1+K$49)*(AC61^(1+K$49)-(J61/A61)^(1+K$49))/(J61/A61)^K$49)*K$50+U60</f>
        <v>8.9540816878913E-007</v>
      </c>
      <c r="V61" s="3" t="n">
        <f aca="false">IF(D$6="E",-IF(K60=$B$6,-V60+(H61-H60)*(1-E60)+(I61-I60)*E60,-V60+(H61-H60)*(1-E60)+(I61-I60)*E60+(U61-U60)*(1-E60)),IF(K60=$B$6,V60+(H61-H60)*(1-E60)+(I61-I60)*E60,V60+(H61-H60)*(1-E60)+(I61-I60)*E60+(U61-U60)*(1-E60)))</f>
        <v>4.16975345186915E-005</v>
      </c>
      <c r="W61" s="3" t="n">
        <f aca="false">T61/3+V61</f>
        <v>7.49732585893069E-005</v>
      </c>
      <c r="X61" s="23" t="n">
        <f aca="false">IF(D$6="E",-B61,B61)</f>
        <v>3.74251870324184</v>
      </c>
      <c r="Y61" s="0" t="n">
        <f aca="false">IF(D$6="E",-J61,J61)</f>
        <v>3.77669196271599</v>
      </c>
      <c r="Z61" s="46" t="n">
        <f aca="false">J61/A61</f>
        <v>0.0187664037849835</v>
      </c>
      <c r="AA61" s="43" t="n">
        <f aca="false">B$8/A61^B$3*((1+K$49)/K$49)^-B$3</f>
        <v>1.67752850831847</v>
      </c>
      <c r="AB61" s="43" t="n">
        <f aca="false">(R61-AA61)</f>
        <v>-0.0746898590651615</v>
      </c>
      <c r="AC61" s="48" t="n">
        <f aca="false">IF(R$58&gt;=AA$58,B$10,IF(K61&lt;K60,(Z61-D$10)*(1+1.25*(D$10-Z61)/MAX(Z$58:Z61)*B$10)+D$10,B$10))</f>
        <v>1.38259663532589</v>
      </c>
      <c r="AD61" s="33" t="n">
        <f aca="false">IF(K61&gt;K60,(1-A61/K61)/((J61+0.01)/A61/$B$10)^(1+K$49)+A61/K61+0.01,(1-A61/K61)/((J61+0.01)/A61/$D$10)^(1+K$49)+A61/K61+0.01)</f>
        <v>2.00435788944587</v>
      </c>
      <c r="AE61" s="47" t="n">
        <f aca="false">IF(ABS(-LN(1-(R61-AA61)/R61)/LN(AD61))&lt;1.2*B$3,1.2*SIGN(-LN(1-(R61-AA61)/R61)/LN(AD61))*B$3,-LN(1-(R61-AA61)/R61)/LN(AD61))</f>
        <v>-0.0655023949004982</v>
      </c>
      <c r="AF61" s="43" t="n">
        <f aca="false">W61</f>
        <v>7.49732585893069E-005</v>
      </c>
      <c r="AG61" s="47" t="n">
        <f aca="false">IF(D$6="E",-B61,IF(D$6="T",-B61,B61))</f>
        <v>3.74251870324184</v>
      </c>
      <c r="AH61" s="3" t="n">
        <f aca="false">T61</f>
        <v>9.98271722118461E-005</v>
      </c>
      <c r="AI61" s="3"/>
      <c r="AJ61" s="3"/>
    </row>
    <row r="62" customFormat="false" ht="12.8" hidden="false" customHeight="false" outlineLevel="0" collapsed="false">
      <c r="A62" s="3" t="n">
        <f aca="false">IF(J61/A61&lt;=0.99*$B$10,IF(A61&gt;A60,IF(D$5&gt;0,$A61+($D$7-$D$3)/401,IF(J61/A61&gt;1.01*D$10,A61-($D$7-$D$3)/401,A61)),IF(D$5&lt;0,$A61+($D$7-$D$3)/401,IF(J61/A61&gt;1.01*D$10,A61-($D$7-$D$3)/401,A61))),IF(K61&gt;$B$6,IF(B$10&gt;D$10,IF(J61/A61&gt;1.01*D$10,A61-($D$7-$D$3)/401,A61),A61),IF(MAX(J$58:J61)&lt;0.99*$B$10*(A61^$K$49*(K61-A61))^(1/(1+$K$49))*($K$49^(1/(1+$K$49))),$A61+($D$7-$D$3)/401,IF(J61/A61&gt;1.01*$D$10,$A61-($D$7-$D$3)/401,A61))))</f>
        <v>201.746259351621</v>
      </c>
      <c r="B62" s="3" t="n">
        <f aca="false">$D$4+(A62-$D$3)*$D$5</f>
        <v>5.23877805486276</v>
      </c>
      <c r="C62" s="3" t="n">
        <f aca="false">2/PI()*(ATAN((B62/A62)^2))/(1+C$12/C$14*10*(100/A61)^0.5)</f>
        <v>0.000309424187911378</v>
      </c>
      <c r="D62" s="3" t="n">
        <f aca="false">3*G61*(I62-I61)+D61</f>
        <v>0.025233669256529</v>
      </c>
      <c r="E62" s="30" t="n">
        <f aca="false">(1/$C$16)*($C$12/100)/S62</f>
        <v>0.00906686251603291</v>
      </c>
      <c r="F62" s="3" t="n">
        <f aca="false">3*(1-2*$B$9)*(A63+A62)/(4*(1+$B$9)*$B$4)</f>
        <v>30738.4663341646</v>
      </c>
      <c r="G62" s="3" t="n">
        <f aca="false">$C$18*$C$17*(A62+100)/100/(2*(1+$C$19))*1000</f>
        <v>2306548.40648379</v>
      </c>
      <c r="H62" s="30" t="n">
        <f aca="false">(B62-B61)/(3*(1-E61)*F61+3*C61*E61*G61)+H61</f>
        <v>5.76481786750339E-005</v>
      </c>
      <c r="I62" s="30" t="n">
        <f aca="false">C61*(H62-H61)+I61</f>
        <v>3.65462390914E-009</v>
      </c>
      <c r="J62" s="3" t="n">
        <f aca="false">J61+3*(H62-H61)*F61</f>
        <v>5.28647667235219</v>
      </c>
      <c r="K62" s="35" t="n">
        <f aca="false">IF(J62&lt;$B$10*(A61^$K$49*(MAX(K$58:K61)-A61))^(1/(1+$K$49))*($K$49^(1/(1+$K$49))),IF(J62/A62&gt;D$10,IF(MAX(J$58:J61)&lt;0.99*$B$10*(A61^$K$49*(K61-A61))^(1/(1+$K$49))*($K$49^(1/(1+$K$49))),MAX(K$58:K61),((J62/$B$10)^(1+$K$49)/(A62^($K$49)*$K$49))+A62),MAX(K$58:K61)),((J62/$B$10)^(1+$K$49)/(A62^($K$49)*$K$49))+A62)</f>
        <v>201.818725663354</v>
      </c>
      <c r="L62" s="30" t="n">
        <f aca="false">IF(K62&lt;K61,AE61*(MAX(Z$58:Z61)-J61/A61)/(J61/A61/D$10-1)/(1+1*(MAX(Z$58:Z61)-J61/A61)/(J61/A61/D$10-1))+B$3-B$4,AE61*(J62/A62/B$10)/(C$27+J62/A62/B$10))</f>
        <v>-0.000206253629687783</v>
      </c>
      <c r="M62" s="42" t="n">
        <f aca="false">M61+L62*2*(K62-K61)/(K61+K62)</f>
        <v>-3.78153282646689E-006</v>
      </c>
      <c r="N62" s="43" t="n">
        <f aca="false">N61+(B$3-B$4)*2*(K62-K61)/(K61+K62)</f>
        <v>9.41462671634513E-005</v>
      </c>
      <c r="O62" s="34"/>
      <c r="P62" s="34" t="n">
        <f aca="false">P61+$B$4*2*(A62-A61)/(A62+A61)</f>
        <v>5.21603726392859E-005</v>
      </c>
      <c r="Q62" s="44" t="n">
        <f aca="false">M62+N62</f>
        <v>9.03647343369844E-005</v>
      </c>
      <c r="R62" s="3" t="n">
        <f aca="false">R61-(Q62-Q61+P62-P61)*R61</f>
        <v>1.60277154412969</v>
      </c>
      <c r="S62" s="3" t="n">
        <f aca="false">$C$21*(R62-1)+1</f>
        <v>1.59482952380432</v>
      </c>
      <c r="T62" s="3" t="n">
        <f aca="false">-(S62-S61)/S61+T61</f>
        <v>0.000141347727764296</v>
      </c>
      <c r="U62" s="45" t="n">
        <f aca="false">(N62-N61)/(K$49/(1+K$49)*(AC62^(1+K$49)-(J62/A62)^(1+K$49))/(J62/A62)^K$49)*K$50+U61</f>
        <v>1.65130080132526E-006</v>
      </c>
      <c r="V62" s="3" t="n">
        <f aca="false">IF(D$6="E",-IF(K61=$B$6,-V61+(H62-H61)*(1-E61)+(I62-I61)*E61,-V61+(H62-H61)*(1-E61)+(I62-I61)*E61+(U62-U61)*(1-E61)),IF(K61=$B$6,V61+(H62-H61)*(1-E61)+(I62-I61)*E61,V61+(H62-H61)*(1-E61)+(I62-I61)*E61+(U62-U61)*(1-E61)))</f>
        <v>5.87106865574043E-005</v>
      </c>
      <c r="W62" s="3" t="n">
        <f aca="false">T62/3+V62</f>
        <v>0.00010582659581217</v>
      </c>
      <c r="X62" s="23" t="n">
        <f aca="false">IF(D$6="E",-B62,B62)</f>
        <v>5.23877805486276</v>
      </c>
      <c r="Y62" s="0" t="n">
        <f aca="false">IF(D$6="E",-J62,J62)</f>
        <v>5.28647667235219</v>
      </c>
      <c r="Z62" s="46" t="n">
        <f aca="false">J62/A62</f>
        <v>0.0262035920236739</v>
      </c>
      <c r="AA62" s="43" t="n">
        <f aca="false">B$8/A62^B$3*((1+K$49)/K$49)^-B$3</f>
        <v>1.67746041218463</v>
      </c>
      <c r="AB62" s="43" t="n">
        <f aca="false">(R62-AA62)</f>
        <v>-0.0746888680549447</v>
      </c>
      <c r="AC62" s="48" t="n">
        <f aca="false">IF(R$58&gt;=AA$58,B$10,IF(K62&lt;K61,(Z62-D$10)*(1+1.25*(D$10-Z62)/MAX(Z$58:Z62)*B$10)+D$10,B$10))</f>
        <v>1.38259663532589</v>
      </c>
      <c r="AD62" s="33" t="n">
        <f aca="false">IF(K62&gt;K61,(1-A62/K62)/((J62+0.01)/A62/$B$10)^(1+K$49)+A62/K62+0.01,(1-A62/K62)/((J62+0.01)/A62/$D$10)^(1+K$49)+A62/K62+0.01)</f>
        <v>2.00551069145327</v>
      </c>
      <c r="AE62" s="47" t="n">
        <f aca="false">IF(ABS(-LN(1-(R62-AA62)/R62)/LN(AD62))&lt;1.2*B$3,1.2*SIGN(-LN(1-(R62-AA62)/R62)/LN(AD62))*B$3,-LN(1-(R62-AA62)/R62)/LN(AD62))</f>
        <v>-0.0654501036988587</v>
      </c>
      <c r="AF62" s="43" t="n">
        <f aca="false">W62</f>
        <v>0.000105826595812123</v>
      </c>
      <c r="AG62" s="47" t="n">
        <f aca="false">IF(D$6="E",-B62,IF(D$6="T",-B62,B62))</f>
        <v>5.23877805486276</v>
      </c>
      <c r="AH62" s="3" t="n">
        <f aca="false">T62</f>
        <v>0.000141347727764296</v>
      </c>
      <c r="AI62" s="3"/>
      <c r="AJ62" s="3"/>
    </row>
    <row r="63" customFormat="false" ht="12.8" hidden="false" customHeight="false" outlineLevel="0" collapsed="false">
      <c r="A63" s="3" t="n">
        <f aca="false">IF(J62/A62&lt;=0.99*$B$10,IF(A62&gt;A61,IF(D$5&gt;0,$A62+($D$7-$D$3)/401,IF(J62/A62&gt;1.01*D$10,A62-($D$7-$D$3)/401,A62)),IF(D$5&lt;0,$A62+($D$7-$D$3)/401,IF(J62/A62&gt;1.01*D$10,A62-($D$7-$D$3)/401,A62))),IF(K62&gt;$B$6,IF(B$10&gt;D$10,IF(J62/A62&gt;1.01*D$10,A62-($D$7-$D$3)/401,A62),A62),IF(MAX(J$58:J62)&lt;0.99*$B$10*(A62^$K$49*(K62-A62))^(1/(1+$K$49))*($K$49^(1/(1+$K$49))),$A62+($D$7-$D$3)/401,IF(J62/A62&gt;1.01*$D$10,$A62-($D$7-$D$3)/401,A62))))</f>
        <v>202.245012468828</v>
      </c>
      <c r="B63" s="3" t="n">
        <f aca="false">$D$4+(A63-$D$3)*$D$5</f>
        <v>6.73503740648368</v>
      </c>
      <c r="C63" s="3" t="n">
        <f aca="false">2/PI()*(ATAN((B63/A63)^2))/(1+C$12/C$14*10*(100/A62)^0.5)</f>
        <v>0.000509072345783922</v>
      </c>
      <c r="D63" s="3" t="n">
        <f aca="false">3*G62*(I63-I62)+D62</f>
        <v>0.0602850322246303</v>
      </c>
      <c r="E63" s="30" t="n">
        <f aca="false">(1/$C$16)*($C$12/100)/S63</f>
        <v>0.00906724187748482</v>
      </c>
      <c r="F63" s="3" t="n">
        <f aca="false">3*(1-2*$B$9)*(A64+A63)/(4*(1+$B$9)*$B$4)</f>
        <v>30814.3635476526</v>
      </c>
      <c r="G63" s="3" t="n">
        <f aca="false">$C$18*$C$17*(A63+100)/100/(2*(1+$C$19))*1000</f>
        <v>2310360.87531172</v>
      </c>
      <c r="H63" s="30" t="n">
        <f aca="false">(B63-B62)/(3*(1-E62)*F62+3*C62*E62*G62)+H62</f>
        <v>7.40188625518648E-005</v>
      </c>
      <c r="I63" s="30" t="n">
        <f aca="false">C62*(H63-H62)+I62</f>
        <v>8.72010947328E-009</v>
      </c>
      <c r="J63" s="3" t="n">
        <f aca="false">J62+3*(H63-H62)*F62</f>
        <v>6.79610581799784</v>
      </c>
      <c r="K63" s="35" t="n">
        <f aca="false">IF(J63&lt;$B$10*(A62^$K$49*(MAX(K$58:K62)-A62))^(1/(1+$K$49))*($K$49^(1/(1+$K$49))),IF(J63/A63&gt;D$10,IF(MAX(J$58:J62)&lt;0.99*$B$10*(A62^$K$49*(K62-A62))^(1/(1+$K$49))*($K$49^(1/(1+$K$49))),MAX(K$58:K62),((J63/$B$10)^(1+$K$49)/(A63^($K$49)*$K$49))+A63),MAX(K$58:K62)),((J63/$B$10)^(1+$K$49)/(A63^($K$49)*$K$49))+A63)</f>
        <v>202.364480430269</v>
      </c>
      <c r="L63" s="30" t="n">
        <f aca="false">IF(K63&lt;K62,AE62*(MAX(Z$58:Z62)-J62/A62)/(J62/A62/D$10-1)/(1+1*(MAX(Z$58:Z62)-J62/A62)/(J62/A62/D$10-1))+B$3-B$4,AE62*(J63/A63/B$10)/(C$27+J63/A63/B$10))</f>
        <v>-0.000264052473198728</v>
      </c>
      <c r="M63" s="42" t="n">
        <f aca="false">M62+L63*2*(K63-K62)/(K62+K63)</f>
        <v>-4.49461488327254E-006</v>
      </c>
      <c r="N63" s="43" t="n">
        <f aca="false">N62+(B$3-B$4)*2*(K63-K62)/(K62+K63)</f>
        <v>0.000122231796152977</v>
      </c>
      <c r="O63" s="34"/>
      <c r="P63" s="34" t="n">
        <f aca="false">P62+$B$4*2*(A63-A62)/(A63+A62)</f>
        <v>6.69751417295045E-005</v>
      </c>
      <c r="Q63" s="44" t="n">
        <f aca="false">M63+N63</f>
        <v>0.000117737181269704</v>
      </c>
      <c r="R63" s="3" t="n">
        <f aca="false">R62-(Q63-Q62+P63-P62)*R62</f>
        <v>1.60270392766032</v>
      </c>
      <c r="S63" s="3" t="n">
        <f aca="false">$C$21*(R63-1)+1</f>
        <v>1.59476279823861</v>
      </c>
      <c r="T63" s="3" t="n">
        <f aca="false">-(S63-S62)/S62+T62</f>
        <v>0.000183186410026448</v>
      </c>
      <c r="U63" s="45" t="n">
        <f aca="false">(N63-N62)/(K$49/(1+K$49)*(AC63^(1+K$49)-(J63/A63)^(1+K$49))/(J63/A63)^K$49)*K$50+U62</f>
        <v>2.63930898548975E-006</v>
      </c>
      <c r="V63" s="3" t="n">
        <f aca="false">IF(D$6="E",-IF(K62=$B$6,-V62+(H63-H62)*(1-E62)+(I63-I62)*E62,-V62+(H63-H62)*(1-E62)+(I63-I62)*E62+(U63-U62)*(1-E62)),IF(K62=$B$6,V62+(H63-H62)*(1-E62)+(I63-I62)*E62,V62+(H63-H62)*(1-E62)+(I63-I62)*E62+(U63-U62)*(1-E62)))</f>
        <v>7.59120356720856E-005</v>
      </c>
      <c r="W63" s="3" t="n">
        <f aca="false">T63/3+V63</f>
        <v>0.000136974172347568</v>
      </c>
      <c r="X63" s="23" t="n">
        <f aca="false">IF(D$6="E",-B63,B63)</f>
        <v>6.73503740648368</v>
      </c>
      <c r="Y63" s="0" t="n">
        <f aca="false">IF(D$6="E",-J63,J63)</f>
        <v>6.79610581799784</v>
      </c>
      <c r="Z63" s="46" t="n">
        <f aca="false">J63/A63</f>
        <v>0.0336033296200337</v>
      </c>
      <c r="AA63" s="43" t="n">
        <f aca="false">B$8/A63^B$3*((1+K$49)/K$49)^-B$3</f>
        <v>1.67739248694305</v>
      </c>
      <c r="AB63" s="43" t="n">
        <f aca="false">(R63-AA63)</f>
        <v>-0.0746885592827349</v>
      </c>
      <c r="AC63" s="48" t="n">
        <f aca="false">IF(R$58&gt;=AA$58,B$10,IF(K63&lt;K62,(Z63-D$10)*(1+1.25*(D$10-Z63)/MAX(Z$58:Z63)*B$10)+D$10,B$10))</f>
        <v>1.38259663532589</v>
      </c>
      <c r="AD63" s="33" t="n">
        <f aca="false">IF(K63&gt;K62,(1-A63/K63)/((J63+0.01)/A63/$B$10)^(1+K$49)+A63/K63+0.01,(1-A63/K63)/((J63+0.01)/A63/$D$10)^(1+K$49)+A63/K63+0.01)</f>
        <v>2.00588463369801</v>
      </c>
      <c r="AE63" s="47" t="n">
        <f aca="false">IF(ABS(-LN(1-(R63-AA63)/R63)/LN(AD63))&lt;1.2*B$3,1.2*SIGN(-LN(1-(R63-AA63)/R63)/LN(AD63))*B$3,-LN(1-(R63-AA63)/R63)/LN(AD63))</f>
        <v>-0.0654350076536623</v>
      </c>
      <c r="AF63" s="43" t="n">
        <f aca="false">W63</f>
        <v>0.000136974172347522</v>
      </c>
      <c r="AG63" s="47" t="n">
        <f aca="false">IF(D$6="E",-B63,IF(D$6="T",-B63,B63))</f>
        <v>6.73503740648368</v>
      </c>
      <c r="AH63" s="3" t="n">
        <f aca="false">T63</f>
        <v>0.000183186410026448</v>
      </c>
      <c r="AI63" s="3"/>
      <c r="AJ63" s="3"/>
    </row>
    <row r="64" customFormat="false" ht="12.8" hidden="false" customHeight="false" outlineLevel="0" collapsed="false">
      <c r="A64" s="3" t="n">
        <f aca="false">IF(J63/A63&lt;=0.99*$B$10,IF(A63&gt;A62,IF(D$5&gt;0,$A63+($D$7-$D$3)/401,IF(J63/A63&gt;1.01*D$10,A63-($D$7-$D$3)/401,A63)),IF(D$5&lt;0,$A63+($D$7-$D$3)/401,IF(J63/A63&gt;1.01*D$10,A63-($D$7-$D$3)/401,A63))),IF(K63&gt;$B$6,IF(B$10&gt;D$10,IF(J63/A63&gt;1.01*D$10,A63-($D$7-$D$3)/401,A63),A63),IF(MAX(J$58:J63)&lt;0.99*$B$10*(A63^$K$49*(K63-A63))^(1/(1+$K$49))*($K$49^(1/(1+$K$49))),$A63+($D$7-$D$3)/401,IF(J63/A63&gt;1.01*$D$10,$A63-($D$7-$D$3)/401,A63))))</f>
        <v>202.743765586035</v>
      </c>
      <c r="B64" s="3" t="n">
        <f aca="false">$D$4+(A64-$D$3)*$D$5</f>
        <v>8.23129675810461</v>
      </c>
      <c r="C64" s="3" t="n">
        <f aca="false">2/PI()*(ATAN((B64/A64)^2))/(1+C$12/C$14*10*(100/A63)^0.5)</f>
        <v>0.000756912881584996</v>
      </c>
      <c r="D64" s="3" t="n">
        <f aca="false">3*G63*(I64-I63)+D63</f>
        <v>0.117897591252558</v>
      </c>
      <c r="E64" s="30" t="n">
        <f aca="false">(1/$C$16)*($C$12/100)/S64</f>
        <v>0.00906762401688693</v>
      </c>
      <c r="F64" s="3" t="n">
        <f aca="false">3*(1-2*$B$9)*(A65+A64)/(4*(1+$B$9)*$B$4)</f>
        <v>30890.2607611406</v>
      </c>
      <c r="G64" s="3" t="n">
        <f aca="false">$C$18*$C$17*(A64+100)/100/(2*(1+$C$19))*1000</f>
        <v>2314173.34413965</v>
      </c>
      <c r="H64" s="30" t="n">
        <f aca="false">(B64-B63)/(3*(1-E63)*F63+3*C63*E63*G63)+H63</f>
        <v>9.03469976239819E-005</v>
      </c>
      <c r="I64" s="30" t="n">
        <f aca="false">C63*(H64-H63)+I63</f>
        <v>1.703231149672E-008</v>
      </c>
      <c r="J64" s="3" t="n">
        <f aca="false">J63+3*(H64-H63)*F63</f>
        <v>8.30552908850002</v>
      </c>
      <c r="K64" s="35" t="n">
        <f aca="false">IF(J64&lt;$B$10*(A63^$K$49*(MAX(K$58:K63)-A63))^(1/(1+$K$49))*($K$49^(1/(1+$K$49))),IF(J64/A64&gt;D$10,IF(MAX(J$58:J63)&lt;0.99*$B$10*(A63^$K$49*(K63-A63))^(1/(1+$K$49))*($K$49^(1/(1+$K$49))),MAX(K$58:K63),((J64/$B$10)^(1+$K$49)/(A64^($K$49)*$K$49))+A64),MAX(K$58:K63)),((J64/$B$10)^(1+$K$49)/(A64^($K$49)*$K$49))+A64)</f>
        <v>202.921755792757</v>
      </c>
      <c r="L64" s="30" t="n">
        <f aca="false">IF(K64&lt;K63,AE63*(MAX(Z$58:Z63)-J63/A63)/(J63/A63/D$10-1)/(1+1*(MAX(Z$58:Z63)-J63/A63)/(J63/A63/D$10-1))+B$3-B$4,AE63*(J64/A64/B$10)/(C$27+J64/A64/B$10))</f>
        <v>-0.000321546532145836</v>
      </c>
      <c r="M64" s="42" t="n">
        <f aca="false">M63+L64*2*(K64-K63)/(K63+K64)</f>
        <v>-5.37887861711347E-006</v>
      </c>
      <c r="N64" s="43" t="n">
        <f aca="false">N63+(B$3-B$4)*2*(K64-K63)/(K63+K64)</f>
        <v>0.0001508321445087</v>
      </c>
      <c r="O64" s="34"/>
      <c r="P64" s="34" t="n">
        <f aca="false">P63+$B$4*2*(A64-A63)/(A64+A63)</f>
        <v>8.17534213530276E-005</v>
      </c>
      <c r="Q64" s="44" t="n">
        <f aca="false">M64+N64</f>
        <v>0.000145453265891586</v>
      </c>
      <c r="R64" s="3" t="n">
        <f aca="false">R63-(Q64-Q63+P64-P63)*R63</f>
        <v>1.60263582177584</v>
      </c>
      <c r="S64" s="3" t="n">
        <f aca="false">$C$21*(R64-1)+1</f>
        <v>1.59469558970624</v>
      </c>
      <c r="T64" s="3" t="n">
        <f aca="false">-(S64-S63)/S63+T63</f>
        <v>0.000225329688287488</v>
      </c>
      <c r="U64" s="45" t="n">
        <f aca="false">(N64-N63)/(K$49/(1+K$49)*(AC64^(1+K$49)-(J64/A64)^(1+K$49))/(J64/A64)^K$49)*K$50+U63</f>
        <v>3.86621574775336E-006</v>
      </c>
      <c r="V64" s="3" t="n">
        <f aca="false">IF(D$6="E",-IF(K63=$B$6,-V63+(H64-H63)*(1-E63)+(I64-I63)*E63,-V63+(H64-H63)*(1-E63)+(I64-I63)*E63+(U64-U63)*(1-E63)),IF(K63=$B$6,V63+(H64-H63)*(1-E63)+(I64-I63)*E63,V63+(H64-H63)*(1-E63)+(I64-I63)*E63+(U64-U63)*(1-E63)))</f>
        <v>9.33079770647309E-005</v>
      </c>
      <c r="W64" s="3" t="n">
        <f aca="false">T64/3+V64</f>
        <v>0.00016841787316056</v>
      </c>
      <c r="X64" s="23" t="n">
        <f aca="false">IF(D$6="E",-B64,B64)</f>
        <v>8.23129675810461</v>
      </c>
      <c r="Y64" s="0" t="n">
        <f aca="false">IF(D$6="E",-J64,J64)</f>
        <v>8.30552908850002</v>
      </c>
      <c r="Z64" s="46" t="n">
        <f aca="false">J64/A64</f>
        <v>0.040965644810299</v>
      </c>
      <c r="AA64" s="43" t="n">
        <f aca="false">B$8/A64^B$3*((1+K$49)/K$49)^-B$3</f>
        <v>1.67732473174502</v>
      </c>
      <c r="AB64" s="43" t="n">
        <f aca="false">(R64-AA64)</f>
        <v>-0.0746889099691785</v>
      </c>
      <c r="AC64" s="48" t="n">
        <f aca="false">IF(R$58&gt;=AA$58,B$10,IF(K64&lt;K63,(Z64-D$10)*(1+1.25*(D$10-Z64)/MAX(Z$58:Z64)*B$10)+D$10,B$10))</f>
        <v>1.38259663532589</v>
      </c>
      <c r="AD64" s="33" t="n">
        <f aca="false">IF(K64&gt;K63,(1-A64/K64)/((J64+0.01)/A64/$B$10)^(1+K$49)+A64/K64+0.01,(1-A64/K64)/((J64+0.01)/A64/$D$10)^(1+K$49)+A64/K64+0.01)</f>
        <v>2.00584414167741</v>
      </c>
      <c r="AE64" s="47" t="n">
        <f aca="false">IF(ABS(-LN(1-(R64-AA64)/R64)/LN(AD64))&lt;1.2*B$3,1.2*SIGN(-LN(1-(R64-AA64)/R64)/LN(AD64))*B$3,-LN(1-(R64-AA64)/R64)/LN(AD64))</f>
        <v>-0.0654399241587443</v>
      </c>
      <c r="AF64" s="43" t="n">
        <f aca="false">W64</f>
        <v>0.000168417873160514</v>
      </c>
      <c r="AG64" s="47" t="n">
        <f aca="false">IF(D$6="E",-B64,IF(D$6="T",-B64,B64))</f>
        <v>8.23129675810461</v>
      </c>
      <c r="AH64" s="3" t="n">
        <f aca="false">T64</f>
        <v>0.000225329688287488</v>
      </c>
      <c r="AI64" s="3"/>
      <c r="AJ64" s="3"/>
    </row>
    <row r="65" customFormat="false" ht="12.8" hidden="false" customHeight="false" outlineLevel="0" collapsed="false">
      <c r="A65" s="3" t="n">
        <f aca="false">IF(J64/A64&lt;=0.99*$B$10,IF(A64&gt;A63,IF(D$5&gt;0,$A64+($D$7-$D$3)/401,IF(J64/A64&gt;1.01*D$10,A64-($D$7-$D$3)/401,A64)),IF(D$5&lt;0,$A64+($D$7-$D$3)/401,IF(J64/A64&gt;1.01*D$10,A64-($D$7-$D$3)/401,A64))),IF(K64&gt;$B$6,IF(B$10&gt;D$10,IF(J64/A64&gt;1.01*D$10,A64-($D$7-$D$3)/401,A64),A64),IF(MAX(J$58:J64)&lt;0.99*$B$10*(A64^$K$49*(K64-A64))^(1/(1+$K$49))*($K$49^(1/(1+$K$49))),$A64+($D$7-$D$3)/401,IF(J64/A64&gt;1.01*$D$10,$A64-($D$7-$D$3)/401,A64))))</f>
        <v>203.242518703242</v>
      </c>
      <c r="B65" s="3" t="n">
        <f aca="false">$D$4+(A65-$D$3)*$D$5</f>
        <v>9.72755610972553</v>
      </c>
      <c r="C65" s="3" t="n">
        <f aca="false">2/PI()*(ATAN((B65/A65)^2))/(1+C$12/C$14*10*(100/A64)^0.5)</f>
        <v>0.00105228012523284</v>
      </c>
      <c r="D65" s="3" t="n">
        <f aca="false">3*G64*(I65-I64)+D64</f>
        <v>0.203474733345974</v>
      </c>
      <c r="E65" s="30" t="n">
        <f aca="false">(1/$C$16)*($C$12/100)/S65</f>
        <v>0.0090680088133372</v>
      </c>
      <c r="F65" s="3" t="n">
        <f aca="false">3*(1-2*$B$9)*(A66+A65)/(4*(1+$B$9)*$B$4)</f>
        <v>30966.1579746286</v>
      </c>
      <c r="G65" s="3" t="n">
        <f aca="false">$C$18*$C$17*(A65+100)/100/(2*(1+$C$19))*1000</f>
        <v>2317985.81296758</v>
      </c>
      <c r="H65" s="30" t="n">
        <f aca="false">(B65-B64)/(3*(1-E64)*F64+3*C64*E64*G64)+H64</f>
        <v>0.000106632259283842</v>
      </c>
      <c r="I65" s="30" t="n">
        <f aca="false">C64*(H65-H64)+I64</f>
        <v>2.935883582705E-008</v>
      </c>
      <c r="J65" s="3" t="n">
        <f aca="false">J64+3*(H65-H64)*F64</f>
        <v>9.81469702620948</v>
      </c>
      <c r="K65" s="35" t="n">
        <f aca="false">IF(J65&lt;$B$10*(A64^$K$49*(MAX(K$58:K64)-A64))^(1/(1+$K$49))*($K$49^(1/(1+$K$49))),IF(J65/A65&gt;D$10,IF(MAX(J$58:J64)&lt;0.99*$B$10*(A64^$K$49*(K64-A64))^(1/(1+$K$49))*($K$49^(1/(1+$K$49))),MAX(K$58:K64),((J65/$B$10)^(1+$K$49)/(A65^($K$49)*$K$49))+A65),MAX(K$58:K64)),((J65/$B$10)^(1+$K$49)/(A65^($K$49)*$K$49))+A65)</f>
        <v>203.490459638944</v>
      </c>
      <c r="L65" s="30" t="n">
        <f aca="false">IF(K65&lt;K64,AE64*(MAX(Z$58:Z64)-J64/A64)/(J64/A64/D$10-1)/(1+1*(MAX(Z$58:Z64)-J64/A64)/(J64/A64/D$10-1))+B$3-B$4,AE64*(J65/A65/B$10)/(C$27+J65/A65/B$10))</f>
        <v>-0.000378736854439283</v>
      </c>
      <c r="M65" s="42" t="n">
        <f aca="false">M64+L65*2*(K65-K64)/(K64+K65)</f>
        <v>-6.43883251433408E-006</v>
      </c>
      <c r="N65" s="43" t="n">
        <f aca="false">N64+(B$3-B$4)*2*(K65-K64)/(K64+K65)</f>
        <v>0.000179938159415579</v>
      </c>
      <c r="O65" s="34"/>
      <c r="P65" s="34" t="n">
        <f aca="false">P64+$B$4*2*(A65-A64)/(A65+A64)</f>
        <v>9.64953908187231E-005</v>
      </c>
      <c r="Q65" s="44" t="n">
        <f aca="false">M65+N65</f>
        <v>0.000173499326901245</v>
      </c>
      <c r="R65" s="3" t="n">
        <f aca="false">R64-(Q65-Q64+P65-P64)*R64</f>
        <v>1.60256724814546</v>
      </c>
      <c r="S65" s="3" t="n">
        <f aca="false">$C$21*(R65-1)+1</f>
        <v>1.59462791959092</v>
      </c>
      <c r="T65" s="3" t="n">
        <f aca="false">-(S65-S64)/S64+T64</f>
        <v>0.00026776419162612</v>
      </c>
      <c r="U65" s="45" t="n">
        <f aca="false">(N65-N64)/(K$49/(1+K$49)*(AC65^(1+K$49)-(J65/A65)^(1+K$49))/(J65/A65)^K$49)*K$50+U64</f>
        <v>5.33857643141424E-006</v>
      </c>
      <c r="V65" s="3" t="n">
        <f aca="false">IF(D$6="E",-IF(K64=$B$6,-V64+(H65-H64)*(1-E64)+(I65-I64)*E64,-V64+(H65-H64)*(1-E64)+(I65-I64)*E64+(U65-U64)*(1-E64)),IF(K64=$B$6,V64+(H65-H64)*(1-E64)+(I65-I64)*E64,V64+(H65-H64)*(1-E64)+(I65-I64)*E64+(U65-U64)*(1-E64)))</f>
        <v>0.000110904691737695</v>
      </c>
      <c r="W65" s="3" t="n">
        <f aca="false">T65/3+V65</f>
        <v>0.000200159422279735</v>
      </c>
      <c r="X65" s="23" t="n">
        <f aca="false">IF(D$6="E",-B65,B65)</f>
        <v>9.72755610972553</v>
      </c>
      <c r="Y65" s="0" t="n">
        <f aca="false">IF(D$6="E",-J65,J65)</f>
        <v>9.81469702620948</v>
      </c>
      <c r="Z65" s="46" t="n">
        <f aca="false">J65/A65</f>
        <v>0.0482905697529763</v>
      </c>
      <c r="AA65" s="43" t="n">
        <f aca="false">B$8/A65^B$3*((1+K$49)/K$49)^-B$3</f>
        <v>1.6772571457481</v>
      </c>
      <c r="AB65" s="43" t="n">
        <f aca="false">(R65-AA65)</f>
        <v>-0.0746898976026391</v>
      </c>
      <c r="AC65" s="48" t="n">
        <f aca="false">IF(R$58&gt;=AA$58,B$10,IF(K65&lt;K64,(Z65-D$10)*(1+1.25*(D$10-Z65)/MAX(Z$58:Z65)*B$10)+D$10,B$10))</f>
        <v>1.38259663532589</v>
      </c>
      <c r="AD65" s="33" t="n">
        <f aca="false">IF(K65&gt;K64,(1-A65/K65)/((J65+0.01)/A65/$B$10)^(1+K$49)+A65/K65+0.01,(1-A65/K65)/((J65+0.01)/A65/$D$10)^(1+K$49)+A65/K65+0.01)</f>
        <v>2.00553094872266</v>
      </c>
      <c r="AE65" s="47" t="n">
        <f aca="false">IF(ABS(-LN(1-(R65-AA65)/R65)/LN(AD65))&lt;1.2*B$3,1.2*SIGN(-LN(1-(R65-AA65)/R65)/LN(AD65))*B$3,-LN(1-(R65-AA65)/R65)/LN(AD65))</f>
        <v>-0.0654581920850105</v>
      </c>
      <c r="AF65" s="43" t="n">
        <f aca="false">W65</f>
        <v>0.000200159422279689</v>
      </c>
      <c r="AG65" s="47" t="n">
        <f aca="false">IF(D$6="E",-B65,IF(D$6="T",-B65,B65))</f>
        <v>9.72755610972553</v>
      </c>
      <c r="AH65" s="3" t="n">
        <f aca="false">T65</f>
        <v>0.00026776419162612</v>
      </c>
      <c r="AI65" s="3"/>
      <c r="AJ65" s="3"/>
    </row>
    <row r="66" customFormat="false" ht="12.8" hidden="false" customHeight="false" outlineLevel="0" collapsed="false">
      <c r="A66" s="3" t="n">
        <f aca="false">IF(J65/A65&lt;=0.99*$B$10,IF(A65&gt;A64,IF(D$5&gt;0,$A65+($D$7-$D$3)/401,IF(J65/A65&gt;1.01*D$10,A65-($D$7-$D$3)/401,A65)),IF(D$5&lt;0,$A65+($D$7-$D$3)/401,IF(J65/A65&gt;1.01*D$10,A65-($D$7-$D$3)/401,A65))),IF(K65&gt;$B$6,IF(B$10&gt;D$10,IF(J65/A65&gt;1.01*D$10,A65-($D$7-$D$3)/401,A65),A65),IF(MAX(J$58:J65)&lt;0.99*$B$10*(A65^$K$49*(K65-A65))^(1/(1+$K$49))*($K$49^(1/(1+$K$49))),$A65+($D$7-$D$3)/401,IF(J65/A65&gt;1.01*$D$10,$A65-($D$7-$D$3)/401,A65))))</f>
        <v>203.741271820449</v>
      </c>
      <c r="B66" s="3" t="n">
        <f aca="false">$D$4+(A66-$D$3)*$D$5</f>
        <v>11.2238154613464</v>
      </c>
      <c r="C66" s="3" t="n">
        <f aca="false">2/PI()*(ATAN((B66/A66)^2))/(1+C$12/C$14*10*(100/A65)^0.5)</f>
        <v>0.00139451740903772</v>
      </c>
      <c r="D66" s="3" t="n">
        <f aca="false">3*G65*(I66-I65)+D65</f>
        <v>0.322326300384304</v>
      </c>
      <c r="E66" s="30" t="n">
        <f aca="false">(1/$C$16)*($C$12/100)/S66</f>
        <v>0.00906839614717905</v>
      </c>
      <c r="F66" s="3" t="n">
        <f aca="false">3*(1-2*$B$9)*(A67+A66)/(4*(1+$B$9)*$B$4)</f>
        <v>31042.0551881166</v>
      </c>
      <c r="G66" s="3" t="n">
        <f aca="false">$C$18*$C$17*(A66+100)/100/(2*(1+$C$19))*1000</f>
        <v>2321798.28179551</v>
      </c>
      <c r="H66" s="30" t="n">
        <f aca="false">(B66-B65)/(3*(1-E65)*F65+3*C65*E65*G65)+H65</f>
        <v>0.000122874334453117</v>
      </c>
      <c r="I66" s="30" t="n">
        <f aca="false">C65*(H66-H65)+I65</f>
        <v>4.645004872022E-008</v>
      </c>
      <c r="J66" s="3" t="n">
        <f aca="false">J65+3*(H66-H65)*F65</f>
        <v>11.3235610227922</v>
      </c>
      <c r="K66" s="35" t="n">
        <f aca="false">IF(J66&lt;$B$10*(A65^$K$49*(MAX(K$58:K65)-A65))^(1/(1+$K$49))*($K$49^(1/(1+$K$49))),IF(J66/A66&gt;D$10,IF(MAX(J$58:J65)&lt;0.99*$B$10*(A65^$K$49*(K65-A65))^(1/(1+$K$49))*($K$49^(1/(1+$K$49))),MAX(K$58:K65),((J66/$B$10)^(1+$K$49)/(A66^($K$49)*$K$49))+A66),MAX(K$58:K65)),((J66/$B$10)^(1+$K$49)/(A66^($K$49)*$K$49))+A66)</f>
        <v>204.070499276007</v>
      </c>
      <c r="L66" s="30" t="n">
        <f aca="false">IF(K66&lt;K65,AE65*(MAX(Z$58:Z65)-J65/A65)/(J65/A65/D$10-1)/(1+1*(MAX(Z$58:Z65)-J65/A65)/(J65/A65/D$10-1))+B$3-B$4,AE65*(J66/A66/B$10)/(C$27+J66/A66/B$10))</f>
        <v>-0.000435633551024395</v>
      </c>
      <c r="M66" s="42" t="n">
        <f aca="false">M65+L66*2*(K66-K65)/(K65+K66)</f>
        <v>-7.67881746039447E-006</v>
      </c>
      <c r="N66" s="43" t="n">
        <f aca="false">N65+(B$3-B$4)*2*(K66-K65)/(K65+K66)</f>
        <v>0.000209540662273092</v>
      </c>
      <c r="O66" s="34"/>
      <c r="P66" s="34" t="n">
        <f aca="false">P65+$B$4*2*(A66-A65)/(A66+A65)</f>
        <v>0.000111201228117015</v>
      </c>
      <c r="Q66" s="44" t="n">
        <f aca="false">M66+N66</f>
        <v>0.000201861844812698</v>
      </c>
      <c r="R66" s="3" t="n">
        <f aca="false">R65-(Q66-Q65+P66-P65)*R65</f>
        <v>1.60249822820997</v>
      </c>
      <c r="S66" s="3" t="n">
        <f aca="false">$C$21*(R66-1)+1</f>
        <v>1.59455980905093</v>
      </c>
      <c r="T66" s="3" t="n">
        <f aca="false">-(S66-S65)/S65+T65</f>
        <v>0.000310476688474171</v>
      </c>
      <c r="U66" s="45" t="n">
        <f aca="false">(N66-N65)/(K$49/(1+K$49)*(AC66^(1+K$49)-(J66/A66)^(1+K$49))/(J66/A66)^K$49)*K$50+U65</f>
        <v>7.0627214680682E-006</v>
      </c>
      <c r="V66" s="3" t="n">
        <f aca="false">IF(D$6="E",-IF(K65=$B$6,-V65+(H66-H65)*(1-E65)+(I66-I65)*E65,-V65+(H66-H65)*(1-E65)+(I66-I65)*E65+(U66-U65)*(1-E65)),IF(K65=$B$6,V65+(H66-H65)*(1-E65)+(I66-I65)*E65,V65+(H66-H65)*(1-E65)+(I66-I65)*E65+(U66-U65)*(1-E65)))</f>
        <v>0.000128708149083723</v>
      </c>
      <c r="W66" s="3" t="n">
        <f aca="false">T66/3+V66</f>
        <v>0.000232200378575114</v>
      </c>
      <c r="X66" s="23" t="n">
        <f aca="false">IF(D$6="E",-B66,B66)</f>
        <v>11.2238154613464</v>
      </c>
      <c r="Y66" s="0" t="n">
        <f aca="false">IF(D$6="E",-J66,J66)</f>
        <v>11.3235610227922</v>
      </c>
      <c r="Z66" s="46" t="n">
        <f aca="false">J66/A66</f>
        <v>0.055578140460276</v>
      </c>
      <c r="AA66" s="43" t="n">
        <f aca="false">B$8/A66^B$3*((1+K$49)/K$49)^-B$3</f>
        <v>1.67718972811609</v>
      </c>
      <c r="AB66" s="43" t="n">
        <f aca="false">(R66-AA66)</f>
        <v>-0.0746914999061201</v>
      </c>
      <c r="AC66" s="48" t="n">
        <f aca="false">IF(R$58&gt;=AA$58,B$10,IF(K66&lt;K65,(Z66-D$10)*(1+1.25*(D$10-Z66)/MAX(Z$58:Z66)*B$10)+D$10,B$10))</f>
        <v>1.38259663532589</v>
      </c>
      <c r="AD66" s="33" t="n">
        <f aca="false">IF(K66&gt;K65,(1-A66/K66)/((J66+0.01)/A66/$B$10)^(1+K$49)+A66/K66+0.01,(1-A66/K66)/((J66+0.01)/A66/$D$10)^(1+K$49)+A66/K66+0.01)</f>
        <v>2.00501234868984</v>
      </c>
      <c r="AE66" s="47" t="n">
        <f aca="false">IF(ABS(-LN(1-(R66-AA66)/R66)/LN(AD66))&lt;1.2*B$3,1.2*SIGN(-LN(1-(R66-AA66)/R66)/LN(AD66))*B$3,-LN(1-(R66-AA66)/R66)/LN(AD66))</f>
        <v>-0.065486657535086</v>
      </c>
      <c r="AF66" s="43" t="n">
        <f aca="false">W66</f>
        <v>0.000232200378575114</v>
      </c>
      <c r="AG66" s="47" t="n">
        <f aca="false">IF(D$6="E",-B66,IF(D$6="T",-B66,B66))</f>
        <v>11.2238154613464</v>
      </c>
      <c r="AH66" s="3" t="n">
        <f aca="false">T66</f>
        <v>0.000310476688474171</v>
      </c>
      <c r="AI66" s="3"/>
      <c r="AJ66" s="3"/>
    </row>
    <row r="67" customFormat="false" ht="12.8" hidden="false" customHeight="false" outlineLevel="0" collapsed="false">
      <c r="A67" s="3" t="n">
        <f aca="false">IF(J66/A66&lt;=0.99*$B$10,IF(A66&gt;A65,IF(D$5&gt;0,$A66+($D$7-$D$3)/401,IF(J66/A66&gt;1.01*D$10,A66-($D$7-$D$3)/401,A66)),IF(D$5&lt;0,$A66+($D$7-$D$3)/401,IF(J66/A66&gt;1.01*D$10,A66-($D$7-$D$3)/401,A66))),IF(K66&gt;$B$6,IF(B$10&gt;D$10,IF(J66/A66&gt;1.01*D$10,A66-($D$7-$D$3)/401,A66),A66),IF(MAX(J$58:J66)&lt;0.99*$B$10*(A66^$K$49*(K66-A66))^(1/(1+$K$49))*($K$49^(1/(1+$K$49))),$A66+($D$7-$D$3)/401,IF(J66/A66&gt;1.01*$D$10,$A66-($D$7-$D$3)/401,A66))))</f>
        <v>204.240024937656</v>
      </c>
      <c r="B67" s="3" t="n">
        <f aca="false">$D$4+(A67-$D$3)*$D$5</f>
        <v>12.7200748129674</v>
      </c>
      <c r="C67" s="3" t="n">
        <f aca="false">2/PI()*(ATAN((B67/A67)^2))/(1+C$12/C$14*10*(100/A66)^0.5)</f>
        <v>0.00178297683976536</v>
      </c>
      <c r="D67" s="3" t="n">
        <f aca="false">3*G66*(I67-I66)+D66</f>
        <v>0.47966907794319</v>
      </c>
      <c r="E67" s="30" t="n">
        <f aca="false">(1/$C$16)*($C$12/100)/S67</f>
        <v>0.00906878589995957</v>
      </c>
      <c r="F67" s="3" t="n">
        <f aca="false">3*(1-2*$B$9)*(A68+A67)/(4*(1+$B$9)*$B$4)</f>
        <v>31117.9524016047</v>
      </c>
      <c r="G67" s="3" t="n">
        <f aca="false">$C$18*$C$17*(A67+100)/100/(2*(1+$C$19))*1000</f>
        <v>2325610.75062344</v>
      </c>
      <c r="H67" s="30" t="n">
        <f aca="false">(B67-B66)/(3*(1-E66)*F66+3*C66*E66*G66)+H66</f>
        <v>0.000139072921422725</v>
      </c>
      <c r="I67" s="30" t="n">
        <f aca="false">C66*(H67-H66)+I66</f>
        <v>6.903926025115E-008</v>
      </c>
      <c r="J67" s="3" t="n">
        <f aca="false">J66+3*(H67-H66)*F66</f>
        <v>12.8320733148324</v>
      </c>
      <c r="K67" s="35" t="n">
        <f aca="false">IF(J67&lt;$B$10*(A66^$K$49*(MAX(K$58:K66)-A66))^(1/(1+$K$49))*($K$49^(1/(1+$K$49))),IF(J67/A67&gt;D$10,IF(MAX(J$58:J66)&lt;0.99*$B$10*(A66^$K$49*(K66-A66))^(1/(1+$K$49))*($K$49^(1/(1+$K$49))),MAX(K$58:K66),((J67/$B$10)^(1+$K$49)/(A67^($K$49)*$K$49))+A67),MAX(K$58:K66)),((J67/$B$10)^(1+$K$49)/(A67^($K$49)*$K$49))+A67)</f>
        <v>204.661781470501</v>
      </c>
      <c r="L67" s="30" t="n">
        <f aca="false">IF(K67&lt;K66,AE66*(MAX(Z$58:Z66)-J66/A66)/(J66/A66/D$10-1)/(1+1*(MAX(Z$58:Z66)-J66/A66)/(J66/A66/D$10-1))+B$3-B$4,AE66*(J67/A67/B$10)/(C$27+J67/A67/B$10))</f>
        <v>-0.000492249432832222</v>
      </c>
      <c r="M67" s="42" t="n">
        <f aca="false">M66+L67*2*(K67-K66)/(K66+K67)</f>
        <v>-9.10301779197528E-006</v>
      </c>
      <c r="N67" s="43" t="n">
        <f aca="false">N66+(B$3-B$4)*2*(K67-K66)/(K66+K67)</f>
        <v>0.000239630455090565</v>
      </c>
      <c r="O67" s="34"/>
      <c r="P67" s="34" t="n">
        <f aca="false">P66+$B$4*2*(A67-A66)/(A67+A66)</f>
        <v>0.00012587110993278</v>
      </c>
      <c r="Q67" s="44" t="n">
        <f aca="false">M67+N67</f>
        <v>0.00023052743729859</v>
      </c>
      <c r="R67" s="3" t="n">
        <f aca="false">R66-(Q67-Q66+P67-P66)*R66</f>
        <v>1.60242878318918</v>
      </c>
      <c r="S67" s="3" t="n">
        <f aca="false">$C$21*(R67-1)+1</f>
        <v>1.5944912790265</v>
      </c>
      <c r="T67" s="3" t="n">
        <f aca="false">-(S67-S66)/S66+T66</f>
        <v>0.000353454082010469</v>
      </c>
      <c r="U67" s="45" t="n">
        <f aca="false">(N67-N66)/(K$49/(1+K$49)*(AC67^(1+K$49)-(J67/A67)^(1+K$49))/(J67/A67)^K$49)*K$50+U66</f>
        <v>9.04475923910197E-006</v>
      </c>
      <c r="V67" s="3" t="n">
        <f aca="false">IF(D$6="E",-IF(K66=$B$6,-V66+(H67-H66)*(1-E66)+(I67-I66)*E66,-V66+(H67-H66)*(1-E66)+(I67-I66)*E66+(U67-U66)*(1-E66)),IF(K66=$B$6,V66+(H67-H66)*(1-E66)+(I67-I66)*E66,V66+(H67-H66)*(1-E66)+(I67-I66)*E66+(U67-U66)*(1-E66)))</f>
        <v>0.000146724109564933</v>
      </c>
      <c r="W67" s="3" t="n">
        <f aca="false">T67/3+V67</f>
        <v>0.000264542136901756</v>
      </c>
      <c r="X67" s="23" t="n">
        <f aca="false">IF(D$6="E",-B67,B67)</f>
        <v>12.7200748129674</v>
      </c>
      <c r="Y67" s="0" t="n">
        <f aca="false">IF(D$6="E",-J67,J67)</f>
        <v>12.8320733148324</v>
      </c>
      <c r="Z67" s="46" t="n">
        <f aca="false">J67/A67</f>
        <v>0.0628283967295313</v>
      </c>
      <c r="AA67" s="43" t="n">
        <f aca="false">B$8/A67^B$3*((1+K$49)/K$49)^-B$3</f>
        <v>1.67712247801896</v>
      </c>
      <c r="AB67" s="43" t="n">
        <f aca="false">(R67-AA67)</f>
        <v>-0.0746936948297776</v>
      </c>
      <c r="AC67" s="48" t="n">
        <f aca="false">IF(R$58&gt;=AA$58,B$10,IF(K67&lt;K66,(Z67-D$10)*(1+1.25*(D$10-Z67)/MAX(Z$58:Z67)*B$10)+D$10,B$10))</f>
        <v>1.38259663532589</v>
      </c>
      <c r="AD67" s="33" t="n">
        <f aca="false">IF(K67&gt;K66,(1-A67/K67)/((J67+0.01)/A67/$B$10)^(1+K$49)+A67/K67+0.01,(1-A67/K67)/((J67+0.01)/A67/$D$10)^(1+K$49)+A67/K67+0.01)</f>
        <v>2.00432493583668</v>
      </c>
      <c r="AE67" s="47" t="n">
        <f aca="false">IF(ABS(-LN(1-(R67-AA67)/R67)/LN(AD67))&lt;1.2*B$3,1.2*SIGN(-LN(1-(R67-AA67)/R67)/LN(AD67))*B$3,-LN(1-(R67-AA67)/R67)/LN(AD67))</f>
        <v>-0.0655236116734456</v>
      </c>
      <c r="AF67" s="43" t="n">
        <f aca="false">W67</f>
        <v>0.000264542136901709</v>
      </c>
      <c r="AG67" s="47" t="n">
        <f aca="false">IF(D$6="E",-B67,IF(D$6="T",-B67,B67))</f>
        <v>12.7200748129674</v>
      </c>
      <c r="AH67" s="3" t="n">
        <f aca="false">T67</f>
        <v>0.000353454082010469</v>
      </c>
      <c r="AI67" s="3"/>
      <c r="AJ67" s="3"/>
    </row>
    <row r="68" customFormat="false" ht="12.8" hidden="false" customHeight="false" outlineLevel="0" collapsed="false">
      <c r="A68" s="3" t="n">
        <f aca="false">IF(J67/A67&lt;=0.99*$B$10,IF(A67&gt;A66,IF(D$5&gt;0,$A67+($D$7-$D$3)/401,IF(J67/A67&gt;1.01*D$10,A67-($D$7-$D$3)/401,A67)),IF(D$5&lt;0,$A67+($D$7-$D$3)/401,IF(J67/A67&gt;1.01*D$10,A67-($D$7-$D$3)/401,A67))),IF(K67&gt;$B$6,IF(B$10&gt;D$10,IF(J67/A67&gt;1.01*D$10,A67-($D$7-$D$3)/401,A67),A67),IF(MAX(J$58:J67)&lt;0.99*$B$10*(A67^$K$49*(K67-A67))^(1/(1+$K$49))*($K$49^(1/(1+$K$49))),$A67+($D$7-$D$3)/401,IF(J67/A67&gt;1.01*$D$10,$A67-($D$7-$D$3)/401,A67))))</f>
        <v>204.738778054863</v>
      </c>
      <c r="B68" s="3" t="n">
        <f aca="false">$D$4+(A68-$D$3)*$D$5</f>
        <v>14.2163341645883</v>
      </c>
      <c r="C68" s="3" t="n">
        <f aca="false">2/PI()*(ATAN((B68/A68)^2))/(1+C$12/C$14*10*(100/A67)^0.5)</f>
        <v>0.00221701906422504</v>
      </c>
      <c r="D68" s="3" t="n">
        <f aca="false">3*G67*(I68-I67)+D67</f>
        <v>0.680627305233105</v>
      </c>
      <c r="E68" s="30" t="n">
        <f aca="false">(1/$C$16)*($C$12/100)/S68</f>
        <v>0.00906917795442908</v>
      </c>
      <c r="F68" s="3" t="n">
        <f aca="false">3*(1-2*$B$9)*(A69+A68)/(4*(1+$B$9)*$B$4)</f>
        <v>31193.8496150927</v>
      </c>
      <c r="G68" s="3" t="n">
        <f aca="false">$C$18*$C$17*(A68+100)/100/(2*(1+$C$19))*1000</f>
        <v>2329423.21945137</v>
      </c>
      <c r="H68" s="30" t="n">
        <f aca="false">(B68-B67)/(3*(1-E67)*F67+3*C67*E67*G67)+H67</f>
        <v>0.000155227729692827</v>
      </c>
      <c r="I68" s="30" t="n">
        <f aca="false">C67*(H68-H67)+I67</f>
        <v>9.784290924759E-008</v>
      </c>
      <c r="J68" s="3" t="n">
        <f aca="false">J67+3*(H68-H67)*F67</f>
        <v>14.3401869792507</v>
      </c>
      <c r="K68" s="35" t="n">
        <f aca="false">IF(J68&lt;$B$10*(A67^$K$49*(MAX(K$58:K67)-A67))^(1/(1+$K$49))*($K$49^(1/(1+$K$49))),IF(J68/A68&gt;D$10,IF(MAX(J$58:J67)&lt;0.99*$B$10*(A67^$K$49*(K67-A67))^(1/(1+$K$49))*($K$49^(1/(1+$K$49))),MAX(K$58:K67),((J68/$B$10)^(1+$K$49)/(A68^($K$49)*$K$49))+A68),MAX(K$58:K67)),((J68/$B$10)^(1+$K$49)/(A68^($K$49)*$K$49))+A68)</f>
        <v>205.264212487987</v>
      </c>
      <c r="L68" s="30" t="n">
        <f aca="false">IF(K68&lt;K67,AE67*(MAX(Z$58:Z67)-J67/A67)/(J67/A67/D$10-1)/(1+1*(MAX(Z$58:Z67)-J67/A67)/(J67/A67/D$10-1))+B$3-B$4,AE67*(J68/A68/B$10)/(C$27+J68/A68/B$10))</f>
        <v>-0.000548598151134317</v>
      </c>
      <c r="M68" s="42" t="n">
        <f aca="false">M67+L68*2*(K68-K67)/(K67+K68)</f>
        <v>-1.0715467586572E-005</v>
      </c>
      <c r="N68" s="43" t="n">
        <f aca="false">N67+(B$3-B$4)*2*(K68-K67)/(K67+K68)</f>
        <v>0.000270198326726903</v>
      </c>
      <c r="O68" s="34"/>
      <c r="P68" s="34" t="n">
        <f aca="false">P67+$B$4*2*(A68-A67)/(A68+A67)</f>
        <v>0.000140505211658079</v>
      </c>
      <c r="Q68" s="44" t="n">
        <f aca="false">M68+N68</f>
        <v>0.000259482859140331</v>
      </c>
      <c r="R68" s="3" t="n">
        <f aca="false">R67-(Q68-Q67+P68-P67)*R67</f>
        <v>1.60235893408197</v>
      </c>
      <c r="S68" s="3" t="n">
        <f aca="false">$C$21*(R68-1)+1</f>
        <v>1.59442235023982</v>
      </c>
      <c r="T68" s="3" t="n">
        <f aca="false">-(S68-S67)/S67+T67</f>
        <v>0.000396683410124344</v>
      </c>
      <c r="U68" s="45" t="n">
        <f aca="false">(N68-N67)/(K$49/(1+K$49)*(AC68^(1+K$49)-(J68/A68)^(1+K$49))/(J68/A68)^K$49)*K$50+U67</f>
        <v>1.12905790224828E-005</v>
      </c>
      <c r="V68" s="3" t="n">
        <f aca="false">IF(D$6="E",-IF(K67=$B$6,-V67+(H68-H67)*(1-E67)+(I68-I67)*E67,-V67+(H68-H67)*(1-E67)+(I68-I67)*E67+(U68-U67)*(1-E67)),IF(K67=$B$6,V67+(H68-H67)*(1-E67)+(I68-I67)*E67,V67+(H68-H67)*(1-E67)+(I68-I67)*E67+(U68-U67)*(1-E67)))</f>
        <v>0.0001649581274763</v>
      </c>
      <c r="W68" s="3" t="n">
        <f aca="false">T68/3+V68</f>
        <v>0.000297185930851081</v>
      </c>
      <c r="X68" s="23" t="n">
        <f aca="false">IF(D$6="E",-B68,B68)</f>
        <v>14.2163341645883</v>
      </c>
      <c r="Y68" s="0" t="n">
        <f aca="false">IF(D$6="E",-J68,J68)</f>
        <v>14.3401869792507</v>
      </c>
      <c r="Z68" s="46" t="n">
        <f aca="false">J68/A68</f>
        <v>0.0700413820747135</v>
      </c>
      <c r="AA68" s="43" t="n">
        <f aca="false">B$8/A68^B$3*((1+K$49)/K$49)^-B$3</f>
        <v>1.67705539463278</v>
      </c>
      <c r="AB68" s="43" t="n">
        <f aca="false">(R68-AA68)</f>
        <v>-0.0746964605508094</v>
      </c>
      <c r="AC68" s="48" t="n">
        <f aca="false">IF(R$58&gt;=AA$58,B$10,IF(K68&lt;K67,(Z68-D$10)*(1+1.25*(D$10-Z68)/MAX(Z$58:Z68)*B$10)+D$10,B$10))</f>
        <v>1.38259663532589</v>
      </c>
      <c r="AD68" s="33" t="n">
        <f aca="false">IF(K68&gt;K67,(1-A68/K68)/((J68+0.01)/A68/$B$10)^(1+K$49)+A68/K68+0.01,(1-A68/K68)/((J68+0.01)/A68/$D$10)^(1+K$49)+A68/K68+0.01)</f>
        <v>2.00349075066349</v>
      </c>
      <c r="AE68" s="47" t="n">
        <f aca="false">IF(ABS(-LN(1-(R68-AA68)/R68)/LN(AD68))&lt;1.2*B$3,1.2*SIGN(-LN(1-(R68-AA68)/R68)/LN(AD68))*B$3,-LN(1-(R68-AA68)/R68)/LN(AD68))</f>
        <v>-0.065568031146257</v>
      </c>
      <c r="AF68" s="43" t="n">
        <f aca="false">W68</f>
        <v>0.000297185930851034</v>
      </c>
      <c r="AG68" s="47" t="n">
        <f aca="false">IF(D$6="E",-B68,IF(D$6="T",-B68,B68))</f>
        <v>14.2163341645883</v>
      </c>
      <c r="AH68" s="3" t="n">
        <f aca="false">T68</f>
        <v>0.000396683410124344</v>
      </c>
      <c r="AI68" s="3"/>
      <c r="AJ68" s="3"/>
    </row>
    <row r="69" customFormat="false" ht="12.8" hidden="false" customHeight="false" outlineLevel="0" collapsed="false">
      <c r="A69" s="3" t="n">
        <f aca="false">IF(J68/A68&lt;=0.99*$B$10,IF(A68&gt;A67,IF(D$5&gt;0,$A68+($D$7-$D$3)/401,IF(J68/A68&gt;1.01*D$10,A68-($D$7-$D$3)/401,A68)),IF(D$5&lt;0,$A68+($D$7-$D$3)/401,IF(J68/A68&gt;1.01*D$10,A68-($D$7-$D$3)/401,A68))),IF(K68&gt;$B$6,IF(B$10&gt;D$10,IF(J68/A68&gt;1.01*D$10,A68-($D$7-$D$3)/401,A68),A68),IF(MAX(J$58:J68)&lt;0.99*$B$10*(A68^$K$49*(K68-A68))^(1/(1+$K$49))*($K$49^(1/(1+$K$49))),$A68+($D$7-$D$3)/401,IF(J68/A68&gt;1.01*$D$10,$A68-($D$7-$D$3)/401,A68))))</f>
        <v>205.23753117207</v>
      </c>
      <c r="B69" s="3" t="n">
        <f aca="false">$D$4+(A69-$D$3)*$D$5</f>
        <v>15.7125935162092</v>
      </c>
      <c r="C69" s="3" t="n">
        <f aca="false">2/PI()*(ATAN((B69/A69)^2))/(1+C$12/C$14*10*(100/A68)^0.5)</f>
        <v>0.00269601302954109</v>
      </c>
      <c r="D69" s="3" t="n">
        <f aca="false">3*G68*(I69-I68)+D68</f>
        <v>0.930233203853029</v>
      </c>
      <c r="E69" s="30" t="n">
        <f aca="false">(1/$C$16)*($C$12/100)/S69</f>
        <v>0.00906957219455535</v>
      </c>
      <c r="F69" s="3" t="n">
        <f aca="false">3*(1-2*$B$9)*(A70+A69)/(4*(1+$B$9)*$B$4)</f>
        <v>31269.7468285807</v>
      </c>
      <c r="G69" s="3" t="n">
        <f aca="false">$C$18*$C$17*(A69+100)/100/(2*(1+$C$19))*1000</f>
        <v>2333235.6882793</v>
      </c>
      <c r="H69" s="30" t="n">
        <f aca="false">(B69-B68)/(3*(1-E68)*F68+3*C68*E68*G68)+H68</f>
        <v>0.000171338479813004</v>
      </c>
      <c r="I69" s="30" t="n">
        <f aca="false">C68*(H69-H68)+I68</f>
        <v>1.3356074940299E-007</v>
      </c>
      <c r="J69" s="3" t="n">
        <f aca="false">J68+3*(H69-H68)*F68</f>
        <v>15.8478559285561</v>
      </c>
      <c r="K69" s="35" t="n">
        <f aca="false">IF(J69&lt;$B$10*(A68^$K$49*(MAX(K$58:K68)-A68))^(1/(1+$K$49))*($K$49^(1/(1+$K$49))),IF(J69/A69&gt;D$10,IF(MAX(J$58:J68)&lt;0.99*$B$10*(A68^$K$49*(K68-A68))^(1/(1+$K$49))*($K$49^(1/(1+$K$49))),MAX(K$58:K68),((J69/$B$10)^(1+$K$49)/(A69^($K$49)*$K$49))+A69),MAX(K$58:K68)),((J69/$B$10)^(1+$K$49)/(A69^($K$49)*$K$49))+A69)</f>
        <v>205.877698131942</v>
      </c>
      <c r="L69" s="30" t="n">
        <f aca="false">IF(K69&lt;K68,AE68*(MAX(Z$58:Z68)-J68/A68)/(J68/A68/D$10-1)/(1+1*(MAX(Z$58:Z68)-J68/A68)/(J68/A68/D$10-1))+B$3-B$4,AE68*(J69/A69/B$10)/(C$27+J69/A69/B$10))</f>
        <v>-0.000604693522038367</v>
      </c>
      <c r="M69" s="42" t="n">
        <f aca="false">M68+L69*2*(K69-K68)/(K68+K69)</f>
        <v>-1.25200551763098E-005</v>
      </c>
      <c r="N69" s="43" t="n">
        <f aca="false">N68+(B$3-B$4)*2*(K69-K68)/(K68+K69)</f>
        <v>0.000301235058971047</v>
      </c>
      <c r="O69" s="34"/>
      <c r="P69" s="34" t="n">
        <f aca="false">P68+$B$4*2*(A69-A68)/(A69+A68)</f>
        <v>0.000155103707404746</v>
      </c>
      <c r="Q69" s="44" t="n">
        <f aca="false">M69+N69</f>
        <v>0.000288715003794738</v>
      </c>
      <c r="R69" s="3" t="n">
        <f aca="false">R68-(Q69-Q68+P69-P68)*R68</f>
        <v>1.60228870166374</v>
      </c>
      <c r="S69" s="3" t="n">
        <f aca="false">$C$21*(R69-1)+1</f>
        <v>1.59435304319257</v>
      </c>
      <c r="T69" s="3" t="n">
        <f aca="false">-(S69-S68)/S68+T68</f>
        <v>0.000440151846981787</v>
      </c>
      <c r="U69" s="45" t="n">
        <f aca="false">(N69-N68)/(K$49/(1+K$49)*(AC69^(1+K$49)-(J69/A69)^(1+K$49))/(J69/A69)^K$49)*K$50+U68</f>
        <v>1.38058540200447E-005</v>
      </c>
      <c r="V69" s="3" t="n">
        <f aca="false">IF(D$6="E",-IF(K68=$B$6,-V68+(H69-H68)*(1-E68)+(I69-I68)*E68,-V68+(H69-H68)*(1-E68)+(I69-I68)*E68+(U69-U68)*(1-E68)),IF(K68=$B$6,V68+(H69-H68)*(1-E68)+(I69-I68)*E68,V68+(H69-H68)*(1-E68)+(I69-I68)*E68+(U69-U68)*(1-E68)))</f>
        <v>0.000183415553789111</v>
      </c>
      <c r="W69" s="3" t="n">
        <f aca="false">T69/3+V69</f>
        <v>0.000330132836116373</v>
      </c>
      <c r="X69" s="23" t="n">
        <f aca="false">IF(D$6="E",-B69,B69)</f>
        <v>15.7125935162092</v>
      </c>
      <c r="Y69" s="0" t="n">
        <f aca="false">IF(D$6="E",-J69,J69)</f>
        <v>15.8478559285561</v>
      </c>
      <c r="Z69" s="46" t="n">
        <f aca="false">J69/A69</f>
        <v>0.0772171436581419</v>
      </c>
      <c r="AA69" s="43" t="n">
        <f aca="false">B$8/A69^B$3*((1+K$49)/K$49)^-B$3</f>
        <v>1.67698847713967</v>
      </c>
      <c r="AB69" s="43" t="n">
        <f aca="false">(R69-AA69)</f>
        <v>-0.074699775475938</v>
      </c>
      <c r="AC69" s="48" t="n">
        <f aca="false">IF(R$58&gt;=AA$58,B$10,IF(K69&lt;K68,(Z69-D$10)*(1+1.25*(D$10-Z69)/MAX(Z$58:Z69)*B$10)+D$10,B$10))</f>
        <v>1.38259663532589</v>
      </c>
      <c r="AD69" s="33" t="n">
        <f aca="false">IF(K69&gt;K68,(1-A69/K69)/((J69+0.01)/A69/$B$10)^(1+K$49)+A69/K69+0.01,(1-A69/K69)/((J69+0.01)/A69/$D$10)^(1+K$49)+A69/K69+0.01)</f>
        <v>2.00252420817505</v>
      </c>
      <c r="AE69" s="47" t="n">
        <f aca="false">IF(ABS(-LN(1-(R69-AA69)/R69)/LN(AD69))&lt;1.2*B$3,1.2*SIGN(-LN(1-(R69-AA69)/R69)/LN(AD69))*B$3,-LN(1-(R69-AA69)/R69)/LN(AD69))</f>
        <v>-0.065619252572508</v>
      </c>
      <c r="AF69" s="43" t="n">
        <f aca="false">W69</f>
        <v>0.000330132836116327</v>
      </c>
      <c r="AG69" s="47" t="n">
        <f aca="false">IF(D$6="E",-B69,IF(D$6="T",-B69,B69))</f>
        <v>15.7125935162092</v>
      </c>
      <c r="AH69" s="3" t="n">
        <f aca="false">T69</f>
        <v>0.000440151846981787</v>
      </c>
      <c r="AI69" s="3"/>
      <c r="AJ69" s="3"/>
    </row>
    <row r="70" customFormat="false" ht="12.8" hidden="false" customHeight="false" outlineLevel="0" collapsed="false">
      <c r="A70" s="3" t="n">
        <f aca="false">IF(J69/A69&lt;=0.99*$B$10,IF(A69&gt;A68,IF(D$5&gt;0,$A69+($D$7-$D$3)/401,IF(J69/A69&gt;1.01*D$10,A69-($D$7-$D$3)/401,A69)),IF(D$5&lt;0,$A69+($D$7-$D$3)/401,IF(J69/A69&gt;1.01*D$10,A69-($D$7-$D$3)/401,A69))),IF(K69&gt;$B$6,IF(B$10&gt;D$10,IF(J69/A69&gt;1.01*D$10,A69-($D$7-$D$3)/401,A69),A69),IF(MAX(J$58:J69)&lt;0.99*$B$10*(A69^$K$49*(K69-A69))^(1/(1+$K$49))*($K$49^(1/(1+$K$49))),$A69+($D$7-$D$3)/401,IF(J69/A69&gt;1.01*$D$10,$A69-($D$7-$D$3)/401,A69))))</f>
        <v>205.736284289277</v>
      </c>
      <c r="B70" s="3" t="n">
        <f aca="false">$D$4+(A70-$D$3)*$D$5</f>
        <v>17.2088528678301</v>
      </c>
      <c r="C70" s="3" t="n">
        <f aca="false">2/PI()*(ATAN((B70/A70)^2))/(1+C$12/C$14*10*(100/A69)^0.5)</f>
        <v>0.00321933573918375</v>
      </c>
      <c r="D70" s="3" t="n">
        <f aca="false">3*G69*(I70-I69)+D69</f>
        <v>1.23342752323945</v>
      </c>
      <c r="E70" s="30" t="n">
        <f aca="false">(1/$C$16)*($C$12/100)/S70</f>
        <v>0.00906996850554328</v>
      </c>
      <c r="F70" s="3" t="n">
        <f aca="false">3*(1-2*$B$9)*(A71+A70)/(4*(1+$B$9)*$B$4)</f>
        <v>31345.6440420687</v>
      </c>
      <c r="G70" s="3" t="n">
        <f aca="false">$C$18*$C$17*(A70+100)/100/(2*(1+$C$19))*1000</f>
        <v>2337048.15710723</v>
      </c>
      <c r="H70" s="30" t="n">
        <f aca="false">(B70-B69)/(3*(1-E69)*F69+3*C69*E69*G69)+H69</f>
        <v>0.000187404903222828</v>
      </c>
      <c r="I70" s="30" t="n">
        <f aca="false">C69*(H70-H69)+I69</f>
        <v>1.7687603625399E-007</v>
      </c>
      <c r="J70" s="3" t="n">
        <f aca="false">J69+3*(H70-H69)*F69</f>
        <v>17.355034905954</v>
      </c>
      <c r="K70" s="35" t="n">
        <f aca="false">IF(J70&lt;$B$10*(A69^$K$49*(MAX(K$58:K69)-A69))^(1/(1+$K$49))*($K$49^(1/(1+$K$49))),IF(J70/A70&gt;D$10,IF(MAX(J$58:J69)&lt;0.99*$B$10*(A69^$K$49*(K69-A69))^(1/(1+$K$49))*($K$49^(1/(1+$K$49))),MAX(K$58:K69),((J70/$B$10)^(1+$K$49)/(A70^($K$49)*$K$49))+A70),MAX(K$58:K69)),((J70/$B$10)^(1+$K$49)/(A70^($K$49)*$K$49))+A70)</f>
        <v>206.502143781954</v>
      </c>
      <c r="L70" s="30" t="n">
        <f aca="false">IF(K70&lt;K69,AE69*(MAX(Z$58:Z69)-J69/A69)/(J69/A69/D$10-1)/(1+1*(MAX(Z$58:Z69)-J69/A69)/(J69/A69/D$10-1))+B$3-B$4,AE69*(J70/A70/B$10)/(C$27+J70/A70/B$10))</f>
        <v>-0.000660549245213646</v>
      </c>
      <c r="M70" s="42" t="n">
        <f aca="false">M69+L70*2*(K70-K69)/(K69+K70)</f>
        <v>-1.452052688161E-005</v>
      </c>
      <c r="N70" s="43" t="n">
        <f aca="false">N69+(B$3-B$4)*2*(K70-K69)/(K69+K70)</f>
        <v>0.000332731432460041</v>
      </c>
      <c r="O70" s="34"/>
      <c r="P70" s="34" t="n">
        <f aca="false">P69+$B$4*2*(A70-A69)/(A70+A69)</f>
        <v>0.000169666770016813</v>
      </c>
      <c r="Q70" s="44" t="n">
        <f aca="false">M70+N70</f>
        <v>0.000318210905578431</v>
      </c>
      <c r="R70" s="3" t="n">
        <f aca="false">R69-(Q70-Q69+P70-P69)*R69</f>
        <v>1.60221810648288</v>
      </c>
      <c r="S70" s="3" t="n">
        <f aca="false">$C$21*(R70-1)+1</f>
        <v>1.59428337816239</v>
      </c>
      <c r="T70" s="3" t="n">
        <f aca="false">-(S70-S69)/S69+T69</f>
        <v>0.000483846705204217</v>
      </c>
      <c r="U70" s="45" t="n">
        <f aca="false">(N70-N69)/(K$49/(1+K$49)*(AC70^(1+K$49)-(J70/A70)^(1+K$49))/(J70/A70)^K$49)*K$50+U69</f>
        <v>1.65960444604243E-005</v>
      </c>
      <c r="V70" s="3" t="n">
        <f aca="false">IF(D$6="E",-IF(K69=$B$6,-V69+(H70-H69)*(1-E69)+(I70-I69)*E69,-V69+(H70-H69)*(1-E69)+(I70-I69)*E69+(U70-U69)*(1-E69)),IF(K69=$B$6,V69+(H70-H69)*(1-E69)+(I70-I69)*E69,V69+(H70-H69)*(1-E69)+(I70-I69)*E69+(U70-U69)*(1-E69)))</f>
        <v>0.000202101539069776</v>
      </c>
      <c r="W70" s="3" t="n">
        <f aca="false">T70/3+V70</f>
        <v>0.000363383774137849</v>
      </c>
      <c r="X70" s="23" t="n">
        <f aca="false">IF(D$6="E",-B70,B70)</f>
        <v>17.2088528678301</v>
      </c>
      <c r="Y70" s="0" t="n">
        <f aca="false">IF(D$6="E",-J70,J70)</f>
        <v>17.355034905954</v>
      </c>
      <c r="Z70" s="46" t="n">
        <f aca="false">J70/A70</f>
        <v>0.0843557322224787</v>
      </c>
      <c r="AA70" s="43" t="n">
        <f aca="false">B$8/A70^B$3*((1+K$49)/K$49)^-B$3</f>
        <v>1.67692172472775</v>
      </c>
      <c r="AB70" s="43" t="n">
        <f aca="false">(R70-AA70)</f>
        <v>-0.0747036182448719</v>
      </c>
      <c r="AC70" s="48" t="n">
        <f aca="false">IF(R$58&gt;=AA$58,B$10,IF(K70&lt;K69,(Z70-D$10)*(1+1.25*(D$10-Z70)/MAX(Z$58:Z70)*B$10)+D$10,B$10))</f>
        <v>1.38259663532589</v>
      </c>
      <c r="AD70" s="33" t="n">
        <f aca="false">IF(K70&gt;K69,(1-A70/K70)/((J70+0.01)/A70/$B$10)^(1+K$49)+A70/K70+0.01,(1-A70/K70)/((J70+0.01)/A70/$D$10)^(1+K$49)+A70/K70+0.01)</f>
        <v>2.00143541383788</v>
      </c>
      <c r="AE70" s="47" t="n">
        <f aca="false">IF(ABS(-LN(1-(R70-AA70)/R70)/LN(AD70))&lt;1.2*B$3,1.2*SIGN(-LN(1-(R70-AA70)/R70)/LN(AD70))*B$3,-LN(1-(R70-AA70)/R70)/LN(AD70))</f>
        <v>-0.0656768168553685</v>
      </c>
      <c r="AF70" s="43" t="n">
        <f aca="false">W70</f>
        <v>0.000363383774137848</v>
      </c>
      <c r="AG70" s="47" t="n">
        <f aca="false">IF(D$6="E",-B70,IF(D$6="T",-B70,B70))</f>
        <v>17.2088528678301</v>
      </c>
      <c r="AH70" s="3" t="n">
        <f aca="false">T70</f>
        <v>0.000483846705204217</v>
      </c>
      <c r="AI70" s="3"/>
      <c r="AJ70" s="3"/>
    </row>
    <row r="71" customFormat="false" ht="12.8" hidden="false" customHeight="false" outlineLevel="0" collapsed="false">
      <c r="A71" s="3" t="n">
        <f aca="false">IF(J70/A70&lt;=0.99*$B$10,IF(A70&gt;A69,IF(D$5&gt;0,$A70+($D$7-$D$3)/401,IF(J70/A70&gt;1.01*D$10,A70-($D$7-$D$3)/401,A70)),IF(D$5&lt;0,$A70+($D$7-$D$3)/401,IF(J70/A70&gt;1.01*D$10,A70-($D$7-$D$3)/401,A70))),IF(K70&gt;$B$6,IF(B$10&gt;D$10,IF(J70/A70&gt;1.01*D$10,A70-($D$7-$D$3)/401,A70),A70),IF(MAX(J$58:J70)&lt;0.99*$B$10*(A70^$K$49*(K70-A70))^(1/(1+$K$49))*($K$49^(1/(1+$K$49))),$A70+($D$7-$D$3)/401,IF(J70/A70&gt;1.01*$D$10,$A70-($D$7-$D$3)/401,A70))))</f>
        <v>206.235037406484</v>
      </c>
      <c r="B71" s="3" t="n">
        <f aca="false">$D$4+(A71-$D$3)*$D$5</f>
        <v>18.7051122194511</v>
      </c>
      <c r="C71" s="3" t="n">
        <f aca="false">2/PI()*(ATAN((B71/A71)^2))/(1+C$12/C$14*10*(100/A70)^0.5)</f>
        <v>0.00378637200575817</v>
      </c>
      <c r="D71" s="3" t="n">
        <f aca="false">3*G70*(I71-I70)+D70</f>
        <v>1.59506010086206</v>
      </c>
      <c r="E71" s="30" t="n">
        <f aca="false">(1/$C$16)*($C$12/100)/S71</f>
        <v>0.00907036677385677</v>
      </c>
      <c r="F71" s="3" t="n">
        <f aca="false">3*(1-2*$B$9)*(A72+A71)/(4*(1+$B$9)*$B$4)</f>
        <v>31421.5412555567</v>
      </c>
      <c r="G71" s="3" t="n">
        <f aca="false">$C$18*$C$17*(A71+100)/100/(2*(1+$C$19))*1000</f>
        <v>2340860.62593516</v>
      </c>
      <c r="H71" s="30" t="n">
        <f aca="false">(B71-B70)/(3*(1-E70)*F70+3*C70*E70*G70)+H70</f>
        <v>0.000203426742092984</v>
      </c>
      <c r="I71" s="30" t="n">
        <f aca="false">C70*(H71-H70)+I70</f>
        <v>2.2845571473613E-007</v>
      </c>
      <c r="J71" s="3" t="n">
        <f aca="false">J70+3*(H71-H70)*F70</f>
        <v>18.8616794803239</v>
      </c>
      <c r="K71" s="35" t="n">
        <f aca="false">IF(J71&lt;$B$10*(A70^$K$49*(MAX(K$58:K70)-A70))^(1/(1+$K$49))*($K$49^(1/(1+$K$49))),IF(J71/A71&gt;D$10,IF(MAX(J$58:J70)&lt;0.99*$B$10*(A70^$K$49*(K70-A70))^(1/(1+$K$49))*($K$49^(1/(1+$K$49))),MAX(K$58:K70),((J71/$B$10)^(1+$K$49)/(A71^($K$49)*$K$49))+A71),MAX(K$58:K70)),((J71/$B$10)^(1+$K$49)/(A71^($K$49)*$K$49))+A71)</f>
        <v>207.137454431212</v>
      </c>
      <c r="L71" s="30" t="n">
        <f aca="false">IF(K71&lt;K70,AE70*(MAX(Z$58:Z70)-J70/A70)/(J70/A70/D$10-1)/(1+1*(MAX(Z$58:Z70)-J70/A70)/(J70/A70/D$10-1))+B$3-B$4,AE70*(J71/A71/B$10)/(C$27+J71/A71/B$10))</f>
        <v>-0.000716178776529031</v>
      </c>
      <c r="M71" s="42" t="n">
        <f aca="false">M70+L71*2*(K71-K70)/(K70+K71)</f>
        <v>-1.67204903544845E-005</v>
      </c>
      <c r="N71" s="43" t="n">
        <f aca="false">N70+(B$3-B$4)*2*(K71-K70)/(K70+K71)</f>
        <v>0.000364678232431943</v>
      </c>
      <c r="O71" s="34"/>
      <c r="P71" s="34" t="n">
        <f aca="false">P70+$B$4*2*(A71-A70)/(A71+A70)</f>
        <v>0.000184194571082791</v>
      </c>
      <c r="Q71" s="44" t="n">
        <f aca="false">M71+N71</f>
        <v>0.000347957742077459</v>
      </c>
      <c r="R71" s="3" t="n">
        <f aca="false">R70-(Q71-Q70+P71-P70)*R70</f>
        <v>1.60214716885691</v>
      </c>
      <c r="S71" s="3" t="n">
        <f aca="false">$C$21*(R71-1)+1</f>
        <v>1.5942133751991</v>
      </c>
      <c r="T71" s="3" t="n">
        <f aca="false">-(S71-S70)/S70+T70</f>
        <v>0.000527755438270849</v>
      </c>
      <c r="U71" s="45" t="n">
        <f aca="false">(N71-N70)/(K$49/(1+K$49)*(AC71^(1+K$49)-(J71/A71)^(1+K$49))/(J71/A71)^K$49)*K$50+U70</f>
        <v>1.9666400772767E-005</v>
      </c>
      <c r="V71" s="3" t="n">
        <f aca="false">IF(D$6="E",-IF(K70=$B$6,-V70+(H71-H70)*(1-E70)+(I71-I70)*E70,-V70+(H71-H70)*(1-E70)+(I71-I70)*E70+(U71-U70)*(1-E70)),IF(K70=$B$6,V70+(H71-H70)*(1-E70)+(I71-I70)*E70,V70+(H71-H70)*(1-E70)+(I71-I70)*E70+(U71-U70)*(1-E70)))</f>
        <v>0.000221021036469327</v>
      </c>
      <c r="W71" s="3" t="n">
        <f aca="false">T71/3+V71</f>
        <v>0.000396939515892943</v>
      </c>
      <c r="X71" s="23" t="n">
        <f aca="false">IF(D$6="E",-B71,B71)</f>
        <v>18.7051122194511</v>
      </c>
      <c r="Y71" s="0" t="n">
        <f aca="false">IF(D$6="E",-J71,J71)</f>
        <v>18.8616794803239</v>
      </c>
      <c r="Z71" s="46" t="n">
        <f aca="false">J71/A71</f>
        <v>0.0914572020230879</v>
      </c>
      <c r="AA71" s="43" t="n">
        <f aca="false">B$8/A71^B$3*((1+K$49)/K$49)^-B$3</f>
        <v>1.67685513659104</v>
      </c>
      <c r="AB71" s="43" t="n">
        <f aca="false">(R71-AA71)</f>
        <v>-0.07470796773413</v>
      </c>
      <c r="AC71" s="48" t="n">
        <f aca="false">IF(R$58&gt;=AA$58,B$10,IF(K71&lt;K70,(Z71-D$10)*(1+1.25*(D$10-Z71)/MAX(Z$58:Z71)*B$10)+D$10,B$10))</f>
        <v>1.38259663532589</v>
      </c>
      <c r="AD71" s="33" t="n">
        <f aca="false">IF(K71&gt;K70,(1-A71/K71)/((J71+0.01)/A71/$B$10)^(1+K$49)+A71/K71+0.01,(1-A71/K71)/((J71+0.01)/A71/$D$10)^(1+K$49)+A71/K71+0.01)</f>
        <v>2.00023188834194</v>
      </c>
      <c r="AE71" s="47" t="n">
        <f aca="false">IF(ABS(-LN(1-(R71-AA71)/R71)/LN(AD71))&lt;1.2*B$3,1.2*SIGN(-LN(1-(R71-AA71)/R71)/LN(AD71))*B$3,-LN(1-(R71-AA71)/R71)/LN(AD71))</f>
        <v>-0.0657403882042242</v>
      </c>
      <c r="AF71" s="43" t="n">
        <f aca="false">W71</f>
        <v>0.000396939515892897</v>
      </c>
      <c r="AG71" s="47" t="n">
        <f aca="false">IF(D$6="E",-B71,IF(D$6="T",-B71,B71))</f>
        <v>18.7051122194511</v>
      </c>
      <c r="AH71" s="3" t="n">
        <f aca="false">T71</f>
        <v>0.000527755438270849</v>
      </c>
      <c r="AI71" s="3"/>
      <c r="AJ71" s="3"/>
    </row>
    <row r="72" customFormat="false" ht="12.8" hidden="false" customHeight="false" outlineLevel="0" collapsed="false">
      <c r="A72" s="3" t="n">
        <f aca="false">IF(J71/A71&lt;=0.99*$B$10,IF(A71&gt;A70,IF(D$5&gt;0,$A71+($D$7-$D$3)/401,IF(J71/A71&gt;1.01*D$10,A71-($D$7-$D$3)/401,A71)),IF(D$5&lt;0,$A71+($D$7-$D$3)/401,IF(J71/A71&gt;1.01*D$10,A71-($D$7-$D$3)/401,A71))),IF(K71&gt;$B$6,IF(B$10&gt;D$10,IF(J71/A71&gt;1.01*D$10,A71-($D$7-$D$3)/401,A71),A71),IF(MAX(J$58:J71)&lt;0.99*$B$10*(A71^$K$49*(K71-A71))^(1/(1+$K$49))*($K$49^(1/(1+$K$49))),$A71+($D$7-$D$3)/401,IF(J71/A71&gt;1.01*$D$10,$A71-($D$7-$D$3)/401,A71))))</f>
        <v>206.733790523691</v>
      </c>
      <c r="B72" s="3" t="n">
        <f aca="false">$D$4+(A72-$D$3)*$D$5</f>
        <v>20.201371571072</v>
      </c>
      <c r="C72" s="3" t="n">
        <f aca="false">2/PI()*(ATAN((B72/A72)^2))/(1+C$12/C$14*10*(100/A71)^0.5)</f>
        <v>0.00439651420147826</v>
      </c>
      <c r="D72" s="3" t="n">
        <f aca="false">3*G71*(I72-I71)+D71</f>
        <v>2.01989043537784</v>
      </c>
      <c r="E72" s="30" t="n">
        <f aca="false">(1/$C$16)*($C$12/100)/S72</f>
        <v>0.00907076688724094</v>
      </c>
      <c r="F72" s="3" t="n">
        <f aca="false">3*(1-2*$B$9)*(A73+A72)/(4*(1+$B$9)*$B$4)</f>
        <v>31497.4384690448</v>
      </c>
      <c r="G72" s="3" t="n">
        <f aca="false">$C$18*$C$17*(A72+100)/100/(2*(1+$C$19))*1000</f>
        <v>2344673.09476309</v>
      </c>
      <c r="H72" s="30" t="n">
        <f aca="false">(B72-B71)/(3*(1-E71)*F71+3*C71*E71*G71)+H71</f>
        <v>0.000219403749167134</v>
      </c>
      <c r="I72" s="30" t="n">
        <f aca="false">C71*(H72-H71)+I71</f>
        <v>2.8895060705749E-007</v>
      </c>
      <c r="J72" s="3" t="n">
        <f aca="false">J71+3*(H72-H71)*F71</f>
        <v>20.3677460410861</v>
      </c>
      <c r="K72" s="35" t="n">
        <f aca="false">IF(J72&lt;$B$10*(A71^$K$49*(MAX(K$58:K71)-A71))^(1/(1+$K$49))*($K$49^(1/(1+$K$49))),IF(J72/A72&gt;D$10,IF(MAX(J$58:J71)&lt;0.99*$B$10*(A71^$K$49*(K71-A71))^(1/(1+$K$49))*($K$49^(1/(1+$K$49))),MAX(K$58:K71),((J72/$B$10)^(1+$K$49)/(A72^($K$49)*$K$49))+A72),MAX(K$58:K71)),((J72/$B$10)^(1+$K$49)/(A72^($K$49)*$K$49))+A72)</f>
        <v>207.783534723277</v>
      </c>
      <c r="L72" s="30" t="n">
        <f aca="false">IF(K72&lt;K71,AE71*(MAX(Z$58:Z71)-J71/A71)/(J71/A71/D$10-1)/(1+1*(MAX(Z$58:Z71)-J71/A71)/(J71/A71/D$10-1))+B$3-B$4,AE71*(J72/A72/B$10)/(C$27+J72/A72/B$10))</f>
        <v>-0.000771595268124201</v>
      </c>
      <c r="M72" s="42" t="n">
        <f aca="false">M71+L72*2*(K72-K71)/(K71+K72)</f>
        <v>-1.91234177031426E-005</v>
      </c>
      <c r="N72" s="43" t="n">
        <f aca="false">N71+(B$3-B$4)*2*(K72-K71)/(K71+K72)</f>
        <v>0.000397066254311339</v>
      </c>
      <c r="O72" s="34"/>
      <c r="P72" s="34" t="n">
        <f aca="false">P71+$B$4*2*(A72-A71)/(A72+A71)</f>
        <v>0.000198687280947797</v>
      </c>
      <c r="Q72" s="44" t="n">
        <f aca="false">M72+N72</f>
        <v>0.000377942836608196</v>
      </c>
      <c r="R72" s="3" t="n">
        <f aca="false">R71-(Q72-Q71+P72-P71)*R71</f>
        <v>1.60207590886852</v>
      </c>
      <c r="S72" s="3" t="n">
        <f aca="false">$C$21*(R72-1)+1</f>
        <v>1.59414305412079</v>
      </c>
      <c r="T72" s="3" t="n">
        <f aca="false">-(S72-S71)/S71+T71</f>
        <v>0.000571865642969731</v>
      </c>
      <c r="U72" s="45" t="n">
        <f aca="false">(N72-N71)/(K$49/(1+K$49)*(AC72^(1+K$49)-(J72/A72)^(1+K$49))/(J72/A72)^K$49)*K$50+U71</f>
        <v>2.30219668263112E-005</v>
      </c>
      <c r="V72" s="3" t="n">
        <f aca="false">IF(D$6="E",-IF(K71=$B$6,-V71+(H72-H71)*(1-E71)+(I72-I71)*E71,-V71+(H72-H71)*(1-E71)+(I72-I71)*E71+(U72-U71)*(1-E71)),IF(K71=$B$6,V71+(H72-H71)*(1-E71)+(I72-I71)*E71,V71+(H72-H71)*(1-E71)+(I72-I71)*E71+(U72-U71)*(1-E71)))</f>
        <v>0.000240178804778932</v>
      </c>
      <c r="W72" s="3" t="n">
        <f aca="false">T72/3+V72</f>
        <v>0.000430800685768842</v>
      </c>
      <c r="X72" s="23" t="n">
        <f aca="false">IF(D$6="E",-B72,B72)</f>
        <v>20.201371571072</v>
      </c>
      <c r="Y72" s="0" t="n">
        <f aca="false">IF(D$6="E",-J72,J72)</f>
        <v>20.3677460410861</v>
      </c>
      <c r="Z72" s="46" t="n">
        <f aca="false">J72/A72</f>
        <v>0.09852161076083</v>
      </c>
      <c r="AA72" s="43" t="n">
        <f aca="false">B$8/A72^B$3*((1+K$49)/K$49)^-B$3</f>
        <v>1.67678871192946</v>
      </c>
      <c r="AB72" s="43" t="n">
        <f aca="false">(R72-AA72)</f>
        <v>-0.0747128030609403</v>
      </c>
      <c r="AC72" s="48" t="n">
        <f aca="false">IF(R$58&gt;=AA$58,B$10,IF(K72&lt;K71,(Z72-D$10)*(1+1.25*(D$10-Z72)/MAX(Z$58:Z72)*B$10)+D$10,B$10))</f>
        <v>1.38259663532589</v>
      </c>
      <c r="AD72" s="33" t="n">
        <f aca="false">IF(K72&gt;K71,(1-A72/K72)/((J72+0.01)/A72/$B$10)^(1+K$49)+A72/K72+0.01,(1-A72/K72)/((J72+0.01)/A72/$D$10)^(1+K$49)+A72/K72+0.01)</f>
        <v>1.99891952557627</v>
      </c>
      <c r="AE72" s="47" t="n">
        <f aca="false">IF(ABS(-LN(1-(R72-AA72)/R72)/LN(AD72))&lt;1.2*B$3,1.2*SIGN(-LN(1-(R72-AA72)/R72)/LN(AD72))*B$3,-LN(1-(R72-AA72)/R72)/LN(AD72))</f>
        <v>-0.0658097091253404</v>
      </c>
      <c r="AF72" s="43" t="n">
        <f aca="false">W72</f>
        <v>0.000430800685768796</v>
      </c>
      <c r="AG72" s="47" t="n">
        <f aca="false">IF(D$6="E",-B72,IF(D$6="T",-B72,B72))</f>
        <v>20.201371571072</v>
      </c>
      <c r="AH72" s="3" t="n">
        <f aca="false">T72</f>
        <v>0.000571865642969731</v>
      </c>
      <c r="AI72" s="3"/>
      <c r="AJ72" s="3"/>
    </row>
    <row r="73" customFormat="false" ht="12.8" hidden="false" customHeight="false" outlineLevel="0" collapsed="false">
      <c r="A73" s="3" t="n">
        <f aca="false">IF(J72/A72&lt;=0.99*$B$10,IF(A72&gt;A71,IF(D$5&gt;0,$A72+($D$7-$D$3)/401,IF(J72/A72&gt;1.01*D$10,A72-($D$7-$D$3)/401,A72)),IF(D$5&lt;0,$A72+($D$7-$D$3)/401,IF(J72/A72&gt;1.01*D$10,A72-($D$7-$D$3)/401,A72))),IF(K72&gt;$B$6,IF(B$10&gt;D$10,IF(J72/A72&gt;1.01*D$10,A72-($D$7-$D$3)/401,A72),A72),IF(MAX(J$58:J72)&lt;0.99*$B$10*(A72^$K$49*(K72-A72))^(1/(1+$K$49))*($K$49^(1/(1+$K$49))),$A72+($D$7-$D$3)/401,IF(J72/A72&gt;1.01*$D$10,$A72-($D$7-$D$3)/401,A72))))</f>
        <v>207.232543640898</v>
      </c>
      <c r="B73" s="3" t="n">
        <f aca="false">$D$4+(A73-$D$3)*$D$5</f>
        <v>21.6976309226929</v>
      </c>
      <c r="C73" s="3" t="n">
        <f aca="false">2/PI()*(ATAN((B73/A73)^2))/(1+C$12/C$14*10*(100/A72)^0.5)</f>
        <v>0.0050491620071847</v>
      </c>
      <c r="D73" s="3" t="n">
        <f aca="false">3*G72*(I73-I72)+D72</f>
        <v>2.51258827111113</v>
      </c>
      <c r="E73" s="30" t="n">
        <f aca="false">(1/$C$16)*($C$12/100)/S73</f>
        <v>0.00907116873474418</v>
      </c>
      <c r="F73" s="3" t="n">
        <f aca="false">3*(1-2*$B$9)*(A74+A73)/(4*(1+$B$9)*$B$4)</f>
        <v>31573.3356825328</v>
      </c>
      <c r="G73" s="3" t="n">
        <f aca="false">$C$18*$C$17*(A73+100)/100/(2*(1+$C$19))*1000</f>
        <v>2348485.56359102</v>
      </c>
      <c r="H73" s="30" t="n">
        <f aca="false">(B73-B72)/(3*(1-E72)*F72+3*C72*E72*G72)+H72</f>
        <v>0.00023533568760464</v>
      </c>
      <c r="I73" s="30" t="n">
        <f aca="false">C72*(H73-H72)+I72</f>
        <v>3.5899560065507E-007</v>
      </c>
      <c r="J73" s="3" t="n">
        <f aca="false">J72+3*(H73-H72)*F72</f>
        <v>21.8731917929699</v>
      </c>
      <c r="K73" s="35" t="n">
        <f aca="false">IF(J73&lt;$B$10*(A72^$K$49*(MAX(K$58:K72)-A72))^(1/(1+$K$49))*($K$49^(1/(1+$K$49))),IF(J73/A73&gt;D$10,IF(MAX(J$58:J72)&lt;0.99*$B$10*(A72^$K$49*(K72-A72))^(1/(1+$K$49))*($K$49^(1/(1+$K$49))),MAX(K$58:K72),((J73/$B$10)^(1+$K$49)/(A73^($K$49)*$K$49))+A73),MAX(K$58:K72)),((J73/$B$10)^(1+$K$49)/(A73^($K$49)*$K$49))+A73)</f>
        <v>208.440288988143</v>
      </c>
      <c r="L73" s="30" t="n">
        <f aca="false">IF(K73&lt;K72,AE72*(MAX(Z$58:Z72)-J72/A72)/(J72/A72/D$10-1)/(1+1*(MAX(Z$58:Z72)-J72/A72)/(J72/A72/D$10-1))+B$3-B$4,AE72*(J73/A73/B$10)/(C$27+J73/A73/B$10))</f>
        <v>-0.000826811540700349</v>
      </c>
      <c r="M73" s="42" t="n">
        <f aca="false">M72+L73*2*(K73-K72)/(K72+K73)</f>
        <v>-2.17326484807231E-005</v>
      </c>
      <c r="N73" s="43" t="n">
        <f aca="false">N72+(B$3-B$4)*2*(K73-K72)/(K72+K73)</f>
        <v>0.000429886309125585</v>
      </c>
      <c r="O73" s="34"/>
      <c r="P73" s="34" t="n">
        <f aca="false">P72+$B$4*2*(A73-A72)/(A73+A72)</f>
        <v>0.000213145068725544</v>
      </c>
      <c r="Q73" s="44" t="n">
        <f aca="false">M73+N73</f>
        <v>0.000408153660644862</v>
      </c>
      <c r="R73" s="3" t="n">
        <f aca="false">R72-(Q73-Q72+P73-P72)*R72</f>
        <v>1.60200434636165</v>
      </c>
      <c r="S73" s="3" t="n">
        <f aca="false">$C$21*(R73-1)+1</f>
        <v>1.59407243450993</v>
      </c>
      <c r="T73" s="3" t="n">
        <f aca="false">-(S73-S72)/S72+T72</f>
        <v>0.000616165061819164</v>
      </c>
      <c r="U73" s="45" t="n">
        <f aca="false">(N73-N72)/(K$49/(1+K$49)*(AC73^(1+K$49)-(J73/A73)^(1+K$49))/(J73/A73)^K$49)*K$50+U72</f>
        <v>2.66675832309694E-005</v>
      </c>
      <c r="V73" s="3" t="n">
        <f aca="false">IF(D$6="E",-IF(K72=$B$6,-V72+(H73-H72)*(1-E72)+(I73-I72)*E72,-V72+(H73-H72)*(1-E72)+(I73-I72)*E72+(U73-U72)*(1-E72)),IF(K72=$B$6,V72+(H73-H72)*(1-E72)+(I73-I72)*E72,V72+(H73-H72)*(1-E72)+(I73-I72)*E72+(U73-U72)*(1-E72)))</f>
        <v>0.000259579411546709</v>
      </c>
      <c r="W73" s="3" t="n">
        <f aca="false">T73/3+V73</f>
        <v>0.000464967765486431</v>
      </c>
      <c r="X73" s="23" t="n">
        <f aca="false">IF(D$6="E",-B73,B73)</f>
        <v>21.6976309226929</v>
      </c>
      <c r="Y73" s="0" t="n">
        <f aca="false">IF(D$6="E",-J73,J73)</f>
        <v>21.8731917929699</v>
      </c>
      <c r="Z73" s="46" t="n">
        <f aca="false">J73/A73</f>
        <v>0.105549019515356</v>
      </c>
      <c r="AA73" s="43" t="n">
        <f aca="false">B$8/A73^B$3*((1+K$49)/K$49)^-B$3</f>
        <v>1.67672244994874</v>
      </c>
      <c r="AB73" s="43" t="n">
        <f aca="false">(R73-AA73)</f>
        <v>-0.074718103587083</v>
      </c>
      <c r="AC73" s="48" t="n">
        <f aca="false">IF(R$58&gt;=AA$58,B$10,IF(K73&lt;K72,(Z73-D$10)*(1+1.25*(D$10-Z73)/MAX(Z$58:Z73)*B$10)+D$10,B$10))</f>
        <v>1.38259663532589</v>
      </c>
      <c r="AD73" s="33" t="n">
        <f aca="false">IF(K73&gt;K72,(1-A73/K73)/((J73+0.01)/A73/$B$10)^(1+K$49)+A73/K73+0.01,(1-A73/K73)/((J73+0.01)/A73/$D$10)^(1+K$49)+A73/K73+0.01)</f>
        <v>1.99750315373328</v>
      </c>
      <c r="AE73" s="47" t="n">
        <f aca="false">IF(ABS(-LN(1-(R73-AA73)/R73)/LN(AD73))&lt;1.2*B$3,1.2*SIGN(-LN(1-(R73-AA73)/R73)/LN(AD73))*B$3,-LN(1-(R73-AA73)/R73)/LN(AD73))</f>
        <v>-0.065884574016216</v>
      </c>
      <c r="AF73" s="43" t="n">
        <f aca="false">W73</f>
        <v>0.000464967765486384</v>
      </c>
      <c r="AG73" s="47" t="n">
        <f aca="false">IF(D$6="E",-B73,IF(D$6="T",-B73,B73))</f>
        <v>21.6976309226929</v>
      </c>
      <c r="AH73" s="3" t="n">
        <f aca="false">T73</f>
        <v>0.000616165061819164</v>
      </c>
      <c r="AI73" s="3"/>
      <c r="AJ73" s="3"/>
    </row>
    <row r="74" customFormat="false" ht="12.8" hidden="false" customHeight="false" outlineLevel="0" collapsed="false">
      <c r="A74" s="3" t="n">
        <f aca="false">IF(J73/A73&lt;=0.99*$B$10,IF(A73&gt;A72,IF(D$5&gt;0,$A73+($D$7-$D$3)/401,IF(J73/A73&gt;1.01*D$10,A73-($D$7-$D$3)/401,A73)),IF(D$5&lt;0,$A73+($D$7-$D$3)/401,IF(J73/A73&gt;1.01*D$10,A73-($D$7-$D$3)/401,A73))),IF(K73&gt;$B$6,IF(B$10&gt;D$10,IF(J73/A73&gt;1.01*D$10,A73-($D$7-$D$3)/401,A73),A73),IF(MAX(J$58:J73)&lt;0.99*$B$10*(A73^$K$49*(K73-A73))^(1/(1+$K$49))*($K$49^(1/(1+$K$49))),$A73+($D$7-$D$3)/401,IF(J73/A73&gt;1.01*$D$10,$A73-($D$7-$D$3)/401,A73))))</f>
        <v>207.731296758105</v>
      </c>
      <c r="B74" s="3" t="n">
        <f aca="false">$D$4+(A74-$D$3)*$D$5</f>
        <v>23.1938902743138</v>
      </c>
      <c r="C74" s="3" t="n">
        <f aca="false">2/PI()*(ATAN((B74/A74)^2))/(1+C$12/C$14*10*(100/A73)^0.5)</f>
        <v>0.00574372216070419</v>
      </c>
      <c r="D74" s="3" t="n">
        <f aca="false">3*G73*(I74-I73)+D73</f>
        <v>3.0777341923683</v>
      </c>
      <c r="E74" s="30" t="n">
        <f aca="false">(1/$C$16)*($C$12/100)/S74</f>
        <v>0.00907157220673941</v>
      </c>
      <c r="F74" s="3" t="n">
        <f aca="false">3*(1-2*$B$9)*(A75+A74)/(4*(1+$B$9)*$B$4)</f>
        <v>31649.2328960208</v>
      </c>
      <c r="G74" s="3" t="n">
        <f aca="false">$C$18*$C$17*(A74+100)/100/(2*(1+$C$19))*1000</f>
        <v>2352298.03241895</v>
      </c>
      <c r="H74" s="30" t="n">
        <f aca="false">(B74-B73)/(3*(1-E73)*F73+3*C73*E73*G73)+H73</f>
        <v>0.000251222330824292</v>
      </c>
      <c r="I74" s="30" t="n">
        <f aca="false">C73*(H74-H73)+I73</f>
        <v>4.3920983602143E-007</v>
      </c>
      <c r="J74" s="3" t="n">
        <f aca="false">J73+3*(H74-H73)*F73</f>
        <v>23.377974750698</v>
      </c>
      <c r="K74" s="35" t="n">
        <f aca="false">IF(J74&lt;$B$10*(A73^$K$49*(MAX(K$58:K73)-A73))^(1/(1+$K$49))*($K$49^(1/(1+$K$49))),IF(J74/A74&gt;D$10,IF(MAX(J$58:J73)&lt;0.99*$B$10*(A73^$K$49*(K73-A73))^(1/(1+$K$49))*($K$49^(1/(1+$K$49))),MAX(K$58:K73),((J74/$B$10)^(1+$K$49)/(A74^($K$49)*$K$49))+A74),MAX(K$58:K73)),((J74/$B$10)^(1+$K$49)/(A74^($K$49)*$K$49))+A74)</f>
        <v>209.107621277587</v>
      </c>
      <c r="L74" s="30" t="n">
        <f aca="false">IF(K74&lt;K73,AE73*(MAX(Z$58:Z73)-J73/A73)/(J73/A73/D$10-1)/(1+1*(MAX(Z$58:Z73)-J73/A73)/(J73/A73/D$10-1))+B$3-B$4,AE73*(J74/A74/B$10)/(C$27+J74/A74/B$10))</f>
        <v>-0.000881840072258147</v>
      </c>
      <c r="M74" s="42" t="n">
        <f aca="false">M73+L74*2*(K74-K73)/(K73+K74)</f>
        <v>-2.45513925811027E-005</v>
      </c>
      <c r="N74" s="43" t="n">
        <f aca="false">N73+(B$3-B$4)*2*(K74-K73)/(K73+K74)</f>
        <v>0.00046312922875032</v>
      </c>
      <c r="O74" s="34"/>
      <c r="P74" s="34" t="n">
        <f aca="false">P73+$B$4*2*(A74-A73)/(A74+A73)</f>
        <v>0.000227568102310179</v>
      </c>
      <c r="Q74" s="44" t="n">
        <f aca="false">M74+N74</f>
        <v>0.000438577836169217</v>
      </c>
      <c r="R74" s="3" t="n">
        <f aca="false">R73-(Q74-Q73+P74-P73)*R73</f>
        <v>1.60193250093774</v>
      </c>
      <c r="S74" s="3" t="n">
        <f aca="false">$C$21*(R74-1)+1</f>
        <v>1.5940015357097</v>
      </c>
      <c r="T74" s="3" t="n">
        <f aca="false">-(S74-S73)/S73+T73</f>
        <v>0.000660641585407591</v>
      </c>
      <c r="U74" s="45" t="n">
        <f aca="false">(N74-N73)/(K$49/(1+K$49)*(AC74^(1+K$49)-(J74/A74)^(1+K$49))/(J74/A74)^K$49)*K$50+U73</f>
        <v>3.06078906940374E-005</v>
      </c>
      <c r="V74" s="3" t="n">
        <f aca="false">IF(D$6="E",-IF(K73=$B$6,-V73+(H74-H73)*(1-E73)+(I74-I73)*E73,-V73+(H74-H73)*(1-E73)+(I74-I73)*E73+(U74-U73)*(1-E73)),IF(K73=$B$6,V73+(H74-H73)*(1-E73)+(I74-I73)*E73,V73+(H74-H73)*(1-E73)+(I74-I73)*E73+(U74-U73)*(1-E73)))</f>
        <v>0.000279227236251155</v>
      </c>
      <c r="W74" s="3" t="n">
        <f aca="false">T74/3+V74</f>
        <v>0.000499441098053685</v>
      </c>
      <c r="X74" s="23" t="n">
        <f aca="false">IF(D$6="E",-B74,B74)</f>
        <v>23.1938902743138</v>
      </c>
      <c r="Y74" s="0" t="n">
        <f aca="false">IF(D$6="E",-J74,J74)</f>
        <v>23.377974750698</v>
      </c>
      <c r="Z74" s="46" t="n">
        <f aca="false">J74/A74</f>
        <v>0.112539492678953</v>
      </c>
      <c r="AA74" s="43" t="n">
        <f aca="false">B$8/A74^B$3*((1+K$49)/K$49)^-B$3</f>
        <v>1.67665634986035</v>
      </c>
      <c r="AB74" s="43" t="n">
        <f aca="false">(R74-AA74)</f>
        <v>-0.0747238489226063</v>
      </c>
      <c r="AC74" s="48" t="n">
        <f aca="false">IF(R$58&gt;=AA$58,B$10,IF(K74&lt;K73,(Z74-D$10)*(1+1.25*(D$10-Z74)/MAX(Z$58:Z74)*B$10)+D$10,B$10))</f>
        <v>1.38259663532589</v>
      </c>
      <c r="AD74" s="33" t="n">
        <f aca="false">IF(K74&gt;K73,(1-A74/K74)/((J74+0.01)/A74/$B$10)^(1+K$49)+A74/K74+0.01,(1-A74/K74)/((J74+0.01)/A74/$D$10)^(1+K$49)+A74/K74+0.01)</f>
        <v>1.99598687866992</v>
      </c>
      <c r="AE74" s="47" t="n">
        <f aca="false">IF(ABS(-LN(1-(R74-AA74)/R74)/LN(AD74))&lt;1.2*B$3,1.2*SIGN(-LN(1-(R74-AA74)/R74)/LN(AD74))*B$3,-LN(1-(R74-AA74)/R74)/LN(AD74))</f>
        <v>-0.0659648129621562</v>
      </c>
      <c r="AF74" s="43" t="n">
        <f aca="false">W74</f>
        <v>0.000499441098053639</v>
      </c>
      <c r="AG74" s="47" t="n">
        <f aca="false">IF(D$6="E",-B74,IF(D$6="T",-B74,B74))</f>
        <v>23.1938902743138</v>
      </c>
      <c r="AH74" s="3" t="n">
        <f aca="false">T74</f>
        <v>0.000660641585407591</v>
      </c>
      <c r="AI74" s="3"/>
      <c r="AJ74" s="3"/>
    </row>
    <row r="75" customFormat="false" ht="12.8" hidden="false" customHeight="false" outlineLevel="0" collapsed="false">
      <c r="A75" s="3" t="n">
        <f aca="false">IF(J74/A74&lt;=0.99*$B$10,IF(A74&gt;A73,IF(D$5&gt;0,$A74+($D$7-$D$3)/401,IF(J74/A74&gt;1.01*D$10,A74-($D$7-$D$3)/401,A74)),IF(D$5&lt;0,$A74+($D$7-$D$3)/401,IF(J74/A74&gt;1.01*D$10,A74-($D$7-$D$3)/401,A74))),IF(K74&gt;$B$6,IF(B$10&gt;D$10,IF(J74/A74&gt;1.01*D$10,A74-($D$7-$D$3)/401,A74),A74),IF(MAX(J$58:J74)&lt;0.99*$B$10*(A74^$K$49*(K74-A74))^(1/(1+$K$49))*($K$49^(1/(1+$K$49))),$A74+($D$7-$D$3)/401,IF(J74/A74&gt;1.01*$D$10,$A74-($D$7-$D$3)/401,A74))))</f>
        <v>208.230049875312</v>
      </c>
      <c r="B75" s="3" t="n">
        <f aca="false">$D$4+(A75-$D$3)*$D$5</f>
        <v>24.6901496259347</v>
      </c>
      <c r="C75" s="3" t="n">
        <f aca="false">2/PI()*(ATAN((B75/A75)^2))/(1+C$12/C$14*10*(100/A74)^0.5)</f>
        <v>0.00647960820528809</v>
      </c>
      <c r="D75" s="3" t="n">
        <f aca="false">3*G74*(I75-I74)+D74</f>
        <v>3.71982022623558</v>
      </c>
      <c r="E75" s="30" t="n">
        <f aca="false">(1/$C$16)*($C$12/100)/S75</f>
        <v>0.00907197719494459</v>
      </c>
      <c r="F75" s="3" t="n">
        <f aca="false">3*(1-2*$B$9)*(A76+A75)/(4*(1+$B$9)*$B$4)</f>
        <v>31725.1301095088</v>
      </c>
      <c r="G75" s="3" t="n">
        <f aca="false">$C$18*$C$17*(A75+100)/100/(2*(1+$C$19))*1000</f>
        <v>2356110.50124688</v>
      </c>
      <c r="H75" s="30" t="n">
        <f aca="false">(B75-B74)/(3*(1-E74)*F74+3*C74*E74*G74)+H74</f>
        <v>0.000267063462349146</v>
      </c>
      <c r="I75" s="30" t="n">
        <f aca="false">C74*(H75-H74)+I74</f>
        <v>5.3019689421136E-007</v>
      </c>
      <c r="J75" s="3" t="n">
        <f aca="false">J74+3*(H75-H74)*F74</f>
        <v>24.8820537335978</v>
      </c>
      <c r="K75" s="35" t="n">
        <f aca="false">IF(J75&lt;$B$10*(A74^$K$49*(MAX(K$58:K74)-A74))^(1/(1+$K$49))*($K$49^(1/(1+$K$49))),IF(J75/A75&gt;D$10,IF(MAX(J$58:J74)&lt;0.99*$B$10*(A74^$K$49*(K74-A74))^(1/(1+$K$49))*($K$49^(1/(1+$K$49))),MAX(K$58:K74),((J75/$B$10)^(1+$K$49)/(A75^($K$49)*$K$49))+A75),MAX(K$58:K74)),((J75/$B$10)^(1+$K$49)/(A75^($K$49)*$K$49))+A75)</f>
        <v>209.785435399819</v>
      </c>
      <c r="L75" s="30" t="n">
        <f aca="false">IF(K75&lt;K74,AE74*(MAX(Z$58:Z74)-J74/A74)/(J74/A74/D$10-1)/(1+1*(MAX(Z$58:Z74)-J74/A74)/(J74/A74/D$10-1))+B$3-B$4,AE74*(J75/A75/B$10)/(C$27+J75/A75/B$10))</f>
        <v>-0.000936692995663201</v>
      </c>
      <c r="M75" s="42" t="n">
        <f aca="false">M74+L75*2*(K75-K74)/(K74+K75)</f>
        <v>-2.75827330654363E-005</v>
      </c>
      <c r="N75" s="43" t="n">
        <f aca="false">N74+(B$3-B$4)*2*(K75-K74)/(K74+K75)</f>
        <v>0.000496785870983188</v>
      </c>
      <c r="O75" s="34"/>
      <c r="P75" s="34" t="n">
        <f aca="false">P74+$B$4*2*(A75-A74)/(A75+A74)</f>
        <v>0.000241956548387978</v>
      </c>
      <c r="Q75" s="44" t="n">
        <f aca="false">M75+N75</f>
        <v>0.000469203137917751</v>
      </c>
      <c r="R75" s="3" t="n">
        <f aca="false">R74-(Q75-Q74+P75-P74)*R74</f>
        <v>1.60186039195211</v>
      </c>
      <c r="S75" s="3" t="n">
        <f aca="false">$C$21*(R75-1)+1</f>
        <v>1.59393037682039</v>
      </c>
      <c r="T75" s="3" t="n">
        <f aca="false">-(S75-S74)/S74+T74</f>
        <v>0.00070528325463546</v>
      </c>
      <c r="U75" s="45" t="n">
        <f aca="false">(N75-N74)/(K$49/(1+K$49)*(AC75^(1+K$49)-(J75/A75)^(1+K$49))/(J75/A75)^K$49)*K$50+U74</f>
        <v>3.48473334282077E-005</v>
      </c>
      <c r="V75" s="3" t="n">
        <f aca="false">IF(D$6="E",-IF(K74=$B$6,-V74+(H75-H74)*(1-E74)+(I75-I74)*E74,-V74+(H75-H74)*(1-E74)+(I75-I74)*E74+(U75-U74)*(1-E74)),IF(K74=$B$6,V74+(H75-H74)*(1-E74)+(I75-I74)*E74,V74+(H75-H74)*(1-E74)+(I75-I74)*E74+(U75-U74)*(1-E74)))</f>
        <v>0.000299126473526504</v>
      </c>
      <c r="W75" s="3" t="n">
        <f aca="false">T75/3+V75</f>
        <v>0.000534220891738324</v>
      </c>
      <c r="X75" s="23" t="n">
        <f aca="false">IF(D$6="E",-B75,B75)</f>
        <v>24.6901496259347</v>
      </c>
      <c r="Y75" s="0" t="n">
        <f aca="false">IF(D$6="E",-J75,J75)</f>
        <v>24.8820537335978</v>
      </c>
      <c r="Z75" s="46" t="n">
        <f aca="false">J75/A75</f>
        <v>0.119493097890997</v>
      </c>
      <c r="AA75" s="43" t="n">
        <f aca="false">B$8/A75^B$3*((1+K$49)/K$49)^-B$3</f>
        <v>1.67659041088148</v>
      </c>
      <c r="AB75" s="43" t="n">
        <f aca="false">(R75-AA75)</f>
        <v>-0.0747300189293703</v>
      </c>
      <c r="AC75" s="48" t="n">
        <f aca="false">IF(R$58&gt;=AA$58,B$10,IF(K75&lt;K74,(Z75-D$10)*(1+1.25*(D$10-Z75)/MAX(Z$58:Z75)*B$10)+D$10,B$10))</f>
        <v>1.38259663532589</v>
      </c>
      <c r="AD75" s="33" t="n">
        <f aca="false">IF(K75&gt;K74,(1-A75/K75)/((J75+0.01)/A75/$B$10)^(1+K$49)+A75/K75+0.01,(1-A75/K75)/((J75+0.01)/A75/$D$10)^(1+K$49)+A75/K75+0.01)</f>
        <v>1.99437430186462</v>
      </c>
      <c r="AE75" s="47" t="n">
        <f aca="false">IF(ABS(-LN(1-(R75-AA75)/R75)/LN(AD75))&lt;1.2*B$3,1.2*SIGN(-LN(1-(R75-AA75)/R75)/LN(AD75))*B$3,-LN(1-(R75-AA75)/R75)/LN(AD75))</f>
        <v>-0.0660502814072756</v>
      </c>
      <c r="AF75" s="43" t="n">
        <f aca="false">W75</f>
        <v>0.000534220891738277</v>
      </c>
      <c r="AG75" s="47" t="n">
        <f aca="false">IF(D$6="E",-B75,IF(D$6="T",-B75,B75))</f>
        <v>24.6901496259347</v>
      </c>
      <c r="AH75" s="3" t="n">
        <f aca="false">T75</f>
        <v>0.00070528325463546</v>
      </c>
      <c r="AI75" s="3"/>
      <c r="AJ75" s="3"/>
    </row>
    <row r="76" customFormat="false" ht="12.8" hidden="false" customHeight="false" outlineLevel="0" collapsed="false">
      <c r="A76" s="3" t="n">
        <f aca="false">IF(J75/A75&lt;=0.99*$B$10,IF(A75&gt;A74,IF(D$5&gt;0,$A75+($D$7-$D$3)/401,IF(J75/A75&gt;1.01*D$10,A75-($D$7-$D$3)/401,A75)),IF(D$5&lt;0,$A75+($D$7-$D$3)/401,IF(J75/A75&gt;1.01*D$10,A75-($D$7-$D$3)/401,A75))),IF(K75&gt;$B$6,IF(B$10&gt;D$10,IF(J75/A75&gt;1.01*D$10,A75-($D$7-$D$3)/401,A75),A75),IF(MAX(J$58:J75)&lt;0.99*$B$10*(A75^$K$49*(K75-A75))^(1/(1+$K$49))*($K$49^(1/(1+$K$49))),$A75+($D$7-$D$3)/401,IF(J75/A75&gt;1.01*$D$10,$A75-($D$7-$D$3)/401,A75))))</f>
        <v>208.728802992519</v>
      </c>
      <c r="B76" s="3" t="n">
        <f aca="false">$D$4+(A76-$D$3)*$D$5</f>
        <v>26.1864089775557</v>
      </c>
      <c r="C76" s="3" t="n">
        <f aca="false">2/PI()*(ATAN((B76/A76)^2))/(1+C$12/C$14*10*(100/A75)^0.5)</f>
        <v>0.00725624023881476</v>
      </c>
      <c r="D76" s="3" t="n">
        <f aca="false">3*G75*(I76-I75)+D75</f>
        <v>4.44325045263345</v>
      </c>
      <c r="E76" s="30" t="n">
        <f aca="false">(1/$C$16)*($C$12/100)/S76</f>
        <v>0.00907238359244203</v>
      </c>
      <c r="F76" s="3" t="n">
        <f aca="false">3*(1-2*$B$9)*(A77+A76)/(4*(1+$B$9)*$B$4)</f>
        <v>31801.0273229968</v>
      </c>
      <c r="G76" s="3" t="n">
        <f aca="false">$C$18*$C$17*(A76+100)/100/(2*(1+$C$19))*1000</f>
        <v>2359922.97007481</v>
      </c>
      <c r="H76" s="30" t="n">
        <f aca="false">(B76-B75)/(3*(1-E75)*F75+3*C75*E75*G75)+H75</f>
        <v>0.000282858875652565</v>
      </c>
      <c r="I76" s="30" t="n">
        <f aca="false">C75*(H76-H75)+I75</f>
        <v>6.3254498385812E-007</v>
      </c>
      <c r="J76" s="3" t="n">
        <f aca="false">J75+3*(H76-H75)*F75</f>
        <v>26.3853883601511</v>
      </c>
      <c r="K76" s="35" t="n">
        <f aca="false">IF(J76&lt;$B$10*(A75^$K$49*(MAX(K$58:K75)-A75))^(1/(1+$K$49))*($K$49^(1/(1+$K$49))),IF(J76/A76&gt;D$10,IF(MAX(J$58:J75)&lt;0.99*$B$10*(A75^$K$49*(K75-A75))^(1/(1+$K$49))*($K$49^(1/(1+$K$49))),MAX(K$58:K75),((J76/$B$10)^(1+$K$49)/(A76^($K$49)*$K$49))+A76),MAX(K$58:K75)),((J76/$B$10)^(1+$K$49)/(A76^($K$49)*$K$49))+A76)</f>
        <v>210.473634953422</v>
      </c>
      <c r="L76" s="30" t="n">
        <f aca="false">IF(K76&lt;K75,AE75*(MAX(Z$58:Z75)-J75/A75)/(J75/A75/D$10-1)/(1+1*(MAX(Z$58:Z75)-J75/A75)/(J75/A75/D$10-1))+B$3-B$4,AE75*(J76/A76/B$10)/(C$27+J76/A76/B$10))</f>
        <v>-0.000991382101121921</v>
      </c>
      <c r="M76" s="42" t="n">
        <f aca="false">M75+L76*2*(K76-K75)/(K75+K76)</f>
        <v>-3.08296289331146E-005</v>
      </c>
      <c r="N76" s="43" t="n">
        <f aca="false">N75+(B$3-B$4)*2*(K76-K75)/(K75+K76)</f>
        <v>0.000530847124445037</v>
      </c>
      <c r="O76" s="34"/>
      <c r="P76" s="34" t="n">
        <f aca="false">P75+$B$4*2*(A76-A75)/(A76+A75)</f>
        <v>0.00025631057244891</v>
      </c>
      <c r="Q76" s="44" t="n">
        <f aca="false">M76+N76</f>
        <v>0.000500017495511922</v>
      </c>
      <c r="R76" s="3" t="n">
        <f aca="false">R75-(Q76-Q75+P76-P75)*R75</f>
        <v>1.60178803851057</v>
      </c>
      <c r="S76" s="3" t="n">
        <f aca="false">$C$21*(R76-1)+1</f>
        <v>1.59385897669609</v>
      </c>
      <c r="T76" s="3" t="n">
        <f aca="false">-(S76-S75)/S75+T75</f>
        <v>0.000750078262838214</v>
      </c>
      <c r="U76" s="45" t="n">
        <f aca="false">(N76-N75)/(K$49/(1+K$49)*(AC76^(1+K$49)-(J76/A76)^(1+K$49))/(J76/A76)^K$49)*K$50+U75</f>
        <v>3.93901626061016E-005</v>
      </c>
      <c r="V76" s="3" t="n">
        <f aca="false">IF(D$6="E",-IF(K75=$B$6,-V75+(H76-H75)*(1-E75)+(I76-I75)*E75,-V75+(H76-H75)*(1-E75)+(I76-I75)*E75+(U76-U75)*(1-E75)),IF(K75=$B$6,V75+(H76-H75)*(1-E75)+(I76-I75)*E75,V75+(H76-H75)*(1-E75)+(I76-I75)*E75+(U76-U75)*(1-E75)))</f>
        <v>0.000319281136435376</v>
      </c>
      <c r="W76" s="3" t="n">
        <f aca="false">T76/3+V76</f>
        <v>0.000569307224048114</v>
      </c>
      <c r="X76" s="23" t="n">
        <f aca="false">IF(D$6="E",-B76,B76)</f>
        <v>26.1864089775557</v>
      </c>
      <c r="Y76" s="0" t="n">
        <f aca="false">IF(D$6="E",-J76,J76)</f>
        <v>26.3853883601511</v>
      </c>
      <c r="Z76" s="46" t="n">
        <f aca="false">J76/A76</f>
        <v>0.126409905973048</v>
      </c>
      <c r="AA76" s="43" t="n">
        <f aca="false">B$8/A76^B$3*((1+K$49)/K$49)^-B$3</f>
        <v>1.67652463223497</v>
      </c>
      <c r="AB76" s="43" t="n">
        <f aca="false">(R76-AA76)</f>
        <v>-0.0747365937244036</v>
      </c>
      <c r="AC76" s="48" t="n">
        <f aca="false">IF(R$58&gt;=AA$58,B$10,IF(K76&lt;K75,(Z76-D$10)*(1+1.25*(D$10-Z76)/MAX(Z$58:Z76)*B$10)+D$10,B$10))</f>
        <v>1.38259663532589</v>
      </c>
      <c r="AD76" s="33" t="n">
        <f aca="false">IF(K76&gt;K75,(1-A76/K76)/((J76+0.01)/A76/$B$10)^(1+K$49)+A76/K76+0.01,(1-A76/K76)/((J76+0.01)/A76/$D$10)^(1+K$49)+A76/K76+0.01)</f>
        <v>1.99266866312319</v>
      </c>
      <c r="AE76" s="47" t="n">
        <f aca="false">IF(ABS(-LN(1-(R76-AA76)/R76)/LN(AD76))&lt;1.2*B$3,1.2*SIGN(-LN(1-(R76-AA76)/R76)/LN(AD76))*B$3,-LN(1-(R76-AA76)/R76)/LN(AD76))</f>
        <v>-0.0661408533507644</v>
      </c>
      <c r="AF76" s="43" t="n">
        <f aca="false">W76</f>
        <v>0.000569307224048115</v>
      </c>
      <c r="AG76" s="47" t="n">
        <f aca="false">IF(D$6="E",-B76,IF(D$6="T",-B76,B76))</f>
        <v>26.1864089775557</v>
      </c>
      <c r="AH76" s="3" t="n">
        <f aca="false">T76</f>
        <v>0.000750078262838214</v>
      </c>
      <c r="AI76" s="3"/>
      <c r="AJ76" s="3"/>
    </row>
    <row r="77" customFormat="false" ht="12.8" hidden="false" customHeight="false" outlineLevel="0" collapsed="false">
      <c r="A77" s="3" t="n">
        <f aca="false">IF(J76/A76&lt;=0.99*$B$10,IF(A76&gt;A75,IF(D$5&gt;0,$A76+($D$7-$D$3)/401,IF(J76/A76&gt;1.01*D$10,A76-($D$7-$D$3)/401,A76)),IF(D$5&lt;0,$A76+($D$7-$D$3)/401,IF(J76/A76&gt;1.01*D$10,A76-($D$7-$D$3)/401,A76))),IF(K76&gt;$B$6,IF(B$10&gt;D$10,IF(J76/A76&gt;1.01*D$10,A76-($D$7-$D$3)/401,A76),A76),IF(MAX(J$58:J76)&lt;0.99*$B$10*(A76^$K$49*(K76-A76))^(1/(1+$K$49))*($K$49^(1/(1+$K$49))),$A76+($D$7-$D$3)/401,IF(J76/A76&gt;1.01*$D$10,$A76-($D$7-$D$3)/401,A76))))</f>
        <v>209.227556109726</v>
      </c>
      <c r="B77" s="3" t="n">
        <f aca="false">$D$4+(A77-$D$3)*$D$5</f>
        <v>27.6826683291766</v>
      </c>
      <c r="C77" s="3" t="n">
        <f aca="false">2/PI()*(ATAN((B77/A77)^2))/(1+C$12/C$14*10*(100/A76)^0.5)</f>
        <v>0.00807304466438908</v>
      </c>
      <c r="D77" s="3" t="n">
        <f aca="false">3*G76*(I77-I76)+D76</f>
        <v>5.25234162052506</v>
      </c>
      <c r="E77" s="30" t="n">
        <f aca="false">(1/$C$16)*($C$12/100)/S77</f>
        <v>0.00907279129369672</v>
      </c>
      <c r="F77" s="3" t="n">
        <f aca="false">3*(1-2*$B$9)*(A78+A77)/(4*(1+$B$9)*$B$4)</f>
        <v>31876.9245364848</v>
      </c>
      <c r="G77" s="3" t="n">
        <f aca="false">$C$18*$C$17*(A77+100)/100/(2*(1+$C$19))*1000</f>
        <v>2363735.43890274</v>
      </c>
      <c r="H77" s="30" t="n">
        <f aca="false">(B77-B76)/(3*(1-E76)*F76+3*C76*E76*G76)+H76</f>
        <v>0.000298608374005567</v>
      </c>
      <c r="I77" s="30" t="n">
        <f aca="false">C76*(H77-H76)+I76</f>
        <v>7.4682712754831E-007</v>
      </c>
      <c r="J77" s="3" t="n">
        <f aca="false">J76+3*(H77-H76)*F76</f>
        <v>27.8879390424931</v>
      </c>
      <c r="K77" s="35" t="n">
        <f aca="false">IF(J77&lt;$B$10*(A76^$K$49*(MAX(K$58:K76)-A76))^(1/(1+$K$49))*($K$49^(1/(1+$K$49))),IF(J77/A77&gt;D$10,IF(MAX(J$58:J76)&lt;0.99*$B$10*(A76^$K$49*(K76-A76))^(1/(1+$K$49))*($K$49^(1/(1+$K$49))),MAX(K$58:K76),((J77/$B$10)^(1+$K$49)/(A77^($K$49)*$K$49))+A77),MAX(K$58:K76)),((J77/$B$10)^(1+$K$49)/(A77^($K$49)*$K$49))+A77)</f>
        <v>211.1721233606</v>
      </c>
      <c r="L77" s="30" t="n">
        <f aca="false">IF(K77&lt;K76,AE76*(MAX(Z$58:Z76)-J76/A76)/(J76/A76/D$10-1)/(1+1*(MAX(Z$58:Z76)-J76/A76)/(J76/A76/D$10-1))+B$3-B$4,AE76*(J77/A77/B$10)/(C$27+J77/A77/B$10))</f>
        <v>-0.00104591884145041</v>
      </c>
      <c r="M77" s="42" t="n">
        <f aca="false">M76+L77*2*(K77-K76)/(K76+K77)</f>
        <v>-3.42949178454157E-005</v>
      </c>
      <c r="N77" s="43" t="n">
        <f aca="false">N76+(B$3-B$4)*2*(K77-K76)/(K76+K77)</f>
        <v>0.000565303913308267</v>
      </c>
      <c r="O77" s="34"/>
      <c r="P77" s="34" t="n">
        <f aca="false">P76+$B$4*2*(A77-A76)/(A77+A76)</f>
        <v>0.000270630338798056</v>
      </c>
      <c r="Q77" s="44" t="n">
        <f aca="false">M77+N77</f>
        <v>0.000531008995462851</v>
      </c>
      <c r="R77" s="3" t="n">
        <f aca="false">R76-(Q77-Q76+P77-P76)*R76</f>
        <v>1.6017154594662</v>
      </c>
      <c r="S77" s="3" t="n">
        <f aca="false">$C$21*(R77-1)+1</f>
        <v>1.59378735394146</v>
      </c>
      <c r="T77" s="3" t="n">
        <f aca="false">-(S77-S76)/S76+T76</f>
        <v>0.000795014957785718</v>
      </c>
      <c r="U77" s="45" t="n">
        <f aca="false">(N77-N76)/(K$49/(1+K$49)*(AC77^(1+K$49)-(J77/A77)^(1+K$49))/(J77/A77)^K$49)*K$50+U76</f>
        <v>4.42404398566065E-005</v>
      </c>
      <c r="V77" s="3" t="n">
        <f aca="false">IF(D$6="E",-IF(K76=$B$6,-V76+(H77-H76)*(1-E76)+(I77-I76)*E76,-V76+(H77-H76)*(1-E76)+(I77-I76)*E76+(U77-U76)*(1-E76)),IF(K76=$B$6,V76+(H77-H76)*(1-E76)+(I77-I76)*E76,V76+(H77-H76)*(1-E76)+(I77-I76)*E76+(U77-U76)*(1-E76)))</f>
        <v>0.000339695059784135</v>
      </c>
      <c r="W77" s="3" t="n">
        <f aca="false">T77/3+V77</f>
        <v>0.000604700045712708</v>
      </c>
      <c r="X77" s="23" t="n">
        <f aca="false">IF(D$6="E",-B77,B77)</f>
        <v>27.6826683291766</v>
      </c>
      <c r="Y77" s="0" t="n">
        <f aca="false">IF(D$6="E",-J77,J77)</f>
        <v>27.8879390424931</v>
      </c>
      <c r="Z77" s="46" t="n">
        <f aca="false">J77/A77</f>
        <v>0.133289990864625</v>
      </c>
      <c r="AA77" s="43" t="n">
        <f aca="false">B$8/A77^B$3*((1+K$49)/K$49)^-B$3</f>
        <v>1.67645901314925</v>
      </c>
      <c r="AB77" s="43" t="n">
        <f aca="false">(R77-AA77)</f>
        <v>-0.0747435536830556</v>
      </c>
      <c r="AC77" s="48" t="n">
        <f aca="false">IF(R$58&gt;=AA$58,B$10,IF(K77&lt;K76,(Z77-D$10)*(1+1.25*(D$10-Z77)/MAX(Z$58:Z77)*B$10)+D$10,B$10))</f>
        <v>1.38259663532589</v>
      </c>
      <c r="AD77" s="33" t="n">
        <f aca="false">IF(K77&gt;K76,(1-A77/K77)/((J77+0.01)/A77/$B$10)^(1+K$49)+A77/K77+0.01,(1-A77/K77)/((J77+0.01)/A77/$D$10)^(1+K$49)+A77/K77+0.01)</f>
        <v>1.99087293651312</v>
      </c>
      <c r="AE77" s="47" t="n">
        <f aca="false">IF(ABS(-LN(1-(R77-AA77)/R77)/LN(AD77))&lt;1.2*B$3,1.2*SIGN(-LN(1-(R77-AA77)/R77)/LN(AD77))*B$3,-LN(1-(R77-AA77)/R77)/LN(AD77))</f>
        <v>-0.0662364167351033</v>
      </c>
      <c r="AF77" s="43" t="n">
        <f aca="false">W77</f>
        <v>0.000604700045712708</v>
      </c>
      <c r="AG77" s="47" t="n">
        <f aca="false">IF(D$6="E",-B77,IF(D$6="T",-B77,B77))</f>
        <v>27.6826683291766</v>
      </c>
      <c r="AH77" s="3" t="n">
        <f aca="false">T77</f>
        <v>0.000795014957785718</v>
      </c>
      <c r="AI77" s="3"/>
      <c r="AJ77" s="3"/>
    </row>
    <row r="78" customFormat="false" ht="12.8" hidden="false" customHeight="false" outlineLevel="0" collapsed="false">
      <c r="A78" s="3" t="n">
        <f aca="false">IF(J77/A77&lt;=0.99*$B$10,IF(A77&gt;A76,IF(D$5&gt;0,$A77+($D$7-$D$3)/401,IF(J77/A77&gt;1.01*D$10,A77-($D$7-$D$3)/401,A77)),IF(D$5&lt;0,$A77+($D$7-$D$3)/401,IF(J77/A77&gt;1.01*D$10,A77-($D$7-$D$3)/401,A77))),IF(K77&gt;$B$6,IF(B$10&gt;D$10,IF(J77/A77&gt;1.01*D$10,A77-($D$7-$D$3)/401,A77),A77),IF(MAX(J$58:J77)&lt;0.99*$B$10*(A77^$K$49*(K77-A77))^(1/(1+$K$49))*($K$49^(1/(1+$K$49))),$A77+($D$7-$D$3)/401,IF(J77/A77&gt;1.01*$D$10,$A77-($D$7-$D$3)/401,A77))))</f>
        <v>209.726309226933</v>
      </c>
      <c r="B78" s="3" t="n">
        <f aca="false">$D$4+(A78-$D$3)*$D$5</f>
        <v>29.1789276807975</v>
      </c>
      <c r="C78" s="3" t="n">
        <f aca="false">2/PI()*(ATAN((B78/A78)^2))/(1+C$12/C$14*10*(100/A77)^0.5)</f>
        <v>0.00892945394292546</v>
      </c>
      <c r="D78" s="3" t="n">
        <f aca="false">3*G77*(I78-I77)+D77</f>
        <v>6.15132376928856</v>
      </c>
      <c r="E78" s="30" t="n">
        <f aca="false">(1/$C$16)*($C$12/100)/S78</f>
        <v>0.00907320019457343</v>
      </c>
      <c r="F78" s="3" t="n">
        <f aca="false">3*(1-2*$B$9)*(A79+A78)/(4*(1+$B$9)*$B$4)</f>
        <v>31952.8217499729</v>
      </c>
      <c r="G78" s="3" t="n">
        <f aca="false">$C$18*$C$17*(A78+100)/100/(2*(1+$C$19))*1000</f>
        <v>2367547.90773067</v>
      </c>
      <c r="H78" s="30" t="n">
        <f aca="false">(B78-B77)/(3*(1-E77)*F77+3*C77*E77*G77)+H77</f>
        <v>0.000314311770325522</v>
      </c>
      <c r="I78" s="30" t="n">
        <f aca="false">C77*(H78-H77)+I77</f>
        <v>8.7360134742192E-007</v>
      </c>
      <c r="J78" s="3" t="n">
        <f aca="false">J77+3*(H78-H77)*F77</f>
        <v>29.3896669808662</v>
      </c>
      <c r="K78" s="35" t="n">
        <f aca="false">IF(J78&lt;$B$10*(A77^$K$49*(MAX(K$58:K77)-A77))^(1/(1+$K$49))*($K$49^(1/(1+$K$49))),IF(J78/A78&gt;D$10,IF(MAX(J$58:J77)&lt;0.99*$B$10*(A77^$K$49*(K77-A77))^(1/(1+$K$49))*($K$49^(1/(1+$K$49))),MAX(K$58:K77),((J78/$B$10)^(1+$K$49)/(A78^($K$49)*$K$49))+A78),MAX(K$58:K77)),((J78/$B$10)^(1+$K$49)/(A78^($K$49)*$K$49))+A78)</f>
        <v>211.880803899731</v>
      </c>
      <c r="L78" s="30" t="n">
        <f aca="false">IF(K78&lt;K77,AE77*(MAX(Z$58:Z77)-J77/A77)/(J77/A77/D$10-1)/(1+1*(MAX(Z$58:Z77)-J77/A77)/(J77/A77/D$10-1))+B$3-B$4,AE77*(J78/A78/B$10)/(C$27+J78/A78/B$10))</f>
        <v>-0.00110031433894117</v>
      </c>
      <c r="M78" s="42" t="n">
        <f aca="false">M77+L78*2*(K78-K77)/(K77+K78)</f>
        <v>-3.79813188070343E-005</v>
      </c>
      <c r="N78" s="43" t="n">
        <f aca="false">N77+(B$3-B$4)*2*(K78-K77)/(K77+K78)</f>
        <v>0.000600147201852272</v>
      </c>
      <c r="O78" s="34"/>
      <c r="P78" s="34" t="n">
        <f aca="false">P77+$B$4*2*(A78-A77)/(A78+A77)</f>
        <v>0.00028491601056689</v>
      </c>
      <c r="Q78" s="44" t="n">
        <f aca="false">M78+N78</f>
        <v>0.000562165883045238</v>
      </c>
      <c r="R78" s="3" t="n">
        <f aca="false">R77-(Q78-Q77+P78-P77)*R77</f>
        <v>1.60164267341637</v>
      </c>
      <c r="S78" s="3" t="n">
        <f aca="false">$C$21*(R78-1)+1</f>
        <v>1.59371552690884</v>
      </c>
      <c r="T78" s="3" t="n">
        <f aca="false">-(S78-S77)/S77+T77</f>
        <v>0.000840081843552313</v>
      </c>
      <c r="U78" s="45" t="n">
        <f aca="false">(N78-N77)/(K$49/(1+K$49)*(AC78^(1+K$49)-(J78/A78)^(1+K$49))/(J78/A78)^K$49)*K$50+U77</f>
        <v>4.94020407983681E-005</v>
      </c>
      <c r="V78" s="3" t="n">
        <f aca="false">IF(D$6="E",-IF(K77=$B$6,-V77+(H78-H77)*(1-E77)+(I78-I77)*E77,-V77+(H78-H77)*(1-E77)+(I78-I77)*E77+(U78-U77)*(1-E77)),IF(K77=$B$6,V77+(H78-H77)*(1-E77)+(I78-I77)*E77,V77+(H78-H77)*(1-E77)+(I78-I77)*E77+(U78-U77)*(1-E77)))</f>
        <v>0.000360371903476391</v>
      </c>
      <c r="W78" s="3" t="n">
        <f aca="false">T78/3+V78</f>
        <v>0.000640399184660496</v>
      </c>
      <c r="X78" s="23" t="n">
        <f aca="false">IF(D$6="E",-B78,B78)</f>
        <v>29.1789276807975</v>
      </c>
      <c r="Y78" s="0" t="n">
        <f aca="false">IF(D$6="E",-J78,J78)</f>
        <v>29.3896669808662</v>
      </c>
      <c r="Z78" s="46" t="n">
        <f aca="false">J78/A78</f>
        <v>0.140133429559691</v>
      </c>
      <c r="AA78" s="43" t="n">
        <f aca="false">B$8/A78^B$3*((1+K$49)/K$49)^-B$3</f>
        <v>1.6763935528583</v>
      </c>
      <c r="AB78" s="43" t="n">
        <f aca="false">(R78-AA78)</f>
        <v>-0.0747508794419329</v>
      </c>
      <c r="AC78" s="48" t="n">
        <f aca="false">IF(R$58&gt;=AA$58,B$10,IF(K78&lt;K77,(Z78-D$10)*(1+1.25*(D$10-Z78)/MAX(Z$58:Z78)*B$10)+D$10,B$10))</f>
        <v>1.38259663532589</v>
      </c>
      <c r="AD78" s="33" t="n">
        <f aca="false">IF(K78&gt;K77,(1-A78/K78)/((J78+0.01)/A78/$B$10)^(1+K$49)+A78/K78+0.01,(1-A78/K78)/((J78+0.01)/A78/$D$10)^(1+K$49)+A78/K78+0.01)</f>
        <v>1.98898989632812</v>
      </c>
      <c r="AE78" s="47" t="n">
        <f aca="false">IF(ABS(-LN(1-(R78-AA78)/R78)/LN(AD78))&lt;1.2*B$3,1.2*SIGN(-LN(1-(R78-AA78)/R78)/LN(AD78))*B$3,-LN(1-(R78-AA78)/R78)/LN(AD78))</f>
        <v>-0.0663368702399565</v>
      </c>
      <c r="AF78" s="43" t="n">
        <f aca="false">W78</f>
        <v>0.000640399184660449</v>
      </c>
      <c r="AG78" s="47" t="n">
        <f aca="false">IF(D$6="E",-B78,IF(D$6="T",-B78,B78))</f>
        <v>29.1789276807975</v>
      </c>
      <c r="AH78" s="3" t="n">
        <f aca="false">T78</f>
        <v>0.000840081843552313</v>
      </c>
      <c r="AI78" s="3"/>
      <c r="AJ78" s="3"/>
    </row>
    <row r="79" customFormat="false" ht="12.8" hidden="false" customHeight="false" outlineLevel="0" collapsed="false">
      <c r="A79" s="3" t="n">
        <f aca="false">IF(J78/A78&lt;=0.99*$B$10,IF(A78&gt;A77,IF(D$5&gt;0,$A78+($D$7-$D$3)/401,IF(J78/A78&gt;1.01*D$10,A78-($D$7-$D$3)/401,A78)),IF(D$5&lt;0,$A78+($D$7-$D$3)/401,IF(J78/A78&gt;1.01*D$10,A78-($D$7-$D$3)/401,A78))),IF(K78&gt;$B$6,IF(B$10&gt;D$10,IF(J78/A78&gt;1.01*D$10,A78-($D$7-$D$3)/401,A78),A78),IF(MAX(J$58:J78)&lt;0.99*$B$10*(A78^$K$49*(K78-A78))^(1/(1+$K$49))*($K$49^(1/(1+$K$49))),$A78+($D$7-$D$3)/401,IF(J78/A78&gt;1.01*$D$10,$A78-($D$7-$D$3)/401,A78))))</f>
        <v>210.225062344139</v>
      </c>
      <c r="B79" s="3" t="n">
        <f aca="false">$D$4+(A79-$D$3)*$D$5</f>
        <v>30.6751870324184</v>
      </c>
      <c r="C79" s="3" t="n">
        <f aca="false">2/PI()*(ATAN((B79/A79)^2))/(1+C$12/C$14*10*(100/A78)^0.5)</f>
        <v>0.0098249063482571</v>
      </c>
      <c r="D79" s="3" t="n">
        <f aca="false">3*G78*(I79-I78)+D78</f>
        <v>7.14434085436866</v>
      </c>
      <c r="E79" s="30" t="n">
        <f aca="false">(1/$C$16)*($C$12/100)/S79</f>
        <v>0.00907361019235264</v>
      </c>
      <c r="F79" s="3" t="n">
        <f aca="false">3*(1-2*$B$9)*(A80+A79)/(4*(1+$B$9)*$B$4)</f>
        <v>32028.7189634609</v>
      </c>
      <c r="G79" s="3" t="n">
        <f aca="false">$C$18*$C$17*(A79+100)/100/(2*(1+$C$19))*1000</f>
        <v>2371360.3765586</v>
      </c>
      <c r="H79" s="30" t="n">
        <f aca="false">(B79-B78)/(3*(1-E78)*F78+3*C78*E78*G78)+H78</f>
        <v>0.000329968887026299</v>
      </c>
      <c r="I79" s="30" t="n">
        <f aca="false">C78*(H79-H78)+I78</f>
        <v>1.01341084988051E-006</v>
      </c>
      <c r="J79" s="3" t="n">
        <f aca="false">J78+3*(H79-H78)*F78</f>
        <v>30.8905341580416</v>
      </c>
      <c r="K79" s="35" t="n">
        <f aca="false">IF(J79&lt;$B$10*(A78^$K$49*(MAX(K$58:K78)-A78))^(1/(1+$K$49))*($K$49^(1/(1+$K$49))),IF(J79/A79&gt;D$10,IF(MAX(J$58:J78)&lt;0.99*$B$10*(A78^$K$49*(K78-A78))^(1/(1+$K$49))*($K$49^(1/(1+$K$49))),MAX(K$58:K78),((J79/$B$10)^(1+$K$49)/(A79^($K$49)*$K$49))+A79),MAX(K$58:K78)),((J79/$B$10)^(1+$K$49)/(A79^($K$49)*$K$49))+A79)</f>
        <v>212.599579737232</v>
      </c>
      <c r="L79" s="30" t="n">
        <f aca="false">IF(K79&lt;K78,AE78*(MAX(Z$58:Z78)-J78/A78)/(J78/A78/D$10-1)/(1+1*(MAX(Z$58:Z78)-J78/A78)/(J78/A78/D$10-1))+B$3-B$4,AE78*(J79/A79/B$10)/(C$27+J79/A79/B$10))</f>
        <v>-0.00115457939312951</v>
      </c>
      <c r="M79" s="42" t="n">
        <f aca="false">M78+L79*2*(K79-K78)/(K78+K79)</f>
        <v>-4.1891434808849E-005</v>
      </c>
      <c r="N79" s="43" t="n">
        <f aca="false">N78+(B$3-B$4)*2*(K79-K78)/(K78+K79)</f>
        <v>0.000635367998846274</v>
      </c>
      <c r="O79" s="34"/>
      <c r="P79" s="34" t="n">
        <f aca="false">P78+$B$4*2*(A79-A78)/(A79+A78)</f>
        <v>0.000299167749724434</v>
      </c>
      <c r="Q79" s="44" t="n">
        <f aca="false">M79+N79</f>
        <v>0.000593476564037425</v>
      </c>
      <c r="R79" s="3" t="n">
        <f aca="false">R78-(Q79-Q78+P79-P78)*R78</f>
        <v>1.60156969869995</v>
      </c>
      <c r="S79" s="3" t="n">
        <f aca="false">$C$21*(R79-1)+1</f>
        <v>1.59364351369548</v>
      </c>
      <c r="T79" s="3" t="n">
        <f aca="false">-(S79-S78)/S78+T78</f>
        <v>0.000885267582252381</v>
      </c>
      <c r="U79" s="45" t="n">
        <f aca="false">(N79-N78)/(K$49/(1+K$49)*(AC79^(1+K$49)-(J79/A79)^(1+K$49))/(J79/A79)^K$49)*K$50+U78</f>
        <v>5.48786586058719E-005</v>
      </c>
      <c r="V79" s="3" t="n">
        <f aca="false">IF(D$6="E",-IF(K78=$B$6,-V78+(H79-H78)*(1-E78)+(I79-I78)*E78,-V78+(H79-H78)*(1-E78)+(I79-I78)*E78+(U79-U78)*(1-E78)),IF(K78=$B$6,V78+(H79-H78)*(1-E78)+(I79-I78)*E78,V78+(H79-H78)*(1-E78)+(I79-I78)*E78+(U79-U78)*(1-E78)))</f>
        <v>0.000381315155900224</v>
      </c>
      <c r="W79" s="3" t="n">
        <f aca="false">T79/3+V79</f>
        <v>0.000676404349984351</v>
      </c>
      <c r="X79" s="23" t="n">
        <f aca="false">IF(D$6="E",-B79,B79)</f>
        <v>30.6751870324184</v>
      </c>
      <c r="Y79" s="0" t="n">
        <f aca="false">IF(D$6="E",-J79,J79)</f>
        <v>30.8905341580416</v>
      </c>
      <c r="Z79" s="46" t="n">
        <f aca="false">J79/A79</f>
        <v>0.146940302043881</v>
      </c>
      <c r="AA79" s="43" t="n">
        <f aca="false">B$8/A79^B$3*((1+K$49)/K$49)^-B$3</f>
        <v>1.67632825060157</v>
      </c>
      <c r="AB79" s="43" t="n">
        <f aca="false">(R79-AA79)</f>
        <v>-0.0747585519016194</v>
      </c>
      <c r="AC79" s="48" t="n">
        <f aca="false">IF(R$58&gt;=AA$58,B$10,IF(K79&lt;K78,(Z79-D$10)*(1+1.25*(D$10-Z79)/MAX(Z$58:Z79)*B$10)+D$10,B$10))</f>
        <v>1.38259663532589</v>
      </c>
      <c r="AD79" s="33" t="n">
        <f aca="false">IF(K79&gt;K78,(1-A79/K79)/((J79+0.01)/A79/$B$10)^(1+K$49)+A79/K79+0.01,(1-A79/K79)/((J79+0.01)/A79/$D$10)^(1+K$49)+A79/K79+0.01)</f>
        <v>1.98702216333211</v>
      </c>
      <c r="AE79" s="47" t="n">
        <f aca="false">IF(ABS(-LN(1-(R79-AA79)/R79)/LN(AD79))&lt;1.2*B$3,1.2*SIGN(-LN(1-(R79-AA79)/R79)/LN(AD79))*B$3,-LN(1-(R79-AA79)/R79)/LN(AD79))</f>
        <v>-0.0664421210022858</v>
      </c>
      <c r="AF79" s="43" t="n">
        <f aca="false">W79</f>
        <v>0.000676404349984351</v>
      </c>
      <c r="AG79" s="47" t="n">
        <f aca="false">IF(D$6="E",-B79,IF(D$6="T",-B79,B79))</f>
        <v>30.6751870324184</v>
      </c>
      <c r="AH79" s="3" t="n">
        <f aca="false">T79</f>
        <v>0.000885267582252381</v>
      </c>
      <c r="AI79" s="3"/>
      <c r="AJ79" s="3"/>
    </row>
    <row r="80" customFormat="false" ht="12.8" hidden="false" customHeight="false" outlineLevel="0" collapsed="false">
      <c r="A80" s="3" t="n">
        <f aca="false">IF(J79/A79&lt;=0.99*$B$10,IF(A79&gt;A78,IF(D$5&gt;0,$A79+($D$7-$D$3)/401,IF(J79/A79&gt;1.01*D$10,A79-($D$7-$D$3)/401,A79)),IF(D$5&lt;0,$A79+($D$7-$D$3)/401,IF(J79/A79&gt;1.01*D$10,A79-($D$7-$D$3)/401,A79))),IF(K79&gt;$B$6,IF(B$10&gt;D$10,IF(J79/A79&gt;1.01*D$10,A79-($D$7-$D$3)/401,A79),A79),IF(MAX(J$58:J79)&lt;0.99*$B$10*(A79^$K$49*(K79-A79))^(1/(1+$K$49))*($K$49^(1/(1+$K$49))),$A79+($D$7-$D$3)/401,IF(J79/A79&gt;1.01*$D$10,$A79-($D$7-$D$3)/401,A79))))</f>
        <v>210.723815461346</v>
      </c>
      <c r="B80" s="3" t="n">
        <f aca="false">$D$4+(A80-$D$3)*$D$5</f>
        <v>32.1714463840393</v>
      </c>
      <c r="C80" s="3" t="n">
        <f aca="false">2/PI()*(ATAN((B80/A80)^2))/(1+C$12/C$14*10*(100/A79)^0.5)</f>
        <v>0.0107588457252731</v>
      </c>
      <c r="D80" s="3" t="n">
        <f aca="false">3*G79*(I80-I79)+D79</f>
        <v>8.23545137642613</v>
      </c>
      <c r="E80" s="30" t="n">
        <f aca="false">(1/$C$16)*($C$12/100)/S80</f>
        <v>0.00907402118574533</v>
      </c>
      <c r="F80" s="3" t="n">
        <f aca="false">3*(1-2*$B$9)*(A81+A80)/(4*(1+$B$9)*$B$4)</f>
        <v>32104.6161769489</v>
      </c>
      <c r="G80" s="3" t="n">
        <f aca="false">$C$18*$C$17*(A80+100)/100/(2*(1+$C$19))*1000</f>
        <v>2375172.84538653</v>
      </c>
      <c r="H80" s="30" t="n">
        <f aca="false">(B80-B79)/(3*(1-E79)*F79+3*C79*E79*G79)+H79</f>
        <v>0.000345579555869874</v>
      </c>
      <c r="I80" s="30" t="n">
        <f aca="false">C79*(H80-H79)+I79</f>
        <v>1.16678420930229E-006</v>
      </c>
      <c r="J80" s="3" t="n">
        <f aca="false">J79+3*(H80-H79)*F79</f>
        <v>32.3905033337091</v>
      </c>
      <c r="K80" s="35" t="n">
        <f aca="false">IF(J80&lt;$B$10*(A79^$K$49*(MAX(K$58:K79)-A79))^(1/(1+$K$49))*($K$49^(1/(1+$K$49))),IF(J80/A80&gt;D$10,IF(MAX(J$58:J79)&lt;0.99*$B$10*(A79^$K$49*(K79-A79))^(1/(1+$K$49))*($K$49^(1/(1+$K$49))),MAX(K$58:K79),((J80/$B$10)^(1+$K$49)/(A80^($K$49)*$K$49))+A80),MAX(K$58:K79)),((J80/$B$10)^(1+$K$49)/(A80^($K$49)*$K$49))+A80)</f>
        <v>213.328353958744</v>
      </c>
      <c r="L80" s="30" t="n">
        <f aca="false">IF(K80&lt;K79,AE79*(MAX(Z$58:Z79)-J79/A79)/(J79/A79/D$10-1)/(1+1*(MAX(Z$58:Z79)-J79/A79)/(J79/A79/D$10-1))+B$3-B$4,AE79*(J80/A80/B$10)/(C$27+J80/A80/B$10))</f>
        <v>-0.00120872448903966</v>
      </c>
      <c r="M80" s="42" t="n">
        <f aca="false">M79+L80*2*(K80-K79)/(K79+K80)</f>
        <v>-4.60277554341654E-005</v>
      </c>
      <c r="N80" s="43" t="n">
        <f aca="false">N79+(B$3-B$4)*2*(K80-K79)/(K79+K80)</f>
        <v>0.000670957361760125</v>
      </c>
      <c r="O80" s="34"/>
      <c r="P80" s="34" t="n">
        <f aca="false">P79+$B$4*2*(A80-A79)/(A80+A79)</f>
        <v>0.000313385717088274</v>
      </c>
      <c r="Q80" s="44" t="n">
        <f aca="false">M80+N80</f>
        <v>0.000624929606325959</v>
      </c>
      <c r="R80" s="3" t="n">
        <f aca="false">R79-(Q80-Q79+P80-P79)*R79</f>
        <v>1.60149655339478</v>
      </c>
      <c r="S80" s="3" t="n">
        <f aca="false">$C$21*(R80-1)+1</f>
        <v>1.59357133214102</v>
      </c>
      <c r="T80" s="3" t="n">
        <f aca="false">-(S80-S79)/S79+T79</f>
        <v>0.000930560995643419</v>
      </c>
      <c r="U80" s="45" t="n">
        <f aca="false">(N80-N79)/(K$49/(1+K$49)*(AC80^(1+K$49)-(J80/A80)^(1+K$49))/(J80/A80)^K$49)*K$50+U79</f>
        <v>6.06738076036398E-005</v>
      </c>
      <c r="V80" s="3" t="n">
        <f aca="false">IF(D$6="E",-IF(K79=$B$6,-V79+(H80-H79)*(1-E79)+(I80-I79)*E79,-V79+(H80-H79)*(1-E79)+(I80-I79)*E79+(U80-U79)*(1-E79)),IF(K79=$B$6,V79+(H80-H79)*(1-E79)+(I80-I79)*E79,V79+(H80-H79)*(1-E79)+(I80-I79)*E79+(U80-U79)*(1-E79)))</f>
        <v>0.000402528137344704</v>
      </c>
      <c r="W80" s="3" t="n">
        <f aca="false">T80/3+V80</f>
        <v>0.00071271513589251</v>
      </c>
      <c r="X80" s="23" t="n">
        <f aca="false">IF(D$6="E",-B80,B80)</f>
        <v>32.1714463840393</v>
      </c>
      <c r="Y80" s="0" t="n">
        <f aca="false">IF(D$6="E",-J80,J80)</f>
        <v>32.3905033337091</v>
      </c>
      <c r="Z80" s="46" t="n">
        <f aca="false">J80/A80</f>
        <v>0.15371069123248</v>
      </c>
      <c r="AA80" s="43" t="n">
        <f aca="false">B$8/A80^B$3*((1+K$49)/K$49)^-B$3</f>
        <v>1.67626310562396</v>
      </c>
      <c r="AB80" s="43" t="n">
        <f aca="false">(R80-AA80)</f>
        <v>-0.0747665522291794</v>
      </c>
      <c r="AC80" s="48" t="n">
        <f aca="false">IF(R$58&gt;=AA$58,B$10,IF(K80&lt;K79,(Z80-D$10)*(1+1.25*(D$10-Z80)/MAX(Z$58:Z80)*B$10)+D$10,B$10))</f>
        <v>1.38259663532589</v>
      </c>
      <c r="AD80" s="33" t="n">
        <f aca="false">IF(K80&gt;K79,(1-A80/K80)/((J80+0.01)/A80/$B$10)^(1+K$49)+A80/K80+0.01,(1-A80/K80)/((J80+0.01)/A80/$D$10)^(1+K$49)+A80/K80+0.01)</f>
        <v>1.98497223771988</v>
      </c>
      <c r="AE80" s="47" t="n">
        <f aca="false">IF(ABS(-LN(1-(R80-AA80)/R80)/LN(AD80))&lt;1.2*B$3,1.2*SIGN(-LN(1-(R80-AA80)/R80)/LN(AD80))*B$3,-LN(1-(R80-AA80)/R80)/LN(AD80))</f>
        <v>-0.0665520829616247</v>
      </c>
      <c r="AF80" s="43" t="n">
        <f aca="false">W80</f>
        <v>0.00071271513589251</v>
      </c>
      <c r="AG80" s="47" t="n">
        <f aca="false">IF(D$6="E",-B80,IF(D$6="T",-B80,B80))</f>
        <v>32.1714463840393</v>
      </c>
      <c r="AH80" s="3" t="n">
        <f aca="false">T80</f>
        <v>0.000930560995643419</v>
      </c>
      <c r="AI80" s="3"/>
      <c r="AJ80" s="3"/>
    </row>
    <row r="81" customFormat="false" ht="12.8" hidden="false" customHeight="false" outlineLevel="0" collapsed="false">
      <c r="A81" s="3" t="n">
        <f aca="false">IF(J80/A80&lt;=0.99*$B$10,IF(A80&gt;A79,IF(D$5&gt;0,$A80+($D$7-$D$3)/401,IF(J80/A80&gt;1.01*D$10,A80-($D$7-$D$3)/401,A80)),IF(D$5&lt;0,$A80+($D$7-$D$3)/401,IF(J80/A80&gt;1.01*D$10,A80-($D$7-$D$3)/401,A80))),IF(K80&gt;$B$6,IF(B$10&gt;D$10,IF(J80/A80&gt;1.01*D$10,A80-($D$7-$D$3)/401,A80),A80),IF(MAX(J$58:J80)&lt;0.99*$B$10*(A80^$K$49*(K80-A80))^(1/(1+$K$49))*($K$49^(1/(1+$K$49))),$A80+($D$7-$D$3)/401,IF(J80/A80&gt;1.01*$D$10,$A80-($D$7-$D$3)/401,A80))))</f>
        <v>211.222568578553</v>
      </c>
      <c r="B81" s="3" t="n">
        <f aca="false">$D$4+(A81-$D$3)*$D$5</f>
        <v>33.6677057356603</v>
      </c>
      <c r="C81" s="3" t="n">
        <f aca="false">2/PI()*(ATAN((B81/A81)^2))/(1+C$12/C$14*10*(100/A80)^0.5)</f>
        <v>0.0117307212515471</v>
      </c>
      <c r="D81" s="3" t="n">
        <f aca="false">3*G80*(I81-I80)+D80</f>
        <v>9.42862901329357</v>
      </c>
      <c r="E81" s="30" t="n">
        <f aca="false">(1/$C$16)*($C$12/100)/S81</f>
        <v>0.00907443307490642</v>
      </c>
      <c r="F81" s="3" t="n">
        <f aca="false">3*(1-2*$B$9)*(A82+A81)/(4*(1+$B$9)*$B$4)</f>
        <v>32180.5133904369</v>
      </c>
      <c r="G81" s="3" t="n">
        <f aca="false">$C$18*$C$17*(A81+100)/100/(2*(1+$C$19))*1000</f>
        <v>2378985.31421446</v>
      </c>
      <c r="H81" s="30" t="n">
        <f aca="false">(B81-B80)/(3*(1-E80)*F80+3*C80*E80*G80)+H80</f>
        <v>0.000361143617819471</v>
      </c>
      <c r="I81" s="30" t="n">
        <f aca="false">C80*(H81-H80)+I80</f>
        <v>1.3342355506766E-006</v>
      </c>
      <c r="J81" s="3" t="n">
        <f aca="false">J80+3*(H81-H80)*F80</f>
        <v>33.8895380388473</v>
      </c>
      <c r="K81" s="35" t="n">
        <f aca="false">IF(J81&lt;$B$10*(A80^$K$49*(MAX(K$58:K80)-A80))^(1/(1+$K$49))*($K$49^(1/(1+$K$49))),IF(J81/A81&gt;D$10,IF(MAX(J$58:J80)&lt;0.99*$B$10*(A80^$K$49*(K80-A80))^(1/(1+$K$49))*($K$49^(1/(1+$K$49))),MAX(K$58:K80),((J81/$B$10)^(1+$K$49)/(A81^($K$49)*$K$49))+A81),MAX(K$58:K80)),((J81/$B$10)^(1+$K$49)/(A81^($K$49)*$K$49))+A81)</f>
        <v>214.067029599642</v>
      </c>
      <c r="L81" s="30" t="n">
        <f aca="false">IF(K81&lt;K80,AE80*(MAX(Z$58:Z80)-J80/A80)/(J80/A80/D$10-1)/(1+1*(MAX(Z$58:Z80)-J80/A80)/(J80/A80/D$10-1))+B$3-B$4,AE80*(J81/A81/B$10)/(C$27+J81/A81/B$10))</f>
        <v>-0.00126275980565191</v>
      </c>
      <c r="M81" s="42" t="n">
        <f aca="false">M80+L81*2*(K81-K80)/(K80+K81)</f>
        <v>-5.03926594299685E-005</v>
      </c>
      <c r="N81" s="43" t="n">
        <f aca="false">N80+(B$3-B$4)*2*(K81-K80)/(K80+K81)</f>
        <v>0.000706906400803949</v>
      </c>
      <c r="O81" s="34"/>
      <c r="P81" s="34" t="n">
        <f aca="false">P80+$B$4*2*(A81-A80)/(A81+A80)</f>
        <v>0.000327570072335451</v>
      </c>
      <c r="Q81" s="44" t="n">
        <f aca="false">M81+N81</f>
        <v>0.00065651374137398</v>
      </c>
      <c r="R81" s="3" t="n">
        <f aca="false">R80-(Q81-Q80+P81-P80)*R80</f>
        <v>1.60142325531532</v>
      </c>
      <c r="S81" s="3" t="n">
        <f aca="false">$C$21*(R81-1)+1</f>
        <v>1.59349899982519</v>
      </c>
      <c r="T81" s="3" t="n">
        <f aca="false">-(S81-S80)/S80+T80</f>
        <v>0.000975951066592196</v>
      </c>
      <c r="U81" s="45" t="n">
        <f aca="false">(N81-N80)/(K$49/(1+K$49)*(AC81^(1+K$49)-(J81/A81)^(1+K$49))/(J81/A81)^K$49)*K$50+U80</f>
        <v>6.67908268841685E-005</v>
      </c>
      <c r="V81" s="3" t="n">
        <f aca="false">IF(D$6="E",-IF(K80=$B$6,-V80+(H81-H80)*(1-E80)+(I81-I80)*E80,-V80+(H81-H80)*(1-E80)+(I81-I80)*E80+(U81-U80)*(1-E80)),IF(K80=$B$6,V80+(H81-H80)*(1-E80)+(I81-I80)*E80,V80+(H81-H80)*(1-E80)+(I81-I80)*E80+(U81-U80)*(1-E80)))</f>
        <v>0.000424014003441437</v>
      </c>
      <c r="W81" s="3" t="n">
        <f aca="false">T81/3+V81</f>
        <v>0.000749331025638835</v>
      </c>
      <c r="X81" s="23" t="n">
        <f aca="false">IF(D$6="E",-B81,B81)</f>
        <v>33.6677057356603</v>
      </c>
      <c r="Y81" s="0" t="n">
        <f aca="false">IF(D$6="E",-J81,J81)</f>
        <v>33.8895380388473</v>
      </c>
      <c r="Z81" s="46" t="n">
        <f aca="false">J81/A81</f>
        <v>0.160444682909174</v>
      </c>
      <c r="AA81" s="43" t="n">
        <f aca="false">B$8/A81^B$3*((1+K$49)/K$49)^-B$3</f>
        <v>1.67619811717575</v>
      </c>
      <c r="AB81" s="43" t="n">
        <f aca="false">(R81-AA81)</f>
        <v>-0.0747748618604354</v>
      </c>
      <c r="AC81" s="48" t="n">
        <f aca="false">IF(R$58&gt;=AA$58,B$10,IF(K81&lt;K80,(Z81-D$10)*(1+1.25*(D$10-Z81)/MAX(Z$58:Z81)*B$10)+D$10,B$10))</f>
        <v>1.38259663532589</v>
      </c>
      <c r="AD81" s="33" t="n">
        <f aca="false">IF(K81&gt;K80,(1-A81/K81)/((J81+0.01)/A81/$B$10)^(1+K$49)+A81/K81+0.01,(1-A81/K81)/((J81+0.01)/A81/$D$10)^(1+K$49)+A81/K81+0.01)</f>
        <v>1.98284252294421</v>
      </c>
      <c r="AE81" s="47" t="n">
        <f aca="false">IF(ABS(-LN(1-(R81-AA81)/R81)/LN(AD81))&lt;1.2*B$3,1.2*SIGN(-LN(1-(R81-AA81)/R81)/LN(AD81))*B$3,-LN(1-(R81-AA81)/R81)/LN(AD81))</f>
        <v>-0.0666666756364705</v>
      </c>
      <c r="AF81" s="43" t="n">
        <f aca="false">W81</f>
        <v>0.000749331025638789</v>
      </c>
      <c r="AG81" s="47" t="n">
        <f aca="false">IF(D$6="E",-B81,IF(D$6="T",-B81,B81))</f>
        <v>33.6677057356603</v>
      </c>
      <c r="AH81" s="3" t="n">
        <f aca="false">T81</f>
        <v>0.000975951066592196</v>
      </c>
      <c r="AI81" s="3"/>
      <c r="AJ81" s="3"/>
    </row>
    <row r="82" customFormat="false" ht="12.8" hidden="false" customHeight="false" outlineLevel="0" collapsed="false">
      <c r="A82" s="3" t="n">
        <f aca="false">IF(J81/A81&lt;=0.99*$B$10,IF(A81&gt;A80,IF(D$5&gt;0,$A81+($D$7-$D$3)/401,IF(J81/A81&gt;1.01*D$10,A81-($D$7-$D$3)/401,A81)),IF(D$5&lt;0,$A81+($D$7-$D$3)/401,IF(J81/A81&gt;1.01*D$10,A81-($D$7-$D$3)/401,A81))),IF(K81&gt;$B$6,IF(B$10&gt;D$10,IF(J81/A81&gt;1.01*D$10,A81-($D$7-$D$3)/401,A81),A81),IF(MAX(J$58:J81)&lt;0.99*$B$10*(A81^$K$49*(K81-A81))^(1/(1+$K$49))*($K$49^(1/(1+$K$49))),$A81+($D$7-$D$3)/401,IF(J81/A81&gt;1.01*$D$10,$A81-($D$7-$D$3)/401,A81))))</f>
        <v>211.72132169576</v>
      </c>
      <c r="B82" s="3" t="n">
        <f aca="false">$D$4+(A82-$D$3)*$D$5</f>
        <v>35.1639650872812</v>
      </c>
      <c r="C82" s="3" t="n">
        <f aca="false">2/PI()*(ATAN((B82/A82)^2))/(1+C$12/C$14*10*(100/A81)^0.5)</f>
        <v>0.0127399872028862</v>
      </c>
      <c r="D82" s="3" t="n">
        <f aca="false">3*G81*(I82-I81)+D81</f>
        <v>10.7277632541373</v>
      </c>
      <c r="E82" s="30" t="n">
        <f aca="false">(1/$C$16)*($C$12/100)/S82</f>
        <v>0.00907484576144716</v>
      </c>
      <c r="F82" s="3" t="n">
        <f aca="false">3*(1-2*$B$9)*(A83+A82)/(4*(1+$B$9)*$B$4)</f>
        <v>32256.4106039249</v>
      </c>
      <c r="G82" s="3" t="n">
        <f aca="false">$C$18*$C$17*(A82+100)/100/(2*(1+$C$19))*1000</f>
        <v>2382797.78304239</v>
      </c>
      <c r="H82" s="30" t="n">
        <f aca="false">(B82-B81)/(3*(1-E81)*F81+3*C81*E81*G81)+H81</f>
        <v>0.000376660922894253</v>
      </c>
      <c r="I82" s="30" t="n">
        <f aca="false">C81*(H82-H81)+I81</f>
        <v>1.51626473108409E-006</v>
      </c>
      <c r="J82" s="3" t="n">
        <f aca="false">J81+3*(H82-H81)*F81</f>
        <v>35.3876025700749</v>
      </c>
      <c r="K82" s="35" t="n">
        <f aca="false">IF(J82&lt;$B$10*(A81^$K$49*(MAX(K$58:K81)-A81))^(1/(1+$K$49))*($K$49^(1/(1+$K$49))),IF(J82/A82&gt;D$10,IF(MAX(J$58:J81)&lt;0.99*$B$10*(A81^$K$49*(K81-A81))^(1/(1+$K$49))*($K$49^(1/(1+$K$49))),MAX(K$58:K81),((J82/$B$10)^(1+$K$49)/(A82^($K$49)*$K$49))+A82),MAX(K$58:K81)),((J82/$B$10)^(1+$K$49)/(A82^($K$49)*$K$49))+A82)</f>
        <v>214.815509674876</v>
      </c>
      <c r="L82" s="30" t="n">
        <f aca="false">IF(K82&lt;K81,AE81*(MAX(Z$58:Z81)-J81/A81)/(J81/A81/D$10-1)/(1+1*(MAX(Z$58:Z81)-J81/A81)/(J81/A81/D$10-1))+B$3-B$4,AE81*(J82/A82/B$10)/(C$27+J82/A82/B$10))</f>
        <v>-0.00131669522442869</v>
      </c>
      <c r="M82" s="42" t="n">
        <f aca="false">M81+L82*2*(K82-K81)/(K81+K82)</f>
        <v>-5.49884172442507E-005</v>
      </c>
      <c r="N82" s="43" t="n">
        <f aca="false">N81+(B$3-B$4)*2*(K82-K81)/(K81+K82)</f>
        <v>0.000743206282797729</v>
      </c>
      <c r="O82" s="34"/>
      <c r="P82" s="34" t="n">
        <f aca="false">P81+$B$4*2*(A82-A81)/(A82+A81)</f>
        <v>0.000341720974013217</v>
      </c>
      <c r="Q82" s="44" t="n">
        <f aca="false">M82+N82</f>
        <v>0.000688217865553478</v>
      </c>
      <c r="R82" s="3" t="n">
        <f aca="false">R81-(Q82-Q81+P82-P81)*R81</f>
        <v>1.60134982201054</v>
      </c>
      <c r="S82" s="3" t="n">
        <f aca="false">$C$21*(R82-1)+1</f>
        <v>1.59342653406575</v>
      </c>
      <c r="T82" s="3" t="n">
        <f aca="false">-(S82-S81)/S81+T81</f>
        <v>0.00102142694040708</v>
      </c>
      <c r="U82" s="45" t="n">
        <f aca="false">(N82-N81)/(K$49/(1+K$49)*(AC82^(1+K$49)-(J82/A82)^(1+K$49))/(J82/A82)^K$49)*K$50+U81</f>
        <v>7.32328839453349E-005</v>
      </c>
      <c r="V82" s="3" t="n">
        <f aca="false">IF(D$6="E",-IF(K81=$B$6,-V81+(H82-H81)*(1-E81)+(I82-I81)*E81,-V81+(H82-H81)*(1-E81)+(I82-I81)*E81+(U82-U81)*(1-E81)),IF(K81=$B$6,V81+(H82-H81)*(1-E81)+(I82-I81)*E81,V81+(H82-H81)*(1-E81)+(I82-I81)*E81+(U82-U81)*(1-E81)))</f>
        <v>0.00044577574862693</v>
      </c>
      <c r="W82" s="3" t="n">
        <f aca="false">T82/3+V82</f>
        <v>0.000786251395429291</v>
      </c>
      <c r="X82" s="23" t="n">
        <f aca="false">IF(D$6="E",-B82,B82)</f>
        <v>35.1639650872812</v>
      </c>
      <c r="Y82" s="0" t="n">
        <f aca="false">IF(D$6="E",-J82,J82)</f>
        <v>35.3876025700749</v>
      </c>
      <c r="Z82" s="46" t="n">
        <f aca="false">J82/A82</f>
        <v>0.167142365665591</v>
      </c>
      <c r="AA82" s="43" t="n">
        <f aca="false">B$8/A82^B$3*((1+K$49)/K$49)^-B$3</f>
        <v>1.67613328451257</v>
      </c>
      <c r="AB82" s="43" t="n">
        <f aca="false">(R82-AA82)</f>
        <v>-0.0747834625020283</v>
      </c>
      <c r="AC82" s="48" t="n">
        <f aca="false">IF(R$58&gt;=AA$58,B$10,IF(K82&lt;K81,(Z82-D$10)*(1+1.25*(D$10-Z82)/MAX(Z$58:Z82)*B$10)+D$10,B$10))</f>
        <v>1.38259663532589</v>
      </c>
      <c r="AD82" s="33" t="n">
        <f aca="false">IF(K82&gt;K81,(1-A82/K82)/((J82+0.01)/A82/$B$10)^(1+K$49)+A82/K82+0.01,(1-A82/K82)/((J82+0.01)/A82/$D$10)^(1+K$49)+A82/K82+0.01)</f>
        <v>1.98063534314685</v>
      </c>
      <c r="AE82" s="47" t="n">
        <f aca="false">IF(ABS(-LN(1-(R82-AA82)/R82)/LN(AD82))&lt;1.2*B$3,1.2*SIGN(-LN(1-(R82-AA82)/R82)/LN(AD82))*B$3,-LN(1-(R82-AA82)/R82)/LN(AD82))</f>
        <v>-0.0667858232038064</v>
      </c>
      <c r="AF82" s="43" t="n">
        <f aca="false">W82</f>
        <v>0.000786251395429245</v>
      </c>
      <c r="AG82" s="47" t="n">
        <f aca="false">IF(D$6="E",-B82,IF(D$6="T",-B82,B82))</f>
        <v>35.1639650872812</v>
      </c>
      <c r="AH82" s="3" t="n">
        <f aca="false">T82</f>
        <v>0.00102142694040708</v>
      </c>
      <c r="AI82" s="3"/>
      <c r="AJ82" s="3"/>
    </row>
    <row r="83" customFormat="false" ht="12.8" hidden="false" customHeight="false" outlineLevel="0" collapsed="false">
      <c r="A83" s="3" t="n">
        <f aca="false">IF(J82/A82&lt;=0.99*$B$10,IF(A82&gt;A81,IF(D$5&gt;0,$A82+($D$7-$D$3)/401,IF(J82/A82&gt;1.01*D$10,A82-($D$7-$D$3)/401,A82)),IF(D$5&lt;0,$A82+($D$7-$D$3)/401,IF(J82/A82&gt;1.01*D$10,A82-($D$7-$D$3)/401,A82))),IF(K82&gt;$B$6,IF(B$10&gt;D$10,IF(J82/A82&gt;1.01*D$10,A82-($D$7-$D$3)/401,A82),A82),IF(MAX(J$58:J82)&lt;0.99*$B$10*(A82^$K$49*(K82-A82))^(1/(1+$K$49))*($K$49^(1/(1+$K$49))),$A82+($D$7-$D$3)/401,IF(J82/A82&gt;1.01*$D$10,$A82-($D$7-$D$3)/401,A82))))</f>
        <v>212.220074812967</v>
      </c>
      <c r="B83" s="3" t="n">
        <f aca="false">$D$4+(A83-$D$3)*$D$5</f>
        <v>36.6602244389021</v>
      </c>
      <c r="C83" s="3" t="n">
        <f aca="false">2/PI()*(ATAN((B83/A83)^2))/(1+C$12/C$14*10*(100/A82)^0.5)</f>
        <v>0.0137861027231948</v>
      </c>
      <c r="D83" s="3" t="n">
        <f aca="false">3*G82*(I83-I82)+D82</f>
        <v>12.1366600353044</v>
      </c>
      <c r="E83" s="30" t="n">
        <f aca="false">(1/$C$16)*($C$12/100)/S83</f>
        <v>0.00907525914844619</v>
      </c>
      <c r="F83" s="3" t="n">
        <f aca="false">3*(1-2*$B$9)*(A84+A83)/(4*(1+$B$9)*$B$4)</f>
        <v>32332.307817413</v>
      </c>
      <c r="G83" s="3" t="n">
        <f aca="false">$C$18*$C$17*(A83+100)/100/(2*(1+$C$19))*1000</f>
        <v>2386610.25187032</v>
      </c>
      <c r="H83" s="30" t="n">
        <f aca="false">(B83-B82)/(3*(1-E82)*F82+3*C82*E82*G82)+H82</f>
        <v>0.000392131330025592</v>
      </c>
      <c r="I83" s="30" t="n">
        <f aca="false">C82*(H83-H82)+I82</f>
        <v>1.71335751996078E-006</v>
      </c>
      <c r="J83" s="3" t="n">
        <f aca="false">J82+3*(H83-H82)*F82</f>
        <v>36.88466198399</v>
      </c>
      <c r="K83" s="35" t="n">
        <f aca="false">IF(J83&lt;$B$10*(A82^$K$49*(MAX(K$58:K82)-A82))^(1/(1+$K$49))*($K$49^(1/(1+$K$49))),IF(J83/A83&gt;D$10,IF(MAX(J$58:J82)&lt;0.99*$B$10*(A82^$K$49*(K82-A82))^(1/(1+$K$49))*($K$49^(1/(1+$K$49))),MAX(K$58:K82),((J83/$B$10)^(1+$K$49)/(A83^($K$49)*$K$49))+A83),MAX(K$58:K82)),((J83/$B$10)^(1+$K$49)/(A83^($K$49)*$K$49))+A83)</f>
        <v>215.573697208144</v>
      </c>
      <c r="L83" s="30" t="n">
        <f aca="false">IF(K83&lt;K82,AE82*(MAX(Z$58:Z82)-J82/A82)/(J82/A82/D$10-1)/(1+1*(MAX(Z$58:Z82)-J82/A82)/(J82/A82/D$10-1))+B$3-B$4,AE82*(J83/A83/B$10)/(C$27+J83/A83/B$10))</f>
        <v>-0.0013705403377972</v>
      </c>
      <c r="M83" s="42" t="n">
        <f aca="false">M82+L83*2*(K83-K82)/(K82+K83)</f>
        <v>-5.98171935301851E-005</v>
      </c>
      <c r="N83" s="43" t="n">
        <f aca="false">N82+(B$3-B$4)*2*(K83-K82)/(K82+K83)</f>
        <v>0.000779848234872217</v>
      </c>
      <c r="O83" s="34"/>
      <c r="P83" s="34" t="n">
        <f aca="false">P82+$B$4*2*(A83-A82)/(A83+A82)</f>
        <v>0.000355838579549671</v>
      </c>
      <c r="Q83" s="44" t="n">
        <f aca="false">M83+N83</f>
        <v>0.000720031041342031</v>
      </c>
      <c r="R83" s="3" t="n">
        <f aca="false">R82-(Q83-Q82+P83-P82)*R82</f>
        <v>1.60127627076204</v>
      </c>
      <c r="S83" s="3" t="n">
        <f aca="false">$C$21*(R83-1)+1</f>
        <v>1.5933539519166</v>
      </c>
      <c r="T83" s="3" t="n">
        <f aca="false">-(S83-S82)/S82+T82</f>
        <v>0.00106697792603425</v>
      </c>
      <c r="U83" s="45" t="n">
        <f aca="false">(N83-N82)/(K$49/(1+K$49)*(AC83^(1+K$49)-(J83/A83)^(1+K$49))/(J83/A83)^K$49)*K$50+U82</f>
        <v>8.00029783431125E-005</v>
      </c>
      <c r="V83" s="3" t="n">
        <f aca="false">IF(D$6="E",-IF(K82=$B$6,-V82+(H83-H82)*(1-E82)+(I83-I82)*E82,-V82+(H83-H82)*(1-E82)+(I83-I82)*E82+(U83-U82)*(1-E82)),IF(K82=$B$6,V82+(H83-H82)*(1-E82)+(I83-I82)*E82,V82+(H83-H82)*(1-E82)+(I83-I82)*E82+(U83-U82)*(1-E82)))</f>
        <v>0.000467816209621672</v>
      </c>
      <c r="W83" s="3" t="n">
        <f aca="false">T83/3+V83</f>
        <v>0.000823475518299756</v>
      </c>
      <c r="X83" s="23" t="n">
        <f aca="false">IF(D$6="E",-B83,B83)</f>
        <v>36.6602244389021</v>
      </c>
      <c r="Y83" s="0" t="n">
        <f aca="false">IF(D$6="E",-J83,J83)</f>
        <v>36.88466198399</v>
      </c>
      <c r="Z83" s="46" t="n">
        <f aca="false">J83/A83</f>
        <v>0.173803830841625</v>
      </c>
      <c r="AA83" s="43" t="n">
        <f aca="false">B$8/A83^B$3*((1+K$49)/K$49)^-B$3</f>
        <v>1.67606860689529</v>
      </c>
      <c r="AB83" s="43" t="n">
        <f aca="false">(R83-AA83)</f>
        <v>-0.074792336133255</v>
      </c>
      <c r="AC83" s="48" t="n">
        <f aca="false">IF(R$58&gt;=AA$58,B$10,IF(K83&lt;K82,(Z83-D$10)*(1+1.25*(D$10-Z83)/MAX(Z$58:Z83)*B$10)+D$10,B$10))</f>
        <v>1.38259663532589</v>
      </c>
      <c r="AD83" s="33" t="n">
        <f aca="false">IF(K83&gt;K82,(1-A83/K83)/((J83+0.01)/A83/$B$10)^(1+K$49)+A83/K83+0.01,(1-A83/K83)/((J83+0.01)/A83/$D$10)^(1+K$49)+A83/K83+0.01)</f>
        <v>1.97835295603749</v>
      </c>
      <c r="AE83" s="47" t="n">
        <f aca="false">IF(ABS(-LN(1-(R83-AA83)/R83)/LN(AD83))&lt;1.2*B$3,1.2*SIGN(-LN(1-(R83-AA83)/R83)/LN(AD83))*B$3,-LN(1-(R83-AA83)/R83)/LN(AD83))</f>
        <v>-0.0669094537955256</v>
      </c>
      <c r="AF83" s="43" t="n">
        <f aca="false">W83</f>
        <v>0.000823475518299756</v>
      </c>
      <c r="AG83" s="47" t="n">
        <f aca="false">IF(D$6="E",-B83,IF(D$6="T",-B83,B83))</f>
        <v>36.6602244389021</v>
      </c>
      <c r="AH83" s="3" t="n">
        <f aca="false">T83</f>
        <v>0.00106697792603425</v>
      </c>
      <c r="AI83" s="3"/>
      <c r="AJ83" s="3"/>
    </row>
    <row r="84" customFormat="false" ht="12.8" hidden="false" customHeight="false" outlineLevel="0" collapsed="false">
      <c r="A84" s="3" t="n">
        <f aca="false">IF(J83/A83&lt;=0.99*$B$10,IF(A83&gt;A82,IF(D$5&gt;0,$A83+($D$7-$D$3)/401,IF(J83/A83&gt;1.01*D$10,A83-($D$7-$D$3)/401,A83)),IF(D$5&lt;0,$A83+($D$7-$D$3)/401,IF(J83/A83&gt;1.01*D$10,A83-($D$7-$D$3)/401,A83))),IF(K83&gt;$B$6,IF(B$10&gt;D$10,IF(J83/A83&gt;1.01*D$10,A83-($D$7-$D$3)/401,A83),A83),IF(MAX(J$58:J83)&lt;0.99*$B$10*(A83^$K$49*(K83-A83))^(1/(1+$K$49))*($K$49^(1/(1+$K$49))),$A83+($D$7-$D$3)/401,IF(J83/A83&gt;1.01*$D$10,$A83-($D$7-$D$3)/401,A83))))</f>
        <v>212.718827930174</v>
      </c>
      <c r="B84" s="3" t="n">
        <f aca="false">$D$4+(A84-$D$3)*$D$5</f>
        <v>38.156483790523</v>
      </c>
      <c r="C84" s="3" t="n">
        <f aca="false">2/PI()*(ATAN((B84/A84)^2))/(1+C$12/C$14*10*(100/A83)^0.5)</f>
        <v>0.0148685315990179</v>
      </c>
      <c r="D84" s="3" t="n">
        <f aca="false">3*G83*(I84-I83)+D83</f>
        <v>13.6590423774111</v>
      </c>
      <c r="E84" s="30" t="n">
        <f aca="false">(1/$C$16)*($C$12/100)/S84</f>
        <v>0.0090756731404595</v>
      </c>
      <c r="F84" s="3" t="n">
        <f aca="false">3*(1-2*$B$9)*(A85+A84)/(4*(1+$B$9)*$B$4)</f>
        <v>32408.205030901</v>
      </c>
      <c r="G84" s="3" t="n">
        <f aca="false">$C$18*$C$17*(A84+100)/100/(2*(1+$C$19))*1000</f>
        <v>2390422.72069825</v>
      </c>
      <c r="H84" s="30" t="n">
        <f aca="false">(B84-B83)/(3*(1-E83)*F83+3*C83*E83*G83)+H83</f>
        <v>0.000407554706914931</v>
      </c>
      <c r="I84" s="30" t="n">
        <f aca="false">C83*(H84-H83)+I83</f>
        <v>1.92598577809575E-006</v>
      </c>
      <c r="J84" s="3" t="n">
        <f aca="false">J83+3*(H84-H83)*F83</f>
        <v>38.3806820915002</v>
      </c>
      <c r="K84" s="35" t="n">
        <f aca="false">IF(J84&lt;$B$10*(A83^$K$49*(MAX(K$58:K83)-A83))^(1/(1+$K$49))*($K$49^(1/(1+$K$49))),IF(J84/A84&gt;D$10,IF(MAX(J$58:J83)&lt;0.99*$B$10*(A83^$K$49*(K83-A83))^(1/(1+$K$49))*($K$49^(1/(1+$K$49))),MAX(K$58:K83),((J84/$B$10)^(1+$K$49)/(A84^($K$49)*$K$49))+A84),MAX(K$58:K83)),((J84/$B$10)^(1+$K$49)/(A84^($K$49)*$K$49))+A84)</f>
        <v>216.341495260422</v>
      </c>
      <c r="L84" s="30" t="n">
        <f aca="false">IF(K84&lt;K83,AE83*(MAX(Z$58:Z83)-J83/A83)/(J83/A83/D$10-1)/(1+1*(MAX(Z$58:Z83)-J83/A83)/(J83/A83/D$10-1))+B$3-B$4,AE83*(J84/A84/B$10)/(C$27+J84/A84/B$10))</f>
        <v>-0.00142430445752297</v>
      </c>
      <c r="M84" s="42" t="n">
        <f aca="false">M83+L84*2*(K84-K83)/(K83+K84)</f>
        <v>-6.48810496177013E-005</v>
      </c>
      <c r="N84" s="43" t="n">
        <f aca="false">N83+(B$3-B$4)*2*(K84-K83)/(K83+K84)</f>
        <v>0.000816823548002779</v>
      </c>
      <c r="O84" s="34"/>
      <c r="P84" s="34" t="n">
        <f aca="false">P83+$B$4*2*(A84-A83)/(A84+A83)</f>
        <v>0.000369923045264267</v>
      </c>
      <c r="Q84" s="44" t="n">
        <f aca="false">M84+N84</f>
        <v>0.000751942498385078</v>
      </c>
      <c r="R84" s="3" t="n">
        <f aca="false">R83-(Q84-Q83+P84-P83)*R83</f>
        <v>1.60120261858238</v>
      </c>
      <c r="S84" s="3" t="n">
        <f aca="false">$C$21*(R84-1)+1</f>
        <v>1.59328127016614</v>
      </c>
      <c r="T84" s="3" t="n">
        <f aca="false">-(S84-S83)/S83+T83</f>
        <v>0.00111259349712277</v>
      </c>
      <c r="U84" s="45" t="n">
        <f aca="false">(N84-N83)/(K$49/(1+K$49)*(AC84^(1+K$49)-(J84/A84)^(1+K$49))/(J84/A84)^K$49)*K$50+U83</f>
        <v>8.7103945355562E-005</v>
      </c>
      <c r="V84" s="3" t="n">
        <f aca="false">IF(D$6="E",-IF(K83=$B$6,-V83+(H84-H83)*(1-E83)+(I84-I83)*E83,-V83+(H84-H83)*(1-E83)+(I84-I83)*E83+(U84-U83)*(1-E83)),IF(K83=$B$6,V83+(H84-H83)*(1-E83)+(I84-I83)*E83,V83+(H84-H83)*(1-E83)+(I84-I83)*E83+(U84-U83)*(1-E83)))</f>
        <v>0.000490138068921948</v>
      </c>
      <c r="W84" s="3" t="n">
        <f aca="false">T84/3+V84</f>
        <v>0.000861002567962871</v>
      </c>
      <c r="X84" s="23" t="n">
        <f aca="false">IF(D$6="E",-B84,B84)</f>
        <v>38.156483790523</v>
      </c>
      <c r="Y84" s="0" t="n">
        <f aca="false">IF(D$6="E",-J84,J84)</f>
        <v>38.3806820915002</v>
      </c>
      <c r="Z84" s="46" t="n">
        <f aca="false">J84/A84</f>
        <v>0.180429172466571</v>
      </c>
      <c r="AA84" s="43" t="n">
        <f aca="false">B$8/A84^B$3*((1+K$49)/K$49)^-B$3</f>
        <v>1.67600408359007</v>
      </c>
      <c r="AB84" s="43" t="n">
        <f aca="false">(R84-AA84)</f>
        <v>-0.074801465007692</v>
      </c>
      <c r="AC84" s="48" t="n">
        <f aca="false">IF(R$58&gt;=AA$58,B$10,IF(K84&lt;K83,(Z84-D$10)*(1+1.25*(D$10-Z84)/MAX(Z$58:Z84)*B$10)+D$10,B$10))</f>
        <v>1.38259663532589</v>
      </c>
      <c r="AD84" s="33" t="n">
        <f aca="false">IF(K84&gt;K83,(1-A84/K84)/((J84+0.01)/A84/$B$10)^(1+K$49)+A84/K84+0.01,(1-A84/K84)/((J84+0.01)/A84/$D$10)^(1+K$49)+A84/K84+0.01)</f>
        <v>1.9759975624864</v>
      </c>
      <c r="AE84" s="47" t="n">
        <f aca="false">IF(ABS(-LN(1-(R84-AA84)/R84)/LN(AD84))&lt;1.2*B$3,1.2*SIGN(-LN(1-(R84-AA84)/R84)/LN(AD84))*B$3,-LN(1-(R84-AA84)/R84)/LN(AD84))</f>
        <v>-0.06703749895257</v>
      </c>
      <c r="AF84" s="43" t="n">
        <f aca="false">W84</f>
        <v>0.000861002567962824</v>
      </c>
      <c r="AG84" s="47" t="n">
        <f aca="false">IF(D$6="E",-B84,IF(D$6="T",-B84,B84))</f>
        <v>38.156483790523</v>
      </c>
      <c r="AH84" s="3" t="n">
        <f aca="false">T84</f>
        <v>0.00111259349712277</v>
      </c>
      <c r="AI84" s="3"/>
      <c r="AJ84" s="3"/>
    </row>
    <row r="85" customFormat="false" ht="12.8" hidden="false" customHeight="false" outlineLevel="0" collapsed="false">
      <c r="A85" s="3" t="n">
        <f aca="false">IF(J84/A84&lt;=0.99*$B$10,IF(A84&gt;A83,IF(D$5&gt;0,$A84+($D$7-$D$3)/401,IF(J84/A84&gt;1.01*D$10,A84-($D$7-$D$3)/401,A84)),IF(D$5&lt;0,$A84+($D$7-$D$3)/401,IF(J84/A84&gt;1.01*D$10,A84-($D$7-$D$3)/401,A84))),IF(K84&gt;$B$6,IF(B$10&gt;D$10,IF(J84/A84&gt;1.01*D$10,A84-($D$7-$D$3)/401,A84),A84),IF(MAX(J$58:J84)&lt;0.99*$B$10*(A84^$K$49*(K84-A84))^(1/(1+$K$49))*($K$49^(1/(1+$K$49))),$A84+($D$7-$D$3)/401,IF(J84/A84&gt;1.01*$D$10,$A84-($D$7-$D$3)/401,A84))))</f>
        <v>213.217581047381</v>
      </c>
      <c r="B85" s="3" t="n">
        <f aca="false">$D$4+(A85-$D$3)*$D$5</f>
        <v>39.652743142144</v>
      </c>
      <c r="C85" s="3" t="n">
        <f aca="false">2/PI()*(ATAN((B85/A85)^2))/(1+C$12/C$14*10*(100/A84)^0.5)</f>
        <v>0.0159867420391008</v>
      </c>
      <c r="D85" s="3" t="n">
        <f aca="false">3*G84*(I85-I84)+D84</f>
        <v>15.2985510233005</v>
      </c>
      <c r="E85" s="30" t="n">
        <f aca="false">(1/$C$16)*($C$12/100)/S85</f>
        <v>0.00907608764352914</v>
      </c>
      <c r="F85" s="3" t="n">
        <f aca="false">3*(1-2*$B$9)*(A86+A85)/(4*(1+$B$9)*$B$4)</f>
        <v>32484.102244389</v>
      </c>
      <c r="G85" s="3" t="n">
        <f aca="false">$C$18*$C$17*(A85+100)/100/(2*(1+$C$19))*1000</f>
        <v>2394235.18952618</v>
      </c>
      <c r="H85" s="30" t="n">
        <f aca="false">(B85-B84)/(3*(1-E84)*F84+3*C84*E84*G84)+H84</f>
        <v>0.000422930929893256</v>
      </c>
      <c r="I85" s="30" t="n">
        <f aca="false">C84*(H85-H84)+I84</f>
        <v>2.15460763532253E-006</v>
      </c>
      <c r="J85" s="3" t="n">
        <f aca="false">J84+3*(H85-H84)*F84</f>
        <v>39.8756294521474</v>
      </c>
      <c r="K85" s="35" t="n">
        <f aca="false">IF(J85&lt;$B$10*(A84^$K$49*(MAX(K$58:K84)-A84))^(1/(1+$K$49))*($K$49^(1/(1+$K$49))),IF(J85/A85&gt;D$10,IF(MAX(J$58:J84)&lt;0.99*$B$10*(A84^$K$49*(K84-A84))^(1/(1+$K$49))*($K$49^(1/(1+$K$49))),MAX(K$58:K84),((J85/$B$10)^(1+$K$49)/(A85^($K$49)*$K$49))+A85),MAX(K$58:K84)),((J85/$B$10)^(1+$K$49)/(A85^($K$49)*$K$49))+A85)</f>
        <v>217.11880695783</v>
      </c>
      <c r="L85" s="30" t="n">
        <f aca="false">IF(K85&lt;K84,AE84*(MAX(Z$58:Z84)-J84/A84)/(J84/A84/D$10-1)/(1+1*(MAX(Z$58:Z84)-J84/A84)/(J84/A84/D$10-1))+B$3-B$4,AE84*(J85/A85/B$10)/(C$27+J85/A85/B$10))</f>
        <v>-0.00147799662293311</v>
      </c>
      <c r="M85" s="42" t="n">
        <f aca="false">M84+L85*2*(K85-K84)/(K84+K85)</f>
        <v>-7.01819459528752E-005</v>
      </c>
      <c r="N85" s="43" t="n">
        <f aca="false">N84+(B$3-B$4)*2*(K85-K84)/(K84+K85)</f>
        <v>0.000854123580377958</v>
      </c>
      <c r="O85" s="34"/>
      <c r="P85" s="34" t="n">
        <f aca="false">P84+$B$4*2*(A85-A84)/(A85+A84)</f>
        <v>0.000383974526378198</v>
      </c>
      <c r="Q85" s="44" t="n">
        <f aca="false">M85+N85</f>
        <v>0.000783941634425083</v>
      </c>
      <c r="R85" s="3" t="n">
        <f aca="false">R84-(Q85-Q84+P85-P84)*R84</f>
        <v>1.6011288822136</v>
      </c>
      <c r="S85" s="3" t="n">
        <f aca="false">$C$21*(R85-1)+1</f>
        <v>1.59320850533583</v>
      </c>
      <c r="T85" s="3" t="n">
        <f aca="false">-(S85-S84)/S84+T84</f>
        <v>0.00115826329295445</v>
      </c>
      <c r="U85" s="45" t="n">
        <f aca="false">(N85-N84)/(K$49/(1+K$49)*(AC85^(1+K$49)-(J85/A85)^(1+K$49))/(J85/A85)^K$49)*K$50+U84</f>
        <v>9.45384596541692E-005</v>
      </c>
      <c r="V85" s="3" t="n">
        <f aca="false">IF(D$6="E",-IF(K84=$B$6,-V84+(H85-H84)*(1-E84)+(I85-I84)*E84,-V84+(H85-H84)*(1-E84)+(I85-I84)*E84+(U85-U84)*(1-E84)),IF(K84=$B$6,V84+(H85-H84)*(1-E84)+(I85-I84)*E84,V84+(H85-H84)*(1-E84)+(I85-I84)*E84+(U85-U84)*(1-E84)))</f>
        <v>0.000512743858300511</v>
      </c>
      <c r="W85" s="3" t="n">
        <f aca="false">T85/3+V85</f>
        <v>0.000898831622618662</v>
      </c>
      <c r="X85" s="23" t="n">
        <f aca="false">IF(D$6="E",-B85,B85)</f>
        <v>39.652743142144</v>
      </c>
      <c r="Y85" s="0" t="n">
        <f aca="false">IF(D$6="E",-J85,J85)</f>
        <v>39.8756294521474</v>
      </c>
      <c r="Z85" s="46" t="n">
        <f aca="false">J85/A85</f>
        <v>0.187018487201045</v>
      </c>
      <c r="AA85" s="43" t="n">
        <f aca="false">B$8/A85^B$3*((1+K$49)/K$49)^-B$3</f>
        <v>1.6759397138682</v>
      </c>
      <c r="AB85" s="43" t="n">
        <f aca="false">(R85-AA85)</f>
        <v>-0.0748108316546023</v>
      </c>
      <c r="AC85" s="48" t="n">
        <f aca="false">IF(R$58&gt;=AA$58,B$10,IF(K85&lt;K84,(Z85-D$10)*(1+1.25*(D$10-Z85)/MAX(Z$58:Z85)*B$10)+D$10,B$10))</f>
        <v>1.38259663532589</v>
      </c>
      <c r="AD85" s="33" t="n">
        <f aca="false">IF(K85&gt;K84,(1-A85/K85)/((J85+0.01)/A85/$B$10)^(1+K$49)+A85/K85+0.01,(1-A85/K85)/((J85+0.01)/A85/$D$10)^(1+K$49)+A85/K85+0.01)</f>
        <v>1.9735713137138</v>
      </c>
      <c r="AE85" s="47" t="n">
        <f aca="false">IF(ABS(-LN(1-(R85-AA85)/R85)/LN(AD85))&lt;1.2*B$3,1.2*SIGN(-LN(1-(R85-AA85)/R85)/LN(AD85))*B$3,-LN(1-(R85-AA85)/R85)/LN(AD85))</f>
        <v>-0.0671698931954593</v>
      </c>
      <c r="AF85" s="43" t="n">
        <f aca="false">W85</f>
        <v>0.000898831622618662</v>
      </c>
      <c r="AG85" s="47" t="n">
        <f aca="false">IF(D$6="E",-B85,IF(D$6="T",-B85,B85))</f>
        <v>39.6527431421439</v>
      </c>
      <c r="AH85" s="3" t="n">
        <f aca="false">T85</f>
        <v>0.00115826329295445</v>
      </c>
      <c r="AI85" s="3"/>
      <c r="AJ85" s="3"/>
    </row>
    <row r="86" customFormat="false" ht="12.8" hidden="false" customHeight="false" outlineLevel="0" collapsed="false">
      <c r="A86" s="3" t="n">
        <f aca="false">IF(J85/A85&lt;=0.99*$B$10,IF(A85&gt;A84,IF(D$5&gt;0,$A85+($D$7-$D$3)/401,IF(J85/A85&gt;1.01*D$10,A85-($D$7-$D$3)/401,A85)),IF(D$5&lt;0,$A85+($D$7-$D$3)/401,IF(J85/A85&gt;1.01*D$10,A85-($D$7-$D$3)/401,A85))),IF(K85&gt;$B$6,IF(B$10&gt;D$10,IF(J85/A85&gt;1.01*D$10,A85-($D$7-$D$3)/401,A85),A85),IF(MAX(J$58:J85)&lt;0.99*$B$10*(A85^$K$49*(K85-A85))^(1/(1+$K$49))*($K$49^(1/(1+$K$49))),$A85+($D$7-$D$3)/401,IF(J85/A85&gt;1.01*$D$10,$A85-($D$7-$D$3)/401,A85))))</f>
        <v>213.716334164588</v>
      </c>
      <c r="B86" s="3" t="n">
        <f aca="false">$D$4+(A86-$D$3)*$D$5</f>
        <v>41.1490024937649</v>
      </c>
      <c r="C86" s="3" t="n">
        <f aca="false">2/PI()*(ATAN((B86/A86)^2))/(1+C$12/C$14*10*(100/A85)^0.5)</f>
        <v>0.0171402064592711</v>
      </c>
      <c r="D86" s="3" t="n">
        <f aca="false">3*G85*(I86-I85)+D85</f>
        <v>17.0587450765611</v>
      </c>
      <c r="E86" s="30" t="n">
        <f aca="false">(1/$C$16)*($C$12/100)/S86</f>
        <v>0.00907650256519074</v>
      </c>
      <c r="F86" s="3" t="n">
        <f aca="false">3*(1-2*$B$9)*(A87+A86)/(4*(1+$B$9)*$B$4)</f>
        <v>32559.999457877</v>
      </c>
      <c r="G86" s="3" t="n">
        <f aca="false">$C$18*$C$17*(A86+100)/100/(2*(1+$C$19))*1000</f>
        <v>2398047.65835411</v>
      </c>
      <c r="H86" s="30" t="n">
        <f aca="false">(B86-B85)/(3*(1-E85)*F85+3*C85*E85*G85)+H85</f>
        <v>0.000438259883782177</v>
      </c>
      <c r="I86" s="30" t="n">
        <f aca="false">C85*(H86-H85)+I85</f>
        <v>2.39966766687398E-006</v>
      </c>
      <c r="J86" s="3" t="n">
        <f aca="false">J85+3*(H86-H85)*F85</f>
        <v>41.3694713684291</v>
      </c>
      <c r="K86" s="35" t="n">
        <f aca="false">IF(J86&lt;$B$10*(A85^$K$49*(MAX(K$58:K85)-A85))^(1/(1+$K$49))*($K$49^(1/(1+$K$49))),IF(J86/A86&gt;D$10,IF(MAX(J$58:J85)&lt;0.99*$B$10*(A85^$K$49*(K85-A85))^(1/(1+$K$49))*($K$49^(1/(1+$K$49))),MAX(K$58:K85),((J86/$B$10)^(1+$K$49)/(A86^($K$49)*$K$49))+A86),MAX(K$58:K85)),((J86/$B$10)^(1+$K$49)/(A86^($K$49)*$K$49))+A86)</f>
        <v>217.905535518872</v>
      </c>
      <c r="L86" s="30" t="n">
        <f aca="false">IF(K86&lt;K85,AE85*(MAX(Z$58:Z85)-J85/A85)/(J85/A85/D$10-1)/(1+1*(MAX(Z$58:Z85)-J85/A85)/(J85/A85/D$10-1))+B$3-B$4,AE85*(J86/A86/B$10)/(C$27+J86/A86/B$10))</f>
        <v>-0.0015316256089635</v>
      </c>
      <c r="M86" s="42" t="n">
        <f aca="false">M85+L86*2*(K86-K85)/(K85+K86)</f>
        <v>-7.57217445054512E-005</v>
      </c>
      <c r="N86" s="43" t="n">
        <f aca="false">N85+(B$3-B$4)*2*(K86-K85)/(K85+K86)</f>
        <v>0.000891739760604782</v>
      </c>
      <c r="O86" s="34"/>
      <c r="P86" s="34" t="n">
        <f aca="false">P85+$B$4*2*(A86-A85)/(A86+A85)</f>
        <v>0.000397993177024662</v>
      </c>
      <c r="Q86" s="44" t="n">
        <f aca="false">M86+N86</f>
        <v>0.000816018016099331</v>
      </c>
      <c r="R86" s="3" t="n">
        <f aca="false">R85-(Q86-Q85+P86-P85)*R85</f>
        <v>1.60105507812603</v>
      </c>
      <c r="S86" s="3" t="n">
        <f aca="false">$C$21*(R86-1)+1</f>
        <v>1.59313567367897</v>
      </c>
      <c r="T86" s="3" t="n">
        <f aca="false">-(S86-S85)/S85+T85</f>
        <v>0.00120397711924676</v>
      </c>
      <c r="U86" s="45" t="n">
        <f aca="false">(N86-N85)/(K$49/(1+K$49)*(AC86^(1+K$49)-(J86/A86)^(1+K$49))/(J86/A86)^K$49)*K$50+U85</f>
        <v>0.000102309038978744</v>
      </c>
      <c r="V86" s="3" t="n">
        <f aca="false">IF(D$6="E",-IF(K85=$B$6,-V85+(H86-H85)*(1-E85)+(I86-I85)*E85,-V85+(H86-H85)*(1-E85)+(I86-I85)*E85+(U86-U85)*(1-E85)),IF(K85=$B$6,V85+(H86-H85)*(1-E85)+(I86-I85)*E85,V85+(H86-H85)*(1-E85)+(I86-I85)*E85+(U86-U85)*(1-E85)))</f>
        <v>0.000535635962312361</v>
      </c>
      <c r="W86" s="3" t="n">
        <f aca="false">T86/3+V86</f>
        <v>0.000936961668727946</v>
      </c>
      <c r="X86" s="23" t="n">
        <f aca="false">IF(D$6="E",-B86,B86)</f>
        <v>41.1490024937649</v>
      </c>
      <c r="Y86" s="0" t="n">
        <f aca="false">IF(D$6="E",-J86,J86)</f>
        <v>41.3694713684291</v>
      </c>
      <c r="Z86" s="46" t="n">
        <f aca="false">J86/A86</f>
        <v>0.193571874279714</v>
      </c>
      <c r="AA86" s="43" t="n">
        <f aca="false">B$8/A86^B$3*((1+K$49)/K$49)^-B$3</f>
        <v>1.67587549700615</v>
      </c>
      <c r="AB86" s="43" t="n">
        <f aca="false">(R86-AA86)</f>
        <v>-0.0748204188801263</v>
      </c>
      <c r="AC86" s="48" t="n">
        <f aca="false">IF(R$58&gt;=AA$58,B$10,IF(K86&lt;K85,(Z86-D$10)*(1+1.25*(D$10-Z86)/MAX(Z$58:Z86)*B$10)+D$10,B$10))</f>
        <v>1.38259663532589</v>
      </c>
      <c r="AD86" s="33" t="n">
        <f aca="false">IF(K86&gt;K85,(1-A86/K86)/((J86+0.01)/A86/$B$10)^(1+K$49)+A86/K86+0.01,(1-A86/K86)/((J86+0.01)/A86/$D$10)^(1+K$49)+A86/K86+0.01)</f>
        <v>1.97107631670277</v>
      </c>
      <c r="AE86" s="47" t="n">
        <f aca="false">IF(ABS(-LN(1-(R86-AA86)/R86)/LN(AD86))&lt;1.2*B$3,1.2*SIGN(-LN(1-(R86-AA86)/R86)/LN(AD86))*B$3,-LN(1-(R86-AA86)/R86)/LN(AD86))</f>
        <v>-0.0673065736818734</v>
      </c>
      <c r="AF86" s="43" t="n">
        <f aca="false">W86</f>
        <v>0.000936961668727945</v>
      </c>
      <c r="AG86" s="47" t="n">
        <f aca="false">IF(D$6="E",-B86,IF(D$6="T",-B86,B86))</f>
        <v>41.1490024937649</v>
      </c>
      <c r="AH86" s="3" t="n">
        <f aca="false">T86</f>
        <v>0.00120397711924676</v>
      </c>
      <c r="AI86" s="3"/>
      <c r="AJ86" s="3"/>
    </row>
    <row r="87" customFormat="false" ht="12.8" hidden="false" customHeight="false" outlineLevel="0" collapsed="false">
      <c r="A87" s="3" t="n">
        <f aca="false">IF(J86/A86&lt;=0.99*$B$10,IF(A86&gt;A85,IF(D$5&gt;0,$A86+($D$7-$D$3)/401,IF(J86/A86&gt;1.01*D$10,A86-($D$7-$D$3)/401,A86)),IF(D$5&lt;0,$A86+($D$7-$D$3)/401,IF(J86/A86&gt;1.01*D$10,A86-($D$7-$D$3)/401,A86))),IF(K86&gt;$B$6,IF(B$10&gt;D$10,IF(J86/A86&gt;1.01*D$10,A86-($D$7-$D$3)/401,A86),A86),IF(MAX(J$58:J86)&lt;0.99*$B$10*(A86^$K$49*(K86-A86))^(1/(1+$K$49))*($K$49^(1/(1+$K$49))),$A86+($D$7-$D$3)/401,IF(J86/A86&gt;1.01*$D$10,$A86-($D$7-$D$3)/401,A86))))</f>
        <v>214.215087281795</v>
      </c>
      <c r="B87" s="3" t="n">
        <f aca="false">$D$4+(A87-$D$3)*$D$5</f>
        <v>42.6452618453858</v>
      </c>
      <c r="C87" s="3" t="n">
        <f aca="false">2/PI()*(ATAN((B87/A87)^2))/(1+C$12/C$14*10*(100/A86)^0.5)</f>
        <v>0.0183284012729296</v>
      </c>
      <c r="D87" s="3" t="n">
        <f aca="false">3*G86*(I87-I86)+D86</f>
        <v>18.9431026403618</v>
      </c>
      <c r="E87" s="30" t="n">
        <f aca="false">(1/$C$16)*($C$12/100)/S87</f>
        <v>0.00907691781448001</v>
      </c>
      <c r="F87" s="3" t="n">
        <f aca="false">3*(1-2*$B$9)*(A88+A87)/(4*(1+$B$9)*$B$4)</f>
        <v>32635.896671365</v>
      </c>
      <c r="G87" s="3" t="n">
        <f aca="false">$C$18*$C$17*(A87+100)/100/(2*(1+$C$19))*1000</f>
        <v>2401860.12718204</v>
      </c>
      <c r="H87" s="30" t="n">
        <f aca="false">(B87-B86)/(3*(1-E86)*F86+3*C86*E86*G86)+H86</f>
        <v>0.000453541461756606</v>
      </c>
      <c r="I87" s="30" t="n">
        <f aca="false">C86*(H87-H86)+I86</f>
        <v>2.66159706837914E-006</v>
      </c>
      <c r="J87" s="3" t="n">
        <f aca="false">J86+3*(H87-H86)*F86</f>
        <v>42.8621758801179</v>
      </c>
      <c r="K87" s="35" t="n">
        <f aca="false">IF(J87&lt;$B$10*(A86^$K$49*(MAX(K$58:K86)-A86))^(1/(1+$K$49))*($K$49^(1/(1+$K$49))),IF(J87/A87&gt;D$10,IF(MAX(J$58:J86)&lt;0.99*$B$10*(A86^$K$49*(K86-A86))^(1/(1+$K$49))*($K$49^(1/(1+$K$49))),MAX(K$58:K86),((J87/$B$10)^(1+$K$49)/(A87^($K$49)*$K$49))+A87),MAX(K$58:K86)),((J87/$B$10)^(1+$K$49)/(A87^($K$49)*$K$49))+A87)</f>
        <v>218.701584281026</v>
      </c>
      <c r="L87" s="30" t="n">
        <f aca="false">IF(K87&lt;K86,AE86*(MAX(Z$58:Z86)-J86/A86)/(J86/A86/D$10-1)/(1+1*(MAX(Z$58:Z86)-J86/A86)/(J86/A86/D$10-1))+B$3-B$4,AE86*(J87/A87/B$10)/(C$27+J87/A87/B$10))</f>
        <v>-0.00158519993401452</v>
      </c>
      <c r="M87" s="42" t="n">
        <f aca="false">M86+L87*2*(K87-K86)/(K86+K87)</f>
        <v>-8.15022111447382E-005</v>
      </c>
      <c r="N87" s="43" t="n">
        <f aca="false">N86+(B$3-B$4)*2*(K87-K86)/(K86+K87)</f>
        <v>0.000929663590753033</v>
      </c>
      <c r="O87" s="34"/>
      <c r="P87" s="34" t="n">
        <f aca="false">P86+$B$4*2*(A87-A86)/(A87+A86)</f>
        <v>0.000411979150259005</v>
      </c>
      <c r="Q87" s="44" t="n">
        <f aca="false">M87+N87</f>
        <v>0.000848161379608295</v>
      </c>
      <c r="R87" s="3" t="n">
        <f aca="false">R86-(Q87-Q86+P87-P86)*R86</f>
        <v>1.60098122251718</v>
      </c>
      <c r="S87" s="3" t="n">
        <f aca="false">$C$21*(R87-1)+1</f>
        <v>1.59306279117967</v>
      </c>
      <c r="T87" s="3" t="n">
        <f aca="false">-(S87-S86)/S86+T86</f>
        <v>0.00124972494882396</v>
      </c>
      <c r="U87" s="45" t="n">
        <f aca="false">(N87-N86)/(K$49/(1+K$49)*(AC87^(1+K$49)-(J87/A87)^(1+K$49))/(J87/A87)^K$49)*K$50+U86</f>
        <v>0.000110418047812216</v>
      </c>
      <c r="V87" s="3" t="n">
        <f aca="false">IF(D$6="E",-IF(K86=$B$6,-V86+(H87-H86)*(1-E86)+(I87-I86)*E86,-V86+(H87-H86)*(1-E86)+(I87-I86)*E86+(U87-U86)*(1-E86)),IF(K86=$B$6,V86+(H87-H86)*(1-E86)+(I87-I86)*E86,V86+(H87-H86)*(1-E86)+(I87-I86)*E86+(U87-U86)*(1-E86)))</f>
        <v>0.000558816621801983</v>
      </c>
      <c r="W87" s="3" t="n">
        <f aca="false">T87/3+V87</f>
        <v>0.000975391604743302</v>
      </c>
      <c r="X87" s="23" t="n">
        <f aca="false">IF(D$6="E",-B87,B87)</f>
        <v>42.6452618453858</v>
      </c>
      <c r="Y87" s="0" t="n">
        <f aca="false">IF(D$6="E",-J87,J87)</f>
        <v>42.8621758801179</v>
      </c>
      <c r="Z87" s="46" t="n">
        <f aca="false">J87/A87</f>
        <v>0.200089435454813</v>
      </c>
      <c r="AA87" s="43" t="n">
        <f aca="false">B$8/A87^B$3*((1+K$49)/K$49)^-B$3</f>
        <v>1.67581143228545</v>
      </c>
      <c r="AB87" s="43" t="n">
        <f aca="false">(R87-AA87)</f>
        <v>-0.0748302097682694</v>
      </c>
      <c r="AC87" s="48" t="n">
        <f aca="false">IF(R$58&gt;=AA$58,B$10,IF(K87&lt;K86,(Z87-D$10)*(1+1.25*(D$10-Z87)/MAX(Z$58:Z87)*B$10)+D$10,B$10))</f>
        <v>1.38259663532589</v>
      </c>
      <c r="AD87" s="33" t="n">
        <f aca="false">IF(K87&gt;K86,(1-A87/K87)/((J87+0.01)/A87/$B$10)^(1+K$49)+A87/K87+0.01,(1-A87/K87)/((J87+0.01)/A87/$D$10)^(1+K$49)+A87/K87+0.01)</f>
        <v>1.96851463828587</v>
      </c>
      <c r="AE87" s="47" t="n">
        <f aca="false">IF(ABS(-LN(1-(R87-AA87)/R87)/LN(AD87))&lt;1.2*B$3,1.2*SIGN(-LN(1-(R87-AA87)/R87)/LN(AD87))*B$3,-LN(1-(R87-AA87)/R87)/LN(AD87))</f>
        <v>-0.0674474799301893</v>
      </c>
      <c r="AF87" s="43" t="n">
        <f aca="false">W87</f>
        <v>0.000975391604743256</v>
      </c>
      <c r="AG87" s="47" t="n">
        <f aca="false">IF(D$6="E",-B87,IF(D$6="T",-B87,B87))</f>
        <v>42.6452618453858</v>
      </c>
      <c r="AH87" s="3" t="n">
        <f aca="false">T87</f>
        <v>0.00124972494882396</v>
      </c>
      <c r="AI87" s="3"/>
      <c r="AJ87" s="3"/>
    </row>
    <row r="88" customFormat="false" ht="12.8" hidden="false" customHeight="false" outlineLevel="0" collapsed="false">
      <c r="A88" s="3" t="n">
        <f aca="false">IF(J87/A87&lt;=0.99*$B$10,IF(A87&gt;A86,IF(D$5&gt;0,$A87+($D$7-$D$3)/401,IF(J87/A87&gt;1.01*D$10,A87-($D$7-$D$3)/401,A87)),IF(D$5&lt;0,$A87+($D$7-$D$3)/401,IF(J87/A87&gt;1.01*D$10,A87-($D$7-$D$3)/401,A87))),IF(K87&gt;$B$6,IF(B$10&gt;D$10,IF(J87/A87&gt;1.01*D$10,A87-($D$7-$D$3)/401,A87),A87),IF(MAX(J$58:J87)&lt;0.99*$B$10*(A87^$K$49*(K87-A87))^(1/(1+$K$49))*($K$49^(1/(1+$K$49))),$A87+($D$7-$D$3)/401,IF(J87/A87&gt;1.01*$D$10,$A87-($D$7-$D$3)/401,A87))))</f>
        <v>214.713840399002</v>
      </c>
      <c r="B88" s="3" t="n">
        <f aca="false">$D$4+(A88-$D$3)*$D$5</f>
        <v>44.1415211970067</v>
      </c>
      <c r="C88" s="3" t="n">
        <f aca="false">2/PI()*(ATAN((B88/A88)^2))/(1+C$12/C$14*10*(100/A87)^0.5)</f>
        <v>0.0195508066874083</v>
      </c>
      <c r="D88" s="3" t="n">
        <f aca="false">3*G87*(I88-I87)+D87</f>
        <v>20.9550214564126</v>
      </c>
      <c r="E88" s="30" t="n">
        <f aca="false">(1/$C$16)*($C$12/100)/S88</f>
        <v>0.0090773333019379</v>
      </c>
      <c r="F88" s="3" t="n">
        <f aca="false">3*(1-2*$B$9)*(A89+A88)/(4*(1+$B$9)*$B$4)</f>
        <v>32711.793884853</v>
      </c>
      <c r="G88" s="3" t="n">
        <f aca="false">$C$18*$C$17*(A88+100)/100/(2*(1+$C$19))*1000</f>
        <v>2405672.59600997</v>
      </c>
      <c r="H88" s="30" t="n">
        <f aca="false">(B88-B87)/(3*(1-E87)*F87+3*C87*E87*G87)+H87</f>
        <v>0.000468775565209049</v>
      </c>
      <c r="I88" s="30" t="n">
        <f aca="false">C87*(H88-H87)+I87</f>
        <v>2.94081382948883E-006</v>
      </c>
      <c r="J88" s="3" t="n">
        <f aca="false">J87+3*(H88-H87)*F87</f>
        <v>44.3537117585823</v>
      </c>
      <c r="K88" s="35" t="n">
        <f aca="false">IF(J88&lt;$B$10*(A87^$K$49*(MAX(K$58:K87)-A87))^(1/(1+$K$49))*($K$49^(1/(1+$K$49))),IF(J88/A88&gt;D$10,IF(MAX(J$58:J87)&lt;0.99*$B$10*(A87^$K$49*(K87-A87))^(1/(1+$K$49))*($K$49^(1/(1+$K$49))),MAX(K$58:K87),((J88/$B$10)^(1+$K$49)/(A88^($K$49)*$K$49))+A88),MAX(K$58:K87)),((J88/$B$10)^(1+$K$49)/(A88^($K$49)*$K$49))+A88)</f>
        <v>219.506856726721</v>
      </c>
      <c r="L88" s="30" t="n">
        <f aca="false">IF(K88&lt;K87,AE87*(MAX(Z$58:Z87)-J87/A87)/(J87/A87/D$10-1)/(1+1*(MAX(Z$58:Z87)-J87/A87)/(J87/A87/D$10-1))+B$3-B$4,AE87*(J88/A88/B$10)/(C$27+J88/A88/B$10))</f>
        <v>-0.0016387278676068</v>
      </c>
      <c r="M88" s="42" t="n">
        <f aca="false">M87+L88*2*(K88-K87)/(K87+K88)</f>
        <v>-8.75250179840689E-005</v>
      </c>
      <c r="N88" s="43" t="n">
        <f aca="false">N87+(B$3-B$4)*2*(K88-K87)/(K87+K88)</f>
        <v>0.000967886649240782</v>
      </c>
      <c r="O88" s="34"/>
      <c r="P88" s="34" t="n">
        <f aca="false">P87+$B$4*2*(A88-A87)/(A88+A87)</f>
        <v>0.00042593259806875</v>
      </c>
      <c r="Q88" s="44" t="n">
        <f aca="false">M88+N88</f>
        <v>0.000880361631256713</v>
      </c>
      <c r="R88" s="3" t="n">
        <f aca="false">R87-(Q88-Q87+P88-P87)*R87</f>
        <v>1.600907331311</v>
      </c>
      <c r="S88" s="3" t="n">
        <f aca="false">$C$21*(R88-1)+1</f>
        <v>1.59298987355207</v>
      </c>
      <c r="T88" s="3" t="n">
        <f aca="false">-(S88-S87)/S87+T87</f>
        <v>0.0012954969221637</v>
      </c>
      <c r="U88" s="45" t="n">
        <f aca="false">(N88-N87)/(K$49/(1+K$49)*(AC88^(1+K$49)-(J88/A88)^(1+K$49))/(J88/A88)^K$49)*K$50+U87</f>
        <v>0.000118867701051792</v>
      </c>
      <c r="V88" s="3" t="n">
        <f aca="false">IF(D$6="E",-IF(K87=$B$6,-V87+(H88-H87)*(1-E87)+(I88-I87)*E87,-V87+(H88-H87)*(1-E87)+(I88-I87)*E87+(U88-U87)*(1-E87)),IF(K87=$B$6,V87+(H88-H87)*(1-E87)+(I88-I87)*E87,V87+(H88-H87)*(1-E87)+(I88-I87)*E87+(U88-U87)*(1-E87)))</f>
        <v>0.000582287937408563</v>
      </c>
      <c r="W88" s="3" t="n">
        <f aca="false">T88/3+V88</f>
        <v>0.00101412024479646</v>
      </c>
      <c r="X88" s="23" t="n">
        <f aca="false">IF(D$6="E",-B88,B88)</f>
        <v>44.1415211970067</v>
      </c>
      <c r="Y88" s="0" t="n">
        <f aca="false">IF(D$6="E",-J88,J88)</f>
        <v>44.3537117585823</v>
      </c>
      <c r="Z88" s="46" t="n">
        <f aca="false">J88/A88</f>
        <v>0.20657127494045</v>
      </c>
      <c r="AA88" s="43" t="n">
        <f aca="false">B$8/A88^B$3*((1+K$49)/K$49)^-B$3</f>
        <v>1.67574751899268</v>
      </c>
      <c r="AB88" s="43" t="n">
        <f aca="false">(R88-AA88)</f>
        <v>-0.0748401876816796</v>
      </c>
      <c r="AC88" s="48" t="n">
        <f aca="false">IF(R$58&gt;=AA$58,B$10,IF(K88&lt;K87,(Z88-D$10)*(1+1.25*(D$10-Z88)/MAX(Z$58:Z88)*B$10)+D$10,B$10))</f>
        <v>1.38259663532589</v>
      </c>
      <c r="AD88" s="33" t="n">
        <f aca="false">IF(K88&gt;K87,(1-A88/K88)/((J88+0.01)/A88/$B$10)^(1+K$49)+A88/K88+0.01,(1-A88/K88)/((J88+0.01)/A88/$D$10)^(1+K$49)+A88/K88+0.01)</f>
        <v>1.96588830823343</v>
      </c>
      <c r="AE88" s="47" t="n">
        <f aca="false">IF(ABS(-LN(1-(R88-AA88)/R88)/LN(AD88))&lt;1.2*B$3,1.2*SIGN(-LN(1-(R88-AA88)/R88)/LN(AD88))*B$3,-LN(1-(R88-AA88)/R88)/LN(AD88))</f>
        <v>-0.06759255359358</v>
      </c>
      <c r="AF88" s="43" t="n">
        <f aca="false">W88</f>
        <v>0.00101412024479646</v>
      </c>
      <c r="AG88" s="47" t="n">
        <f aca="false">IF(D$6="E",-B88,IF(D$6="T",-B88,B88))</f>
        <v>44.1415211970067</v>
      </c>
      <c r="AH88" s="3" t="n">
        <f aca="false">T88</f>
        <v>0.0012954969221637</v>
      </c>
      <c r="AI88" s="3"/>
      <c r="AJ88" s="3"/>
    </row>
    <row r="89" customFormat="false" ht="12.8" hidden="false" customHeight="false" outlineLevel="0" collapsed="false">
      <c r="A89" s="3" t="n">
        <f aca="false">IF(J88/A88&lt;=0.99*$B$10,IF(A88&gt;A87,IF(D$5&gt;0,$A88+($D$7-$D$3)/401,IF(J88/A88&gt;1.01*D$10,A88-($D$7-$D$3)/401,A88)),IF(D$5&lt;0,$A88+($D$7-$D$3)/401,IF(J88/A88&gt;1.01*D$10,A88-($D$7-$D$3)/401,A88))),IF(K88&gt;$B$6,IF(B$10&gt;D$10,IF(J88/A88&gt;1.01*D$10,A88-($D$7-$D$3)/401,A88),A88),IF(MAX(J$58:J88)&lt;0.99*$B$10*(A88^$K$49*(K88-A88))^(1/(1+$K$49))*($K$49^(1/(1+$K$49))),$A88+($D$7-$D$3)/401,IF(J88/A88&gt;1.01*$D$10,$A88-($D$7-$D$3)/401,A88))))</f>
        <v>215.212593516209</v>
      </c>
      <c r="B89" s="3" t="n">
        <f aca="false">$D$4+(A89-$D$3)*$D$5</f>
        <v>45.6377805486276</v>
      </c>
      <c r="C89" s="3" t="n">
        <f aca="false">2/PI()*(ATAN((B89/A89)^2))/(1+C$12/C$14*10*(100/A88)^0.5)</f>
        <v>0.0208069065064323</v>
      </c>
      <c r="D89" s="3" t="n">
        <f aca="false">3*G88*(I89-I88)+D88</f>
        <v>23.0978195439141</v>
      </c>
      <c r="E89" s="30" t="n">
        <f aca="false">(1/$C$16)*($C$12/100)/S89</f>
        <v>0.00907774893961485</v>
      </c>
      <c r="F89" s="3" t="n">
        <f aca="false">3*(1-2*$B$9)*(A90+A89)/(4*(1+$B$9)*$B$4)</f>
        <v>32787.6910983411</v>
      </c>
      <c r="G89" s="3" t="n">
        <f aca="false">$C$18*$C$17*(A89+100)/100/(2*(1+$C$19))*1000</f>
        <v>2409485.0648379</v>
      </c>
      <c r="H89" s="30" t="n">
        <f aca="false">(B89-B88)/(3*(1-E88)*F88+3*C88*E88*G88)+H88</f>
        <v>0.000483962103615472</v>
      </c>
      <c r="I89" s="30" t="n">
        <f aca="false">C88*(H89-H88)+I88</f>
        <v>3.23772290612371E-006</v>
      </c>
      <c r="J89" s="3" t="n">
        <f aca="false">J88+3*(H89-H88)*F88</f>
        <v>45.8440485011083</v>
      </c>
      <c r="K89" s="35" t="n">
        <f aca="false">IF(J89&lt;$B$10*(A88^$K$49*(MAX(K$58:K88)-A88))^(1/(1+$K$49))*($K$49^(1/(1+$K$49))),IF(J89/A89&gt;D$10,IF(MAX(J$58:J88)&lt;0.99*$B$10*(A88^$K$49*(K88-A88))^(1/(1+$K$49))*($K$49^(1/(1+$K$49))),MAX(K$58:K88),((J89/$B$10)^(1+$K$49)/(A89^($K$49)*$K$49))+A89),MAX(K$58:K88)),((J89/$B$10)^(1+$K$49)/(A89^($K$49)*$K$49))+A89)</f>
        <v>220.321256508684</v>
      </c>
      <c r="L89" s="30" t="n">
        <f aca="false">IF(K89&lt;K88,AE88*(MAX(Z$58:Z88)-J88/A88)/(J88/A88/D$10-1)/(1+1*(MAX(Z$58:Z88)-J88/A88)/(J88/A88/D$10-1))+B$3-B$4,AE88*(J89/A89/B$10)/(C$27+J89/A89/B$10))</f>
        <v>-0.00169221743783333</v>
      </c>
      <c r="M89" s="42" t="n">
        <f aca="false">M88+L89*2*(K89-K88)/(K88+K89)</f>
        <v>-9.37917456939838E-005</v>
      </c>
      <c r="N89" s="43" t="n">
        <f aca="false">N88+(B$3-B$4)*2*(K89-K88)/(K88+K89)</f>
        <v>0.00100640059356378</v>
      </c>
      <c r="O89" s="34"/>
      <c r="P89" s="34" t="n">
        <f aca="false">P88+$B$4*2*(A89-A88)/(A89+A88)</f>
        <v>0.000439853671383502</v>
      </c>
      <c r="Q89" s="44" t="n">
        <f aca="false">M89+N89</f>
        <v>0.000912608847869794</v>
      </c>
      <c r="R89" s="3" t="n">
        <f aca="false">R88-(Q89-Q88+P89-P88)*R88</f>
        <v>1.60083342015718</v>
      </c>
      <c r="S89" s="3" t="n">
        <f aca="false">$C$21*(R89-1)+1</f>
        <v>1.59291693623965</v>
      </c>
      <c r="T89" s="3" t="n">
        <f aca="false">-(S89-S88)/S88+T88</f>
        <v>0.00134128334782029</v>
      </c>
      <c r="U89" s="45" t="n">
        <f aca="false">(N89-N88)/(K$49/(1+K$49)*(AC89^(1+K$49)-(J89/A89)^(1+K$49))/(J89/A89)^K$49)*K$50+U88</f>
        <v>0.000127660067673075</v>
      </c>
      <c r="V89" s="3" t="n">
        <f aca="false">IF(D$6="E",-IF(K88=$B$6,-V88+(H89-H88)*(1-E88)+(I89-I88)*E88,-V88+(H89-H88)*(1-E88)+(I89-I88)*E88+(U89-U88)*(1-E88)),IF(K88=$B$6,V88+(H89-H88)*(1-E88)+(I89-I88)*E88,V88+(H89-H88)*(1-E88)+(I89-I88)*E88+(U89-U88)*(1-E88)))</f>
        <v>0.000606051873065766</v>
      </c>
      <c r="W89" s="3" t="n">
        <f aca="false">T89/3+V89</f>
        <v>0.0010531463223392</v>
      </c>
      <c r="X89" s="23" t="n">
        <f aca="false">IF(D$6="E",-B89,B89)</f>
        <v>45.6377805486276</v>
      </c>
      <c r="Y89" s="0" t="n">
        <f aca="false">IF(D$6="E",-J89,J89)</f>
        <v>45.8440485011083</v>
      </c>
      <c r="Z89" s="46" t="n">
        <f aca="false">J89/A89</f>
        <v>0.213017499357701</v>
      </c>
      <c r="AA89" s="43" t="n">
        <f aca="false">B$8/A89^B$3*((1+K$49)/K$49)^-B$3</f>
        <v>1.67568375641941</v>
      </c>
      <c r="AB89" s="43" t="n">
        <f aca="false">(R89-AA89)</f>
        <v>-0.074850336262227</v>
      </c>
      <c r="AC89" s="48" t="n">
        <f aca="false">IF(R$58&gt;=AA$58,B$10,IF(K89&lt;K88,(Z89-D$10)*(1+1.25*(D$10-Z89)/MAX(Z$58:Z89)*B$10)+D$10,B$10))</f>
        <v>1.38259663532589</v>
      </c>
      <c r="AD89" s="33" t="n">
        <f aca="false">IF(K89&gt;K88,(1-A89/K89)/((J89+0.01)/A89/$B$10)^(1+K$49)+A89/K89+0.01,(1-A89/K89)/((J89+0.01)/A89/$D$10)^(1+K$49)+A89/K89+0.01)</f>
        <v>1.96319932158538</v>
      </c>
      <c r="AE89" s="47" t="n">
        <f aca="false">IF(ABS(-LN(1-(R89-AA89)/R89)/LN(AD89))&lt;1.2*B$3,1.2*SIGN(-LN(1-(R89-AA89)/R89)/LN(AD89))*B$3,-LN(1-(R89-AA89)/R89)/LN(AD89))</f>
        <v>-0.0677417382733053</v>
      </c>
      <c r="AF89" s="43" t="n">
        <f aca="false">W89</f>
        <v>0.00105314632233915</v>
      </c>
      <c r="AG89" s="47" t="n">
        <f aca="false">IF(D$6="E",-B89,IF(D$6="T",-B89,B89))</f>
        <v>45.6377805486276</v>
      </c>
      <c r="AH89" s="3" t="n">
        <f aca="false">T89</f>
        <v>0.00134128334782029</v>
      </c>
      <c r="AI89" s="3"/>
      <c r="AJ89" s="3"/>
    </row>
    <row r="90" customFormat="false" ht="12.8" hidden="false" customHeight="false" outlineLevel="0" collapsed="false">
      <c r="A90" s="3" t="n">
        <f aca="false">IF(J89/A89&lt;=0.99*$B$10,IF(A89&gt;A88,IF(D$5&gt;0,$A89+($D$7-$D$3)/401,IF(J89/A89&gt;1.01*D$10,A89-($D$7-$D$3)/401,A89)),IF(D$5&lt;0,$A89+($D$7-$D$3)/401,IF(J89/A89&gt;1.01*D$10,A89-($D$7-$D$3)/401,A89))),IF(K89&gt;$B$6,IF(B$10&gt;D$10,IF(J89/A89&gt;1.01*D$10,A89-($D$7-$D$3)/401,A89),A89),IF(MAX(J$58:J89)&lt;0.99*$B$10*(A89^$K$49*(K89-A89))^(1/(1+$K$49))*($K$49^(1/(1+$K$49))),$A89+($D$7-$D$3)/401,IF(J89/A89&gt;1.01*$D$10,$A89-($D$7-$D$3)/401,A89))))</f>
        <v>215.711346633416</v>
      </c>
      <c r="B90" s="3" t="n">
        <f aca="false">$D$4+(A90-$D$3)*$D$5</f>
        <v>47.1340399002486</v>
      </c>
      <c r="C90" s="3" t="n">
        <f aca="false">2/PI()*(ATAN((B90/A90)^2))/(1+C$12/C$14*10*(100/A89)^0.5)</f>
        <v>0.0220961879389037</v>
      </c>
      <c r="D90" s="3" t="n">
        <f aca="false">3*G89*(I90-I89)+D89</f>
        <v>25.3747358384049</v>
      </c>
      <c r="E90" s="30" t="n">
        <f aca="false">(1/$C$16)*($C$12/100)/S90</f>
        <v>0.00907816464107381</v>
      </c>
      <c r="F90" s="3" t="n">
        <f aca="false">3*(1-2*$B$9)*(A91+A90)/(4*(1+$B$9)*$B$4)</f>
        <v>32863.5883118291</v>
      </c>
      <c r="G90" s="3" t="n">
        <f aca="false">$C$18*$C$17*(A90+100)/100/(2*(1+$C$19))*1000</f>
        <v>2413297.53366583</v>
      </c>
      <c r="H90" s="30" t="n">
        <f aca="false">(B90-B89)/(3*(1-E89)*F89+3*C89*E89*G89)+H89</f>
        <v>0.000499100994402749</v>
      </c>
      <c r="I90" s="30" t="n">
        <f aca="false">C89*(H90-H89)+I89</f>
        <v>3.55271639134569E-006</v>
      </c>
      <c r="J90" s="3" t="n">
        <f aca="false">J89+3*(H90-H89)*F89</f>
        <v>47.3331563252226</v>
      </c>
      <c r="K90" s="35" t="n">
        <f aca="false">IF(J90&lt;$B$10*(A89^$K$49*(MAX(K$58:K89)-A89))^(1/(1+$K$49))*($K$49^(1/(1+$K$49))),IF(J90/A90&gt;D$10,IF(MAX(J$58:J89)&lt;0.99*$B$10*(A89^$K$49*(K89-A89))^(1/(1+$K$49))*($K$49^(1/(1+$K$49))),MAX(K$58:K89),((J90/$B$10)^(1+$K$49)/(A90^($K$49)*$K$49))+A90),MAX(K$58:K89)),((J90/$B$10)^(1+$K$49)/(A90^($K$49)*$K$49))+A90)</f>
        <v>221.144687474677</v>
      </c>
      <c r="L90" s="30" t="n">
        <f aca="false">IF(K90&lt;K89,AE89*(MAX(Z$58:Z89)-J89/A89)/(J89/A89/D$10-1)/(1+1*(MAX(Z$58:Z89)-J89/A89)/(J89/A89/D$10-1))+B$3-B$4,AE89*(J90/A90/B$10)/(C$27+J90/A90/B$10))</f>
        <v>-0.00174567643860735</v>
      </c>
      <c r="M90" s="42" t="n">
        <f aca="false">M89+L90*2*(K90-K89)/(K89+K90)</f>
        <v>-0.000100303885784263</v>
      </c>
      <c r="N90" s="43" t="n">
        <f aca="false">N89+(B$3-B$4)*2*(K90-K89)/(K89+K90)</f>
        <v>0.00104519716287128</v>
      </c>
      <c r="O90" s="34"/>
      <c r="P90" s="34" t="n">
        <f aca="false">P89+$B$4*2*(A90-A89)/(A90+A89)</f>
        <v>0.00045374252008475</v>
      </c>
      <c r="Q90" s="44" t="n">
        <f aca="false">M90+N90</f>
        <v>0.000944893277087015</v>
      </c>
      <c r="R90" s="3" t="n">
        <f aca="false">R89-(Q90-Q89+P90-P89)*R89</f>
        <v>1.60075950443077</v>
      </c>
      <c r="S90" s="3" t="n">
        <f aca="false">$C$21*(R90-1)+1</f>
        <v>1.59284399441489</v>
      </c>
      <c r="T90" s="3" t="n">
        <f aca="false">-(S90-S89)/S89+T89</f>
        <v>0.00138707470272421</v>
      </c>
      <c r="U90" s="45" t="n">
        <f aca="false">(N90-N89)/(K$49/(1+K$49)*(AC90^(1+K$49)-(J90/A90)^(1+K$49))/(J90/A90)^K$49)*K$50+U89</f>
        <v>0.000136797074383891</v>
      </c>
      <c r="V90" s="3" t="n">
        <f aca="false">IF(D$6="E",-IF(K89=$B$6,-V89+(H90-H89)*(1-E89)+(I90-I89)*E89,-V89+(H90-H89)*(1-E89)+(I90-I89)*E89+(U90-U89)*(1-E89)),IF(K89=$B$6,V89+(H90-H89)*(1-E89)+(I90-I89)*E89,V89+(H90-H89)*(1-E89)+(I90-I89)*E89+(U90-U89)*(1-E89)))</f>
        <v>0.000630110259492864</v>
      </c>
      <c r="W90" s="3" t="n">
        <f aca="false">T90/3+V90</f>
        <v>0.00109246849373427</v>
      </c>
      <c r="X90" s="23" t="n">
        <f aca="false">IF(D$6="E",-B90,B90)</f>
        <v>47.1340399002486</v>
      </c>
      <c r="Y90" s="0" t="n">
        <f aca="false">IF(D$6="E",-J90,J90)</f>
        <v>47.3331563252226</v>
      </c>
      <c r="Z90" s="46" t="n">
        <f aca="false">J90/A90</f>
        <v>0.219428217680461</v>
      </c>
      <c r="AA90" s="43" t="n">
        <f aca="false">B$8/A90^B$3*((1+K$49)/K$49)^-B$3</f>
        <v>1.67562014386215</v>
      </c>
      <c r="AB90" s="43" t="n">
        <f aca="false">(R90-AA90)</f>
        <v>-0.0748606394313822</v>
      </c>
      <c r="AC90" s="48" t="n">
        <f aca="false">IF(R$58&gt;=AA$58,B$10,IF(K90&lt;K89,(Z90-D$10)*(1+1.25*(D$10-Z90)/MAX(Z$58:Z90)*B$10)+D$10,B$10))</f>
        <v>1.38259663532589</v>
      </c>
      <c r="AD90" s="33" t="n">
        <f aca="false">IF(K90&gt;K89,(1-A90/K90)/((J90+0.01)/A90/$B$10)^(1+K$49)+A90/K90+0.01,(1-A90/K90)/((J90+0.01)/A90/$D$10)^(1+K$49)+A90/K90+0.01)</f>
        <v>1.96044964040664</v>
      </c>
      <c r="AE90" s="47" t="n">
        <f aca="false">IF(ABS(-LN(1-(R90-AA90)/R90)/LN(AD90))&lt;1.2*B$3,1.2*SIGN(-LN(1-(R90-AA90)/R90)/LN(AD90))*B$3,-LN(1-(R90-AA90)/R90)/LN(AD90))</f>
        <v>-0.0678949793627008</v>
      </c>
      <c r="AF90" s="43" t="n">
        <f aca="false">W90</f>
        <v>0.00109246849373422</v>
      </c>
      <c r="AG90" s="47" t="n">
        <f aca="false">IF(D$6="E",-B90,IF(D$6="T",-B90,B90))</f>
        <v>47.1340399002486</v>
      </c>
      <c r="AH90" s="3" t="n">
        <f aca="false">T90</f>
        <v>0.00138707470272421</v>
      </c>
      <c r="AI90" s="3"/>
      <c r="AJ90" s="3"/>
    </row>
    <row r="91" customFormat="false" ht="12.8" hidden="false" customHeight="false" outlineLevel="0" collapsed="false">
      <c r="A91" s="3" t="n">
        <f aca="false">IF(J90/A90&lt;=0.99*$B$10,IF(A90&gt;A89,IF(D$5&gt;0,$A90+($D$7-$D$3)/401,IF(J90/A90&gt;1.01*D$10,A90-($D$7-$D$3)/401,A90)),IF(D$5&lt;0,$A90+($D$7-$D$3)/401,IF(J90/A90&gt;1.01*D$10,A90-($D$7-$D$3)/401,A90))),IF(K90&gt;$B$6,IF(B$10&gt;D$10,IF(J90/A90&gt;1.01*D$10,A90-($D$7-$D$3)/401,A90),A90),IF(MAX(J$58:J90)&lt;0.99*$B$10*(A90^$K$49*(K90-A90))^(1/(1+$K$49))*($K$49^(1/(1+$K$49))),$A90+($D$7-$D$3)/401,IF(J90/A90&gt;1.01*$D$10,$A90-($D$7-$D$3)/401,A90))))</f>
        <v>216.210099750623</v>
      </c>
      <c r="B91" s="3" t="n">
        <f aca="false">$D$4+(A91-$D$3)*$D$5</f>
        <v>48.6302992518695</v>
      </c>
      <c r="C91" s="3" t="n">
        <f aca="false">2/PI()*(ATAN((B91/A91)^2))/(1+C$12/C$14*10*(100/A90)^0.5)</f>
        <v>0.0234181414142039</v>
      </c>
      <c r="D91" s="3" t="n">
        <f aca="false">3*G90*(I91-I90)+D90</f>
        <v>27.7889308304616</v>
      </c>
      <c r="E91" s="30" t="n">
        <f aca="false">(1/$C$16)*($C$12/100)/S91</f>
        <v>0.00907858032139222</v>
      </c>
      <c r="F91" s="3" t="n">
        <f aca="false">3*(1-2*$B$9)*(A92+A91)/(4*(1+$B$9)*$B$4)</f>
        <v>32939.4855253171</v>
      </c>
      <c r="G91" s="3" t="n">
        <f aca="false">$C$18*$C$17*(A91+100)/100/(2*(1+$C$19))*1000</f>
        <v>2417110.00249376</v>
      </c>
      <c r="H91" s="30" t="n">
        <f aca="false">(B91-B90)/(3*(1-E90)*F90+3*C90*E90*G90)+H90</f>
        <v>0.000514192162817658</v>
      </c>
      <c r="I91" s="30" t="n">
        <f aca="false">C90*(H91-H90)+I90</f>
        <v>3.88617368485915E-006</v>
      </c>
      <c r="J91" s="3" t="n">
        <f aca="false">J90+3*(H91-H90)*F90</f>
        <v>48.8210061630187</v>
      </c>
      <c r="K91" s="35" t="n">
        <f aca="false">IF(J91&lt;$B$10*(A90^$K$49*(MAX(K$58:K90)-A90))^(1/(1+$K$49))*($K$49^(1/(1+$K$49))),IF(J91/A91&gt;D$10,IF(MAX(J$58:J90)&lt;0.99*$B$10*(A90^$K$49*(K90-A90))^(1/(1+$K$49))*($K$49^(1/(1+$K$49))),MAX(K$58:K90),((J91/$B$10)^(1+$K$49)/(A91^($K$49)*$K$49))+A91),MAX(K$58:K90)),((J91/$B$10)^(1+$K$49)/(A91^($K$49)*$K$49))+A91)</f>
        <v>221.977053691627</v>
      </c>
      <c r="L91" s="30" t="n">
        <f aca="false">IF(K91&lt;K90,AE90*(MAX(Z$58:Z90)-J90/A90)/(J90/A90/D$10-1)/(1+1*(MAX(Z$58:Z90)-J90/A90)/(J90/A90/D$10-1))+B$3-B$4,AE90*(J91/A91/B$10)/(C$27+J91/A91/B$10))</f>
        <v>-0.00179911243670743</v>
      </c>
      <c r="M91" s="42" t="n">
        <f aca="false">M90+L91*2*(K91-K90)/(K90+K91)</f>
        <v>-0.000107062842854922</v>
      </c>
      <c r="N91" s="43" t="n">
        <f aca="false">N90+(B$3-B$4)*2*(K91-K90)/(K90+K91)</f>
        <v>0.00108426818039117</v>
      </c>
      <c r="O91" s="34"/>
      <c r="P91" s="34" t="n">
        <f aca="false">P90+$B$4*2*(A91-A90)/(A91+A90)</f>
        <v>0.000467599293015544</v>
      </c>
      <c r="Q91" s="44" t="n">
        <f aca="false">M91+N91</f>
        <v>0.000977205337536248</v>
      </c>
      <c r="R91" s="3" t="n">
        <f aca="false">R90-(Q91-Q90+P91-P90)*R90</f>
        <v>1.60068559923193</v>
      </c>
      <c r="S91" s="3" t="n">
        <f aca="false">$C$21*(R91-1)+1</f>
        <v>1.59277106297899</v>
      </c>
      <c r="T91" s="3" t="n">
        <f aca="false">-(S91-S90)/S90+T90</f>
        <v>0.00143286163236493</v>
      </c>
      <c r="U91" s="45" t="n">
        <f aca="false">(N91-N90)/(K$49/(1+K$49)*(AC91^(1+K$49)-(J91/A91)^(1+K$49))/(J91/A91)^K$49)*K$50+U90</f>
        <v>0.000146280509264681</v>
      </c>
      <c r="V91" s="3" t="n">
        <f aca="false">IF(D$6="E",-IF(K90=$B$6,-V90+(H91-H90)*(1-E90)+(I91-I90)*E90,-V90+(H91-H90)*(1-E90)+(I91-I90)*E90+(U91-U90)*(1-E90)),IF(K90=$B$6,V90+(H91-H90)*(1-E90)+(I91-I90)*E90,V90+(H91-H90)*(1-E90)+(I91-I90)*E90+(U91-U90)*(1-E90)))</f>
        <v>0.000654464797674067</v>
      </c>
      <c r="W91" s="3" t="n">
        <f aca="false">T91/3+V91</f>
        <v>0.00113208534179571</v>
      </c>
      <c r="X91" s="23" t="n">
        <f aca="false">IF(D$6="E",-B91,B91)</f>
        <v>48.6302992518695</v>
      </c>
      <c r="Y91" s="0" t="n">
        <f aca="false">IF(D$6="E",-J91,J91)</f>
        <v>48.8210061630187</v>
      </c>
      <c r="Z91" s="46" t="n">
        <f aca="false">J91/A91</f>
        <v>0.225803541182067</v>
      </c>
      <c r="AA91" s="43" t="n">
        <f aca="false">B$8/A91^B$3*((1+K$49)/K$49)^-B$3</f>
        <v>1.67555668062233</v>
      </c>
      <c r="AB91" s="43" t="n">
        <f aca="false">(R91-AA91)</f>
        <v>-0.0748710813904032</v>
      </c>
      <c r="AC91" s="48" t="n">
        <f aca="false">IF(R$58&gt;=AA$58,B$10,IF(K91&lt;K90,(Z91-D$10)*(1+1.25*(D$10-Z91)/MAX(Z$58:Z91)*B$10)+D$10,B$10))</f>
        <v>1.38259663532589</v>
      </c>
      <c r="AD91" s="33" t="n">
        <f aca="false">IF(K91&gt;K90,(1-A91/K91)/((J91+0.01)/A91/$B$10)^(1+K$49)+A91/K91+0.01,(1-A91/K91)/((J91+0.01)/A91/$D$10)^(1+K$49)+A91/K91+0.01)</f>
        <v>1.95764119510159</v>
      </c>
      <c r="AE91" s="47" t="n">
        <f aca="false">IF(ABS(-LN(1-(R91-AA91)/R91)/LN(AD91))&lt;1.2*B$3,1.2*SIGN(-LN(1-(R91-AA91)/R91)/LN(AD91))*B$3,-LN(1-(R91-AA91)/R91)/LN(AD91))</f>
        <v>-0.0680522239154582</v>
      </c>
      <c r="AF91" s="43" t="n">
        <f aca="false">W91</f>
        <v>0.00113208534179571</v>
      </c>
      <c r="AG91" s="47" t="n">
        <f aca="false">IF(D$6="E",-B91,IF(D$6="T",-B91,B91))</f>
        <v>48.6302992518695</v>
      </c>
      <c r="AH91" s="3" t="n">
        <f aca="false">T91</f>
        <v>0.00143286163236493</v>
      </c>
      <c r="AI91" s="3"/>
      <c r="AJ91" s="3"/>
    </row>
    <row r="92" customFormat="false" ht="12.8" hidden="false" customHeight="false" outlineLevel="0" collapsed="false">
      <c r="A92" s="3" t="n">
        <f aca="false">IF(J91/A91&lt;=0.99*$B$10,IF(A91&gt;A90,IF(D$5&gt;0,$A91+($D$7-$D$3)/401,IF(J91/A91&gt;1.01*D$10,A91-($D$7-$D$3)/401,A91)),IF(D$5&lt;0,$A91+($D$7-$D$3)/401,IF(J91/A91&gt;1.01*D$10,A91-($D$7-$D$3)/401,A91))),IF(K91&gt;$B$6,IF(B$10&gt;D$10,IF(J91/A91&gt;1.01*D$10,A91-($D$7-$D$3)/401,A91),A91),IF(MAX(J$58:J91)&lt;0.99*$B$10*(A91^$K$49*(K91-A91))^(1/(1+$K$49))*($K$49^(1/(1+$K$49))),$A91+($D$7-$D$3)/401,IF(J91/A91&gt;1.01*$D$10,$A91-($D$7-$D$3)/401,A91))))</f>
        <v>216.70885286783</v>
      </c>
      <c r="B92" s="3" t="n">
        <f aca="false">$D$4+(A92-$D$3)*$D$5</f>
        <v>50.1265586034904</v>
      </c>
      <c r="C92" s="3" t="n">
        <f aca="false">2/PI()*(ATAN((B92/A92)^2))/(1+C$12/C$14*10*(100/A91)^0.5)</f>
        <v>0.0247722604041906</v>
      </c>
      <c r="D92" s="3" t="n">
        <f aca="false">3*G91*(I92-I91)+D91</f>
        <v>30.3434872042448</v>
      </c>
      <c r="E92" s="30" t="n">
        <f aca="false">(1/$C$16)*($C$12/100)/S92</f>
        <v>0.009078995897163</v>
      </c>
      <c r="F92" s="3" t="n">
        <f aca="false">3*(1-2*$B$9)*(A93+A92)/(4*(1+$B$9)*$B$4)</f>
        <v>33015.3827388051</v>
      </c>
      <c r="G92" s="3" t="n">
        <f aca="false">$C$18*$C$17*(A92+100)/100/(2*(1+$C$19))*1000</f>
        <v>2420922.47132169</v>
      </c>
      <c r="H92" s="30" t="n">
        <f aca="false">(B92-B91)/(3*(1-E91)*F91+3*C91*E91*G91)+H91</f>
        <v>0.0005292355417974</v>
      </c>
      <c r="I92" s="30" t="n">
        <f aca="false">C91*(H92-H91)+I91</f>
        <v>4.23846166115421E-006</v>
      </c>
      <c r="J92" s="3" t="n">
        <f aca="false">J91+3*(H92-H91)*F91</f>
        <v>50.3075696554839</v>
      </c>
      <c r="K92" s="35" t="n">
        <f aca="false">IF(J92&lt;$B$10*(A91^$K$49*(MAX(K$58:K91)-A91))^(1/(1+$K$49))*($K$49^(1/(1+$K$49))),IF(J92/A92&gt;D$10,IF(MAX(J$58:J91)&lt;0.99*$B$10*(A91^$K$49*(K91-A91))^(1/(1+$K$49))*($K$49^(1/(1+$K$49))),MAX(K$58:K91),((J92/$B$10)^(1+$K$49)/(A92^($K$49)*$K$49))+A92),MAX(K$58:K91)),((J92/$B$10)^(1+$K$49)/(A92^($K$49)*$K$49))+A92)</f>
        <v>222.818259469157</v>
      </c>
      <c r="L92" s="30" t="n">
        <f aca="false">IF(K92&lt;K91,AE91*(MAX(Z$58:Z91)-J91/A91)/(J91/A91/D$10-1)/(1+1*(MAX(Z$58:Z91)-J91/A91)/(J91/A91/D$10-1))+B$3-B$4,AE91*(J92/A92/B$10)/(C$27+J92/A92/B$10))</f>
        <v>-0.00185253277862297</v>
      </c>
      <c r="M92" s="42" t="n">
        <f aca="false">M91+L92*2*(K92-K91)/(K91+K92)</f>
        <v>-0.000114069936816267</v>
      </c>
      <c r="N92" s="43" t="n">
        <f aca="false">N91+(B$3-B$4)*2*(K92-K91)/(K91+K92)</f>
        <v>0.00112360555570723</v>
      </c>
      <c r="O92" s="34"/>
      <c r="P92" s="34" t="n">
        <f aca="false">P91+$B$4*2*(A92-A91)/(A92+A91)</f>
        <v>0.000481424137990068</v>
      </c>
      <c r="Q92" s="44" t="n">
        <f aca="false">M92+N92</f>
        <v>0.00100953561889096</v>
      </c>
      <c r="R92" s="3" t="n">
        <f aca="false">R91-(Q92-Q91+P92-P91)*R91</f>
        <v>1.60061171938588</v>
      </c>
      <c r="S92" s="3" t="n">
        <f aca="false">$C$21*(R92-1)+1</f>
        <v>1.59269815656184</v>
      </c>
      <c r="T92" s="3" t="n">
        <f aca="false">-(S92-S91)/S91+T91</f>
        <v>0.00147863495085648</v>
      </c>
      <c r="U92" s="45" t="n">
        <f aca="false">(N92-N91)/(K$49/(1+K$49)*(AC92^(1+K$49)-(J92/A92)^(1+K$49))/(J92/A92)^K$49)*K$50+U91</f>
        <v>0.000156112025392478</v>
      </c>
      <c r="V92" s="3" t="n">
        <f aca="false">IF(D$6="E",-IF(K91=$B$6,-V91+(H92-H91)*(1-E91)+(I92-I91)*E91,-V91+(H92-H91)*(1-E91)+(I92-I91)*E91+(U92-U91)*(1-E91)),IF(K91=$B$6,V91+(H92-H91)*(1-E91)+(I92-I91)*E91,V91+(H92-H91)*(1-E91)+(I92-I91)*E91+(U92-U91)*(1-E91)))</f>
        <v>0.000679117062323075</v>
      </c>
      <c r="W92" s="3" t="n">
        <f aca="false">T92/3+V92</f>
        <v>0.00117199537927523</v>
      </c>
      <c r="X92" s="23" t="n">
        <f aca="false">IF(D$6="E",-B92,B92)</f>
        <v>50.1265586034904</v>
      </c>
      <c r="Y92" s="0" t="n">
        <f aca="false">IF(D$6="E",-J92,J92)</f>
        <v>50.3075696554839</v>
      </c>
      <c r="Z92" s="46" t="n">
        <f aca="false">J92/A92</f>
        <v>0.232143583382661</v>
      </c>
      <c r="AA92" s="43" t="n">
        <f aca="false">B$8/A92^B$3*((1+K$49)/K$49)^-B$3</f>
        <v>1.67549336600622</v>
      </c>
      <c r="AB92" s="43" t="n">
        <f aca="false">(R92-AA92)</f>
        <v>-0.0748816466203364</v>
      </c>
      <c r="AC92" s="48" t="n">
        <f aca="false">IF(R$58&gt;=AA$58,B$10,IF(K92&lt;K91,(Z92-D$10)*(1+1.25*(D$10-Z92)/MAX(Z$58:Z92)*B$10)+D$10,B$10))</f>
        <v>1.38259663532589</v>
      </c>
      <c r="AD92" s="33" t="n">
        <f aca="false">IF(K92&gt;K91,(1-A92/K92)/((J92+0.01)/A92/$B$10)^(1+K$49)+A92/K92+0.01,(1-A92/K92)/((J92+0.01)/A92/$D$10)^(1+K$49)+A92/K92+0.01)</f>
        <v>1.95477588539041</v>
      </c>
      <c r="AE92" s="47" t="n">
        <f aca="false">IF(ABS(-LN(1-(R92-AA92)/R92)/LN(AD92))&lt;1.2*B$3,1.2*SIGN(-LN(1-(R92-AA92)/R92)/LN(AD92))*B$3,-LN(1-(R92-AA92)/R92)/LN(AD92))</f>
        <v>-0.0682134205333147</v>
      </c>
      <c r="AF92" s="43" t="n">
        <f aca="false">W92</f>
        <v>0.00117199537927519</v>
      </c>
      <c r="AG92" s="47" t="n">
        <f aca="false">IF(D$6="E",-B92,IF(D$6="T",-B92,B92))</f>
        <v>50.1265586034904</v>
      </c>
      <c r="AH92" s="3" t="n">
        <f aca="false">T92</f>
        <v>0.00147863495085648</v>
      </c>
      <c r="AI92" s="3"/>
      <c r="AJ92" s="3"/>
    </row>
    <row r="93" customFormat="false" ht="12.8" hidden="false" customHeight="false" outlineLevel="0" collapsed="false">
      <c r="A93" s="3" t="n">
        <f aca="false">IF(J92/A92&lt;=0.99*$B$10,IF(A92&gt;A91,IF(D$5&gt;0,$A92+($D$7-$D$3)/401,IF(J92/A92&gt;1.01*D$10,A92-($D$7-$D$3)/401,A92)),IF(D$5&lt;0,$A92+($D$7-$D$3)/401,IF(J92/A92&gt;1.01*D$10,A92-($D$7-$D$3)/401,A92))),IF(K92&gt;$B$6,IF(B$10&gt;D$10,IF(J92/A92&gt;1.01*D$10,A92-($D$7-$D$3)/401,A92),A92),IF(MAX(J$58:J92)&lt;0.99*$B$10*(A92^$K$49*(K92-A92))^(1/(1+$K$49))*($K$49^(1/(1+$K$49))),$A92+($D$7-$D$3)/401,IF(J92/A92&gt;1.01*$D$10,$A92-($D$7-$D$3)/401,A92))))</f>
        <v>217.207605985037</v>
      </c>
      <c r="B93" s="3" t="n">
        <f aca="false">$D$4+(A93-$D$3)*$D$5</f>
        <v>51.6228179551113</v>
      </c>
      <c r="C93" s="3" t="n">
        <f aca="false">2/PI()*(ATAN((B93/A93)^2))/(1+C$12/C$14*10*(100/A92)^0.5)</f>
        <v>0.0261580412520525</v>
      </c>
      <c r="D93" s="3" t="n">
        <f aca="false">3*G92*(I93-I92)+D92</f>
        <v>33.0414104759197</v>
      </c>
      <c r="E93" s="30" t="n">
        <f aca="false">(1/$C$16)*($C$12/100)/S93</f>
        <v>0.00907941128649446</v>
      </c>
      <c r="F93" s="3" t="n">
        <f aca="false">3*(1-2*$B$9)*(A94+A93)/(4*(1+$B$9)*$B$4)</f>
        <v>33091.2799522931</v>
      </c>
      <c r="G93" s="3" t="n">
        <f aca="false">$C$18*$C$17*(A93+100)/100/(2*(1+$C$19))*1000</f>
        <v>2424734.94014962</v>
      </c>
      <c r="H93" s="30" t="n">
        <f aca="false">(B93-B92)/(3*(1-E92)*F92+3*C92*E92*G92)+H92</f>
        <v>0.000544231071841632</v>
      </c>
      <c r="I93" s="30" t="n">
        <f aca="false">C92*(H93-H92)+I92</f>
        <v>4.60993483630879E-006</v>
      </c>
      <c r="J93" s="3" t="n">
        <f aca="false">J92+3*(H93-H92)*F92</f>
        <v>51.7928191468286</v>
      </c>
      <c r="K93" s="35" t="n">
        <f aca="false">IF(J93&lt;$B$10*(A92^$K$49*(MAX(K$58:K92)-A92))^(1/(1+$K$49))*($K$49^(1/(1+$K$49))),IF(J93/A93&gt;D$10,IF(MAX(J$58:J92)&lt;0.99*$B$10*(A92^$K$49*(K92-A92))^(1/(1+$K$49))*($K$49^(1/(1+$K$49))),MAX(K$58:K92),((J93/$B$10)^(1+$K$49)/(A93^($K$49)*$K$49))+A93),MAX(K$58:K92)),((J93/$B$10)^(1+$K$49)/(A93^($K$49)*$K$49))+A93)</f>
        <v>223.668209382527</v>
      </c>
      <c r="L93" s="30" t="n">
        <f aca="false">IF(K93&lt;K92,AE92*(MAX(Z$58:Z92)-J92/A92)/(J92/A92/D$10-1)/(1+1*(MAX(Z$58:Z92)-J92/A92)/(J92/A92/D$10-1))+B$3-B$4,AE92*(J93/A93/B$10)/(C$27+J93/A93/B$10))</f>
        <v>-0.00190594459720418</v>
      </c>
      <c r="M93" s="42" t="n">
        <f aca="false">M92+L93*2*(K93-K92)/(K92+K93)</f>
        <v>-0.000121326405078106</v>
      </c>
      <c r="N93" s="43" t="n">
        <f aca="false">N92+(B$3-B$4)*2*(K93-K92)/(K92+K93)</f>
        <v>0.00116320128689156</v>
      </c>
      <c r="O93" s="34"/>
      <c r="P93" s="34" t="n">
        <f aca="false">P92+$B$4*2*(A93-A92)/(A93+A92)</f>
        <v>0.000495217201803103</v>
      </c>
      <c r="Q93" s="44" t="n">
        <f aca="false">M93+N93</f>
        <v>0.00104187488181345</v>
      </c>
      <c r="R93" s="3" t="n">
        <f aca="false">R92-(Q93-Q92+P93-P92)*R92</f>
        <v>1.60053787944307</v>
      </c>
      <c r="S93" s="3" t="n">
        <f aca="false">$C$21*(R93-1)+1</f>
        <v>1.59262528952216</v>
      </c>
      <c r="T93" s="3" t="n">
        <f aca="false">-(S93-S92)/S92+T92</f>
        <v>0.00152438564088991</v>
      </c>
      <c r="U93" s="45" t="n">
        <f aca="false">(N93-N92)/(K$49/(1+K$49)*(AC93^(1+K$49)-(J93/A93)^(1+K$49))/(J93/A93)^K$49)*K$50+U92</f>
        <v>0.000166293144445613</v>
      </c>
      <c r="V93" s="3" t="n">
        <f aca="false">IF(D$6="E",-IF(K92=$B$6,-V92+(H93-H92)*(1-E92)+(I93-I92)*E92,-V92+(H93-H92)*(1-E92)+(I93-I92)*E92+(U93-U92)*(1-E92)),IF(K92=$B$6,V92+(H93-H92)*(1-E92)+(I93-I92)*E92,V92+(H93-H92)*(1-E92)+(I93-I92)*E92+(U93-U92)*(1-E92)))</f>
        <v>0.000704068505330016</v>
      </c>
      <c r="W93" s="3" t="n">
        <f aca="false">T93/3+V93</f>
        <v>0.00121219705229332</v>
      </c>
      <c r="X93" s="23" t="n">
        <f aca="false">IF(D$6="E",-B93,B93)</f>
        <v>51.6228179551113</v>
      </c>
      <c r="Y93" s="0" t="n">
        <f aca="false">IF(D$6="E",-J93,J93)</f>
        <v>51.7928191468286</v>
      </c>
      <c r="Z93" s="46" t="n">
        <f aca="false">J93/A93</f>
        <v>0.238448459997282</v>
      </c>
      <c r="AA93" s="43" t="n">
        <f aca="false">B$8/A93^B$3*((1+K$49)/K$49)^-B$3</f>
        <v>1.6754301993249</v>
      </c>
      <c r="AB93" s="43" t="n">
        <f aca="false">(R93-AA93)</f>
        <v>-0.0748923198818301</v>
      </c>
      <c r="AC93" s="48" t="n">
        <f aca="false">IF(R$58&gt;=AA$58,B$10,IF(K93&lt;K92,(Z93-D$10)*(1+1.25*(D$10-Z93)/MAX(Z$58:Z93)*B$10)+D$10,B$10))</f>
        <v>1.38259663532589</v>
      </c>
      <c r="AD93" s="33" t="n">
        <f aca="false">IF(K93&gt;K92,(1-A93/K93)/((J93+0.01)/A93/$B$10)^(1+K$49)+A93/K93+0.01,(1-A93/K93)/((J93+0.01)/A93/$D$10)^(1+K$49)+A93/K93+0.01)</f>
        <v>1.95185558102608</v>
      </c>
      <c r="AE93" s="47" t="n">
        <f aca="false">IF(ABS(-LN(1-(R93-AA93)/R93)/LN(AD93))&lt;1.2*B$3,1.2*SIGN(-LN(1-(R93-AA93)/R93)/LN(AD93))*B$3,-LN(1-(R93-AA93)/R93)/LN(AD93))</f>
        <v>-0.0683785192693717</v>
      </c>
      <c r="AF93" s="43" t="n">
        <f aca="false">W93</f>
        <v>0.00121219705229327</v>
      </c>
      <c r="AG93" s="47" t="n">
        <f aca="false">IF(D$6="E",-B93,IF(D$6="T",-B93,B93))</f>
        <v>51.6228179551113</v>
      </c>
      <c r="AH93" s="3" t="n">
        <f aca="false">T93</f>
        <v>0.00152438564088991</v>
      </c>
      <c r="AI93" s="3"/>
      <c r="AJ93" s="3"/>
    </row>
    <row r="94" customFormat="false" ht="12.8" hidden="false" customHeight="false" outlineLevel="0" collapsed="false">
      <c r="A94" s="3" t="n">
        <f aca="false">IF(J93/A93&lt;=0.99*$B$10,IF(A93&gt;A92,IF(D$5&gt;0,$A93+($D$7-$D$3)/401,IF(J93/A93&gt;1.01*D$10,A93-($D$7-$D$3)/401,A93)),IF(D$5&lt;0,$A93+($D$7-$D$3)/401,IF(J93/A93&gt;1.01*D$10,A93-($D$7-$D$3)/401,A93))),IF(K93&gt;$B$6,IF(B$10&gt;D$10,IF(J93/A93&gt;1.01*D$10,A93-($D$7-$D$3)/401,A93),A93),IF(MAX(J$58:J93)&lt;0.99*$B$10*(A93^$K$49*(K93-A93))^(1/(1+$K$49))*($K$49^(1/(1+$K$49))),$A93+($D$7-$D$3)/401,IF(J93/A93&gt;1.01*$D$10,$A93-($D$7-$D$3)/401,A93))))</f>
        <v>217.706359102244</v>
      </c>
      <c r="B94" s="3" t="n">
        <f aca="false">$D$4+(A94-$D$3)*$D$5</f>
        <v>53.1190773067322</v>
      </c>
      <c r="C94" s="3" t="n">
        <f aca="false">2/PI()*(ATAN((B94/A94)^2))/(1+C$12/C$14*10*(100/A93)^0.5)</f>
        <v>0.0275749830081619</v>
      </c>
      <c r="D94" s="3" t="n">
        <f aca="false">3*G93*(I94-I93)+D93</f>
        <v>35.8856296320149</v>
      </c>
      <c r="E94" s="30" t="n">
        <f aca="false">(1/$C$16)*($C$12/100)/S94</f>
        <v>0.00907982640900921</v>
      </c>
      <c r="F94" s="3" t="n">
        <f aca="false">3*(1-2*$B$9)*(A95+A94)/(4*(1+$B$9)*$B$4)</f>
        <v>33167.1771657811</v>
      </c>
      <c r="G94" s="3" t="n">
        <f aca="false">$C$18*$C$17*(A94+100)/100/(2*(1+$C$19))*1000</f>
        <v>2428547.40897755</v>
      </c>
      <c r="H94" s="30" t="n">
        <f aca="false">(B94-B93)/(3*(1-E93)*F93+3*C93*E93*G93)+H93</f>
        <v>0.000559178700885966</v>
      </c>
      <c r="I94" s="30" t="n">
        <f aca="false">C93*(H94-H93)+I93</f>
        <v>5.00093553347086E-006</v>
      </c>
      <c r="J94" s="3" t="n">
        <f aca="false">J93+3*(H94-H93)*F93</f>
        <v>53.2767276788159</v>
      </c>
      <c r="K94" s="35" t="n">
        <f aca="false">IF(J94&lt;$B$10*(A93^$K$49*(MAX(K$58:K93)-A93))^(1/(1+$K$49))*($K$49^(1/(1+$K$49))),IF(J94/A94&gt;D$10,IF(MAX(J$58:J93)&lt;0.99*$B$10*(A93^$K$49*(K93-A93))^(1/(1+$K$49))*($K$49^(1/(1+$K$49))),MAX(K$58:K93),((J94/$B$10)^(1+$K$49)/(A94^($K$49)*$K$49))+A94),MAX(K$58:K93)),((J94/$B$10)^(1+$K$49)/(A94^($K$49)*$K$49))+A94)</f>
        <v>224.526808294983</v>
      </c>
      <c r="L94" s="30" t="n">
        <f aca="false">IF(K94&lt;K93,AE93*(MAX(Z$58:Z93)-J93/A93)/(J93/A93/D$10-1)/(1+1*(MAX(Z$58:Z93)-J93/A93)/(J93/A93/D$10-1))+B$3-B$4,AE93*(J94/A94/B$10)/(C$27+J94/A94/B$10))</f>
        <v>-0.00195935481812082</v>
      </c>
      <c r="M94" s="42" t="n">
        <f aca="false">M93+L94*2*(K94-K93)/(K93+K94)</f>
        <v>-0.000128833404708183</v>
      </c>
      <c r="N94" s="43" t="n">
        <f aca="false">N93+(B$3-B$4)*2*(K94-K93)/(K93+K94)</f>
        <v>0.00120304746249526</v>
      </c>
      <c r="O94" s="34"/>
      <c r="P94" s="34" t="n">
        <f aca="false">P93+$B$4*2*(A94-A93)/(A94+A93)</f>
        <v>0.000508978630239374</v>
      </c>
      <c r="Q94" s="44" t="n">
        <f aca="false">M94+N94</f>
        <v>0.00107421405778708</v>
      </c>
      <c r="R94" s="3" t="n">
        <f aca="false">R93-(Q94-Q93+P94-P93)*R93</f>
        <v>1.60046409367944</v>
      </c>
      <c r="S94" s="3" t="n">
        <f aca="false">$C$21*(R94-1)+1</f>
        <v>1.59255247594782</v>
      </c>
      <c r="T94" s="3" t="n">
        <f aca="false">-(S94-S93)/S93+T93</f>
        <v>0.00157010485357638</v>
      </c>
      <c r="U94" s="45" t="n">
        <f aca="false">(N94-N93)/(K$49/(1+K$49)*(AC94^(1+K$49)-(J94/A94)^(1+K$49))/(J94/A94)^K$49)*K$50+U93</f>
        <v>0.000176825260286415</v>
      </c>
      <c r="V94" s="3" t="n">
        <f aca="false">IF(D$6="E",-IF(K93=$B$6,-V93+(H94-H93)*(1-E93)+(I94-I93)*E93,-V93+(H94-H93)*(1-E93)+(I94-I93)*E93+(U94-U93)*(1-E93)),IF(K93=$B$6,V93+(H94-H93)*(1-E93)+(I94-I93)*E93,V93+(H94-H93)*(1-E93)+(I94-I93)*E93+(U94-U93)*(1-E93)))</f>
        <v>0.000729320459188008</v>
      </c>
      <c r="W94" s="3" t="n">
        <f aca="false">T94/3+V94</f>
        <v>0.00125268874371347</v>
      </c>
      <c r="X94" s="23" t="n">
        <f aca="false">IF(D$6="E",-B94,B94)</f>
        <v>53.1190773067322</v>
      </c>
      <c r="Y94" s="0" t="n">
        <f aca="false">IF(D$6="E",-J94,J94)</f>
        <v>53.2767276788159</v>
      </c>
      <c r="Z94" s="46" t="n">
        <f aca="false">J94/A94</f>
        <v>0.244718288884685</v>
      </c>
      <c r="AA94" s="43" t="n">
        <f aca="false">B$8/A94^B$3*((1+K$49)/K$49)^-B$3</f>
        <v>1.67536717989422</v>
      </c>
      <c r="AB94" s="43" t="n">
        <f aca="false">(R94-AA94)</f>
        <v>-0.0749030862147722</v>
      </c>
      <c r="AC94" s="48" t="n">
        <f aca="false">IF(R$58&gt;=AA$58,B$10,IF(K94&lt;K93,(Z94-D$10)*(1+1.25*(D$10-Z94)/MAX(Z$58:Z94)*B$10)+D$10,B$10))</f>
        <v>1.38259663532589</v>
      </c>
      <c r="AD94" s="33" t="n">
        <f aca="false">IF(K94&gt;K93,(1-A94/K94)/((J94+0.01)/A94/$B$10)^(1+K$49)+A94/K94+0.01,(1-A94/K94)/((J94+0.01)/A94/$D$10)^(1+K$49)+A94/K94+0.01)</f>
        <v>1.94888212231263</v>
      </c>
      <c r="AE94" s="47" t="n">
        <f aca="false">IF(ABS(-LN(1-(R94-AA94)/R94)/LN(AD94))&lt;1.2*B$3,1.2*SIGN(-LN(1-(R94-AA94)/R94)/LN(AD94))*B$3,-LN(1-(R94-AA94)/R94)/LN(AD94))</f>
        <v>-0.0685474715441419</v>
      </c>
      <c r="AF94" s="43" t="n">
        <f aca="false">W94</f>
        <v>0.00125268874371347</v>
      </c>
      <c r="AG94" s="47" t="n">
        <f aca="false">IF(D$6="E",-B94,IF(D$6="T",-B94,B94))</f>
        <v>53.1190773067322</v>
      </c>
      <c r="AH94" s="3" t="n">
        <f aca="false">T94</f>
        <v>0.00157010485357638</v>
      </c>
      <c r="AI94" s="3"/>
      <c r="AJ94" s="3"/>
    </row>
    <row r="95" customFormat="false" ht="12.8" hidden="false" customHeight="false" outlineLevel="0" collapsed="false">
      <c r="A95" s="3" t="n">
        <f aca="false">IF(J94/A94&lt;=0.99*$B$10,IF(A94&gt;A93,IF(D$5&gt;0,$A94+($D$7-$D$3)/401,IF(J94/A94&gt;1.01*D$10,A94-($D$7-$D$3)/401,A94)),IF(D$5&lt;0,$A94+($D$7-$D$3)/401,IF(J94/A94&gt;1.01*D$10,A94-($D$7-$D$3)/401,A94))),IF(K94&gt;$B$6,IF(B$10&gt;D$10,IF(J94/A94&gt;1.01*D$10,A94-($D$7-$D$3)/401,A94),A94),IF(MAX(J$58:J94)&lt;0.99*$B$10*(A94^$K$49*(K94-A94))^(1/(1+$K$49))*($K$49^(1/(1+$K$49))),$A94+($D$7-$D$3)/401,IF(J94/A94&gt;1.01*$D$10,$A94-($D$7-$D$3)/401,A94))))</f>
        <v>218.205112219451</v>
      </c>
      <c r="B95" s="3" t="n">
        <f aca="false">$D$4+(A95-$D$3)*$D$5</f>
        <v>54.6153366583532</v>
      </c>
      <c r="C95" s="3" t="n">
        <f aca="false">2/PI()*(ATAN((B95/A95)^2))/(1+C$12/C$14*10*(100/A94)^0.5)</f>
        <v>0.0290225872730547</v>
      </c>
      <c r="D95" s="3" t="n">
        <f aca="false">3*G94*(I95-I94)+D94</f>
        <v>38.8789977678109</v>
      </c>
      <c r="E95" s="30" t="n">
        <f aca="false">(1/$C$16)*($C$12/100)/S95</f>
        <v>0.00908024118584218</v>
      </c>
      <c r="F95" s="3" t="n">
        <f aca="false">3*(1-2*$B$9)*(A96+A95)/(4*(1+$B$9)*$B$4)</f>
        <v>33243.0743792692</v>
      </c>
      <c r="G95" s="3" t="n">
        <f aca="false">$C$18*$C$17*(A95+100)/100/(2*(1+$C$19))*1000</f>
        <v>2432359.87780548</v>
      </c>
      <c r="H95" s="30" t="n">
        <f aca="false">(B95-B94)/(3*(1-E94)*F94+3*C94*E94*G94)+H94</f>
        <v>0.000574078384176915</v>
      </c>
      <c r="I95" s="30" t="n">
        <f aca="false">C94*(H95-H94)+I94</f>
        <v>5.41179404704576E-006</v>
      </c>
      <c r="J95" s="3" t="n">
        <f aca="false">J94+3*(H95-H94)*F94</f>
        <v>54.7592689850907</v>
      </c>
      <c r="K95" s="35" t="n">
        <f aca="false">IF(J95&lt;$B$10*(A94^$K$49*(MAX(K$58:K94)-A94))^(1/(1+$K$49))*($K$49^(1/(1+$K$49))),IF(J95/A95&gt;D$10,IF(MAX(J$58:J94)&lt;0.99*$B$10*(A94^$K$49*(K94-A94))^(1/(1+$K$49))*($K$49^(1/(1+$K$49))),MAX(K$58:K94),((J95/$B$10)^(1+$K$49)/(A95^($K$49)*$K$49))+A95),MAX(K$58:K94)),((J95/$B$10)^(1+$K$49)/(A95^($K$49)*$K$49))+A95)</f>
        <v>225.393961379533</v>
      </c>
      <c r="L95" s="30" t="n">
        <f aca="false">IF(K95&lt;K94,AE94*(MAX(Z$58:Z94)-J94/A94)/(J94/A94/D$10-1)/(1+1*(MAX(Z$58:Z94)-J94/A94)/(J94/A94/D$10-1))+B$3-B$4,AE94*(J95/A95/B$10)/(C$27+J95/A95/B$10))</f>
        <v>-0.00201277016613532</v>
      </c>
      <c r="M95" s="42" t="n">
        <f aca="false">M94+L95*2*(K95-K94)/(K94+K95)</f>
        <v>-0.00013659201455994</v>
      </c>
      <c r="N95" s="43" t="n">
        <f aca="false">N94+(B$3-B$4)*2*(K95-K94)/(K94+K95)</f>
        <v>0.00124313626340054</v>
      </c>
      <c r="O95" s="34"/>
      <c r="P95" s="34" t="n">
        <f aca="false">P94+$B$4*2*(A95-A94)/(A95+A94)</f>
        <v>0.000522708568082801</v>
      </c>
      <c r="Q95" s="44" t="n">
        <f aca="false">M95+N95</f>
        <v>0.0011065442488406</v>
      </c>
      <c r="R95" s="3" t="n">
        <f aca="false">R94-(Q95-Q94+P95-P94)*R94</f>
        <v>1.60039037609699</v>
      </c>
      <c r="S95" s="3" t="n">
        <f aca="false">$C$21*(R95-1)+1</f>
        <v>1.59247972965631</v>
      </c>
      <c r="T95" s="3" t="n">
        <f aca="false">-(S95-S94)/S94+T94</f>
        <v>0.00161578390818282</v>
      </c>
      <c r="U95" s="45" t="n">
        <f aca="false">(N95-N94)/(K$49/(1+K$49)*(AC95^(1+K$49)-(J95/A95)^(1+K$49))/(J95/A95)^K$49)*K$50+U94</f>
        <v>0.000187709642519344</v>
      </c>
      <c r="V95" s="3" t="n">
        <f aca="false">IF(D$6="E",-IF(K94=$B$6,-V94+(H95-H94)*(1-E94)+(I95-I94)*E94,-V94+(H95-H94)*(1-E94)+(I95-I94)*E94+(U95-U94)*(1-E94)),IF(K94=$B$6,V94+(H95-H94)*(1-E94)+(I95-I94)*E94,V94+(H95-H94)*(1-E94)+(I95-I94)*E94+(U95-U94)*(1-E94)))</f>
        <v>0.000754874140396792</v>
      </c>
      <c r="W95" s="3" t="n">
        <f aca="false">T95/3+V95</f>
        <v>0.00129346877645773</v>
      </c>
      <c r="X95" s="23" t="n">
        <f aca="false">IF(D$6="E",-B95,B95)</f>
        <v>54.6153366583532</v>
      </c>
      <c r="Y95" s="0" t="n">
        <f aca="false">IF(D$6="E",-J95,J95)</f>
        <v>54.7592689850907</v>
      </c>
      <c r="Z95" s="46" t="n">
        <f aca="false">J95/A95</f>
        <v>0.250953189996844</v>
      </c>
      <c r="AA95" s="43" t="n">
        <f aca="false">B$8/A95^B$3*((1+K$49)/K$49)^-B$3</f>
        <v>1.67530430703475</v>
      </c>
      <c r="AB95" s="43" t="n">
        <f aca="false">(R95-AA95)</f>
        <v>-0.0749139309377529</v>
      </c>
      <c r="AC95" s="48" t="n">
        <f aca="false">IF(R$58&gt;=AA$58,B$10,IF(K95&lt;K94,(Z95-D$10)*(1+1.25*(D$10-Z95)/MAX(Z$58:Z95)*B$10)+D$10,B$10))</f>
        <v>1.38259663532589</v>
      </c>
      <c r="AD95" s="33" t="n">
        <f aca="false">IF(K95&gt;K94,(1-A95/K95)/((J95+0.01)/A95/$B$10)^(1+K$49)+A95/K95+0.01,(1-A95/K95)/((J95+0.01)/A95/$D$10)^(1+K$49)+A95/K95+0.01)</f>
        <v>1.94585732047175</v>
      </c>
      <c r="AE95" s="47" t="n">
        <f aca="false">IF(ABS(-LN(1-(R95-AA95)/R95)/LN(AD95))&lt;1.2*B$3,1.2*SIGN(-LN(1-(R95-AA95)/R95)/LN(AD95))*B$3,-LN(1-(R95-AA95)/R95)/LN(AD95))</f>
        <v>-0.0687202300720187</v>
      </c>
      <c r="AF95" s="43" t="n">
        <f aca="false">W95</f>
        <v>0.00129346877645773</v>
      </c>
      <c r="AG95" s="47" t="n">
        <f aca="false">IF(D$6="E",-B95,IF(D$6="T",-B95,B95))</f>
        <v>54.6153366583532</v>
      </c>
      <c r="AH95" s="3" t="n">
        <f aca="false">T95</f>
        <v>0.00161578390818282</v>
      </c>
      <c r="AI95" s="3"/>
      <c r="AJ95" s="3"/>
    </row>
    <row r="96" customFormat="false" ht="12.8" hidden="false" customHeight="false" outlineLevel="0" collapsed="false">
      <c r="A96" s="3" t="n">
        <f aca="false">IF(J95/A95&lt;=0.99*$B$10,IF(A95&gt;A94,IF(D$5&gt;0,$A95+($D$7-$D$3)/401,IF(J95/A95&gt;1.01*D$10,A95-($D$7-$D$3)/401,A95)),IF(D$5&lt;0,$A95+($D$7-$D$3)/401,IF(J95/A95&gt;1.01*D$10,A95-($D$7-$D$3)/401,A95))),IF(K95&gt;$B$6,IF(B$10&gt;D$10,IF(J95/A95&gt;1.01*D$10,A95-($D$7-$D$3)/401,A95),A95),IF(MAX(J$58:J95)&lt;0.99*$B$10*(A95^$K$49*(K95-A95))^(1/(1+$K$49))*($K$49^(1/(1+$K$49))),$A95+($D$7-$D$3)/401,IF(J95/A95&gt;1.01*$D$10,$A95-($D$7-$D$3)/401,A95))))</f>
        <v>218.703865336658</v>
      </c>
      <c r="B96" s="3" t="n">
        <f aca="false">$D$4+(A96-$D$3)*$D$5</f>
        <v>56.1115960099741</v>
      </c>
      <c r="C96" s="3" t="n">
        <f aca="false">2/PI()*(ATAN((B96/A96)^2))/(1+C$12/C$14*10*(100/A95)^0.5)</f>
        <v>0.0305003580476477</v>
      </c>
      <c r="D96" s="3" t="n">
        <f aca="false">3*G95*(I96-I95)+D95</f>
        <v>42.0242927258759</v>
      </c>
      <c r="E96" s="30" t="n">
        <f aca="false">(1/$C$16)*($C$12/100)/S96</f>
        <v>0.0090806555396376</v>
      </c>
      <c r="F96" s="3" t="n">
        <f aca="false">3*(1-2*$B$9)*(A97+A96)/(4*(1+$B$9)*$B$4)</f>
        <v>33318.9715927572</v>
      </c>
      <c r="G96" s="3" t="n">
        <f aca="false">$C$18*$C$17*(A96+100)/100/(2*(1+$C$19))*1000</f>
        <v>2436172.34663341</v>
      </c>
      <c r="H96" s="30" t="n">
        <f aca="false">(B96-B95)/(3*(1-E95)*F95+3*C95*E95*G95)+H95</f>
        <v>0.000588930084148248</v>
      </c>
      <c r="I96" s="30" t="n">
        <f aca="false">C95*(H96-H95)+I95</f>
        <v>5.84282880561702E-006</v>
      </c>
      <c r="J96" s="3" t="n">
        <f aca="false">J95+3*(H96-H95)*F95</f>
        <v>56.2404174855075</v>
      </c>
      <c r="K96" s="35" t="n">
        <f aca="false">IF(J96&lt;$B$10*(A95^$K$49*(MAX(K$58:K95)-A95))^(1/(1+$K$49))*($K$49^(1/(1+$K$49))),IF(J96/A96&gt;D$10,IF(MAX(J$58:J95)&lt;0.99*$B$10*(A95^$K$49*(K95-A95))^(1/(1+$K$49))*($K$49^(1/(1+$K$49))),MAX(K$58:K95),((J96/$B$10)^(1+$K$49)/(A96^($K$49)*$K$49))+A96),MAX(K$58:K95)),((J96/$B$10)^(1+$K$49)/(A96^($K$49)*$K$49))+A96)</f>
        <v>226.269574140145</v>
      </c>
      <c r="L96" s="30" t="n">
        <f aca="false">IF(K96&lt;K95,AE95*(MAX(Z$58:Z95)-J95/A95)/(J95/A95/D$10-1)/(1+1*(MAX(Z$58:Z95)-J95/A95)/(J95/A95/D$10-1))+B$3-B$4,AE95*(J96/A96/B$10)/(C$27+J96/A96/B$10))</f>
        <v>-0.00206619717119502</v>
      </c>
      <c r="M96" s="42" t="n">
        <f aca="false">M95+L96*2*(K96-K95)/(K95+K96)</f>
        <v>-0.000144603237369677</v>
      </c>
      <c r="N96" s="43" t="n">
        <f aca="false">N95+(B$3-B$4)*2*(K96-K95)/(K95+K96)</f>
        <v>0.00128345996453748</v>
      </c>
      <c r="O96" s="34"/>
      <c r="P96" s="34" t="n">
        <f aca="false">P95+$B$4*2*(A96-A95)/(A96+A95)</f>
        <v>0.000536407159125635</v>
      </c>
      <c r="Q96" s="44" t="n">
        <f aca="false">M96+N96</f>
        <v>0.0011388567271678</v>
      </c>
      <c r="R96" s="3" t="n">
        <f aca="false">R95-(Q96-Q95+P96-P95)*R95</f>
        <v>1.60031674042438</v>
      </c>
      <c r="S96" s="3" t="n">
        <f aca="false">$C$21*(R96-1)+1</f>
        <v>1.5924070641954</v>
      </c>
      <c r="T96" s="3" t="n">
        <f aca="false">-(S96-S95)/S95+T95</f>
        <v>0.00166141429176252</v>
      </c>
      <c r="U96" s="45" t="n">
        <f aca="false">(N96-N95)/(K$49/(1+K$49)*(AC96^(1+K$49)-(J96/A96)^(1+K$49))/(J96/A96)^K$49)*K$50+U95</f>
        <v>0.000198947440022079</v>
      </c>
      <c r="V96" s="3" t="n">
        <f aca="false">IF(D$6="E",-IF(K95=$B$6,-V95+(H96-H95)*(1-E95)+(I96-I95)*E95,-V95+(H96-H95)*(1-E95)+(I96-I95)*E95+(U96-U95)*(1-E95)),IF(K95=$B$6,V95+(H96-H95)*(1-E95)+(I96-I95)*E95,V95+(H96-H95)*(1-E95)+(I96-I95)*E95+(U96-U95)*(1-E95)))</f>
        <v>0.000780730652840946</v>
      </c>
      <c r="W96" s="3" t="n">
        <f aca="false">T96/3+V96</f>
        <v>0.00133453541676179</v>
      </c>
      <c r="X96" s="23" t="n">
        <f aca="false">IF(D$6="E",-B96,B96)</f>
        <v>56.1115960099741</v>
      </c>
      <c r="Y96" s="0" t="n">
        <f aca="false">IF(D$6="E",-J96,J96)</f>
        <v>56.2404174855075</v>
      </c>
      <c r="Z96" s="46" t="n">
        <f aca="false">J96/A96</f>
        <v>0.257153285329159</v>
      </c>
      <c r="AA96" s="43" t="n">
        <f aca="false">B$8/A96^B$3*((1+K$49)/K$49)^-B$3</f>
        <v>1.67524158007174</v>
      </c>
      <c r="AB96" s="43" t="n">
        <f aca="false">(R96-AA96)</f>
        <v>-0.0749248396473605</v>
      </c>
      <c r="AC96" s="48" t="n">
        <f aca="false">IF(R$58&gt;=AA$58,B$10,IF(K96&lt;K95,(Z96-D$10)*(1+1.25*(D$10-Z96)/MAX(Z$58:Z96)*B$10)+D$10,B$10))</f>
        <v>1.38259663532589</v>
      </c>
      <c r="AD96" s="33" t="n">
        <f aca="false">IF(K96&gt;K95,(1-A96/K96)/((J96+0.01)/A96/$B$10)^(1+K$49)+A96/K96+0.01,(1-A96/K96)/((J96+0.01)/A96/$D$10)^(1+K$49)+A96/K96+0.01)</f>
        <v>1.94278295789456</v>
      </c>
      <c r="AE96" s="47" t="n">
        <f aca="false">IF(ABS(-LN(1-(R96-AA96)/R96)/LN(AD96))&lt;1.2*B$3,1.2*SIGN(-LN(1-(R96-AA96)/R96)/LN(AD96))*B$3,-LN(1-(R96-AA96)/R96)/LN(AD96))</f>
        <v>-0.0688967487963688</v>
      </c>
      <c r="AF96" s="43" t="n">
        <f aca="false">W96</f>
        <v>0.00133453541676174</v>
      </c>
      <c r="AG96" s="47" t="n">
        <f aca="false">IF(D$6="E",-B96,IF(D$6="T",-B96,B96))</f>
        <v>56.1115960099741</v>
      </c>
      <c r="AH96" s="3" t="n">
        <f aca="false">T96</f>
        <v>0.00166141429176252</v>
      </c>
      <c r="AI96" s="3"/>
      <c r="AJ96" s="3"/>
    </row>
    <row r="97" customFormat="false" ht="12.8" hidden="false" customHeight="false" outlineLevel="0" collapsed="false">
      <c r="A97" s="3" t="n">
        <f aca="false">IF(J96/A96&lt;=0.99*$B$10,IF(A96&gt;A95,IF(D$5&gt;0,$A96+($D$7-$D$3)/401,IF(J96/A96&gt;1.01*D$10,A96-($D$7-$D$3)/401,A96)),IF(D$5&lt;0,$A96+($D$7-$D$3)/401,IF(J96/A96&gt;1.01*D$10,A96-($D$7-$D$3)/401,A96))),IF(K96&gt;$B$6,IF(B$10&gt;D$10,IF(J96/A96&gt;1.01*D$10,A96-($D$7-$D$3)/401,A96),A96),IF(MAX(J$58:J96)&lt;0.99*$B$10*(A96^$K$49*(K96-A96))^(1/(1+$K$49))*($K$49^(1/(1+$K$49))),$A96+($D$7-$D$3)/401,IF(J96/A96&gt;1.01*$D$10,$A96-($D$7-$D$3)/401,A96))))</f>
        <v>219.202618453865</v>
      </c>
      <c r="B97" s="3" t="n">
        <f aca="false">$D$4+(A97-$D$3)*$D$5</f>
        <v>57.607855361595</v>
      </c>
      <c r="C97" s="3" t="n">
        <f aca="false">2/PI()*(ATAN((B97/A97)^2))/(1+C$12/C$14*10*(100/A96)^0.5)</f>
        <v>0.0320078015907904</v>
      </c>
      <c r="D97" s="3" t="n">
        <f aca="false">3*G96*(I97-I96)+D96</f>
        <v>45.3242177348878</v>
      </c>
      <c r="E97" s="30" t="n">
        <f aca="false">(1/$C$16)*($C$12/100)/S97</f>
        <v>0.00908106939454519</v>
      </c>
      <c r="F97" s="3" t="n">
        <f aca="false">3*(1-2*$B$9)*(A98+A97)/(4*(1+$B$9)*$B$4)</f>
        <v>33394.8688062452</v>
      </c>
      <c r="G97" s="3" t="n">
        <f aca="false">$C$18*$C$17*(A97+100)/100/(2*(1+$C$19))*1000</f>
        <v>2439984.81546134</v>
      </c>
      <c r="H97" s="30" t="n">
        <f aca="false">(B97-B96)/(3*(1-E96)*F96+3*C96*E96*G96)+H96</f>
        <v>0.000603733770298728</v>
      </c>
      <c r="I97" s="30" t="n">
        <f aca="false">C96*(H97-H96)+I96</f>
        <v>6.29434653363165E-006</v>
      </c>
      <c r="J97" s="3" t="n">
        <f aca="false">J96+3*(H97-H96)*F96</f>
        <v>57.7201482804553</v>
      </c>
      <c r="K97" s="35" t="n">
        <f aca="false">IF(J97&lt;$B$10*(A96^$K$49*(MAX(K$58:K96)-A96))^(1/(1+$K$49))*($K$49^(1/(1+$K$49))),IF(J97/A97&gt;D$10,IF(MAX(J$58:J96)&lt;0.99*$B$10*(A96^$K$49*(K96-A96))^(1/(1+$K$49))*($K$49^(1/(1+$K$49))),MAX(K$58:K96),((J97/$B$10)^(1+$K$49)/(A97^($K$49)*$K$49))+A97),MAX(K$58:K96)),((J97/$B$10)^(1+$K$49)/(A97^($K$49)*$K$49))+A97)</f>
        <v>227.153552432388</v>
      </c>
      <c r="L97" s="30" t="n">
        <f aca="false">IF(K97&lt;K96,AE96*(MAX(Z$58:Z96)-J96/A96)/(J96/A96/D$10-1)/(1+1*(MAX(Z$58:Z96)-J96/A96)/(J96/A96/D$10-1))+B$3-B$4,AE96*(J97/A97/B$10)/(C$27+J97/A97/B$10))</f>
        <v>-0.00211964217434924</v>
      </c>
      <c r="M97" s="42" t="n">
        <f aca="false">M96+L97*2*(K97-K96)/(K96+K97)</f>
        <v>-0.000152868001823181</v>
      </c>
      <c r="N97" s="43" t="n">
        <f aca="false">N96+(B$3-B$4)*2*(K97-K96)/(K96+K97)</f>
        <v>0.00132401093646878</v>
      </c>
      <c r="O97" s="34"/>
      <c r="P97" s="34" t="n">
        <f aca="false">P96+$B$4*2*(A97-A96)/(A97+A96)</f>
        <v>0.000550074546177494</v>
      </c>
      <c r="Q97" s="44" t="n">
        <f aca="false">M97+N97</f>
        <v>0.0011711429346456</v>
      </c>
      <c r="R97" s="3" t="n">
        <f aca="false">R96-(Q97-Q96+P97-P96)*R96</f>
        <v>1.60024320011777</v>
      </c>
      <c r="S97" s="3" t="n">
        <f aca="false">$C$21*(R97-1)+1</f>
        <v>1.59233449284397</v>
      </c>
      <c r="T97" s="3" t="n">
        <f aca="false">-(S97-S96)/S96+T96</f>
        <v>0.0017069876586865</v>
      </c>
      <c r="U97" s="45" t="n">
        <f aca="false">(N97-N96)/(K$49/(1+K$49)*(AC97^(1+K$49)-(J97/A97)^(1+K$49))/(J97/A97)^K$49)*K$50+U96</f>
        <v>0.000210539684447264</v>
      </c>
      <c r="V97" s="3" t="n">
        <f aca="false">IF(D$6="E",-IF(K96=$B$6,-V96+(H97-H96)*(1-E96)+(I97-I96)*E96,-V96+(H97-H96)*(1-E96)+(I97-I96)*E96+(U97-U96)*(1-E96)),IF(K96=$B$6,V96+(H97-H96)*(1-E96)+(I97-I96)*E96,V96+(H97-H96)*(1-E96)+(I97-I96)*E96+(U97-U96)*(1-E96)))</f>
        <v>0.000806890991140363</v>
      </c>
      <c r="W97" s="3" t="n">
        <f aca="false">T97/3+V97</f>
        <v>0.0013758868773692</v>
      </c>
      <c r="X97" s="23" t="n">
        <f aca="false">IF(D$6="E",-B97,B97)</f>
        <v>57.607855361595</v>
      </c>
      <c r="Y97" s="0" t="n">
        <f aca="false">IF(D$6="E",-J97,J97)</f>
        <v>57.7201482804553</v>
      </c>
      <c r="Z97" s="46" t="n">
        <f aca="false">J97/A97</f>
        <v>0.263318698871307</v>
      </c>
      <c r="AA97" s="43" t="n">
        <f aca="false">B$8/A97^B$3*((1+K$49)/K$49)^-B$3</f>
        <v>1.67517899833508</v>
      </c>
      <c r="AB97" s="43" t="n">
        <f aca="false">(R97-AA97)</f>
        <v>-0.0749357982173127</v>
      </c>
      <c r="AC97" s="48" t="n">
        <f aca="false">IF(R$58&gt;=AA$58,B$10,IF(K97&lt;K96,(Z97-D$10)*(1+1.25*(D$10-Z97)/MAX(Z$58:Z97)*B$10)+D$10,B$10))</f>
        <v>1.38259663532589</v>
      </c>
      <c r="AD97" s="33" t="n">
        <f aca="false">IF(K97&gt;K96,(1-A97/K97)/((J97+0.01)/A97/$B$10)^(1+K$49)+A97/K97+0.01,(1-A97/K97)/((J97+0.01)/A97/$D$10)^(1+K$49)+A97/K97+0.01)</f>
        <v>1.93966078830716</v>
      </c>
      <c r="AE97" s="47" t="n">
        <f aca="false">IF(ABS(-LN(1-(R97-AA97)/R97)/LN(AD97))&lt;1.2*B$3,1.2*SIGN(-LN(1-(R97-AA97)/R97)/LN(AD97))*B$3,-LN(1-(R97-AA97)/R97)/LN(AD97))</f>
        <v>-0.0690769828318129</v>
      </c>
      <c r="AF97" s="43" t="n">
        <f aca="false">W97</f>
        <v>0.0013758868773692</v>
      </c>
      <c r="AG97" s="47" t="n">
        <f aca="false">IF(D$6="E",-B97,IF(D$6="T",-B97,B97))</f>
        <v>57.607855361595</v>
      </c>
      <c r="AH97" s="3" t="n">
        <f aca="false">T97</f>
        <v>0.0017069876586865</v>
      </c>
      <c r="AI97" s="3"/>
      <c r="AJ97" s="3"/>
    </row>
    <row r="98" customFormat="false" ht="12.8" hidden="false" customHeight="false" outlineLevel="0" collapsed="false">
      <c r="A98" s="3" t="n">
        <f aca="false">IF(J97/A97&lt;=0.99*$B$10,IF(A97&gt;A96,IF(D$5&gt;0,$A97+($D$7-$D$3)/401,IF(J97/A97&gt;1.01*D$10,A97-($D$7-$D$3)/401,A97)),IF(D$5&lt;0,$A97+($D$7-$D$3)/401,IF(J97/A97&gt;1.01*D$10,A97-($D$7-$D$3)/401,A97))),IF(K97&gt;$B$6,IF(B$10&gt;D$10,IF(J97/A97&gt;1.01*D$10,A97-($D$7-$D$3)/401,A97),A97),IF(MAX(J$58:J97)&lt;0.99*$B$10*(A97^$K$49*(K97-A97))^(1/(1+$K$49))*($K$49^(1/(1+$K$49))),$A97+($D$7-$D$3)/401,IF(J97/A97&gt;1.01*$D$10,$A97-($D$7-$D$3)/401,A97))))</f>
        <v>219.701371571072</v>
      </c>
      <c r="B98" s="3" t="n">
        <f aca="false">$D$4+(A98-$D$3)*$D$5</f>
        <v>59.1041147132159</v>
      </c>
      <c r="C98" s="3" t="n">
        <f aca="false">2/PI()*(ATAN((B98/A98)^2))/(1+C$12/C$14*10*(100/A97)^0.5)</f>
        <v>0.0335444262842336</v>
      </c>
      <c r="D98" s="3" t="n">
        <f aca="false">3*G97*(I98-I97)+D97</f>
        <v>48.7814020489078</v>
      </c>
      <c r="E98" s="30" t="n">
        <f aca="false">(1/$C$16)*($C$12/100)/S98</f>
        <v>0.00908148267621529</v>
      </c>
      <c r="F98" s="3" t="n">
        <f aca="false">3*(1-2*$B$9)*(A99+A98)/(4*(1+$B$9)*$B$4)</f>
        <v>33470.7660197332</v>
      </c>
      <c r="G98" s="3" t="n">
        <f aca="false">$C$18*$C$17*(A98+100)/100/(2*(1+$C$19))*1000</f>
        <v>2443797.28428927</v>
      </c>
      <c r="H98" s="30" t="n">
        <f aca="false">(B98-B97)/(3*(1-E97)*F97+3*C97*E97*G97)+H97</f>
        <v>0.000618489419071181</v>
      </c>
      <c r="I98" s="30" t="n">
        <f aca="false">C97*(H98-H97)+I97</f>
        <v>6.76664241188371E-006</v>
      </c>
      <c r="J98" s="3" t="n">
        <f aca="false">J97+3*(H98-H97)*F97</f>
        <v>59.1984371451766</v>
      </c>
      <c r="K98" s="35" t="n">
        <f aca="false">IF(J98&lt;$B$10*(A97^$K$49*(MAX(K$58:K97)-A97))^(1/(1+$K$49))*($K$49^(1/(1+$K$49))),IF(J98/A98&gt;D$10,IF(MAX(J$58:J97)&lt;0.99*$B$10*(A97^$K$49*(K97-A97))^(1/(1+$K$49))*($K$49^(1/(1+$K$49))),MAX(K$58:K97),((J98/$B$10)^(1+$K$49)/(A98^($K$49)*$K$49))+A98),MAX(K$58:K97)),((J98/$B$10)^(1+$K$49)/(A98^($K$49)*$K$49))+A98)</f>
        <v>228.045802483498</v>
      </c>
      <c r="L98" s="30" t="n">
        <f aca="false">IF(K98&lt;K97,AE97*(MAX(Z$58:Z97)-J97/A97)/(J97/A97/D$10-1)/(1+1*(MAX(Z$58:Z97)-J97/A97)/(J97/A97/D$10-1))+B$3-B$4,AE97*(J98/A98/B$10)/(C$27+J98/A98/B$10))</f>
        <v>-0.00217311133349657</v>
      </c>
      <c r="M98" s="42" t="n">
        <f aca="false">M97+L98*2*(K98-K97)/(K97+K98)</f>
        <v>-0.000161387164591929</v>
      </c>
      <c r="N98" s="43" t="n">
        <f aca="false">N97+(B$3-B$4)*2*(K98-K97)/(K97+K98)</f>
        <v>0.00136478164684579</v>
      </c>
      <c r="O98" s="34"/>
      <c r="P98" s="34" t="n">
        <f aca="false">P97+$B$4*2*(A98-A97)/(A98+A97)</f>
        <v>0.000563710871074298</v>
      </c>
      <c r="Q98" s="44" t="n">
        <f aca="false">M98+N98</f>
        <v>0.00120339448225386</v>
      </c>
      <c r="R98" s="3" t="n">
        <f aca="false">R97-(Q98-Q97+P98-P97)*R97</f>
        <v>1.60016976836183</v>
      </c>
      <c r="S98" s="3" t="n">
        <f aca="false">$C$21*(R98-1)+1</f>
        <v>1.59226202861296</v>
      </c>
      <c r="T98" s="3" t="n">
        <f aca="false">-(S98-S97)/S97+T97</f>
        <v>0.00175249583007653</v>
      </c>
      <c r="U98" s="45" t="n">
        <f aca="false">(N98-N97)/(K$49/(1+K$49)*(AC98^(1+K$49)-(J98/A98)^(1+K$49))/(J98/A98)^K$49)*K$50+U97</f>
        <v>0.000222487293692704</v>
      </c>
      <c r="V98" s="3" t="n">
        <f aca="false">IF(D$6="E",-IF(K97=$B$6,-V97+(H98-H97)*(1-E97)+(I98-I97)*E97,-V97+(H98-H97)*(1-E97)+(I98-I97)*E97+(U98-U97)*(1-E97)),IF(K97=$B$6,V97+(H98-H97)*(1-E97)+(I98-I97)*E97,V97+(H98-H97)*(1-E97)+(I98-I97)*E97+(U98-U97)*(1-E97)))</f>
        <v>0.00083335604397078</v>
      </c>
      <c r="W98" s="3" t="n">
        <f aca="false">T98/3+V98</f>
        <v>0.00141752132066296</v>
      </c>
      <c r="X98" s="23" t="n">
        <f aca="false">IF(D$6="E",-B98,B98)</f>
        <v>59.1041147132159</v>
      </c>
      <c r="Y98" s="0" t="n">
        <f aca="false">IF(D$6="E",-J98,J98)</f>
        <v>59.1984371451766</v>
      </c>
      <c r="Z98" s="46" t="n">
        <f aca="false">J98/A98</f>
        <v>0.269449556558759</v>
      </c>
      <c r="AA98" s="43" t="n">
        <f aca="false">B$8/A98^B$3*((1+K$49)/K$49)^-B$3</f>
        <v>1.67511656115926</v>
      </c>
      <c r="AB98" s="43" t="n">
        <f aca="false">(R98-AA98)</f>
        <v>-0.0749467927974308</v>
      </c>
      <c r="AC98" s="48" t="n">
        <f aca="false">IF(R$58&gt;=AA$58,B$10,IF(K98&lt;K97,(Z98-D$10)*(1+1.25*(D$10-Z98)/MAX(Z$58:Z98)*B$10)+D$10,B$10))</f>
        <v>1.38259663532589</v>
      </c>
      <c r="AD98" s="33" t="n">
        <f aca="false">IF(K98&gt;K97,(1-A98/K98)/((J98+0.01)/A98/$B$10)^(1+K$49)+A98/K98+0.01,(1-A98/K98)/((J98+0.01)/A98/$D$10)^(1+K$49)+A98/K98+0.01)</f>
        <v>1.93649253687293</v>
      </c>
      <c r="AE98" s="47" t="n">
        <f aca="false">IF(ABS(-LN(1-(R98-AA98)/R98)/LN(AD98))&lt;1.2*B$3,1.2*SIGN(-LN(1-(R98-AA98)/R98)/LN(AD98))*B$3,-LN(1-(R98-AA98)/R98)/LN(AD98))</f>
        <v>-0.0692608884125344</v>
      </c>
      <c r="AF98" s="43" t="n">
        <f aca="false">W98</f>
        <v>0.00141752132066291</v>
      </c>
      <c r="AG98" s="47" t="n">
        <f aca="false">IF(D$6="E",-B98,IF(D$6="T",-B98,B98))</f>
        <v>59.1041147132159</v>
      </c>
      <c r="AH98" s="3" t="n">
        <f aca="false">T98</f>
        <v>0.00175249583007653</v>
      </c>
      <c r="AI98" s="3"/>
      <c r="AJ98" s="3"/>
    </row>
    <row r="99" customFormat="false" ht="12.8" hidden="false" customHeight="false" outlineLevel="0" collapsed="false">
      <c r="A99" s="3" t="n">
        <f aca="false">IF(J98/A98&lt;=0.99*$B$10,IF(A98&gt;A97,IF(D$5&gt;0,$A98+($D$7-$D$3)/401,IF(J98/A98&gt;1.01*D$10,A98-($D$7-$D$3)/401,A98)),IF(D$5&lt;0,$A98+($D$7-$D$3)/401,IF(J98/A98&gt;1.01*D$10,A98-($D$7-$D$3)/401,A98))),IF(K98&gt;$B$6,IF(B$10&gt;D$10,IF(J98/A98&gt;1.01*D$10,A98-($D$7-$D$3)/401,A98),A98),IF(MAX(J$58:J98)&lt;0.99*$B$10*(A98^$K$49*(K98-A98))^(1/(1+$K$49))*($K$49^(1/(1+$K$49))),$A98+($D$7-$D$3)/401,IF(J98/A98&gt;1.01*$D$10,$A98-($D$7-$D$3)/401,A98))))</f>
        <v>220.200124688279</v>
      </c>
      <c r="B99" s="3" t="n">
        <f aca="false">$D$4+(A99-$D$3)*$D$5</f>
        <v>60.6003740648368</v>
      </c>
      <c r="C99" s="3" t="n">
        <f aca="false">2/PI()*(ATAN((B99/A99)^2))/(1+C$12/C$14*10*(100/A98)^0.5)</f>
        <v>0.0351097425050835</v>
      </c>
      <c r="D99" s="3" t="n">
        <f aca="false">3*G98*(I99-I98)+D98</f>
        <v>52.398401587279</v>
      </c>
      <c r="E99" s="30" t="n">
        <f aca="false">(1/$C$16)*($C$12/100)/S99</f>
        <v>0.00908189531179336</v>
      </c>
      <c r="F99" s="3" t="n">
        <f aca="false">3*(1-2*$B$9)*(A100+A99)/(4*(1+$B$9)*$B$4)</f>
        <v>33546.6632332212</v>
      </c>
      <c r="G99" s="3" t="n">
        <f aca="false">$C$18*$C$17*(A99+100)/100/(2*(1+$C$19))*1000</f>
        <v>2447609.7531172</v>
      </c>
      <c r="H99" s="30" t="n">
        <f aca="false">(B99-B98)/(3*(1-E98)*F98+3*C98*E98*G98)+H98</f>
        <v>0.000633197013732882</v>
      </c>
      <c r="I99" s="30" t="n">
        <f aca="false">C98*(H99-H98)+I98</f>
        <v>7.26000023683155E-006</v>
      </c>
      <c r="J99" s="3" t="n">
        <f aca="false">J98+3*(H99-H98)*F98</f>
        <v>60.6752605240812</v>
      </c>
      <c r="K99" s="35" t="n">
        <f aca="false">IF(J99&lt;$B$10*(A98^$K$49*(MAX(K$58:K98)-A98))^(1/(1+$K$49))*($K$49^(1/(1+$K$49))),IF(J99/A99&gt;D$10,IF(MAX(J$58:J98)&lt;0.99*$B$10*(A98^$K$49*(K98-A98))^(1/(1+$K$49))*($K$49^(1/(1+$K$49))),MAX(K$58:K98),((J99/$B$10)^(1+$K$49)/(A99^($K$49)*$K$49))+A99),MAX(K$58:K98)),((J99/$B$10)^(1+$K$49)/(A99^($K$49)*$K$49))+A99)</f>
        <v>228.946230911902</v>
      </c>
      <c r="L99" s="30" t="n">
        <f aca="false">IF(K99&lt;K98,AE98*(MAX(Z$58:Z98)-J98/A98)/(J98/A98/D$10-1)/(1+1*(MAX(Z$58:Z98)-J98/A98)/(J98/A98/D$10-1))+B$3-B$4,AE98*(J99/A99/B$10)/(C$27+J99/A99/B$10))</f>
        <v>-0.00222661062896748</v>
      </c>
      <c r="M99" s="42" t="n">
        <f aca="false">M98+L99*2*(K99-K98)/(K98+K99)</f>
        <v>-0.000170161512338933</v>
      </c>
      <c r="N99" s="43" t="n">
        <f aca="false">N98+(B$3-B$4)*2*(K99-K98)/(K98+K99)</f>
        <v>0.00140576466173921</v>
      </c>
      <c r="O99" s="34"/>
      <c r="P99" s="34" t="n">
        <f aca="false">P98+$B$4*2*(A99-A98)/(A99+A98)</f>
        <v>0.000577316274687099</v>
      </c>
      <c r="Q99" s="44" t="n">
        <f aca="false">M99+N99</f>
        <v>0.00123560314940028</v>
      </c>
      <c r="R99" s="3" t="n">
        <f aca="false">R98-(Q99-Q98+P99-P98)*R98</f>
        <v>1.60009645807083</v>
      </c>
      <c r="S99" s="3" t="n">
        <f aca="false">$C$21*(R99-1)+1</f>
        <v>1.5921896842465</v>
      </c>
      <c r="T99" s="3" t="n">
        <f aca="false">-(S99-S98)/S98+T98</f>
        <v>0.00179793079314364</v>
      </c>
      <c r="U99" s="45" t="n">
        <f aca="false">(N99-N98)/(K$49/(1+K$49)*(AC99^(1+K$49)-(J99/A99)^(1+K$49))/(J99/A99)^K$49)*K$50+U98</f>
        <v>0.000234791075337956</v>
      </c>
      <c r="V99" s="3" t="n">
        <f aca="false">IF(D$6="E",-IF(K98=$B$6,-V98+(H99-H98)*(1-E98)+(I99-I98)*E98,-V98+(H99-H98)*(1-E98)+(I99-I98)*E98+(U99-U98)*(1-E98)),IF(K98=$B$6,V98+(H99-H98)*(1-E98)+(I99-I98)*E98,V98+(H99-H98)*(1-E98)+(I99-I98)*E98+(U99-U98)*(1-E98)))</f>
        <v>0.000860126597352281</v>
      </c>
      <c r="W99" s="3" t="n">
        <f aca="false">T99/3+V99</f>
        <v>0.00145943686173349</v>
      </c>
      <c r="X99" s="23" t="n">
        <f aca="false">IF(D$6="E",-B99,B99)</f>
        <v>60.6003740648368</v>
      </c>
      <c r="Y99" s="0" t="n">
        <f aca="false">IF(D$6="E",-J99,J99)</f>
        <v>60.6752605240812</v>
      </c>
      <c r="Z99" s="46" t="n">
        <f aca="false">J99/A99</f>
        <v>0.275545986224916</v>
      </c>
      <c r="AA99" s="43" t="n">
        <f aca="false">B$8/A99^B$3*((1+K$49)/K$49)^-B$3</f>
        <v>1.6750542678833</v>
      </c>
      <c r="AB99" s="43" t="n">
        <f aca="false">(R99-AA99)</f>
        <v>-0.0749578098124626</v>
      </c>
      <c r="AC99" s="48" t="n">
        <f aca="false">IF(R$58&gt;=AA$58,B$10,IF(K99&lt;K98,(Z99-D$10)*(1+1.25*(D$10-Z99)/MAX(Z$58:Z99)*B$10)+D$10,B$10))</f>
        <v>1.38259663532589</v>
      </c>
      <c r="AD99" s="33" t="n">
        <f aca="false">IF(K99&gt;K98,(1-A99/K99)/((J99+0.01)/A99/$B$10)^(1+K$49)+A99/K99+0.01,(1-A99/K99)/((J99+0.01)/A99/$D$10)^(1+K$49)+A99/K99+0.01)</f>
        <v>1.9332799002492</v>
      </c>
      <c r="AE99" s="47" t="n">
        <f aca="false">IF(ABS(-LN(1-(R99-AA99)/R99)/LN(AD99))&lt;1.2*B$3,1.2*SIGN(-LN(1-(R99-AA99)/R99)/LN(AD99))*B$3,-LN(1-(R99-AA99)/R99)/LN(AD99))</f>
        <v>-0.0694484228456962</v>
      </c>
      <c r="AF99" s="43" t="n">
        <f aca="false">W99</f>
        <v>0.00145943686173345</v>
      </c>
      <c r="AG99" s="47" t="n">
        <f aca="false">IF(D$6="E",-B99,IF(D$6="T",-B99,B99))</f>
        <v>60.6003740648368</v>
      </c>
      <c r="AH99" s="3" t="n">
        <f aca="false">T99</f>
        <v>0.00179793079314364</v>
      </c>
      <c r="AI99" s="3"/>
      <c r="AJ99" s="3"/>
    </row>
    <row r="100" customFormat="false" ht="12.8" hidden="false" customHeight="false" outlineLevel="0" collapsed="false">
      <c r="A100" s="3" t="n">
        <f aca="false">IF(J99/A99&lt;=0.99*$B$10,IF(A99&gt;A98,IF(D$5&gt;0,$A99+($D$7-$D$3)/401,IF(J99/A99&gt;1.01*D$10,A99-($D$7-$D$3)/401,A99)),IF(D$5&lt;0,$A99+($D$7-$D$3)/401,IF(J99/A99&gt;1.01*D$10,A99-($D$7-$D$3)/401,A99))),IF(K99&gt;$B$6,IF(B$10&gt;D$10,IF(J99/A99&gt;1.01*D$10,A99-($D$7-$D$3)/401,A99),A99),IF(MAX(J$58:J99)&lt;0.99*$B$10*(A99^$K$49*(K99-A99))^(1/(1+$K$49))*($K$49^(1/(1+$K$49))),$A99+($D$7-$D$3)/401,IF(J99/A99&gt;1.01*$D$10,$A99-($D$7-$D$3)/401,A99))))</f>
        <v>220.698877805486</v>
      </c>
      <c r="B100" s="3" t="n">
        <f aca="false">$D$4+(A100-$D$3)*$D$5</f>
        <v>62.0966334164578</v>
      </c>
      <c r="C100" s="3" t="n">
        <f aca="false">2/PI()*(ATAN((B100/A100)^2))/(1+C$12/C$14*10*(100/A99)^0.5)</f>
        <v>0.0367032625057953</v>
      </c>
      <c r="D100" s="3" t="n">
        <f aca="false">3*G99*(I100-I99)+D99</f>
        <v>56.1776995753461</v>
      </c>
      <c r="E100" s="30" t="n">
        <f aca="false">(1/$C$16)*($C$12/100)/S100</f>
        <v>0.00908230722991347</v>
      </c>
      <c r="F100" s="3" t="n">
        <f aca="false">3*(1-2*$B$9)*(A101+A100)/(4*(1+$B$9)*$B$4)</f>
        <v>33622.5604467093</v>
      </c>
      <c r="G100" s="3" t="n">
        <f aca="false">$C$18*$C$17*(A100+100)/100/(2*(1+$C$19))*1000</f>
        <v>2451422.22194513</v>
      </c>
      <c r="H100" s="30" t="n">
        <f aca="false">(B100-B99)/(3*(1-E99)*F99+3*C99*E99*G99)+H99</f>
        <v>0.000647856544257206</v>
      </c>
      <c r="I100" s="30" t="n">
        <f aca="false">C99*(H100-H99)+I99</f>
        <v>7.77469257878597E-006</v>
      </c>
      <c r="J100" s="3" t="n">
        <f aca="false">J99+3*(H100-H99)*F99</f>
        <v>62.1505955250511</v>
      </c>
      <c r="K100" s="35" t="n">
        <f aca="false">IF(J100&lt;$B$10*(A99^$K$49*(MAX(K$58:K99)-A99))^(1/(1+$K$49))*($K$49^(1/(1+$K$49))),IF(J100/A100&gt;D$10,IF(MAX(J$58:J99)&lt;0.99*$B$10*(A99^$K$49*(K99-A99))^(1/(1+$K$49))*($K$49^(1/(1+$K$49))),MAX(K$58:K99),((J100/$B$10)^(1+$K$49)/(A100^($K$49)*$K$49))+A100),MAX(K$58:K99)),((J100/$B$10)^(1+$K$49)/(A100^($K$49)*$K$49))+A100)</f>
        <v>229.854744746195</v>
      </c>
      <c r="L100" s="30" t="n">
        <f aca="false">IF(K100&lt;K99,AE99*(MAX(Z$58:Z99)-J99/A99)/(J99/A99/D$10-1)/(1+1*(MAX(Z$58:Z99)-J99/A99)/(J99/A99/D$10-1))+B$3-B$4,AE99*(J100/A100/B$10)/(C$27+J100/A100/B$10))</f>
        <v>-0.00228014586894795</v>
      </c>
      <c r="M100" s="42" t="n">
        <f aca="false">M99+L100*2*(K100-K99)/(K99+K100)</f>
        <v>-0.000179191763694321</v>
      </c>
      <c r="N100" s="43" t="n">
        <f aca="false">N99+(B$3-B$4)*2*(K100-K99)/(K99+K100)</f>
        <v>0.00144695264684798</v>
      </c>
      <c r="O100" s="34"/>
      <c r="P100" s="34" t="n">
        <f aca="false">P99+$B$4*2*(A100-A99)/(A100+A99)</f>
        <v>0.000590890896930814</v>
      </c>
      <c r="Q100" s="44" t="n">
        <f aca="false">M100+N100</f>
        <v>0.00126776088315366</v>
      </c>
      <c r="R100" s="3" t="n">
        <f aca="false">R99-(Q100-Q99+P100-P99)*R99</f>
        <v>1.60002328188998</v>
      </c>
      <c r="S100" s="3" t="n">
        <f aca="false">$C$21*(R100-1)+1</f>
        <v>1.59211747222316</v>
      </c>
      <c r="T100" s="3" t="n">
        <f aca="false">-(S100-S99)/S99+T99</f>
        <v>0.00184328470043685</v>
      </c>
      <c r="U100" s="45" t="n">
        <f aca="false">(N100-N99)/(K$49/(1+K$49)*(AC100^(1+K$49)-(J100/A100)^(1+K$49))/(J100/A100)^K$49)*K$50+U99</f>
        <v>0.000247451730045383</v>
      </c>
      <c r="V100" s="3" t="n">
        <f aca="false">IF(D$6="E",-IF(K99=$B$6,-V99+(H100-H99)*(1-E99)+(I100-I99)*E99,-V99+(H100-H99)*(1-E99)+(I100-I99)*E99+(U100-U99)*(1-E99)),IF(K99=$B$6,V99+(H100-H99)*(1-E99)+(I100-I99)*E99,V99+(H100-H99)*(1-E99)+(I100-I99)*E99+(U100-U99)*(1-E99)))</f>
        <v>0.000887203337903826</v>
      </c>
      <c r="W100" s="3" t="n">
        <f aca="false">T100/3+V100</f>
        <v>0.00150163157138278</v>
      </c>
      <c r="X100" s="23" t="n">
        <f aca="false">IF(D$6="E",-B100,B100)</f>
        <v>62.0966334164578</v>
      </c>
      <c r="Y100" s="0" t="n">
        <f aca="false">IF(D$6="E",-J100,J100)</f>
        <v>62.1505955250511</v>
      </c>
      <c r="Z100" s="46" t="n">
        <f aca="false">J100/A100</f>
        <v>0.281608117553855</v>
      </c>
      <c r="AA100" s="43" t="n">
        <f aca="false">B$8/A100^B$3*((1+K$49)/K$49)^-B$3</f>
        <v>1.67499211785074</v>
      </c>
      <c r="AB100" s="43" t="n">
        <f aca="false">(R100-AA100)</f>
        <v>-0.0749688359607563</v>
      </c>
      <c r="AC100" s="48" t="n">
        <f aca="false">IF(R$58&gt;=AA$58,B$10,IF(K100&lt;K99,(Z100-D$10)*(1+1.25*(D$10-Z100)/MAX(Z$58:Z100)*B$10)+D$10,B$10))</f>
        <v>1.38259663532589</v>
      </c>
      <c r="AD100" s="33" t="n">
        <f aca="false">IF(K100&gt;K99,(1-A100/K100)/((J100+0.01)/A100/$B$10)^(1+K$49)+A100/K100+0.01,(1-A100/K100)/((J100+0.01)/A100/$D$10)^(1+K$49)+A100/K100+0.01)</f>
        <v>1.9300245466127</v>
      </c>
      <c r="AE100" s="47" t="n">
        <f aca="false">IF(ABS(-LN(1-(R100-AA100)/R100)/LN(AD100))&lt;1.2*B$3,1.2*SIGN(-LN(1-(R100-AA100)/R100)/LN(AD100))*B$3,-LN(1-(R100-AA100)/R100)/LN(AD100))</f>
        <v>-0.0696395444692022</v>
      </c>
      <c r="AF100" s="43" t="n">
        <f aca="false">W100</f>
        <v>0.00150163157138273</v>
      </c>
      <c r="AG100" s="47" t="n">
        <f aca="false">IF(D$6="E",-B100,IF(D$6="T",-B100,B100))</f>
        <v>62.0966334164578</v>
      </c>
      <c r="AH100" s="3" t="n">
        <f aca="false">T100</f>
        <v>0.00184328470043685</v>
      </c>
      <c r="AI100" s="3"/>
      <c r="AJ100" s="3"/>
    </row>
    <row r="101" customFormat="false" ht="12.8" hidden="false" customHeight="false" outlineLevel="0" collapsed="false">
      <c r="A101" s="3" t="n">
        <f aca="false">IF(J100/A100&lt;=0.99*$B$10,IF(A100&gt;A99,IF(D$5&gt;0,$A100+($D$7-$D$3)/401,IF(J100/A100&gt;1.01*D$10,A100-($D$7-$D$3)/401,A100)),IF(D$5&lt;0,$A100+($D$7-$D$3)/401,IF(J100/A100&gt;1.01*D$10,A100-($D$7-$D$3)/401,A100))),IF(K100&gt;$B$6,IF(B$10&gt;D$10,IF(J100/A100&gt;1.01*D$10,A100-($D$7-$D$3)/401,A100),A100),IF(MAX(J$58:J100)&lt;0.99*$B$10*(A100^$K$49*(K100-A100))^(1/(1+$K$49))*($K$49^(1/(1+$K$49))),$A100+($D$7-$D$3)/401,IF(J100/A100&gt;1.01*$D$10,$A100-($D$7-$D$3)/401,A100))))</f>
        <v>221.197630922693</v>
      </c>
      <c r="B101" s="3" t="n">
        <f aca="false">$D$4+(A101-$D$3)*$D$5</f>
        <v>63.5928927680787</v>
      </c>
      <c r="C101" s="3" t="n">
        <f aca="false">2/PI()*(ATAN((B101/A101)^2))/(1+C$12/C$14*10*(100/A100)^0.5)</f>
        <v>0.0383245003017497</v>
      </c>
      <c r="D101" s="3" t="n">
        <f aca="false">3*G100*(I101-I100)+D100</f>
        <v>60.1217071862011</v>
      </c>
      <c r="E101" s="30" t="n">
        <f aca="false">(1/$C$16)*($C$12/100)/S101</f>
        <v>0.00908271836069111</v>
      </c>
      <c r="F101" s="3" t="n">
        <f aca="false">3*(1-2*$B$9)*(A102+A101)/(4*(1+$B$9)*$B$4)</f>
        <v>33698.4576601973</v>
      </c>
      <c r="G101" s="3" t="n">
        <f aca="false">$C$18*$C$17*(A101+100)/100/(2*(1+$C$19))*1000</f>
        <v>2455234.69077306</v>
      </c>
      <c r="H101" s="30" t="n">
        <f aca="false">(B101-B100)/(3*(1-E100)*F100+3*C100*E100*G100)+H100</f>
        <v>0.000662468007206505</v>
      </c>
      <c r="I101" s="30" t="n">
        <f aca="false">C100*(H101-H100)+I100</f>
        <v>8.3109809390078E-006</v>
      </c>
      <c r="J101" s="3" t="n">
        <f aca="false">J100+3*(H101-H100)*F100</f>
        <v>63.6244199137341</v>
      </c>
      <c r="K101" s="35" t="n">
        <f aca="false">IF(J101&lt;$B$10*(A100^$K$49*(MAX(K$58:K100)-A100))^(1/(1+$K$49))*($K$49^(1/(1+$K$49))),IF(J101/A101&gt;D$10,IF(MAX(J$58:J100)&lt;0.99*$B$10*(A100^$K$49*(K100-A100))^(1/(1+$K$49))*($K$49^(1/(1+$K$49))),MAX(K$58:K100),((J101/$B$10)^(1+$K$49)/(A101^($K$49)*$K$49))+A101),MAX(K$58:K100)),((J101/$B$10)^(1+$K$49)/(A101^($K$49)*$K$49))+A101)</f>
        <v>230.771251443563</v>
      </c>
      <c r="L101" s="30" t="n">
        <f aca="false">IF(K101&lt;K100,AE100*(MAX(Z$58:Z100)-J100/A100)/(J100/A100/D$10-1)/(1+1*(MAX(Z$58:Z100)-J100/A100)/(J100/A100/D$10-1))+B$3-B$4,AE100*(J101/A101/B$10)/(C$27+J101/A101/B$10))</f>
        <v>-0.00233372269474884</v>
      </c>
      <c r="M101" s="42" t="n">
        <f aca="false">M100+L101*2*(K101-K100)/(K100+K101)</f>
        <v>-0.000188478571200757</v>
      </c>
      <c r="N101" s="43" t="n">
        <f aca="false">N100+(B$3-B$4)*2*(K101-K100)/(K100+K101)</f>
        <v>0.00148833836858958</v>
      </c>
      <c r="O101" s="34"/>
      <c r="P101" s="34" t="n">
        <f aca="false">P100+$B$4*2*(A101-A100)/(A101+A100)</f>
        <v>0.000604434876772857</v>
      </c>
      <c r="Q101" s="44" t="n">
        <f aca="false">M101+N101</f>
        <v>0.00129985979738882</v>
      </c>
      <c r="R101" s="3" t="n">
        <f aca="false">R100-(Q101-Q100+P101-P100)*R100</f>
        <v>1.59995025219681</v>
      </c>
      <c r="S101" s="3" t="n">
        <f aca="false">$C$21*(R101-1)+1</f>
        <v>1.59204540475741</v>
      </c>
      <c r="T101" s="3" t="n">
        <f aca="false">-(S101-S100)/S100+T100</f>
        <v>0.00188854986900271</v>
      </c>
      <c r="U101" s="45" t="n">
        <f aca="false">(N101-N100)/(K$49/(1+K$49)*(AC101^(1+K$49)-(J101/A101)^(1+K$49))/(J101/A101)^K$49)*K$50+U100</f>
        <v>0.000260469854923852</v>
      </c>
      <c r="V101" s="3" t="n">
        <f aca="false">IF(D$6="E",-IF(K100=$B$6,-V100+(H101-H100)*(1-E100)+(I101-I100)*E100,-V100+(H101-H100)*(1-E100)+(I101-I100)*E100+(U101-U100)*(1-E100)),IF(K100=$B$6,V100+(H101-H100)*(1-E100)+(I101-I100)*E100,V100+(H101-H100)*(1-E100)+(I101-I100)*E100+(U101-U100)*(1-E100)))</f>
        <v>0.000914586856061958</v>
      </c>
      <c r="W101" s="3" t="n">
        <f aca="false">T101/3+V101</f>
        <v>0.00154410347906286</v>
      </c>
      <c r="X101" s="23" t="n">
        <f aca="false">IF(D$6="E",-B101,B101)</f>
        <v>63.5928927680787</v>
      </c>
      <c r="Y101" s="0" t="n">
        <f aca="false">IF(D$6="E",-J101,J101)</f>
        <v>63.6244199137341</v>
      </c>
      <c r="Z101" s="46" t="n">
        <f aca="false">J101/A101</f>
        <v>0.287636082033674</v>
      </c>
      <c r="AA101" s="43" t="n">
        <f aca="false">B$8/A101^B$3*((1+K$49)/K$49)^-B$3</f>
        <v>1.6749301104096</v>
      </c>
      <c r="AB101" s="43" t="n">
        <f aca="false">(R101-AA101)</f>
        <v>-0.0749798582127961</v>
      </c>
      <c r="AC101" s="48" t="n">
        <f aca="false">IF(R$58&gt;=AA$58,B$10,IF(K101&lt;K100,(Z101-D$10)*(1+1.25*(D$10-Z101)/MAX(Z$58:Z101)*B$10)+D$10,B$10))</f>
        <v>1.38259663532589</v>
      </c>
      <c r="AD101" s="33" t="n">
        <f aca="false">IF(K101&gt;K100,(1-A101/K101)/((J101+0.01)/A101/$B$10)^(1+K$49)+A101/K101+0.01,(1-A101/K101)/((J101+0.01)/A101/$D$10)^(1+K$49)+A101/K101+0.01)</f>
        <v>1.92672811566484</v>
      </c>
      <c r="AE101" s="47" t="n">
        <f aca="false">IF(ABS(-LN(1-(R101-AA101)/R101)/LN(AD101))&lt;1.2*B$3,1.2*SIGN(-LN(1-(R101-AA101)/R101)/LN(AD101))*B$3,-LN(1-(R101-AA101)/R101)/LN(AD101))</f>
        <v>-0.0698342126131938</v>
      </c>
      <c r="AF101" s="43" t="n">
        <f aca="false">W101</f>
        <v>0.00154410347906281</v>
      </c>
      <c r="AG101" s="47" t="n">
        <f aca="false">IF(D$6="E",-B101,IF(D$6="T",-B101,B101))</f>
        <v>63.5928927680787</v>
      </c>
      <c r="AH101" s="3" t="n">
        <f aca="false">T101</f>
        <v>0.00188854986900271</v>
      </c>
      <c r="AI101" s="3"/>
      <c r="AJ101" s="3"/>
    </row>
    <row r="102" customFormat="false" ht="12.8" hidden="false" customHeight="false" outlineLevel="0" collapsed="false">
      <c r="A102" s="3" t="n">
        <f aca="false">IF(J101/A101&lt;=0.99*$B$10,IF(A101&gt;A100,IF(D$5&gt;0,$A101+($D$7-$D$3)/401,IF(J101/A101&gt;1.01*D$10,A101-($D$7-$D$3)/401,A101)),IF(D$5&lt;0,$A101+($D$7-$D$3)/401,IF(J101/A101&gt;1.01*D$10,A101-($D$7-$D$3)/401,A101))),IF(K101&gt;$B$6,IF(B$10&gt;D$10,IF(J101/A101&gt;1.01*D$10,A101-($D$7-$D$3)/401,A101),A101),IF(MAX(J$58:J101)&lt;0.99*$B$10*(A101^$K$49*(K101-A101))^(1/(1+$K$49))*($K$49^(1/(1+$K$49))),$A101+($D$7-$D$3)/401,IF(J101/A101&gt;1.01*$D$10,$A101-($D$7-$D$3)/401,A101))))</f>
        <v>221.6963840399</v>
      </c>
      <c r="B102" s="3" t="n">
        <f aca="false">$D$4+(A102-$D$3)*$D$5</f>
        <v>65.0891521196996</v>
      </c>
      <c r="C102" s="3" t="n">
        <f aca="false">2/PI()*(ATAN((B102/A102)^2))/(1+C$12/C$14*10*(100/A101)^0.5)</f>
        <v>0.03997297156644</v>
      </c>
      <c r="D102" s="3" t="n">
        <f aca="false">3*G101*(I102-I101)+D101</f>
        <v>64.2327641836685</v>
      </c>
      <c r="E102" s="30" t="n">
        <f aca="false">(1/$C$16)*($C$12/100)/S102</f>
        <v>0.00908312863571513</v>
      </c>
      <c r="F102" s="3" t="n">
        <f aca="false">3*(1-2*$B$9)*(A103+A102)/(4*(1+$B$9)*$B$4)</f>
        <v>33774.3548736853</v>
      </c>
      <c r="G102" s="3" t="n">
        <f aca="false">$C$18*$C$17*(A102+100)/100/(2*(1+$C$19))*1000</f>
        <v>2459047.15960099</v>
      </c>
      <c r="H102" s="30" t="n">
        <f aca="false">(B102-B101)/(3*(1-E101)*F101+3*C101*E101*G101)+H101</f>
        <v>0.000677031405616187</v>
      </c>
      <c r="I102" s="30" t="n">
        <f aca="false">C101*(H102-H101)+I101</f>
        <v>8.86911590575416E-006</v>
      </c>
      <c r="J102" s="3" t="n">
        <f aca="false">J101+3*(H102-H101)*F101</f>
        <v>65.0967121078259</v>
      </c>
      <c r="K102" s="35" t="n">
        <f aca="false">IF(J102&lt;$B$10*(A101^$K$49*(MAX(K$58:K101)-A101))^(1/(1+$K$49))*($K$49^(1/(1+$K$49))),IF(J102/A102&gt;D$10,IF(MAX(J$58:J101)&lt;0.99*$B$10*(A101^$K$49*(K101-A101))^(1/(1+$K$49))*($K$49^(1/(1+$K$49))),MAX(K$58:K101),((J102/$B$10)^(1+$K$49)/(A102^($K$49)*$K$49))+A102),MAX(K$58:K101)),((J102/$B$10)^(1+$K$49)/(A102^($K$49)*$K$49))+A102)</f>
        <v>231.695658907682</v>
      </c>
      <c r="L102" s="30" t="n">
        <f aca="false">IF(K102&lt;K101,AE101*(MAX(Z$58:Z101)-J101/A101)/(J101/A101/D$10-1)/(1+1*(MAX(Z$58:Z101)-J101/A101)/(J101/A101/D$10-1))+B$3-B$4,AE101*(J102/A102/B$10)/(C$27+J102/A102/B$10))</f>
        <v>-0.00238734658592655</v>
      </c>
      <c r="M102" s="42" t="n">
        <f aca="false">M101+L102*2*(K102-K101)/(K101+K102)</f>
        <v>-0.000198022523228777</v>
      </c>
      <c r="N102" s="43" t="n">
        <f aca="false">N101+(B$3-B$4)*2*(K102-K101)/(K101+K102)</f>
        <v>0.00152991469507545</v>
      </c>
      <c r="O102" s="34"/>
      <c r="P102" s="34" t="n">
        <f aca="false">P101+$B$4*2*(A102-A101)/(A102+A101)</f>
        <v>0.000617948352241676</v>
      </c>
      <c r="Q102" s="44" t="n">
        <f aca="false">M102+N102</f>
        <v>0.00133189217184667</v>
      </c>
      <c r="R102" s="3" t="n">
        <f aca="false">R101-(Q102-Q101+P102-P101)*R101</f>
        <v>1.59987738110273</v>
      </c>
      <c r="S102" s="3" t="n">
        <f aca="false">$C$21*(R102-1)+1</f>
        <v>1.59197349380107</v>
      </c>
      <c r="T102" s="3" t="n">
        <f aca="false">-(S102-S101)/S101+T101</f>
        <v>0.00193371877946096</v>
      </c>
      <c r="U102" s="45" t="n">
        <f aca="false">(N102-N101)/(K$49/(1+K$49)*(AC102^(1+K$49)-(J102/A102)^(1+K$49))/(J102/A102)^K$49)*K$50+U101</f>
        <v>0.000273845946853375</v>
      </c>
      <c r="V102" s="3" t="n">
        <f aca="false">IF(D$6="E",-IF(K101=$B$6,-V101+(H102-H101)*(1-E101)+(I102-I101)*E101,-V101+(H102-H101)*(1-E101)+(I102-I101)*E101+(U102-U101)*(1-E101)),IF(K101=$B$6,V101+(H102-H101)*(1-E101)+(I102-I101)*E101,V101+(H102-H101)*(1-E101)+(I102-I101)*E101+(U102-U101)*(1-E101)))</f>
        <v>0.000942277649261981</v>
      </c>
      <c r="W102" s="3" t="n">
        <f aca="false">T102/3+V102</f>
        <v>0.00158685057574897</v>
      </c>
      <c r="X102" s="23" t="n">
        <f aca="false">IF(D$6="E",-B102,B102)</f>
        <v>65.0891521196996</v>
      </c>
      <c r="Y102" s="0" t="n">
        <f aca="false">IF(D$6="E",-J102,J102)</f>
        <v>65.0967121078259</v>
      </c>
      <c r="Z102" s="46" t="n">
        <f aca="false">J102/A102</f>
        <v>0.293630012910405</v>
      </c>
      <c r="AA102" s="43" t="n">
        <f aca="false">B$8/A102^B$3*((1+K$49)/K$49)^-B$3</f>
        <v>1.67486824491233</v>
      </c>
      <c r="AB102" s="43" t="n">
        <f aca="false">(R102-AA102)</f>
        <v>-0.074990863809598</v>
      </c>
      <c r="AC102" s="48" t="n">
        <f aca="false">IF(R$58&gt;=AA$58,B$10,IF(K102&lt;K101,(Z102-D$10)*(1+1.25*(D$10-Z102)/MAX(Z$58:Z102)*B$10)+D$10,B$10))</f>
        <v>1.38259663532589</v>
      </c>
      <c r="AD102" s="33" t="n">
        <f aca="false">IF(K102&gt;K101,(1-A102/K102)/((J102+0.01)/A102/$B$10)^(1+K$49)+A102/K102+0.01,(1-A102/K102)/((J102+0.01)/A102/$D$10)^(1+K$49)+A102/K102+0.01)</f>
        <v>1.92339221862588</v>
      </c>
      <c r="AE102" s="47" t="n">
        <f aca="false">IF(ABS(-LN(1-(R102-AA102)/R102)/LN(AD102))&lt;1.2*B$3,1.2*SIGN(-LN(1-(R102-AA102)/R102)/LN(AD102))*B$3,-LN(1-(R102-AA102)/R102)/LN(AD102))</f>
        <v>-0.0700323875647659</v>
      </c>
      <c r="AF102" s="43" t="n">
        <f aca="false">W102</f>
        <v>0.00158685057574897</v>
      </c>
      <c r="AG102" s="47" t="n">
        <f aca="false">IF(D$6="E",-B102,IF(D$6="T",-B102,B102))</f>
        <v>65.0891521196996</v>
      </c>
      <c r="AH102" s="3" t="n">
        <f aca="false">T102</f>
        <v>0.00193371877946096</v>
      </c>
      <c r="AI102" s="3"/>
      <c r="AJ102" s="3"/>
    </row>
    <row r="103" customFormat="false" ht="12.8" hidden="false" customHeight="false" outlineLevel="0" collapsed="false">
      <c r="A103" s="3" t="n">
        <f aca="false">IF(J102/A102&lt;=0.99*$B$10,IF(A102&gt;A101,IF(D$5&gt;0,$A102+($D$7-$D$3)/401,IF(J102/A102&gt;1.01*D$10,A102-($D$7-$D$3)/401,A102)),IF(D$5&lt;0,$A102+($D$7-$D$3)/401,IF(J102/A102&gt;1.01*D$10,A102-($D$7-$D$3)/401,A102))),IF(K102&gt;$B$6,IF(B$10&gt;D$10,IF(J102/A102&gt;1.01*D$10,A102-($D$7-$D$3)/401,A102),A102),IF(MAX(J$58:J102)&lt;0.99*$B$10*(A102^$K$49*(K102-A102))^(1/(1+$K$49))*($K$49^(1/(1+$K$49))),$A102+($D$7-$D$3)/401,IF(J102/A102&gt;1.01*$D$10,$A102-($D$7-$D$3)/401,A102))))</f>
        <v>222.195137157107</v>
      </c>
      <c r="B103" s="3" t="n">
        <f aca="false">$D$4+(A103-$D$3)*$D$5</f>
        <v>66.5854114713205</v>
      </c>
      <c r="C103" s="3" t="n">
        <f aca="false">2/PI()*(ATAN((B103/A103)^2))/(1+C$12/C$14*10*(100/A102)^0.5)</f>
        <v>0.0416481935342879</v>
      </c>
      <c r="D103" s="3" t="n">
        <f aca="false">3*G102*(I103-I102)+D102</f>
        <v>68.5131395667554</v>
      </c>
      <c r="E103" s="30" t="n">
        <f aca="false">(1/$C$16)*($C$12/100)/S103</f>
        <v>0.00908353798803911</v>
      </c>
      <c r="F103" s="3" t="n">
        <f aca="false">3*(1-2*$B$9)*(A104+A103)/(4*(1+$B$9)*$B$4)</f>
        <v>33850.2520871733</v>
      </c>
      <c r="G103" s="3" t="n">
        <f aca="false">$C$18*$C$17*(A103+100)/100/(2*(1+$C$19))*1000</f>
        <v>2462859.62842893</v>
      </c>
      <c r="H103" s="30" t="n">
        <f aca="false">(B103-B102)/(3*(1-E102)*F102+3*C102*E102*G102)+H102</f>
        <v>0.000691546748879946</v>
      </c>
      <c r="I103" s="30" t="n">
        <f aca="false">C102*(H103-H102)+I102</f>
        <v>9.4493373093135E-006</v>
      </c>
      <c r="J103" s="3" t="n">
        <f aca="false">J102+3*(H103-H102)*F102</f>
        <v>66.5674511713365</v>
      </c>
      <c r="K103" s="35" t="n">
        <f aca="false">IF(J103&lt;$B$10*(A102^$K$49*(MAX(K$58:K102)-A102))^(1/(1+$K$49))*($K$49^(1/(1+$K$49))),IF(J103/A103&gt;D$10,IF(MAX(J$58:J102)&lt;0.99*$B$10*(A102^$K$49*(K102-A102))^(1/(1+$K$49))*($K$49^(1/(1+$K$49))),MAX(K$58:K102),((J103/$B$10)^(1+$K$49)/(A103^($K$49)*$K$49))+A103),MAX(K$58:K102)),((J103/$B$10)^(1+$K$49)/(A103^($K$49)*$K$49))+A103)</f>
        <v>232.627875506079</v>
      </c>
      <c r="L103" s="30" t="n">
        <f aca="false">IF(K103&lt;K102,AE102*(MAX(Z$58:Z102)-J102/A102)/(J102/A102/D$10-1)/(1+1*(MAX(Z$58:Z102)-J102/A102)/(J102/A102/D$10-1))+B$3-B$4,AE102*(J103/A103/B$10)/(C$27+J103/A103/B$10))</f>
        <v>-0.00244102286525933</v>
      </c>
      <c r="M103" s="42" t="n">
        <f aca="false">M102+L103*2*(K103-K102)/(K102+K103)</f>
        <v>-0.000207824145862161</v>
      </c>
      <c r="N103" s="43" t="n">
        <f aca="false">N102+(B$3-B$4)*2*(K103-K102)/(K102+K103)</f>
        <v>0.00157167459697476</v>
      </c>
      <c r="O103" s="34"/>
      <c r="P103" s="34" t="n">
        <f aca="false">P102+$B$4*2*(A103-A102)/(A103+A102)</f>
        <v>0.000631431460435192</v>
      </c>
      <c r="Q103" s="44" t="n">
        <f aca="false">M103+N103</f>
        <v>0.00136385045111259</v>
      </c>
      <c r="R103" s="3" t="n">
        <f aca="false">R102-(Q103-Q102+P103-P102)*R102</f>
        <v>1.59980468045477</v>
      </c>
      <c r="S103" s="3" t="n">
        <f aca="false">$C$21*(R103-1)+1</f>
        <v>1.59190175104509</v>
      </c>
      <c r="T103" s="3" t="n">
        <f aca="false">-(S103-S102)/S102+T102</f>
        <v>0.0019787840750004</v>
      </c>
      <c r="U103" s="45" t="n">
        <f aca="false">(N103-N102)/(K$49/(1+K$49)*(AC103^(1+K$49)-(J103/A103)^(1+K$49))/(J103/A103)^K$49)*K$50+U102</f>
        <v>0.000287580405769142</v>
      </c>
      <c r="V103" s="3" t="n">
        <f aca="false">IF(D$6="E",-IF(K102=$B$6,-V102+(H103-H102)*(1-E102)+(I103-I102)*E102,-V102+(H103-H102)*(1-E102)+(I103-I102)*E102+(U103-U102)*(1-E102)),IF(K102=$B$6,V102+(H103-H102)*(1-E102)+(I103-I102)*E102,V102+(H103-H102)*(1-E102)+(I103-I102)*E102+(U103-U102)*(1-E102)))</f>
        <v>0.000970276125080022</v>
      </c>
      <c r="W103" s="3" t="n">
        <f aca="false">T103/3+V103</f>
        <v>0.00162987081674682</v>
      </c>
      <c r="X103" s="23" t="n">
        <f aca="false">IF(D$6="E",-B103,B103)</f>
        <v>66.5854114713205</v>
      </c>
      <c r="Y103" s="0" t="n">
        <f aca="false">IF(D$6="E",-J103,J103)</f>
        <v>66.5674511713365</v>
      </c>
      <c r="Z103" s="46" t="n">
        <f aca="false">J103/A103</f>
        <v>0.299590045142477</v>
      </c>
      <c r="AA103" s="43" t="n">
        <f aca="false">B$8/A103^B$3*((1+K$49)/K$49)^-B$3</f>
        <v>1.67480652071575</v>
      </c>
      <c r="AB103" s="43" t="n">
        <f aca="false">(R103-AA103)</f>
        <v>-0.0750018402609793</v>
      </c>
      <c r="AC103" s="48" t="n">
        <f aca="false">IF(R$58&gt;=AA$58,B$10,IF(K103&lt;K102,(Z103-D$10)*(1+1.25*(D$10-Z103)/MAX(Z$58:Z103)*B$10)+D$10,B$10))</f>
        <v>1.38259663532589</v>
      </c>
      <c r="AD103" s="33" t="n">
        <f aca="false">IF(K103&gt;K102,(1-A103/K103)/((J103+0.01)/A103/$B$10)^(1+K$49)+A103/K103+0.01,(1-A103/K103)/((J103+0.01)/A103/$D$10)^(1+K$49)+A103/K103+0.01)</f>
        <v>1.92001843822494</v>
      </c>
      <c r="AE103" s="47" t="n">
        <f aca="false">IF(ABS(-LN(1-(R103-AA103)/R103)/LN(AD103))&lt;1.2*B$3,1.2*SIGN(-LN(1-(R103-AA103)/R103)/LN(AD103))*B$3,-LN(1-(R103-AA103)/R103)/LN(AD103))</f>
        <v>-0.0702340305354874</v>
      </c>
      <c r="AF103" s="43" t="n">
        <f aca="false">W103</f>
        <v>0.00162987081674682</v>
      </c>
      <c r="AG103" s="47" t="n">
        <f aca="false">IF(D$6="E",-B103,IF(D$6="T",-B103,B103))</f>
        <v>66.5854114713205</v>
      </c>
      <c r="AH103" s="3" t="n">
        <f aca="false">T103</f>
        <v>0.0019787840750004</v>
      </c>
      <c r="AI103" s="3"/>
      <c r="AJ103" s="3"/>
    </row>
    <row r="104" customFormat="false" ht="12.8" hidden="false" customHeight="false" outlineLevel="0" collapsed="false">
      <c r="A104" s="3" t="n">
        <f aca="false">IF(J103/A103&lt;=0.99*$B$10,IF(A103&gt;A102,IF(D$5&gt;0,$A103+($D$7-$D$3)/401,IF(J103/A103&gt;1.01*D$10,A103-($D$7-$D$3)/401,A103)),IF(D$5&lt;0,$A103+($D$7-$D$3)/401,IF(J103/A103&gt;1.01*D$10,A103-($D$7-$D$3)/401,A103))),IF(K103&gt;$B$6,IF(B$10&gt;D$10,IF(J103/A103&gt;1.01*D$10,A103-($D$7-$D$3)/401,A103),A103),IF(MAX(J$58:J103)&lt;0.99*$B$10*(A103^$K$49*(K103-A103))^(1/(1+$K$49))*($K$49^(1/(1+$K$49))),$A103+($D$7-$D$3)/401,IF(J103/A103&gt;1.01*$D$10,$A103-($D$7-$D$3)/401,A103))))</f>
        <v>222.693890274314</v>
      </c>
      <c r="B104" s="3" t="n">
        <f aca="false">$D$4+(A104-$D$3)*$D$5</f>
        <v>68.0816708229415</v>
      </c>
      <c r="C104" s="3" t="n">
        <f aca="false">2/PI()*(ATAN((B104/A104)^2))/(1+C$12/C$14*10*(100/A103)^0.5)</f>
        <v>0.0433496849110921</v>
      </c>
      <c r="D104" s="3" t="n">
        <f aca="false">3*G103*(I104-I103)+D103</f>
        <v>72.9650322157921</v>
      </c>
      <c r="E104" s="30" t="n">
        <f aca="false">(1/$C$16)*($C$12/100)/S104</f>
        <v>0.00908394635217182</v>
      </c>
      <c r="F104" s="3" t="n">
        <f aca="false">3*(1-2*$B$9)*(A105+A104)/(4*(1+$B$9)*$B$4)</f>
        <v>33926.1493006613</v>
      </c>
      <c r="G104" s="3" t="n">
        <f aca="false">$C$18*$C$17*(A104+100)/100/(2*(1+$C$19))*1000</f>
        <v>2466672.09725686</v>
      </c>
      <c r="H104" s="30" t="n">
        <f aca="false">(B104-B103)/(3*(1-E103)*F103+3*C103*E103*G103)+H103</f>
        <v>0.000706014052636111</v>
      </c>
      <c r="I104" s="30" t="n">
        <f aca="false">C103*(H104-H103)+I103</f>
        <v>1.00518743760696E-005</v>
      </c>
      <c r="J104" s="3" t="n">
        <f aca="false">J103+3*(H104-H103)*F103</f>
        <v>68.0366168088402</v>
      </c>
      <c r="K104" s="35" t="n">
        <f aca="false">IF(J104&lt;$B$10*(A103^$K$49*(MAX(K$58:K103)-A103))^(1/(1+$K$49))*($K$49^(1/(1+$K$49))),IF(J104/A104&gt;D$10,IF(MAX(J$58:J103)&lt;0.99*$B$10*(A103^$K$49*(K103-A103))^(1/(1+$K$49))*($K$49^(1/(1+$K$49))),MAX(K$58:K103),((J104/$B$10)^(1+$K$49)/(A104^($K$49)*$K$49))+A104),MAX(K$58:K103)),((J104/$B$10)^(1+$K$49)/(A104^($K$49)*$K$49))+A104)</f>
        <v>233.567810086971</v>
      </c>
      <c r="L104" s="30" t="n">
        <f aca="false">IF(K104&lt;K103,AE103*(MAX(Z$58:Z103)-J103/A103)/(J103/A103/D$10-1)/(1+1*(MAX(Z$58:Z103)-J103/A103)/(J103/A103/D$10-1))+B$3-B$4,AE103*(J104/A104/B$10)/(C$27+J104/A104/B$10))</f>
        <v>-0.00249475670358444</v>
      </c>
      <c r="M104" s="42" t="n">
        <f aca="false">M103+L104*2*(K104-K103)/(K103+K104)</f>
        <v>-0.000217883904753443</v>
      </c>
      <c r="N104" s="43" t="n">
        <f aca="false">N103+(B$3-B$4)*2*(K104-K103)/(K103+K104)</f>
        <v>0.00161361114827012</v>
      </c>
      <c r="O104" s="34"/>
      <c r="P104" s="34" t="n">
        <f aca="false">P103+$B$4*2*(A104-A103)/(A104+A103)</f>
        <v>0.000644884337529147</v>
      </c>
      <c r="Q104" s="44" t="n">
        <f aca="false">M104+N104</f>
        <v>0.00139572724351668</v>
      </c>
      <c r="R104" s="3" t="n">
        <f aca="false">R103-(Q104-Q103+P104-P103)*R103</f>
        <v>1.59973216183734</v>
      </c>
      <c r="S104" s="3" t="n">
        <f aca="false">$C$21*(R104-1)+1</f>
        <v>1.59183018792123</v>
      </c>
      <c r="T104" s="3" t="n">
        <f aca="false">-(S104-S103)/S103+T103</f>
        <v>0.00202373856029535</v>
      </c>
      <c r="U104" s="45" t="n">
        <f aca="false">(N104-N103)/(K$49/(1+K$49)*(AC104^(1+K$49)-(J104/A104)^(1+K$49))/(J104/A104)^K$49)*K$50+U103</f>
        <v>0.000301673537903457</v>
      </c>
      <c r="V104" s="3" t="n">
        <f aca="false">IF(D$6="E",-IF(K103=$B$6,-V103+(H104-H103)*(1-E103)+(I104-I103)*E103,-V103+(H104-H103)*(1-E103)+(I104-I103)*E103+(U104-U103)*(1-E103)),IF(K103=$B$6,V103+(H104-H103)*(1-E103)+(I104-I103)*E103,V103+(H104-H103)*(1-E103)+(I104-I103)*E103+(U104-U103)*(1-E103)))</f>
        <v>0.000998582604334471</v>
      </c>
      <c r="W104" s="3" t="n">
        <f aca="false">T104/3+V104</f>
        <v>0.00167316212443292</v>
      </c>
      <c r="X104" s="23" t="n">
        <f aca="false">IF(D$6="E",-B104,B104)</f>
        <v>68.0816708229415</v>
      </c>
      <c r="Y104" s="0" t="n">
        <f aca="false">IF(D$6="E",-J104,J104)</f>
        <v>68.0366168088402</v>
      </c>
      <c r="Z104" s="46" t="n">
        <f aca="false">J104/A104</f>
        <v>0.305516315355724</v>
      </c>
      <c r="AA104" s="43" t="n">
        <f aca="false">B$8/A104^B$3*((1+K$49)/K$49)^-B$3</f>
        <v>1.67474493718104</v>
      </c>
      <c r="AB104" s="43" t="n">
        <f aca="false">(R104-AA104)</f>
        <v>-0.0750127753436998</v>
      </c>
      <c r="AC104" s="48" t="n">
        <f aca="false">IF(R$58&gt;=AA$58,B$10,IF(K104&lt;K103,(Z104-D$10)*(1+1.25*(D$10-Z104)/MAX(Z$58:Z104)*B$10)+D$10,B$10))</f>
        <v>1.38259663532589</v>
      </c>
      <c r="AD104" s="33" t="n">
        <f aca="false">IF(K104&gt;K103,(1-A104/K104)/((J104+0.01)/A104/$B$10)^(1+K$49)+A104/K104+0.01,(1-A104/K104)/((J104+0.01)/A104/$D$10)^(1+K$49)+A104/K104+0.01)</f>
        <v>1.91660832869134</v>
      </c>
      <c r="AE104" s="47" t="n">
        <f aca="false">IF(ABS(-LN(1-(R104-AA104)/R104)/LN(AD104))&lt;1.2*B$3,1.2*SIGN(-LN(1-(R104-AA104)/R104)/LN(AD104))*B$3,-LN(1-(R104-AA104)/R104)/LN(AD104))</f>
        <v>-0.0704391036313729</v>
      </c>
      <c r="AF104" s="43" t="n">
        <f aca="false">W104</f>
        <v>0.00167316212443287</v>
      </c>
      <c r="AG104" s="47" t="n">
        <f aca="false">IF(D$6="E",-B104,IF(D$6="T",-B104,B104))</f>
        <v>68.0816708229415</v>
      </c>
      <c r="AH104" s="3" t="n">
        <f aca="false">T104</f>
        <v>0.00202373856029535</v>
      </c>
      <c r="AI104" s="3"/>
      <c r="AJ104" s="3"/>
    </row>
    <row r="105" customFormat="false" ht="12.8" hidden="false" customHeight="false" outlineLevel="0" collapsed="false">
      <c r="A105" s="3" t="n">
        <f aca="false">IF(J104/A104&lt;=0.99*$B$10,IF(A104&gt;A103,IF(D$5&gt;0,$A104+($D$7-$D$3)/401,IF(J104/A104&gt;1.01*D$10,A104-($D$7-$D$3)/401,A104)),IF(D$5&lt;0,$A104+($D$7-$D$3)/401,IF(J104/A104&gt;1.01*D$10,A104-($D$7-$D$3)/401,A104))),IF(K104&gt;$B$6,IF(B$10&gt;D$10,IF(J104/A104&gt;1.01*D$10,A104-($D$7-$D$3)/401,A104),A104),IF(MAX(J$58:J104)&lt;0.99*$B$10*(A104^$K$49*(K104-A104))^(1/(1+$K$49))*($K$49^(1/(1+$K$49))),$A104+($D$7-$D$3)/401,IF(J104/A104&gt;1.01*$D$10,$A104-($D$7-$D$3)/401,A104))))</f>
        <v>223.192643391521</v>
      </c>
      <c r="B105" s="3" t="n">
        <f aca="false">$D$4+(A105-$D$3)*$D$5</f>
        <v>69.5779301745624</v>
      </c>
      <c r="C105" s="3" t="n">
        <f aca="false">2/PI()*(ATAN((B105/A105)^2))/(1+C$12/C$14*10*(100/A104)^0.5)</f>
        <v>0.0450769657921025</v>
      </c>
      <c r="D105" s="3" t="n">
        <f aca="false">3*G104*(I105-I104)+D104</f>
        <v>77.5905715404962</v>
      </c>
      <c r="E105" s="30" t="n">
        <f aca="false">(1/$C$16)*($C$12/100)/S105</f>
        <v>0.00908435366406717</v>
      </c>
      <c r="F105" s="3" t="n">
        <f aca="false">3*(1-2*$B$9)*(A106+A105)/(4*(1+$B$9)*$B$4)</f>
        <v>34002.0465141493</v>
      </c>
      <c r="G105" s="3" t="n">
        <f aca="false">$C$18*$C$17*(A105+100)/100/(2*(1+$C$19))*1000</f>
        <v>2470484.56608479</v>
      </c>
      <c r="H105" s="30" t="n">
        <f aca="false">(B105-B104)/(3*(1-E104)*F104+3*C104*E104*G104)+H104</f>
        <v>0.00072043333865508</v>
      </c>
      <c r="I105" s="30" t="n">
        <f aca="false">C104*(H105-H104)+I104</f>
        <v>1.06769458816348E-005</v>
      </c>
      <c r="J105" s="3" t="n">
        <f aca="false">J104+3*(H105-H104)*F104</f>
        <v>69.5041893597056</v>
      </c>
      <c r="K105" s="35" t="n">
        <f aca="false">IF(J105&lt;$B$10*(A104^$K$49*(MAX(K$58:K104)-A104))^(1/(1+$K$49))*($K$49^(1/(1+$K$49))),IF(J105/A105&gt;D$10,IF(MAX(J$58:J104)&lt;0.99*$B$10*(A104^$K$49*(K104-A104))^(1/(1+$K$49))*($K$49^(1/(1+$K$49))),MAX(K$58:K104),((J105/$B$10)^(1+$K$49)/(A105^($K$49)*$K$49))+A105),MAX(K$58:K104)),((J105/$B$10)^(1+$K$49)/(A105^($K$49)*$K$49))+A105)</f>
        <v>234.515371995582</v>
      </c>
      <c r="L105" s="30" t="n">
        <f aca="false">IF(K105&lt;K104,AE104*(MAX(Z$58:Z104)-J104/A104)/(J104/A104/D$10-1)/(1+1*(MAX(Z$58:Z104)-J104/A104)/(J104/A104/D$10-1))+B$3-B$4,AE104*(J105/A105/B$10)/(C$27+J105/A105/B$10))</f>
        <v>-0.00254855312450036</v>
      </c>
      <c r="M105" s="42" t="n">
        <f aca="false">M104+L105*2*(K105-K104)/(K104+K105)</f>
        <v>-0.000228202206949663</v>
      </c>
      <c r="N105" s="43" t="n">
        <f aca="false">N104+(B$3-B$4)*2*(K105-K104)/(K104+K105)</f>
        <v>0.00165571752690868</v>
      </c>
      <c r="O105" s="34"/>
      <c r="P105" s="34" t="n">
        <f aca="false">P104+$B$4*2*(A105-A104)/(A105+A104)</f>
        <v>0.000658307118785351</v>
      </c>
      <c r="Q105" s="44" t="n">
        <f aca="false">M105+N105</f>
        <v>0.00142751531995902</v>
      </c>
      <c r="R105" s="3" t="n">
        <f aca="false">R104-(Q105-Q104+P105-P104)*R104</f>
        <v>1.59965983657422</v>
      </c>
      <c r="S105" s="3" t="n">
        <f aca="false">$C$21*(R105-1)+1</f>
        <v>1.59175881560407</v>
      </c>
      <c r="T105" s="3" t="n">
        <f aca="false">-(S105-S104)/S104+T104</f>
        <v>0.00206857520034817</v>
      </c>
      <c r="U105" s="45" t="n">
        <f aca="false">(N105-N104)/(K$49/(1+K$49)*(AC105^(1+K$49)-(J105/A105)^(1+K$49))/(J105/A105)^K$49)*K$50+U104</f>
        <v>0.00031612555898425</v>
      </c>
      <c r="V105" s="3" t="n">
        <f aca="false">IF(D$6="E",-IF(K104=$B$6,-V104+(H105-H104)*(1-E104)+(I105-I104)*E104,-V104+(H105-H104)*(1-E104)+(I105-I104)*E104+(U105-U104)*(1-E104)),IF(K104=$B$6,V104+(H105-H104)*(1-E104)+(I105-I104)*E104,V104+(H105-H104)*(1-E104)+(I105-I104)*E104+(U105-U104)*(1-E104)))</f>
        <v>0.00102719732414544</v>
      </c>
      <c r="W105" s="3" t="n">
        <f aca="false">T105/3+V105</f>
        <v>0.00171672239092817</v>
      </c>
      <c r="X105" s="23" t="n">
        <f aca="false">IF(D$6="E",-B105,B105)</f>
        <v>69.5779301745624</v>
      </c>
      <c r="Y105" s="0" t="n">
        <f aca="false">IF(D$6="E",-J105,J105)</f>
        <v>69.5041893597056</v>
      </c>
      <c r="Z105" s="46" t="n">
        <f aca="false">J105/A105</f>
        <v>0.3114089617989</v>
      </c>
      <c r="AA105" s="43" t="n">
        <f aca="false">B$8/A105^B$3*((1+K$49)/K$49)^-B$3</f>
        <v>1.6746834936737</v>
      </c>
      <c r="AB105" s="43" t="n">
        <f aca="false">(R105-AA105)</f>
        <v>-0.0750236570994858</v>
      </c>
      <c r="AC105" s="48" t="n">
        <f aca="false">IF(R$58&gt;=AA$58,B$10,IF(K105&lt;K104,(Z105-D$10)*(1+1.25*(D$10-Z105)/MAX(Z$58:Z105)*B$10)+D$10,B$10))</f>
        <v>1.38259663532589</v>
      </c>
      <c r="AD105" s="33" t="n">
        <f aca="false">IF(K105&gt;K104,(1-A105/K105)/((J105+0.01)/A105/$B$10)^(1+K$49)+A105/K105+0.01,(1-A105/K105)/((J105+0.01)/A105/$D$10)^(1+K$49)+A105/K105+0.01)</f>
        <v>1.9131634157518</v>
      </c>
      <c r="AE105" s="47" t="n">
        <f aca="false">IF(ABS(-LN(1-(R105-AA105)/R105)/LN(AD105))&lt;1.2*B$3,1.2*SIGN(-LN(1-(R105-AA105)/R105)/LN(AD105))*B$3,-LN(1-(R105-AA105)/R105)/LN(AD105))</f>
        <v>-0.070647569825015</v>
      </c>
      <c r="AF105" s="43" t="n">
        <f aca="false">W105</f>
        <v>0.00171672239092817</v>
      </c>
      <c r="AG105" s="47" t="n">
        <f aca="false">IF(D$6="E",-B105,IF(D$6="T",-B105,B105))</f>
        <v>69.5779301745624</v>
      </c>
      <c r="AH105" s="3" t="n">
        <f aca="false">T105</f>
        <v>0.00206857520034817</v>
      </c>
      <c r="AI105" s="3"/>
      <c r="AJ105" s="3"/>
    </row>
    <row r="106" customFormat="false" ht="12.8" hidden="false" customHeight="false" outlineLevel="0" collapsed="false">
      <c r="A106" s="3" t="n">
        <f aca="false">IF(J105/A105&lt;=0.99*$B$10,IF(A105&gt;A104,IF(D$5&gt;0,$A105+($D$7-$D$3)/401,IF(J105/A105&gt;1.01*D$10,A105-($D$7-$D$3)/401,A105)),IF(D$5&lt;0,$A105+($D$7-$D$3)/401,IF(J105/A105&gt;1.01*D$10,A105-($D$7-$D$3)/401,A105))),IF(K105&gt;$B$6,IF(B$10&gt;D$10,IF(J105/A105&gt;1.01*D$10,A105-($D$7-$D$3)/401,A105),A105),IF(MAX(J$58:J105)&lt;0.99*$B$10*(A105^$K$49*(K105-A105))^(1/(1+$K$49))*($K$49^(1/(1+$K$49))),$A105+($D$7-$D$3)/401,IF(J105/A105&gt;1.01*$D$10,$A105-($D$7-$D$3)/401,A105))))</f>
        <v>223.691396508728</v>
      </c>
      <c r="B106" s="3" t="n">
        <f aca="false">$D$4+(A106-$D$3)*$D$5</f>
        <v>71.0741895261833</v>
      </c>
      <c r="C106" s="3" t="n">
        <f aca="false">2/PI()*(ATAN((B106/A106)^2))/(1+C$12/C$14*10*(100/A105)^0.5)</f>
        <v>0.0468295575877015</v>
      </c>
      <c r="D106" s="3" t="n">
        <f aca="false">3*G105*(I106-I105)+D105</f>
        <v>82.3918181301928</v>
      </c>
      <c r="E106" s="30" t="n">
        <f aca="false">(1/$C$16)*($C$12/100)/S106</f>
        <v>0.00908475986111343</v>
      </c>
      <c r="F106" s="3" t="n">
        <f aca="false">3*(1-2*$B$9)*(A107+A106)/(4*(1+$B$9)*$B$4)</f>
        <v>34077.9437276374</v>
      </c>
      <c r="G106" s="3" t="n">
        <f aca="false">$C$18*$C$17*(A106+100)/100/(2*(1+$C$19))*1000</f>
        <v>2474297.03491271</v>
      </c>
      <c r="H106" s="30" t="n">
        <f aca="false">(B106-B105)/(3*(1-E105)*F105+3*C105*E105*G105)+H105</f>
        <v>0.000734804634727793</v>
      </c>
      <c r="I106" s="30" t="n">
        <f aca="false">C105*(H106-H105)+I105</f>
        <v>1.13247603030927E-005</v>
      </c>
      <c r="J106" s="3" t="n">
        <f aca="false">J105+3*(H106-H105)*F105</f>
        <v>70.9701497923046</v>
      </c>
      <c r="K106" s="35" t="n">
        <f aca="false">IF(J106&lt;$B$10*(A105^$K$49*(MAX(K$58:K105)-A105))^(1/(1+$K$49))*($K$49^(1/(1+$K$49))),IF(J106/A106&gt;D$10,IF(MAX(J$58:J105)&lt;0.99*$B$10*(A105^$K$49*(K105-A105))^(1/(1+$K$49))*($K$49^(1/(1+$K$49))),MAX(K$58:K105),((J106/$B$10)^(1+$K$49)/(A106^($K$49)*$K$49))+A106),MAX(K$58:K105)),((J106/$B$10)^(1+$K$49)/(A106^($K$49)*$K$49))+A106)</f>
        <v>235.470471089947</v>
      </c>
      <c r="L106" s="30" t="n">
        <f aca="false">IF(K106&lt;K105,AE105*(MAX(Z$58:Z105)-J105/A105)/(J105/A105/D$10-1)/(1+1*(MAX(Z$58:Z105)-J105/A105)/(J105/A105/D$10-1))+B$3-B$4,AE105*(J106/A106/B$10)/(C$27+J106/A106/B$10))</f>
        <v>-0.00260241700893891</v>
      </c>
      <c r="M106" s="42" t="n">
        <f aca="false">M105+L106*2*(K106-K105)/(K105+K106)</f>
        <v>-0.000238779402688488</v>
      </c>
      <c r="N106" s="43" t="n">
        <f aca="false">N105+(B$3-B$4)*2*(K106-K105)/(K105+K106)</f>
        <v>0.0016979870153519</v>
      </c>
      <c r="O106" s="34"/>
      <c r="P106" s="34" t="n">
        <f aca="false">P105+$B$4*2*(A106-A105)/(A106+A105)</f>
        <v>0.000671699938559849</v>
      </c>
      <c r="Q106" s="44" t="n">
        <f aca="false">M106+N106</f>
        <v>0.00145920761266341</v>
      </c>
      <c r="R106" s="3" t="n">
        <f aca="false">R105-(Q106-Q105+P106-P105)*R105</f>
        <v>1.59958771573056</v>
      </c>
      <c r="S106" s="3" t="n">
        <f aca="false">$C$21*(R106-1)+1</f>
        <v>1.59168764501297</v>
      </c>
      <c r="T106" s="3" t="n">
        <f aca="false">-(S106-S105)/S105+T105</f>
        <v>0.00211328711926253</v>
      </c>
      <c r="U106" s="45" t="n">
        <f aca="false">(N106-N105)/(K$49/(1+K$49)*(AC106^(1+K$49)-(J106/A106)^(1+K$49))/(J106/A106)^K$49)*K$50+U105</f>
        <v>0.000330936597388907</v>
      </c>
      <c r="V106" s="3" t="n">
        <f aca="false">IF(D$6="E",-IF(K105=$B$6,-V105+(H106-H105)*(1-E105)+(I106-I105)*E105,-V105+(H106-H105)*(1-E105)+(I106-I105)*E105+(U106-U105)*(1-E105)),IF(K105=$B$6,V105+(H106-H105)*(1-E105)+(I106-I105)*E105,V105+(H106-H105)*(1-E105)+(I106-I105)*E105+(U106-U105)*(1-E105)))</f>
        <v>0.00105612044095099</v>
      </c>
      <c r="W106" s="3" t="n">
        <f aca="false">T106/3+V106</f>
        <v>0.00176054948070517</v>
      </c>
      <c r="X106" s="23" t="n">
        <f aca="false">IF(D$6="E",-B106,B106)</f>
        <v>71.0741895261833</v>
      </c>
      <c r="Y106" s="0" t="n">
        <f aca="false">IF(D$6="E",-J106,J106)</f>
        <v>70.9701497923046</v>
      </c>
      <c r="Z106" s="46" t="n">
        <f aca="false">J106/A106</f>
        <v>0.3172681242997</v>
      </c>
      <c r="AA106" s="43" t="n">
        <f aca="false">B$8/A106^B$3*((1+K$49)/K$49)^-B$3</f>
        <v>1.6746221895635</v>
      </c>
      <c r="AB106" s="43" t="n">
        <f aca="false">(R106-AA106)</f>
        <v>-0.0750344738329387</v>
      </c>
      <c r="AC106" s="48" t="n">
        <f aca="false">IF(R$58&gt;=AA$58,B$10,IF(K106&lt;K105,(Z106-D$10)*(1+1.25*(D$10-Z106)/MAX(Z$58:Z106)*B$10)+D$10,B$10))</f>
        <v>1.38259663532589</v>
      </c>
      <c r="AD106" s="33" t="n">
        <f aca="false">IF(K106&gt;K105,(1-A106/K106)/((J106+0.01)/A106/$B$10)^(1+K$49)+A106/K106+0.01,(1-A106/K106)/((J106+0.01)/A106/$D$10)^(1+K$49)+A106/K106+0.01)</f>
        <v>1.90968519663669</v>
      </c>
      <c r="AE106" s="47" t="n">
        <f aca="false">IF(ABS(-LN(1-(R106-AA106)/R106)/LN(AD106))&lt;1.2*B$3,1.2*SIGN(-LN(1-(R106-AA106)/R106)/LN(AD106))*B$3,-LN(1-(R106-AA106)/R106)/LN(AD106))</f>
        <v>-0.0708593929296261</v>
      </c>
      <c r="AF106" s="43" t="n">
        <f aca="false">W106</f>
        <v>0.00176054948070512</v>
      </c>
      <c r="AG106" s="47" t="n">
        <f aca="false">IF(D$6="E",-B106,IF(D$6="T",-B106,B106))</f>
        <v>71.0741895261833</v>
      </c>
      <c r="AH106" s="3" t="n">
        <f aca="false">T106</f>
        <v>0.00211328711926253</v>
      </c>
      <c r="AI106" s="3"/>
      <c r="AJ106" s="3"/>
    </row>
    <row r="107" customFormat="false" ht="12.8" hidden="false" customHeight="false" outlineLevel="0" collapsed="false">
      <c r="A107" s="3" t="n">
        <f aca="false">IF(J106/A106&lt;=0.99*$B$10,IF(A106&gt;A105,IF(D$5&gt;0,$A106+($D$7-$D$3)/401,IF(J106/A106&gt;1.01*D$10,A106-($D$7-$D$3)/401,A106)),IF(D$5&lt;0,$A106+($D$7-$D$3)/401,IF(J106/A106&gt;1.01*D$10,A106-($D$7-$D$3)/401,A106))),IF(K106&gt;$B$6,IF(B$10&gt;D$10,IF(J106/A106&gt;1.01*D$10,A106-($D$7-$D$3)/401,A106),A106),IF(MAX(J$58:J106)&lt;0.99*$B$10*(A106^$K$49*(K106-A106))^(1/(1+$K$49))*($K$49^(1/(1+$K$49))),$A106+($D$7-$D$3)/401,IF(J106/A106&gt;1.01*$D$10,$A106-($D$7-$D$3)/401,A106))))</f>
        <v>224.190149625935</v>
      </c>
      <c r="B107" s="3" t="n">
        <f aca="false">$D$4+(A107-$D$3)*$D$5</f>
        <v>72.5704488778042</v>
      </c>
      <c r="C107" s="3" t="n">
        <f aca="false">2/PI()*(ATAN((B107/A107)^2))/(1+C$12/C$14*10*(100/A106)^0.5)</f>
        <v>0.048606982956661</v>
      </c>
      <c r="D107" s="3" t="n">
        <f aca="false">3*G106*(I107-I106)+D106</f>
        <v>87.3707644064214</v>
      </c>
      <c r="E107" s="30" t="n">
        <f aca="false">(1/$C$16)*($C$12/100)/S107</f>
        <v>0.00908516488212187</v>
      </c>
      <c r="F107" s="3" t="n">
        <f aca="false">3*(1-2*$B$9)*(A108+A107)/(4*(1+$B$9)*$B$4)</f>
        <v>34153.8409411254</v>
      </c>
      <c r="G107" s="3" t="n">
        <f aca="false">$C$18*$C$17*(A107+100)/100/(2*(1+$C$19))*1000</f>
        <v>2478109.50374065</v>
      </c>
      <c r="H107" s="30" t="n">
        <f aca="false">(B107-B106)/(3*(1-E106)*F106+3*C106*E106*G106)+H106</f>
        <v>0.000749127974555218</v>
      </c>
      <c r="I107" s="30" t="n">
        <f aca="false">C106*(H107-H106)+I106</f>
        <v>1.19955159703893E-005</v>
      </c>
      <c r="J107" s="3" t="n">
        <f aca="false">J106+3*(H107-H106)*F106</f>
        <v>72.4344796981971</v>
      </c>
      <c r="K107" s="35" t="n">
        <f aca="false">IF(J107&lt;$B$10*(A106^$K$49*(MAX(K$58:K106)-A106))^(1/(1+$K$49))*($K$49^(1/(1+$K$49))),IF(J107/A107&gt;D$10,IF(MAX(J$58:J106)&lt;0.99*$B$10*(A106^$K$49*(K106-A106))^(1/(1+$K$49))*($K$49^(1/(1+$K$49))),MAX(K$58:K106),((J107/$B$10)^(1+$K$49)/(A107^($K$49)*$K$49))+A107),MAX(K$58:K106)),((J107/$B$10)^(1+$K$49)/(A107^($K$49)*$K$49))+A107)</f>
        <v>236.433017756202</v>
      </c>
      <c r="L107" s="30" t="n">
        <f aca="false">IF(K107&lt;K106,AE106*(MAX(Z$58:Z106)-J106/A106)/(J106/A106/D$10-1)/(1+1*(MAX(Z$58:Z106)-J106/A106)/(J106/A106/D$10-1))+B$3-B$4,AE106*(J107/A107/B$10)/(C$27+J107/A107/B$10))</f>
        <v>-0.00265635309961112</v>
      </c>
      <c r="M107" s="42" t="n">
        <f aca="false">M106+L107*2*(K107-K106)/(K106+K107)</f>
        <v>-0.000249615787164813</v>
      </c>
      <c r="N107" s="43" t="n">
        <f aca="false">N106+(B$3-B$4)*2*(K107-K106)/(K106+K107)</f>
        <v>0.00174041300102763</v>
      </c>
      <c r="O107" s="34"/>
      <c r="P107" s="34" t="n">
        <f aca="false">P106+$B$4*2*(A107-A106)/(A107+A106)</f>
        <v>0.000685062930310985</v>
      </c>
      <c r="Q107" s="44" t="n">
        <f aca="false">M107+N107</f>
        <v>0.00149079721386282</v>
      </c>
      <c r="R107" s="3" t="n">
        <f aca="false">R106-(Q107-Q106+P107-P106)*R106</f>
        <v>1.59951581011508</v>
      </c>
      <c r="S107" s="3" t="n">
        <f aca="false">$C$21*(R107-1)+1</f>
        <v>1.59161668681425</v>
      </c>
      <c r="T107" s="3" t="n">
        <f aca="false">-(S107-S106)/S106+T106</f>
        <v>0.00215786759894538</v>
      </c>
      <c r="U107" s="45" t="n">
        <f aca="false">(N107-N106)/(K$49/(1+K$49)*(AC107^(1+K$49)-(J107/A107)^(1+K$49))/(J107/A107)^K$49)*K$50+U106</f>
        <v>0.000346106697252295</v>
      </c>
      <c r="V107" s="3" t="n">
        <f aca="false">IF(D$6="E",-IF(K106=$B$6,-V106+(H107-H106)*(1-E106)+(I107-I106)*E106,-V106+(H107-H106)*(1-E106)+(I107-I106)*E106+(U107-U106)*(1-E106)),IF(K106=$B$6,V106+(H107-H106)*(1-E106)+(I107-I106)*E106,V106+(H107-H106)*(1-E106)+(I107-I106)*E106+(U107-U106)*(1-E106)))</f>
        <v>0.0010853520334789</v>
      </c>
      <c r="W107" s="3" t="n">
        <f aca="false">T107/3+V107</f>
        <v>0.00180464123312736</v>
      </c>
      <c r="X107" s="23" t="n">
        <f aca="false">IF(D$6="E",-B107,B107)</f>
        <v>72.5704488778042</v>
      </c>
      <c r="Y107" s="0" t="n">
        <f aca="false">IF(D$6="E",-J107,J107)</f>
        <v>72.4344796981971</v>
      </c>
      <c r="Z107" s="46" t="n">
        <f aca="false">J107/A107</f>
        <v>0.323093944221257</v>
      </c>
      <c r="AA107" s="43" t="n">
        <f aca="false">B$8/A107^B$3*((1+K$49)/K$49)^-B$3</f>
        <v>1.67456102422442</v>
      </c>
      <c r="AB107" s="43" t="n">
        <f aca="false">(R107-AA107)</f>
        <v>-0.0750452141093358</v>
      </c>
      <c r="AC107" s="48" t="n">
        <f aca="false">IF(R$58&gt;=AA$58,B$10,IF(K107&lt;K106,(Z107-D$10)*(1+1.25*(D$10-Z107)/MAX(Z$58:Z107)*B$10)+D$10,B$10))</f>
        <v>1.38259663532589</v>
      </c>
      <c r="AD107" s="33" t="n">
        <f aca="false">IF(K107&gt;K106,(1-A107/K107)/((J107+0.01)/A107/$B$10)^(1+K$49)+A107/K107+0.01,(1-A107/K107)/((J107+0.01)/A107/$D$10)^(1+K$49)+A107/K107+0.01)</f>
        <v>1.90617514009795</v>
      </c>
      <c r="AE107" s="47" t="n">
        <f aca="false">IF(ABS(-LN(1-(R107-AA107)/R107)/LN(AD107))&lt;1.2*B$3,1.2*SIGN(-LN(1-(R107-AA107)/R107)/LN(AD107))*B$3,-LN(1-(R107-AA107)/R107)/LN(AD107))</f>
        <v>-0.0710745375747831</v>
      </c>
      <c r="AF107" s="43" t="n">
        <f aca="false">W107</f>
        <v>0.00180464123312731</v>
      </c>
      <c r="AG107" s="47" t="n">
        <f aca="false">IF(D$6="E",-B107,IF(D$6="T",-B107,B107))</f>
        <v>72.5704488778042</v>
      </c>
      <c r="AH107" s="3" t="n">
        <f aca="false">T107</f>
        <v>0.00215786759894538</v>
      </c>
      <c r="AI107" s="3"/>
      <c r="AJ107" s="3"/>
    </row>
    <row r="108" customFormat="false" ht="12.8" hidden="false" customHeight="false" outlineLevel="0" collapsed="false">
      <c r="A108" s="3" t="n">
        <f aca="false">IF(J107/A107&lt;=0.99*$B$10,IF(A107&gt;A106,IF(D$5&gt;0,$A107+($D$7-$D$3)/401,IF(J107/A107&gt;1.01*D$10,A107-($D$7-$D$3)/401,A107)),IF(D$5&lt;0,$A107+($D$7-$D$3)/401,IF(J107/A107&gt;1.01*D$10,A107-($D$7-$D$3)/401,A107))),IF(K107&gt;$B$6,IF(B$10&gt;D$10,IF(J107/A107&gt;1.01*D$10,A107-($D$7-$D$3)/401,A107),A107),IF(MAX(J$58:J107)&lt;0.99*$B$10*(A107^$K$49*(K107-A107))^(1/(1+$K$49))*($K$49^(1/(1+$K$49))),$A107+($D$7-$D$3)/401,IF(J107/A107&gt;1.01*$D$10,$A107-($D$7-$D$3)/401,A107))))</f>
        <v>224.688902743142</v>
      </c>
      <c r="B108" s="3" t="n">
        <f aca="false">$D$4+(A108-$D$3)*$D$5</f>
        <v>74.0667082294251</v>
      </c>
      <c r="C108" s="3" t="n">
        <f aca="false">2/PI()*(ATAN((B108/A108)^2))/(1+C$12/C$14*10*(100/A107)^0.5)</f>
        <v>0.0504087657469351</v>
      </c>
      <c r="D108" s="3" t="n">
        <f aca="false">3*G107*(I108-I107)+D107</f>
        <v>92.5293352781659</v>
      </c>
      <c r="E108" s="30" t="n">
        <f aca="false">(1/$C$16)*($C$12/100)/S108</f>
        <v>0.00908556866731478</v>
      </c>
      <c r="F108" s="3" t="n">
        <f aca="false">3*(1-2*$B$9)*(A109+A108)/(4*(1+$B$9)*$B$4)</f>
        <v>34229.7381546134</v>
      </c>
      <c r="G108" s="3" t="n">
        <f aca="false">$C$18*$C$17*(A108+100)/100/(2*(1+$C$19))*1000</f>
        <v>2481921.97256858</v>
      </c>
      <c r="H108" s="30" t="n">
        <f aca="false">(B108-B107)/(3*(1-E107)*F107+3*C107*E107*G107)+H107</f>
        <v>0.000763403397638811</v>
      </c>
      <c r="I108" s="30" t="n">
        <f aca="false">C107*(H108-H107)+I107</f>
        <v>1.26894012169126E-005</v>
      </c>
      <c r="J108" s="3" t="n">
        <f aca="false">J107+3*(H108-H107)*F107</f>
        <v>73.89716128629</v>
      </c>
      <c r="K108" s="35" t="n">
        <f aca="false">IF(J108&lt;$B$10*(A107^$K$49*(MAX(K$58:K107)-A107))^(1/(1+$K$49))*($K$49^(1/(1+$K$49))),IF(J108/A108&gt;D$10,IF(MAX(J$58:J107)&lt;0.99*$B$10*(A107^$K$49*(K107-A107))^(1/(1+$K$49))*($K$49^(1/(1+$K$49))),MAX(K$58:K107),((J108/$B$10)^(1+$K$49)/(A108^($K$49)*$K$49))+A108),MAX(K$58:K107)),((J108/$B$10)^(1+$K$49)/(A108^($K$49)*$K$49))+A108)</f>
        <v>237.402922923378</v>
      </c>
      <c r="L108" s="30" t="n">
        <f aca="false">IF(K108&lt;K107,AE107*(MAX(Z$58:Z107)-J107/A107)/(J107/A107/D$10-1)/(1+1*(MAX(Z$58:Z107)-J107/A107)/(J107/A107/D$10-1))+B$3-B$4,AE107*(J108/A108/B$10)/(C$27+J108/A108/B$10))</f>
        <v>-0.00271036600533115</v>
      </c>
      <c r="M108" s="42" t="n">
        <f aca="false">M107+L108*2*(K108-K107)/(K107+K108)</f>
        <v>-0.000260711602267982</v>
      </c>
      <c r="N108" s="43" t="n">
        <f aca="false">N107+(B$3-B$4)*2*(K108-K107)/(K107+K108)</f>
        <v>0.00178298897668774</v>
      </c>
      <c r="O108" s="34"/>
      <c r="P108" s="34" t="n">
        <f aca="false">P107+$B$4*2*(A108-A107)/(A108+A107)</f>
        <v>0.000698396226607384</v>
      </c>
      <c r="Q108" s="44" t="n">
        <f aca="false">M108+N108</f>
        <v>0.00152227737441975</v>
      </c>
      <c r="R108" s="3" t="n">
        <f aca="false">R107-(Q108-Q107+P108-P107)*R107</f>
        <v>1.59944413028234</v>
      </c>
      <c r="S108" s="3" t="n">
        <f aca="false">$C$21*(R108-1)+1</f>
        <v>1.59154595142339</v>
      </c>
      <c r="T108" s="3" t="n">
        <f aca="false">-(S108-S107)/S107+T107</f>
        <v>0.00220231007774794</v>
      </c>
      <c r="U108" s="45" t="n">
        <f aca="false">(N108-N107)/(K$49/(1+K$49)*(AC108^(1+K$49)-(J108/A108)^(1+K$49))/(J108/A108)^K$49)*K$50+U107</f>
        <v>0.000361635821527947</v>
      </c>
      <c r="V108" s="3" t="n">
        <f aca="false">IF(D$6="E",-IF(K107=$B$6,-V107+(H108-H107)*(1-E107)+(I108-I107)*E107,-V107+(H108-H107)*(1-E107)+(I108-I107)*E107+(U108-U107)*(1-E107)),IF(K107=$B$6,V107+(H108-H107)*(1-E107)+(I108-I107)*E107,V107+(H108-H107)*(1-E107)+(I108-I107)*E107+(U108-U107)*(1-E107)))</f>
        <v>0.00111489210567302</v>
      </c>
      <c r="W108" s="3" t="n">
        <f aca="false">T108/3+V108</f>
        <v>0.00184899546492234</v>
      </c>
      <c r="X108" s="23" t="n">
        <f aca="false">IF(D$6="E",-B108,B108)</f>
        <v>74.0667082294251</v>
      </c>
      <c r="Y108" s="0" t="n">
        <f aca="false">IF(D$6="E",-J108,J108)</f>
        <v>73.89716128629</v>
      </c>
      <c r="Z108" s="46" t="n">
        <f aca="false">J108/A108</f>
        <v>0.328886564419103</v>
      </c>
      <c r="AA108" s="43" t="n">
        <f aca="false">B$8/A108^B$3*((1+K$49)/K$49)^-B$3</f>
        <v>1.67449999703467</v>
      </c>
      <c r="AB108" s="43" t="n">
        <f aca="false">(R108-AA108)</f>
        <v>-0.0750558667523265</v>
      </c>
      <c r="AC108" s="48" t="n">
        <f aca="false">IF(R$58&gt;=AA$58,B$10,IF(K108&lt;K107,(Z108-D$10)*(1+1.25*(D$10-Z108)/MAX(Z$58:Z108)*B$10)+D$10,B$10))</f>
        <v>1.38259663532589</v>
      </c>
      <c r="AD108" s="33" t="n">
        <f aca="false">IF(K108&gt;K107,(1-A108/K108)/((J108+0.01)/A108/$B$10)^(1+K$49)+A108/K108+0.01,(1-A108/K108)/((J108+0.01)/A108/$D$10)^(1+K$49)+A108/K108+0.01)</f>
        <v>1.90263468644077</v>
      </c>
      <c r="AE108" s="47" t="n">
        <f aca="false">IF(ABS(-LN(1-(R108-AA108)/R108)/LN(AD108))&lt;1.2*B$3,1.2*SIGN(-LN(1-(R108-AA108)/R108)/LN(AD108))*B$3,-LN(1-(R108-AA108)/R108)/LN(AD108))</f>
        <v>-0.0712929691836967</v>
      </c>
      <c r="AF108" s="43" t="n">
        <f aca="false">W108</f>
        <v>0.00184899546492238</v>
      </c>
      <c r="AG108" s="47" t="n">
        <f aca="false">IF(D$6="E",-B108,IF(D$6="T",-B108,B108))</f>
        <v>74.0667082294251</v>
      </c>
      <c r="AH108" s="3" t="n">
        <f aca="false">T108</f>
        <v>0.00220231007774794</v>
      </c>
      <c r="AI108" s="3"/>
      <c r="AJ108" s="3"/>
    </row>
    <row r="109" customFormat="false" ht="12.8" hidden="false" customHeight="false" outlineLevel="0" collapsed="false">
      <c r="A109" s="3" t="n">
        <f aca="false">IF(J108/A108&lt;=0.99*$B$10,IF(A108&gt;A107,IF(D$5&gt;0,$A108+($D$7-$D$3)/401,IF(J108/A108&gt;1.01*D$10,A108-($D$7-$D$3)/401,A108)),IF(D$5&lt;0,$A108+($D$7-$D$3)/401,IF(J108/A108&gt;1.01*D$10,A108-($D$7-$D$3)/401,A108))),IF(K108&gt;$B$6,IF(B$10&gt;D$10,IF(J108/A108&gt;1.01*D$10,A108-($D$7-$D$3)/401,A108),A108),IF(MAX(J$58:J108)&lt;0.99*$B$10*(A108^$K$49*(K108-A108))^(1/(1+$K$49))*($K$49^(1/(1+$K$49))),$A108+($D$7-$D$3)/401,IF(J108/A108&gt;1.01*$D$10,$A108-($D$7-$D$3)/401,A108))))</f>
        <v>225.187655860349</v>
      </c>
      <c r="B109" s="3" t="n">
        <f aca="false">$D$4+(A109-$D$3)*$D$5</f>
        <v>75.5629675810461</v>
      </c>
      <c r="C109" s="3" t="n">
        <f aca="false">2/PI()*(ATAN((B109/A109)^2))/(1+C$12/C$14*10*(100/A108)^0.5)</f>
        <v>0.0522344309439342</v>
      </c>
      <c r="D109" s="3" t="n">
        <f aca="false">3*G108*(I109-I108)+D108</f>
        <v>97.8693887999249</v>
      </c>
      <c r="E109" s="30" t="n">
        <f aca="false">(1/$C$16)*($C$12/100)/S109</f>
        <v>0.00908597115831294</v>
      </c>
      <c r="F109" s="3" t="n">
        <f aca="false">3*(1-2*$B$9)*(A110+A109)/(4*(1+$B$9)*$B$4)</f>
        <v>34305.6353681014</v>
      </c>
      <c r="G109" s="3" t="n">
        <f aca="false">$C$18*$C$17*(A109+100)/100/(2*(1+$C$19))*1000</f>
        <v>2485734.44139651</v>
      </c>
      <c r="H109" s="30" t="n">
        <f aca="false">(B109-B108)/(3*(1-E108)*F108+3*C108*E108*G108)+H108</f>
        <v>0.00077763094917191</v>
      </c>
      <c r="I109" s="30" t="n">
        <f aca="false">C108*(H109-H108)+I108</f>
        <v>1.34065945292971E-005</v>
      </c>
      <c r="J109" s="3" t="n">
        <f aca="false">J108+3*(H109-H108)*F108</f>
        <v>75.3581773769677</v>
      </c>
      <c r="K109" s="35" t="n">
        <f aca="false">IF(J109&lt;$B$10*(A108^$K$49*(MAX(K$58:K108)-A108))^(1/(1+$K$49))*($K$49^(1/(1+$K$49))),IF(J109/A109&gt;D$10,IF(MAX(J$58:J108)&lt;0.99*$B$10*(A108^$K$49*(K108-A108))^(1/(1+$K$49))*($K$49^(1/(1+$K$49))),MAX(K$58:K108),((J109/$B$10)^(1+$K$49)/(A109^($K$49)*$K$49))+A109),MAX(K$58:K108)),((J109/$B$10)^(1+$K$49)/(A109^($K$49)*$K$49))+A109)</f>
        <v>238.380098077684</v>
      </c>
      <c r="L109" s="30" t="n">
        <f aca="false">IF(K109&lt;K108,AE108*(MAX(Z$58:Z108)-J108/A108)/(J108/A108/D$10-1)/(1+1*(MAX(Z$58:Z108)-J108/A108)/(J108/A108/D$10-1))+B$3-B$4,AE108*(J109/A109/B$10)/(C$27+J109/A109/B$10))</f>
        <v>-0.00276446020522236</v>
      </c>
      <c r="M109" s="42" t="n">
        <f aca="false">M108+L109*2*(K109-K108)/(K108+K109)</f>
        <v>-0.000272067038289746</v>
      </c>
      <c r="N109" s="43" t="n">
        <f aca="false">N108+(B$3-B$4)*2*(K109-K108)/(K108+K109)</f>
        <v>0.00182570854067468</v>
      </c>
      <c r="O109" s="34"/>
      <c r="P109" s="34" t="n">
        <f aca="false">P108+$B$4*2*(A109-A108)/(A109+A108)</f>
        <v>0.000711699959135842</v>
      </c>
      <c r="Q109" s="44" t="n">
        <f aca="false">M109+N109</f>
        <v>0.00155364150238493</v>
      </c>
      <c r="R109" s="3" t="n">
        <f aca="false">R108-(Q109-Q108+P109-P108)*R108</f>
        <v>1.59937268653506</v>
      </c>
      <c r="S109" s="3" t="n">
        <f aca="false">$C$21*(R109-1)+1</f>
        <v>1.59147544900736</v>
      </c>
      <c r="T109" s="3" t="n">
        <f aca="false">-(S109-S108)/S108+T108</f>
        <v>0.00224660814904311</v>
      </c>
      <c r="U109" s="45" t="n">
        <f aca="false">(N109-N108)/(K$49/(1+K$49)*(AC109^(1+K$49)-(J109/A109)^(1+K$49))/(J109/A109)^K$49)*K$50+U108</f>
        <v>0.00037752385500146</v>
      </c>
      <c r="V109" s="3" t="n">
        <f aca="false">IF(D$6="E",-IF(K108=$B$6,-V108+(H109-H108)*(1-E108)+(I109-I108)*E108,-V108+(H109-H108)*(1-E108)+(I109-I108)*E108+(U109-U108)*(1-E108)),IF(K108=$B$6,V108+(H109-H108)*(1-E108)+(I109-I108)*E108,V108+(H109-H108)*(1-E108)+(I109-I108)*E108+(U109-U108)*(1-E108)))</f>
        <v>0.00114474058957319</v>
      </c>
      <c r="W109" s="3" t="n">
        <f aca="false">T109/3+V109</f>
        <v>0.00189360997258756</v>
      </c>
      <c r="X109" s="23" t="n">
        <f aca="false">IF(D$6="E",-B109,B109)</f>
        <v>75.5629675810461</v>
      </c>
      <c r="Y109" s="0" t="n">
        <f aca="false">IF(D$6="E",-J109,J109)</f>
        <v>75.3581773769677</v>
      </c>
      <c r="Z109" s="46" t="n">
        <f aca="false">J109/A109</f>
        <v>0.33464612919858</v>
      </c>
      <c r="AA109" s="43" t="n">
        <f aca="false">B$8/A109^B$3*((1+K$49)/K$49)^-B$3</f>
        <v>1.67443910737659</v>
      </c>
      <c r="AB109" s="43" t="n">
        <f aca="false">(R109-AA109)</f>
        <v>-0.0750664208415304</v>
      </c>
      <c r="AC109" s="48" t="n">
        <f aca="false">IF(R$58&gt;=AA$58,B$10,IF(K109&lt;K108,(Z109-D$10)*(1+1.25*(D$10-Z109)/MAX(Z$58:Z109)*B$10)+D$10,B$10))</f>
        <v>1.38259663532589</v>
      </c>
      <c r="AD109" s="33" t="n">
        <f aca="false">IF(K109&gt;K108,(1-A109/K109)/((J109+0.01)/A109/$B$10)^(1+K$49)+A109/K109+0.01,(1-A109/K109)/((J109+0.01)/A109/$D$10)^(1+K$49)+A109/K109+0.01)</f>
        <v>1.89906524757033</v>
      </c>
      <c r="AE109" s="47" t="n">
        <f aca="false">IF(ABS(-LN(1-(R109-AA109)/R109)/LN(AD109))&lt;1.2*B$3,1.2*SIGN(-LN(1-(R109-AA109)/R109)/LN(AD109))*B$3,-LN(1-(R109-AA109)/R109)/LN(AD109))</f>
        <v>-0.07151465395185</v>
      </c>
      <c r="AF109" s="43" t="n">
        <f aca="false">W109</f>
        <v>0.0018936099725876</v>
      </c>
      <c r="AG109" s="47" t="n">
        <f aca="false">IF(D$6="E",-B109,IF(D$6="T",-B109,B109))</f>
        <v>75.5629675810461</v>
      </c>
      <c r="AH109" s="3" t="n">
        <f aca="false">T109</f>
        <v>0.00224660814904311</v>
      </c>
      <c r="AI109" s="3"/>
      <c r="AJ109" s="3"/>
    </row>
    <row r="110" customFormat="false" ht="12.8" hidden="false" customHeight="false" outlineLevel="0" collapsed="false">
      <c r="A110" s="3" t="n">
        <f aca="false">IF(J109/A109&lt;=0.99*$B$10,IF(A109&gt;A108,IF(D$5&gt;0,$A109+($D$7-$D$3)/401,IF(J109/A109&gt;1.01*D$10,A109-($D$7-$D$3)/401,A109)),IF(D$5&lt;0,$A109+($D$7-$D$3)/401,IF(J109/A109&gt;1.01*D$10,A109-($D$7-$D$3)/401,A109))),IF(K109&gt;$B$6,IF(B$10&gt;D$10,IF(J109/A109&gt;1.01*D$10,A109-($D$7-$D$3)/401,A109),A109),IF(MAX(J$58:J109)&lt;0.99*$B$10*(A109^$K$49*(K109-A109))^(1/(1+$K$49))*($K$49^(1/(1+$K$49))),$A109+($D$7-$D$3)/401,IF(J109/A109&gt;1.01*$D$10,$A109-($D$7-$D$3)/401,A109))))</f>
        <v>225.686408977556</v>
      </c>
      <c r="B110" s="3" t="n">
        <f aca="false">$D$4+(A110-$D$3)*$D$5</f>
        <v>77.059226932667</v>
      </c>
      <c r="C110" s="3" t="n">
        <f aca="false">2/PI()*(ATAN((B110/A110)^2))/(1+C$12/C$14*10*(100/A109)^0.5)</f>
        <v>0.0540835046262178</v>
      </c>
      <c r="D110" s="3" t="n">
        <f aca="false">3*G109*(I110-I109)+D109</f>
        <v>103.39271683285</v>
      </c>
      <c r="E110" s="30" t="n">
        <f aca="false">(1/$C$16)*($C$12/100)/S110</f>
        <v>0.00908637229812257</v>
      </c>
      <c r="F110" s="3" t="n">
        <f aca="false">3*(1-2*$B$9)*(A111+A110)/(4*(1+$B$9)*$B$4)</f>
        <v>34381.5325815894</v>
      </c>
      <c r="G110" s="3" t="n">
        <f aca="false">$C$18*$C$17*(A110+100)/100/(2*(1+$C$19))*1000</f>
        <v>2489546.91022444</v>
      </c>
      <c r="H110" s="30" t="n">
        <f aca="false">(B110-B109)/(3*(1-E109)*F109+3*C109*E109*G109)+H109</f>
        <v>0.000791810679932043</v>
      </c>
      <c r="I110" s="30" t="n">
        <f aca="false">C109*(H110-H109)+I109</f>
        <v>1.41472646964908E-005</v>
      </c>
      <c r="J110" s="3" t="n">
        <f aca="false">J109+3*(H110-H109)*F109</f>
        <v>76.8175113961927</v>
      </c>
      <c r="K110" s="35" t="n">
        <f aca="false">IF(J110&lt;$B$10*(A109^$K$49*(MAX(K$58:K109)-A109))^(1/(1+$K$49))*($K$49^(1/(1+$K$49))),IF(J110/A110&gt;D$10,IF(MAX(J$58:J109)&lt;0.99*$B$10*(A109^$K$49*(K109-A109))^(1/(1+$K$49))*($K$49^(1/(1+$K$49))),MAX(K$58:K109),((J110/$B$10)^(1+$K$49)/(A110^($K$49)*$K$49))+A110),MAX(K$58:K109)),((J110/$B$10)^(1+$K$49)/(A110^($K$49)*$K$49))+A110)</f>
        <v>239.364455276302</v>
      </c>
      <c r="L110" s="30" t="n">
        <f aca="false">IF(K110&lt;K109,AE109*(MAX(Z$58:Z109)-J109/A109)/(J109/A109/D$10-1)/(1+1*(MAX(Z$58:Z109)-J109/A109)/(J109/A109/D$10-1))+B$3-B$4,AE109*(J110/A110/B$10)/(C$27+J110/A110/B$10))</f>
        <v>-0.00281864005280899</v>
      </c>
      <c r="M110" s="42" t="n">
        <f aca="false">M109+L110*2*(K110-K109)/(K109+K110)</f>
        <v>-0.000283682235603111</v>
      </c>
      <c r="N110" s="43" t="n">
        <f aca="false">N109+(B$3-B$4)*2*(K110-K109)/(K109+K110)</f>
        <v>0.00186856539710039</v>
      </c>
      <c r="O110" s="34"/>
      <c r="P110" s="34" t="n">
        <f aca="false">P109+$B$4*2*(A110-A109)/(A110+A109)</f>
        <v>0.000724974258709128</v>
      </c>
      <c r="Q110" s="44" t="n">
        <f aca="false">M110+N110</f>
        <v>0.00158488316149728</v>
      </c>
      <c r="R110" s="3" t="n">
        <f aca="false">R109-(Q110-Q109+P110-P109)*R109</f>
        <v>1.59930148892663</v>
      </c>
      <c r="S110" s="3" t="n">
        <f aca="false">$C$21*(R110-1)+1</f>
        <v>1.59140518948709</v>
      </c>
      <c r="T110" s="3" t="n">
        <f aca="false">-(S110-S109)/S109+T109</f>
        <v>0.00229075555974499</v>
      </c>
      <c r="U110" s="45" t="n">
        <f aca="false">(N110-N109)/(K$49/(1+K$49)*(AC110^(1+K$49)-(J110/A110)^(1+K$49))/(J110/A110)^K$49)*K$50+U109</f>
        <v>0.000393770607255277</v>
      </c>
      <c r="V110" s="3" t="n">
        <f aca="false">IF(D$6="E",-IF(K109=$B$6,-V109+(H110-H109)*(1-E109)+(I110-I109)*E109,-V109+(H110-H109)*(1-E109)+(I110-I109)*E109+(U110-U109)*(1-E109)),IF(K109=$B$6,V109+(H110-H109)*(1-E109)+(I110-I109)*E109,V109+(H110-H109)*(1-E109)+(I110-I109)*E109+(U110-U109)*(1-E109)))</f>
        <v>0.0011748973481478</v>
      </c>
      <c r="W110" s="3" t="n">
        <f aca="false">T110/3+V110</f>
        <v>0.00193848253472946</v>
      </c>
      <c r="X110" s="23" t="n">
        <f aca="false">IF(D$6="E",-B110,B110)</f>
        <v>77.059226932667</v>
      </c>
      <c r="Y110" s="0" t="n">
        <f aca="false">IF(D$6="E",-J110,J110)</f>
        <v>76.8175113961927</v>
      </c>
      <c r="Z110" s="46" t="n">
        <f aca="false">J110/A110</f>
        <v>0.340372784272677</v>
      </c>
      <c r="AA110" s="43" t="n">
        <f aca="false">B$8/A110^B$3*((1+K$49)/K$49)^-B$3</f>
        <v>1.67437835463667</v>
      </c>
      <c r="AB110" s="43" t="n">
        <f aca="false">(R110-AA110)</f>
        <v>-0.0750768657100436</v>
      </c>
      <c r="AC110" s="48" t="n">
        <f aca="false">IF(R$58&gt;=AA$58,B$10,IF(K110&lt;K109,(Z110-D$10)*(1+1.25*(D$10-Z110)/MAX(Z$58:Z110)*B$10)+D$10,B$10))</f>
        <v>1.38259663532589</v>
      </c>
      <c r="AD110" s="33" t="n">
        <f aca="false">IF(K110&gt;K109,(1-A110/K110)/((J110+0.01)/A110/$B$10)^(1+K$49)+A110/K110+0.01,(1-A110/K110)/((J110+0.01)/A110/$D$10)^(1+K$49)+A110/K110+0.01)</f>
        <v>1.89546820705453</v>
      </c>
      <c r="AE110" s="47" t="n">
        <f aca="false">IF(ABS(-LN(1-(R110-AA110)/R110)/LN(AD110))&lt;1.2*B$3,1.2*SIGN(-LN(1-(R110-AA110)/R110)/LN(AD110))*B$3,-LN(1-(R110-AA110)/R110)/LN(AD110))</f>
        <v>-0.0717395588268775</v>
      </c>
      <c r="AF110" s="43" t="n">
        <f aca="false">W110</f>
        <v>0.00193848253472946</v>
      </c>
      <c r="AG110" s="47" t="n">
        <f aca="false">IF(D$6="E",-B110,IF(D$6="T",-B110,B110))</f>
        <v>77.059226932667</v>
      </c>
      <c r="AH110" s="3" t="n">
        <f aca="false">T110</f>
        <v>0.00229075555974499</v>
      </c>
      <c r="AI110" s="3"/>
      <c r="AJ110" s="3"/>
    </row>
    <row r="111" customFormat="false" ht="12.8" hidden="false" customHeight="false" outlineLevel="0" collapsed="false">
      <c r="A111" s="3" t="n">
        <f aca="false">IF(J110/A110&lt;=0.99*$B$10,IF(A110&gt;A109,IF(D$5&gt;0,$A110+($D$7-$D$3)/401,IF(J110/A110&gt;1.01*D$10,A110-($D$7-$D$3)/401,A110)),IF(D$5&lt;0,$A110+($D$7-$D$3)/401,IF(J110/A110&gt;1.01*D$10,A110-($D$7-$D$3)/401,A110))),IF(K110&gt;$B$6,IF(B$10&gt;D$10,IF(J110/A110&gt;1.01*D$10,A110-($D$7-$D$3)/401,A110),A110),IF(MAX(J$58:J110)&lt;0.99*$B$10*(A110^$K$49*(K110-A110))^(1/(1+$K$49))*($K$49^(1/(1+$K$49))),$A110+($D$7-$D$3)/401,IF(J110/A110&gt;1.01*$D$10,$A110-($D$7-$D$3)/401,A110))))</f>
        <v>226.185162094763</v>
      </c>
      <c r="B111" s="3" t="n">
        <f aca="false">$D$4+(A111-$D$3)*$D$5</f>
        <v>78.5554862842879</v>
      </c>
      <c r="C111" s="3" t="n">
        <f aca="false">2/PI()*(ATAN((B111/A111)^2))/(1+C$12/C$14*10*(100/A110)^0.5)</f>
        <v>0.0559555139285304</v>
      </c>
      <c r="D111" s="3" t="n">
        <f aca="false">3*G110*(I111-I110)+D110</f>
        <v>109.101045709167</v>
      </c>
      <c r="E111" s="30" t="n">
        <f aca="false">(1/$C$16)*($C$12/100)/S111</f>
        <v>0.0090867720311218</v>
      </c>
      <c r="F111" s="3" t="n">
        <f aca="false">3*(1-2*$B$9)*(A112+A111)/(4*(1+$B$9)*$B$4)</f>
        <v>34457.4297950775</v>
      </c>
      <c r="G111" s="3" t="n">
        <f aca="false">$C$18*$C$17*(A111+100)/100/(2*(1+$C$19))*1000</f>
        <v>2493359.37905237</v>
      </c>
      <c r="H111" s="30" t="n">
        <f aca="false">(B111-B110)/(3*(1-E110)*F110+3*C110*E110*G110)+H110</f>
        <v>0.000805942646174102</v>
      </c>
      <c r="I111" s="30" t="n">
        <f aca="false">C110*(H111-H110)+I110</f>
        <v>1.49115709581207E-005</v>
      </c>
      <c r="J111" s="3" t="n">
        <f aca="false">J110+3*(H111-H110)*F110</f>
        <v>78.2751473695725</v>
      </c>
      <c r="K111" s="35" t="n">
        <f aca="false">IF(J111&lt;$B$10*(A110^$K$49*(MAX(K$58:K110)-A110))^(1/(1+$K$49))*($K$49^(1/(1+$K$49))),IF(J111/A111&gt;D$10,IF(MAX(J$58:J110)&lt;0.99*$B$10*(A110^$K$49*(K110-A110))^(1/(1+$K$49))*($K$49^(1/(1+$K$49))),MAX(K$58:K110),((J111/$B$10)^(1+$K$49)/(A111^($K$49)*$K$49))+A111),MAX(K$58:K110)),((J111/$B$10)^(1+$K$49)/(A111^($K$49)*$K$49))+A111)</f>
        <v>240.355907160692</v>
      </c>
      <c r="L111" s="30" t="n">
        <f aca="false">IF(K111&lt;K110,AE110*(MAX(Z$58:Z110)-J110/A110)/(J110/A110/D$10-1)/(1+1*(MAX(Z$58:Z110)-J110/A110)/(J110/A110/D$10-1))+B$3-B$4,AE110*(J111/A111/B$10)/(C$27+J111/A111/B$10))</f>
        <v>-0.00287290977999741</v>
      </c>
      <c r="M111" s="42" t="n">
        <f aca="false">M110+L111*2*(K111-K110)/(K110+K111)</f>
        <v>-0.000295557286312199</v>
      </c>
      <c r="N111" s="43" t="n">
        <f aca="false">N110+(B$3-B$4)*2*(K111-K110)/(K110+K111)</f>
        <v>0.00191155335594072</v>
      </c>
      <c r="O111" s="34"/>
      <c r="P111" s="34" t="n">
        <f aca="false">P110+$B$4*2*(A111-A110)/(A111+A110)</f>
        <v>0.000738219255273707</v>
      </c>
      <c r="Q111" s="44" t="n">
        <f aca="false">M111+N111</f>
        <v>0.00161599606962852</v>
      </c>
      <c r="R111" s="3" t="n">
        <f aca="false">R110-(Q111-Q110+P111-P110)*R110</f>
        <v>1.5992305472636</v>
      </c>
      <c r="S111" s="3" t="n">
        <f aca="false">$C$21*(R111-1)+1</f>
        <v>1.59133518253994</v>
      </c>
      <c r="T111" s="3" t="n">
        <f aca="false">-(S111-S110)/S110+T110</f>
        <v>0.00233474620877391</v>
      </c>
      <c r="U111" s="45" t="n">
        <f aca="false">(N111-N110)/(K$49/(1+K$49)*(AC111^(1+K$49)-(J111/A111)^(1+K$49))/(J111/A111)^K$49)*K$50+U110</f>
        <v>0.000410375815584103</v>
      </c>
      <c r="V111" s="3" t="n">
        <f aca="false">IF(D$6="E",-IF(K110=$B$6,-V110+(H111-H110)*(1-E110)+(I111-I110)*E110,-V110+(H111-H110)*(1-E110)+(I111-I110)*E110+(U111-U110)*(1-E110)),IF(K110=$B$6,V110+(H111-H110)*(1-E110)+(I111-I110)*E110,V110+(H111-H110)*(1-E110)+(I111-I110)*E110+(U111-U110)*(1-E110)))</f>
        <v>0.00120536217807839</v>
      </c>
      <c r="W111" s="3" t="n">
        <f aca="false">T111/3+V111</f>
        <v>0.00198361091433636</v>
      </c>
      <c r="X111" s="23" t="n">
        <f aca="false">IF(D$6="E",-B111,B111)</f>
        <v>78.5554862842879</v>
      </c>
      <c r="Y111" s="0" t="n">
        <f aca="false">IF(D$6="E",-J111,J111)</f>
        <v>78.2751473695725</v>
      </c>
      <c r="Z111" s="46" t="n">
        <f aca="false">J111/A111</f>
        <v>0.34606667672028</v>
      </c>
      <c r="AA111" s="43" t="n">
        <f aca="false">B$8/A111^B$3*((1+K$49)/K$49)^-B$3</f>
        <v>1.67431773820546</v>
      </c>
      <c r="AB111" s="43" t="n">
        <f aca="false">(R111-AA111)</f>
        <v>-0.0750871909418582</v>
      </c>
      <c r="AC111" s="48" t="n">
        <f aca="false">IF(R$58&gt;=AA$58,B$10,IF(K111&lt;K110,(Z111-D$10)*(1+1.25*(D$10-Z111)/MAX(Z$58:Z111)*B$10)+D$10,B$10))</f>
        <v>1.38259663532589</v>
      </c>
      <c r="AD111" s="33" t="n">
        <f aca="false">IF(K111&gt;K110,(1-A111/K111)/((J111+0.01)/A111/$B$10)^(1+K$49)+A111/K111+0.01,(1-A111/K111)/((J111+0.01)/A111/$D$10)^(1+K$49)+A111/K111+0.01)</f>
        <v>1.89184492020361</v>
      </c>
      <c r="AE111" s="47" t="n">
        <f aca="false">IF(ABS(-LN(1-(R111-AA111)/R111)/LN(AD111))&lt;1.2*B$3,1.2*SIGN(-LN(1-(R111-AA111)/R111)/LN(AD111))*B$3,-LN(1-(R111-AA111)/R111)/LN(AD111))</f>
        <v>-0.0719676514895726</v>
      </c>
      <c r="AF111" s="43" t="n">
        <f aca="false">W111</f>
        <v>0.00198361091433631</v>
      </c>
      <c r="AG111" s="47" t="n">
        <f aca="false">IF(D$6="E",-B111,IF(D$6="T",-B111,B111))</f>
        <v>78.5554862842879</v>
      </c>
      <c r="AH111" s="3" t="n">
        <f aca="false">T111</f>
        <v>0.00233474620877391</v>
      </c>
      <c r="AI111" s="3"/>
      <c r="AJ111" s="3"/>
    </row>
    <row r="112" customFormat="false" ht="12.8" hidden="false" customHeight="false" outlineLevel="0" collapsed="false">
      <c r="A112" s="3" t="n">
        <f aca="false">IF(J111/A111&lt;=0.99*$B$10,IF(A111&gt;A110,IF(D$5&gt;0,$A111+($D$7-$D$3)/401,IF(J111/A111&gt;1.01*D$10,A111-($D$7-$D$3)/401,A111)),IF(D$5&lt;0,$A111+($D$7-$D$3)/401,IF(J111/A111&gt;1.01*D$10,A111-($D$7-$D$3)/401,A111))),IF(K111&gt;$B$6,IF(B$10&gt;D$10,IF(J111/A111&gt;1.01*D$10,A111-($D$7-$D$3)/401,A111),A111),IF(MAX(J$58:J111)&lt;0.99*$B$10*(A111^$K$49*(K111-A111))^(1/(1+$K$49))*($K$49^(1/(1+$K$49))),$A111+($D$7-$D$3)/401,IF(J111/A111&gt;1.01*$D$10,$A111-($D$7-$D$3)/401,A111))))</f>
        <v>226.68391521197</v>
      </c>
      <c r="B112" s="3" t="n">
        <f aca="false">$D$4+(A112-$D$3)*$D$5</f>
        <v>80.0517456359088</v>
      </c>
      <c r="C112" s="3" t="n">
        <f aca="false">2/PI()*(ATAN((B112/A112)^2))/(1+C$12/C$14*10*(100/A111)^0.5)</f>
        <v>0.057849987012097</v>
      </c>
      <c r="D112" s="3" t="n">
        <f aca="false">3*G111*(I112-I111)+D111</f>
        <v>114.996036900086</v>
      </c>
      <c r="E112" s="30" t="n">
        <f aca="false">(1/$C$16)*($C$12/100)/S112</f>
        <v>0.00908717030304658</v>
      </c>
      <c r="F112" s="3" t="n">
        <f aca="false">3*(1-2*$B$9)*(A113+A112)/(4*(1+$B$9)*$B$4)</f>
        <v>34533.3270085655</v>
      </c>
      <c r="G112" s="3" t="n">
        <f aca="false">$C$18*$C$17*(A112+100)/100/(2*(1+$C$19))*1000</f>
        <v>2497171.8478803</v>
      </c>
      <c r="H112" s="30" t="n">
        <f aca="false">(B112-B111)/(3*(1-E111)*F111+3*C111*E111*G111)+H111</f>
        <v>0.000820026909524368</v>
      </c>
      <c r="I112" s="30" t="n">
        <f aca="false">C111*(H112-H111)+I111</f>
        <v>1.56996631521896E-005</v>
      </c>
      <c r="J112" s="3" t="n">
        <f aca="false">J111+3*(H112-H111)*F111</f>
        <v>79.731069916394</v>
      </c>
      <c r="K112" s="35" t="n">
        <f aca="false">IF(J112&lt;$B$10*(A111^$K$49*(MAX(K$58:K111)-A111))^(1/(1+$K$49))*($K$49^(1/(1+$K$49))),IF(J112/A112&gt;D$10,IF(MAX(J$58:J111)&lt;0.99*$B$10*(A111^$K$49*(K111-A111))^(1/(1+$K$49))*($K$49^(1/(1+$K$49))),MAX(K$58:K111),((J112/$B$10)^(1+$K$49)/(A112^($K$49)*$K$49))+A112),MAX(K$58:K111)),((J112/$B$10)^(1+$K$49)/(A112^($K$49)*$K$49))+A112)</f>
        <v>241.354366969406</v>
      </c>
      <c r="L112" s="30" t="n">
        <f aca="false">IF(K112&lt;K111,AE111*(MAX(Z$58:Z111)-J111/A111)/(J111/A111/D$10-1)/(1+1*(MAX(Z$58:Z111)-J111/A111)/(J111/A111/D$10-1))+B$3-B$4,AE111*(J112/A112/B$10)/(C$27+J112/A112/B$10))</f>
        <v>-0.00292727350095043</v>
      </c>
      <c r="M112" s="42" t="n">
        <f aca="false">M111+L112*2*(K112-K111)/(K111+K112)</f>
        <v>-0.00030769223587329</v>
      </c>
      <c r="N112" s="43" t="n">
        <f aca="false">N111+(B$3-B$4)*2*(K112-K111)/(K111+K112)</f>
        <v>0.00195466633304872</v>
      </c>
      <c r="O112" s="34"/>
      <c r="P112" s="34" t="n">
        <f aca="false">P111+$B$4*2*(A112-A111)/(A112+A111)</f>
        <v>0.000751435077917367</v>
      </c>
      <c r="Q112" s="44" t="n">
        <f aca="false">M112+N112</f>
        <v>0.00164697409717543</v>
      </c>
      <c r="R112" s="3" t="n">
        <f aca="false">R111-(Q112-Q111+P112-P111)*R111</f>
        <v>1.59915987110837</v>
      </c>
      <c r="S112" s="3" t="n">
        <f aca="false">$C$21*(R112-1)+1</f>
        <v>1.5912654376023</v>
      </c>
      <c r="T112" s="3" t="n">
        <f aca="false">-(S112-S111)/S111+T111</f>
        <v>0.00237857414546927</v>
      </c>
      <c r="U112" s="45" t="n">
        <f aca="false">(N112-N111)/(K$49/(1+K$49)*(AC112^(1+K$49)-(J112/A112)^(1+K$49))/(J112/A112)^K$49)*K$50+U111</f>
        <v>0.000427339147860292</v>
      </c>
      <c r="V112" s="3" t="n">
        <f aca="false">IF(D$6="E",-IF(K111=$B$6,-V111+(H112-H111)*(1-E111)+(I112-I111)*E111,-V111+(H112-H111)*(1-E111)+(I112-I111)*E111+(U112-U111)*(1-E111)),IF(K111=$B$6,V111+(H112-H111)*(1-E111)+(I112-I111)*E111,V111+(H112-H111)*(1-E111)+(I112-I111)*E111+(U112-U111)*(1-E111)))</f>
        <v>0.00123613481249538</v>
      </c>
      <c r="W112" s="3" t="n">
        <f aca="false">T112/3+V112</f>
        <v>0.00202899286098513</v>
      </c>
      <c r="X112" s="23" t="n">
        <f aca="false">IF(D$6="E",-B112,B112)</f>
        <v>80.0517456359088</v>
      </c>
      <c r="Y112" s="0" t="n">
        <f aca="false">IF(D$6="E",-J112,J112)</f>
        <v>79.731069916394</v>
      </c>
      <c r="Z112" s="46" t="n">
        <f aca="false">J112/A112</f>
        <v>0.351727954944833</v>
      </c>
      <c r="AA112" s="43" t="n">
        <f aca="false">B$8/A112^B$3*((1+K$49)/K$49)^-B$3</f>
        <v>1.67425725747757</v>
      </c>
      <c r="AB112" s="43" t="n">
        <f aca="false">(R112-AA112)</f>
        <v>-0.0750973863691942</v>
      </c>
      <c r="AC112" s="48" t="n">
        <f aca="false">IF(R$58&gt;=AA$58,B$10,IF(K112&lt;K111,(Z112-D$10)*(1+1.25*(D$10-Z112)/MAX(Z$58:Z112)*B$10)+D$10,B$10))</f>
        <v>1.38259663532589</v>
      </c>
      <c r="AD112" s="33" t="n">
        <f aca="false">IF(K112&gt;K111,(1-A112/K112)/((J112+0.01)/A112/$B$10)^(1+K$49)+A112/K112+0.01,(1-A112/K112)/((J112+0.01)/A112/$D$10)^(1+K$49)+A112/K112+0.01)</f>
        <v>1.8881967141668</v>
      </c>
      <c r="AE112" s="47" t="n">
        <f aca="false">IF(ABS(-LN(1-(R112-AA112)/R112)/LN(AD112))&lt;1.2*B$3,1.2*SIGN(-LN(1-(R112-AA112)/R112)/LN(AD112))*B$3,-LN(1-(R112-AA112)/R112)/LN(AD112))</f>
        <v>-0.0721989003359147</v>
      </c>
      <c r="AF112" s="43" t="n">
        <f aca="false">W112</f>
        <v>0.00202899286098513</v>
      </c>
      <c r="AG112" s="47" t="n">
        <f aca="false">IF(D$6="E",-B112,IF(D$6="T",-B112,B112))</f>
        <v>80.0517456359088</v>
      </c>
      <c r="AH112" s="3" t="n">
        <f aca="false">T112</f>
        <v>0.00237857414546927</v>
      </c>
      <c r="AI112" s="3"/>
      <c r="AJ112" s="3"/>
    </row>
    <row r="113" customFormat="false" ht="12.8" hidden="false" customHeight="false" outlineLevel="0" collapsed="false">
      <c r="A113" s="3" t="n">
        <f aca="false">IF(J112/A112&lt;=0.99*$B$10,IF(A112&gt;A111,IF(D$5&gt;0,$A112+($D$7-$D$3)/401,IF(J112/A112&gt;1.01*D$10,A112-($D$7-$D$3)/401,A112)),IF(D$5&lt;0,$A112+($D$7-$D$3)/401,IF(J112/A112&gt;1.01*D$10,A112-($D$7-$D$3)/401,A112))),IF(K112&gt;$B$6,IF(B$10&gt;D$10,IF(J112/A112&gt;1.01*D$10,A112-($D$7-$D$3)/401,A112),A112),IF(MAX(J$58:J112)&lt;0.99*$B$10*(A112^$K$49*(K112-A112))^(1/(1+$K$49))*($K$49^(1/(1+$K$49))),$A112+($D$7-$D$3)/401,IF(J112/A112&gt;1.01*$D$10,$A112-($D$7-$D$3)/401,A112))))</f>
        <v>227.182668329177</v>
      </c>
      <c r="B113" s="3" t="n">
        <f aca="false">$D$4+(A113-$D$3)*$D$5</f>
        <v>81.5480049875297</v>
      </c>
      <c r="C113" s="3" t="n">
        <f aca="false">2/PI()*(ATAN((B113/A113)^2))/(1+C$12/C$14*10*(100/A112)^0.5)</f>
        <v>0.0597664530420805</v>
      </c>
      <c r="D113" s="3" t="n">
        <f aca="false">3*G112*(I113-I112)+D112</f>
        <v>121.079287687386</v>
      </c>
      <c r="E113" s="30" t="n">
        <f aca="false">(1/$C$16)*($C$12/100)/S113</f>
        <v>0.00908756706097625</v>
      </c>
      <c r="F113" s="3" t="n">
        <f aca="false">3*(1-2*$B$9)*(A114+A113)/(4*(1+$B$9)*$B$4)</f>
        <v>34609.2242220535</v>
      </c>
      <c r="G113" s="3" t="n">
        <f aca="false">$C$18*$C$17*(A113+100)/100/(2*(1+$C$19))*1000</f>
        <v>2500984.31670823</v>
      </c>
      <c r="H113" s="30" t="n">
        <f aca="false">(B113-B112)/(3*(1-E112)*F112+3*C112*E112*G112)+H112</f>
        <v>0.000834063536875343</v>
      </c>
      <c r="I113" s="30" t="n">
        <f aca="false">C112*(H113-H112)+I112</f>
        <v>1.65116818621372E-005</v>
      </c>
      <c r="J113" s="3" t="n">
        <f aca="false">J112+3*(H113-H112)*F112</f>
        <v>81.1852642436198</v>
      </c>
      <c r="K113" s="35" t="n">
        <f aca="false">IF(J113&lt;$B$10*(A112^$K$49*(MAX(K$58:K112)-A112))^(1/(1+$K$49))*($K$49^(1/(1+$K$49))),IF(J113/A113&gt;D$10,IF(MAX(J$58:J112)&lt;0.99*$B$10*(A112^$K$49*(K112-A112))^(1/(1+$K$49))*($K$49^(1/(1+$K$49))),MAX(K$58:K112),((J113/$B$10)^(1+$K$49)/(A113^($K$49)*$K$49))+A113),MAX(K$58:K112)),((J113/$B$10)^(1+$K$49)/(A113^($K$49)*$K$49))+A113)</f>
        <v>242.359748550428</v>
      </c>
      <c r="L113" s="30" t="n">
        <f aca="false">IF(K113&lt;K112,AE112*(MAX(Z$58:Z112)-J112/A112)/(J112/A112/D$10-1)/(1+1*(MAX(Z$58:Z112)-J112/A112)/(J112/A112/D$10-1))+B$3-B$4,AE112*(J113/A113/B$10)/(C$27+J113/A113/B$10))</f>
        <v>-0.0029817352158577</v>
      </c>
      <c r="M113" s="42" t="n">
        <f aca="false">M112+L113*2*(K113-K112)/(K112+K113)</f>
        <v>-0.000320087084687179</v>
      </c>
      <c r="N113" s="43" t="n">
        <f aca="false">N112+(B$3-B$4)*2*(K113-K112)/(K112+K113)</f>
        <v>0.00199789835008997</v>
      </c>
      <c r="O113" s="34"/>
      <c r="P113" s="34" t="n">
        <f aca="false">P112+$B$4*2*(A113-A112)/(A113+A112)</f>
        <v>0.000764621854876771</v>
      </c>
      <c r="Q113" s="44" t="n">
        <f aca="false">M113+N113</f>
        <v>0.00167781126540279</v>
      </c>
      <c r="R113" s="3" t="n">
        <f aca="false">R112-(Q113-Q112+P113-P112)*R112</f>
        <v>1.59908946978186</v>
      </c>
      <c r="S113" s="3" t="n">
        <f aca="false">$C$21*(R113-1)+1</f>
        <v>1.59119596387227</v>
      </c>
      <c r="T113" s="3" t="n">
        <f aca="false">-(S113-S112)/S112+T112</f>
        <v>0.00242223356795338</v>
      </c>
      <c r="U113" s="45" t="n">
        <f aca="false">(N113-N112)/(K$49/(1+K$49)*(AC113^(1+K$49)-(J113/A113)^(1+K$49))/(J113/A113)^K$49)*K$50+U112</f>
        <v>0.000444660205348621</v>
      </c>
      <c r="V113" s="3" t="n">
        <f aca="false">IF(D$6="E",-IF(K112=$B$6,-V112+(H113-H112)*(1-E112)+(I113-I112)*E112,-V112+(H113-H112)*(1-E112)+(I113-I112)*E112+(U113-U112)*(1-E112)),IF(K112=$B$6,V112+(H113-H112)*(1-E112)+(I113-I112)*E112,V112+(H113-H112)*(1-E112)+(I113-I112)*E112+(U113-U112)*(1-E112)))</f>
        <v>0.00126721492366454</v>
      </c>
      <c r="W113" s="3" t="n">
        <f aca="false">T113/3+V113</f>
        <v>0.00207462611298233</v>
      </c>
      <c r="X113" s="23" t="n">
        <f aca="false">IF(D$6="E",-B113,B113)</f>
        <v>81.5480049875297</v>
      </c>
      <c r="Y113" s="0" t="n">
        <f aca="false">IF(D$6="E",-J113,J113)</f>
        <v>81.1852642436198</v>
      </c>
      <c r="Z113" s="46" t="n">
        <f aca="false">J113/A113</f>
        <v>0.357356768633364</v>
      </c>
      <c r="AA113" s="43" t="n">
        <f aca="false">B$8/A113^B$3*((1+K$49)/K$49)^-B$3</f>
        <v>1.67419691185162</v>
      </c>
      <c r="AB113" s="43" t="n">
        <f aca="false">(R113-AA113)</f>
        <v>-0.0751074420697577</v>
      </c>
      <c r="AC113" s="48" t="n">
        <f aca="false">IF(R$58&gt;=AA$58,B$10,IF(K113&lt;K112,(Z113-D$10)*(1+1.25*(D$10-Z113)/MAX(Z$58:Z113)*B$10)+D$10,B$10))</f>
        <v>1.38259663532589</v>
      </c>
      <c r="AD113" s="33" t="n">
        <f aca="false">IF(K113&gt;K112,(1-A113/K113)/((J113+0.01)/A113/$B$10)^(1+K$49)+A113/K113+0.01,(1-A113/K113)/((J113+0.01)/A113/$D$10)^(1+K$49)+A113/K113+0.01)</f>
        <v>1.88452488804627</v>
      </c>
      <c r="AE113" s="47" t="n">
        <f aca="false">IF(ABS(-LN(1-(R113-AA113)/R113)/LN(AD113))&lt;1.2*B$3,1.2*SIGN(-LN(1-(R113-AA113)/R113)/LN(AD113))*B$3,-LN(1-(R113-AA113)/R113)/LN(AD113))</f>
        <v>-0.072433274460043</v>
      </c>
      <c r="AF113" s="43" t="n">
        <f aca="false">W113</f>
        <v>0.00207462611298233</v>
      </c>
      <c r="AG113" s="47" t="n">
        <f aca="false">IF(D$6="E",-B113,IF(D$6="T",-B113,B113))</f>
        <v>81.5480049875297</v>
      </c>
      <c r="AH113" s="3" t="n">
        <f aca="false">T113</f>
        <v>0.00242223356795338</v>
      </c>
      <c r="AI113" s="3"/>
      <c r="AJ113" s="3"/>
    </row>
    <row r="114" customFormat="false" ht="12.8" hidden="false" customHeight="false" outlineLevel="0" collapsed="false">
      <c r="A114" s="3" t="n">
        <f aca="false">IF(J113/A113&lt;=0.99*$B$10,IF(A113&gt;A112,IF(D$5&gt;0,$A113+($D$7-$D$3)/401,IF(J113/A113&gt;1.01*D$10,A113-($D$7-$D$3)/401,A113)),IF(D$5&lt;0,$A113+($D$7-$D$3)/401,IF(J113/A113&gt;1.01*D$10,A113-($D$7-$D$3)/401,A113))),IF(K113&gt;$B$6,IF(B$10&gt;D$10,IF(J113/A113&gt;1.01*D$10,A113-($D$7-$D$3)/401,A113),A113),IF(MAX(J$58:J113)&lt;0.99*$B$10*(A113^$K$49*(K113-A113))^(1/(1+$K$49))*($K$49^(1/(1+$K$49))),$A113+($D$7-$D$3)/401,IF(J113/A113&gt;1.01*$D$10,$A113-($D$7-$D$3)/401,A113))))</f>
        <v>227.681421446384</v>
      </c>
      <c r="B114" s="3" t="n">
        <f aca="false">$D$4+(A114-$D$3)*$D$5</f>
        <v>83.0442643391507</v>
      </c>
      <c r="C114" s="3" t="n">
        <f aca="false">2/PI()*(ATAN((B114/A114)^2))/(1+C$12/C$14*10*(100/A113)^0.5)</f>
        <v>0.0617044421720969</v>
      </c>
      <c r="D114" s="3" t="n">
        <f aca="false">3*G113*(I114-I113)+D113</f>
        <v>127.35233183888</v>
      </c>
      <c r="E114" s="30" t="n">
        <f aca="false">(1/$C$16)*($C$12/100)/S114</f>
        <v>0.0090879622533186</v>
      </c>
      <c r="F114" s="3" t="n">
        <f aca="false">3*(1-2*$B$9)*(A115+A114)/(4*(1+$B$9)*$B$4)</f>
        <v>34685.1214355415</v>
      </c>
      <c r="G114" s="3" t="n">
        <f aca="false">$C$18*$C$17*(A114+100)/100/(2*(1+$C$19))*1000</f>
        <v>2504796.78553616</v>
      </c>
      <c r="H114" s="30" t="n">
        <f aca="false">(B114-B113)/(3*(1-E113)*F113+3*C113*E113*G113)+H113</f>
        <v>0.000848052600281374</v>
      </c>
      <c r="I114" s="30" t="n">
        <f aca="false">C113*(H114-H113)+I113</f>
        <v>1.73477585632965E-005</v>
      </c>
      <c r="J114" s="3" t="n">
        <f aca="false">J113+3*(H114-H113)*F113</f>
        <v>82.6377161398473</v>
      </c>
      <c r="K114" s="35" t="n">
        <f aca="false">IF(J114&lt;$B$10*(A113^$K$49*(MAX(K$58:K113)-A113))^(1/(1+$K$49))*($K$49^(1/(1+$K$49))),IF(J114/A114&gt;D$10,IF(MAX(J$58:J113)&lt;0.99*$B$10*(A113^$K$49*(K113-A113))^(1/(1+$K$49))*($K$49^(1/(1+$K$49))),MAX(K$58:K113),((J114/$B$10)^(1+$K$49)/(A114^($K$49)*$K$49))+A114),MAX(K$58:K113)),((J114/$B$10)^(1+$K$49)/(A114^($K$49)*$K$49))+A114)</f>
        <v>243.371966373027</v>
      </c>
      <c r="L114" s="30" t="n">
        <f aca="false">IF(K114&lt;K113,AE113*(MAX(Z$58:Z113)-J113/A113)/(J113/A113/D$10-1)/(1+1*(MAX(Z$58:Z113)-J113/A113)/(J113/A113/D$10-1))+B$3-B$4,AE113*(J114/A114/B$10)/(C$27+J114/A114/B$10))</f>
        <v>-0.00303629881460594</v>
      </c>
      <c r="M114" s="42" t="n">
        <f aca="false">M113+L114*2*(K114-K113)/(K113+K114)</f>
        <v>-0.000332741789663015</v>
      </c>
      <c r="N114" s="43" t="n">
        <f aca="false">N113+(B$3-B$4)*2*(K114-K113)/(K113+K114)</f>
        <v>0.00204124353440306</v>
      </c>
      <c r="O114" s="34"/>
      <c r="P114" s="34" t="n">
        <f aca="false">P113+$B$4*2*(A114-A113)/(A114+A113)</f>
        <v>0.000777779713544921</v>
      </c>
      <c r="Q114" s="44" t="n">
        <f aca="false">M114+N114</f>
        <v>0.00170850174474004</v>
      </c>
      <c r="R114" s="3" t="n">
        <f aca="false">R113-(Q114-Q113+P114-P113)*R113</f>
        <v>1.59901935236629</v>
      </c>
      <c r="S114" s="3" t="n">
        <f aca="false">$C$21*(R114-1)+1</f>
        <v>1.59112677031242</v>
      </c>
      <c r="T114" s="3" t="n">
        <f aca="false">-(S114-S113)/S113+T113</f>
        <v>0.00246571882144931</v>
      </c>
      <c r="U114" s="45" t="n">
        <f aca="false">(N114-N113)/(K$49/(1+K$49)*(AC114^(1+K$49)-(J114/A114)^(1+K$49))/(J114/A114)^K$49)*K$50+U113</f>
        <v>0.000462338525469981</v>
      </c>
      <c r="V114" s="3" t="n">
        <f aca="false">IF(D$6="E",-IF(K113=$B$6,-V113+(H114-H113)*(1-E113)+(I114-I113)*E113,-V113+(H114-H113)*(1-E113)+(I114-I113)*E113+(U114-U113)*(1-E113)),IF(K113=$B$6,V113+(H114-H113)*(1-E113)+(I114-I113)*E113,V113+(H114-H113)*(1-E113)+(I114-I113)*E113+(U114-U113)*(1-E113)))</f>
        <v>0.00129860212562357</v>
      </c>
      <c r="W114" s="3" t="n">
        <f aca="false">T114/3+V114</f>
        <v>0.00212050839944001</v>
      </c>
      <c r="X114" s="23" t="n">
        <f aca="false">IF(D$6="E",-B114,B114)</f>
        <v>83.0442643391507</v>
      </c>
      <c r="Y114" s="0" t="n">
        <f aca="false">IF(D$6="E",-J114,J114)</f>
        <v>82.6377161398473</v>
      </c>
      <c r="Z114" s="46" t="n">
        <f aca="false">J114/A114</f>
        <v>0.3629532687159</v>
      </c>
      <c r="AA114" s="43" t="n">
        <f aca="false">B$8/A114^B$3*((1+K$49)/K$49)^-B$3</f>
        <v>1.67413670073022</v>
      </c>
      <c r="AB114" s="43" t="n">
        <f aca="false">(R114-AA114)</f>
        <v>-0.0751173483639267</v>
      </c>
      <c r="AC114" s="48" t="n">
        <f aca="false">IF(R$58&gt;=AA$58,B$10,IF(K114&lt;K113,(Z114-D$10)*(1+1.25*(D$10-Z114)/MAX(Z$58:Z114)*B$10)+D$10,B$10))</f>
        <v>1.38259663532589</v>
      </c>
      <c r="AD114" s="33" t="n">
        <f aca="false">IF(K114&gt;K113,(1-A114/K114)/((J114+0.01)/A114/$B$10)^(1+K$49)+A114/K114+0.01,(1-A114/K114)/((J114+0.01)/A114/$D$10)^(1+K$49)+A114/K114+0.01)</f>
        <v>1.88083071302818</v>
      </c>
      <c r="AE114" s="47" t="n">
        <f aca="false">IF(ABS(-LN(1-(R114-AA114)/R114)/LN(AD114))&lt;1.2*B$3,1.2*SIGN(-LN(1-(R114-AA114)/R114)/LN(AD114))*B$3,-LN(1-(R114-AA114)/R114)/LN(AD114))</f>
        <v>-0.0726707436380922</v>
      </c>
      <c r="AF114" s="43" t="n">
        <f aca="false">W114</f>
        <v>0.00212050839944005</v>
      </c>
      <c r="AG114" s="47" t="n">
        <f aca="false">IF(D$6="E",-B114,IF(D$6="T",-B114,B114))</f>
        <v>83.0442643391507</v>
      </c>
      <c r="AH114" s="3" t="n">
        <f aca="false">T114</f>
        <v>0.00246571882144931</v>
      </c>
      <c r="AI114" s="3"/>
      <c r="AJ114" s="3"/>
    </row>
    <row r="115" customFormat="false" ht="12.8" hidden="false" customHeight="false" outlineLevel="0" collapsed="false">
      <c r="A115" s="3" t="n">
        <f aca="false">IF(J114/A114&lt;=0.99*$B$10,IF(A114&gt;A113,IF(D$5&gt;0,$A114+($D$7-$D$3)/401,IF(J114/A114&gt;1.01*D$10,A114-($D$7-$D$3)/401,A114)),IF(D$5&lt;0,$A114+($D$7-$D$3)/401,IF(J114/A114&gt;1.01*D$10,A114-($D$7-$D$3)/401,A114))),IF(K114&gt;$B$6,IF(B$10&gt;D$10,IF(J114/A114&gt;1.01*D$10,A114-($D$7-$D$3)/401,A114),A114),IF(MAX(J$58:J114)&lt;0.99*$B$10*(A114^$K$49*(K114-A114))^(1/(1+$K$49))*($K$49^(1/(1+$K$49))),$A114+($D$7-$D$3)/401,IF(J114/A114&gt;1.01*$D$10,$A114-($D$7-$D$3)/401,A114))))</f>
        <v>228.180174563591</v>
      </c>
      <c r="B115" s="3" t="n">
        <f aca="false">$D$4+(A115-$D$3)*$D$5</f>
        <v>84.5405236907716</v>
      </c>
      <c r="C115" s="3" t="n">
        <f aca="false">2/PI()*(ATAN((B115/A115)^2))/(1+C$12/C$14*10*(100/A114)^0.5)</f>
        <v>0.0636634855356718</v>
      </c>
      <c r="D115" s="3" t="n">
        <f aca="false">3*G114*(I115-I114)+D114</f>
        <v>133.81664028792</v>
      </c>
      <c r="E115" s="30" t="n">
        <f aca="false">(1/$C$16)*($C$12/100)/S115</f>
        <v>0.00908835582979458</v>
      </c>
      <c r="F115" s="3" t="n">
        <f aca="false">3*(1-2*$B$9)*(A116+A115)/(4*(1+$B$9)*$B$4)</f>
        <v>34761.0186490295</v>
      </c>
      <c r="G115" s="3" t="n">
        <f aca="false">$C$18*$C$17*(A115+100)/100/(2*(1+$C$19))*1000</f>
        <v>2508609.25436409</v>
      </c>
      <c r="H115" s="30" t="n">
        <f aca="false">(B115-B114)/(3*(1-E114)*F114+3*C114*E114*G114)+H114</f>
        <v>0.000861994176855032</v>
      </c>
      <c r="I115" s="30" t="n">
        <f aca="false">C114*(H115-H114)+I114</f>
        <v>1.82080157687736E-005</v>
      </c>
      <c r="J115" s="3" t="n">
        <f aca="false">J114+3*(H115-H114)*F114</f>
        <v>84.088411969228</v>
      </c>
      <c r="K115" s="35" t="n">
        <f aca="false">IF(J115&lt;$B$10*(A114^$K$49*(MAX(K$58:K114)-A114))^(1/(1+$K$49))*($K$49^(1/(1+$K$49))),IF(J115/A115&gt;D$10,IF(MAX(J$58:J114)&lt;0.99*$B$10*(A114^$K$49*(K114-A114))^(1/(1+$K$49))*($K$49^(1/(1+$K$49))),MAX(K$58:K114),((J115/$B$10)^(1+$K$49)/(A115^($K$49)*$K$49))+A115),MAX(K$58:K114)),((J115/$B$10)^(1+$K$49)/(A115^($K$49)*$K$49))+A115)</f>
        <v>244.390935539152</v>
      </c>
      <c r="L115" s="30" t="n">
        <f aca="false">IF(K115&lt;K114,AE114*(MAX(Z$58:Z114)-J114/A114)/(J114/A114/D$10-1)/(1+1*(MAX(Z$58:Z114)-J114/A114)/(J114/A114/D$10-1))+B$3-B$4,AE114*(J115/A115/B$10)/(C$27+J115/A115/B$10))</f>
        <v>-0.00309096808035183</v>
      </c>
      <c r="M115" s="42" t="n">
        <f aca="false">M114+L115*2*(K115-K114)/(K114+K115)</f>
        <v>-0.000345656265753784</v>
      </c>
      <c r="N115" s="43" t="n">
        <f aca="false">N114+(B$3-B$4)*2*(K115-K114)/(K114+K115)</f>
        <v>0.00208469611878843</v>
      </c>
      <c r="O115" s="34"/>
      <c r="P115" s="34" t="n">
        <f aca="false">P114+$B$4*2*(A115-A114)/(A115+A114)</f>
        <v>0.000790908780478545</v>
      </c>
      <c r="Q115" s="44" t="n">
        <f aca="false">M115+N115</f>
        <v>0.00173903985303465</v>
      </c>
      <c r="R115" s="3" t="n">
        <f aca="false">R114-(Q115-Q114+P115-P114)*R114</f>
        <v>1.59894952770804</v>
      </c>
      <c r="S115" s="3" t="n">
        <f aca="false">$C$21*(R115-1)+1</f>
        <v>1.59105786565257</v>
      </c>
      <c r="T115" s="3" t="n">
        <f aca="false">-(S115-S114)/S114+T114</f>
        <v>0.00250902439655534</v>
      </c>
      <c r="U115" s="45" t="n">
        <f aca="false">(N115-N114)/(K$49/(1+K$49)*(AC115^(1+K$49)-(J115/A115)^(1+K$49))/(J115/A115)^K$49)*K$50+U114</f>
        <v>0.000480373584513537</v>
      </c>
      <c r="V115" s="3" t="n">
        <f aca="false">IF(D$6="E",-IF(K114=$B$6,-V114+(H115-H114)*(1-E114)+(I115-I114)*E114,-V114+(H115-H114)*(1-E114)+(I115-I114)*E114+(U115-U114)*(1-E114)),IF(K114=$B$6,V114+(H115-H114)*(1-E114)+(I115-I114)*E114,V114+(H115-H114)*(1-E114)+(I115-I114)*E114+(U115-U114)*(1-E114)))</f>
        <v>0.00133029597676832</v>
      </c>
      <c r="W115" s="3" t="n">
        <f aca="false">T115/3+V115</f>
        <v>0.00216663744228677</v>
      </c>
      <c r="X115" s="23" t="n">
        <f aca="false">IF(D$6="E",-B115,B115)</f>
        <v>84.5405236907716</v>
      </c>
      <c r="Y115" s="0" t="n">
        <f aca="false">IF(D$6="E",-J115,J115)</f>
        <v>84.088411969228</v>
      </c>
      <c r="Z115" s="46" t="n">
        <f aca="false">J115/A115</f>
        <v>0.368517607325231</v>
      </c>
      <c r="AA115" s="43" t="n">
        <f aca="false">B$8/A115^B$3*((1+K$49)/K$49)^-B$3</f>
        <v>1.6740766235199</v>
      </c>
      <c r="AB115" s="43" t="n">
        <f aca="false">(R115-AA115)</f>
        <v>-0.0751270958118639</v>
      </c>
      <c r="AC115" s="48" t="n">
        <f aca="false">IF(R$58&gt;=AA$58,B$10,IF(K115&lt;K114,(Z115-D$10)*(1+1.25*(D$10-Z115)/MAX(Z$58:Z115)*B$10)+D$10,B$10))</f>
        <v>1.38259663532589</v>
      </c>
      <c r="AD115" s="33" t="n">
        <f aca="false">IF(K115&gt;K114,(1-A115/K115)/((J115+0.01)/A115/$B$10)^(1+K$49)+A115/K115+0.01,(1-A115/K115)/((J115+0.01)/A115/$D$10)^(1+K$49)+A115/K115+0.01)</f>
        <v>1.87711543253092</v>
      </c>
      <c r="AE115" s="47" t="n">
        <f aca="false">IF(ABS(-LN(1-(R115-AA115)/R115)/LN(AD115))&lt;1.2*B$3,1.2*SIGN(-LN(1-(R115-AA115)/R115)/LN(AD115))*B$3,-LN(1-(R115-AA115)/R115)/LN(AD115))</f>
        <v>-0.072911278312823</v>
      </c>
      <c r="AF115" s="43" t="n">
        <f aca="false">W115</f>
        <v>0.00216663744228677</v>
      </c>
      <c r="AG115" s="47" t="n">
        <f aca="false">IF(D$6="E",-B115,IF(D$6="T",-B115,B115))</f>
        <v>84.5405236907716</v>
      </c>
      <c r="AH115" s="3" t="n">
        <f aca="false">T115</f>
        <v>0.00250902439655534</v>
      </c>
      <c r="AI115" s="3"/>
      <c r="AJ115" s="3"/>
    </row>
    <row r="116" customFormat="false" ht="12.8" hidden="false" customHeight="false" outlineLevel="0" collapsed="false">
      <c r="A116" s="3" t="n">
        <f aca="false">IF(J115/A115&lt;=0.99*$B$10,IF(A115&gt;A114,IF(D$5&gt;0,$A115+($D$7-$D$3)/401,IF(J115/A115&gt;1.01*D$10,A115-($D$7-$D$3)/401,A115)),IF(D$5&lt;0,$A115+($D$7-$D$3)/401,IF(J115/A115&gt;1.01*D$10,A115-($D$7-$D$3)/401,A115))),IF(K115&gt;$B$6,IF(B$10&gt;D$10,IF(J115/A115&gt;1.01*D$10,A115-($D$7-$D$3)/401,A115),A115),IF(MAX(J$58:J115)&lt;0.99*$B$10*(A115^$K$49*(K115-A115))^(1/(1+$K$49))*($K$49^(1/(1+$K$49))),$A115+($D$7-$D$3)/401,IF(J115/A115&gt;1.01*$D$10,$A115-($D$7-$D$3)/401,A115))))</f>
        <v>228.678927680798</v>
      </c>
      <c r="B116" s="3" t="n">
        <f aca="false">$D$4+(A116-$D$3)*$D$5</f>
        <v>86.0367830423925</v>
      </c>
      <c r="C116" s="3" t="n">
        <f aca="false">2/PI()*(ATAN((B116/A116)^2))/(1+C$12/C$14*10*(100/A115)^0.5)</f>
        <v>0.0656431152445115</v>
      </c>
      <c r="D116" s="3" t="n">
        <f aca="false">3*G115*(I116-I115)+D115</f>
        <v>140.473621817114</v>
      </c>
      <c r="E116" s="30" t="n">
        <f aca="false">(1/$C$16)*($C$12/100)/S116</f>
        <v>0.00908874774142262</v>
      </c>
      <c r="F116" s="3" t="n">
        <f aca="false">3*(1-2*$B$9)*(A117+A116)/(4*(1+$B$9)*$B$4)</f>
        <v>34836.9158625175</v>
      </c>
      <c r="G116" s="3" t="n">
        <f aca="false">$C$18*$C$17*(A116+100)/100/(2*(1+$C$19))*1000</f>
        <v>2512421.72319202</v>
      </c>
      <c r="H116" s="30" t="n">
        <f aca="false">(B116-B115)/(3*(1-E115)*F115+3*C115*E115*G115)+H115</f>
        <v>0.000875888348664228</v>
      </c>
      <c r="I116" s="30" t="n">
        <f aca="false">C115*(H116-H115)+I115</f>
        <v>1.90925671747785E-005</v>
      </c>
      <c r="J116" s="3" t="n">
        <f aca="false">J115+3*(H116-H115)*F115</f>
        <v>85.5373386653449</v>
      </c>
      <c r="K116" s="35" t="n">
        <f aca="false">IF(J116&lt;$B$10*(A115^$K$49*(MAX(K$58:K115)-A115))^(1/(1+$K$49))*($K$49^(1/(1+$K$49))),IF(J116/A116&gt;D$10,IF(MAX(J$58:J115)&lt;0.99*$B$10*(A115^$K$49*(K115-A115))^(1/(1+$K$49))*($K$49^(1/(1+$K$49))),MAX(K$58:K115),((J116/$B$10)^(1+$K$49)/(A116^($K$49)*$K$49))+A116),MAX(K$58:K115)),((J116/$B$10)^(1+$K$49)/(A116^($K$49)*$K$49))+A116)</f>
        <v>245.416571794345</v>
      </c>
      <c r="L116" s="30" t="n">
        <f aca="false">IF(K116&lt;K115,AE115*(MAX(Z$58:Z115)-J115/A115)/(J115/A115/D$10-1)/(1+1*(MAX(Z$58:Z115)-J115/A115)/(J115/A115/D$10-1))+B$3-B$4,AE115*(J116/A116/B$10)/(C$27+J116/A116/B$10))</f>
        <v>-0.00314574669300048</v>
      </c>
      <c r="M116" s="42" t="n">
        <f aca="false">M115+L116*2*(K116-K115)/(K115+K116)</f>
        <v>-0.00035883038746359</v>
      </c>
      <c r="N116" s="43" t="n">
        <f aca="false">N115+(B$3-B$4)*2*(K116-K115)/(K115+K116)</f>
        <v>0.00212825044122858</v>
      </c>
      <c r="O116" s="34"/>
      <c r="P116" s="34" t="n">
        <f aca="false">P115+$B$4*2*(A116-A115)/(A116+A115)</f>
        <v>0.000804009181405398</v>
      </c>
      <c r="Q116" s="44" t="n">
        <f aca="false">M116+N116</f>
        <v>0.00176942005376499</v>
      </c>
      <c r="R116" s="3" t="n">
        <f aca="false">R115-(Q116-Q115+P116-P115)*R115</f>
        <v>1.59888000442055</v>
      </c>
      <c r="S116" s="3" t="n">
        <f aca="false">$C$21*(R116-1)+1</f>
        <v>1.59098925839267</v>
      </c>
      <c r="T116" s="3" t="n">
        <f aca="false">-(S116-S115)/S115+T115</f>
        <v>0.00255214492747998</v>
      </c>
      <c r="U116" s="45" t="n">
        <f aca="false">(N116-N115)/(K$49/(1+K$49)*(AC116^(1+K$49)-(J116/A116)^(1+K$49))/(J116/A116)^K$49)*K$50+U115</f>
        <v>0.000498764800297046</v>
      </c>
      <c r="V116" s="3" t="n">
        <f aca="false">IF(D$6="E",-IF(K115=$B$6,-V115+(H116-H115)*(1-E115)+(I116-I115)*E115,-V115+(H116-H115)*(1-E115)+(I116-I115)*E115+(U116-U115)*(1-E115)),IF(K115=$B$6,V115+(H116-H115)*(1-E115)+(I116-I115)*E115,V115+(H116-H115)*(1-E115)+(I116-I115)*E115+(U116-U115)*(1-E115)))</f>
        <v>0.00136229598238841</v>
      </c>
      <c r="W116" s="3" t="n">
        <f aca="false">T116/3+V116</f>
        <v>0.00221301095821507</v>
      </c>
      <c r="X116" s="23" t="n">
        <f aca="false">IF(D$6="E",-B116,B116)</f>
        <v>86.0367830423925</v>
      </c>
      <c r="Y116" s="0" t="n">
        <f aca="false">IF(D$6="E",-J116,J116)</f>
        <v>85.5373386653449</v>
      </c>
      <c r="Z116" s="46" t="n">
        <f aca="false">J116/A116</f>
        <v>0.374049937757022</v>
      </c>
      <c r="AA116" s="43" t="n">
        <f aca="false">B$8/A116^B$3*((1+K$49)/K$49)^-B$3</f>
        <v>1.67401667963112</v>
      </c>
      <c r="AB116" s="43" t="n">
        <f aca="false">(R116-AA116)</f>
        <v>-0.0751366752105713</v>
      </c>
      <c r="AC116" s="48" t="n">
        <f aca="false">IF(R$58&gt;=AA$58,B$10,IF(K116&lt;K115,(Z116-D$10)*(1+1.25*(D$10-Z116)/MAX(Z$58:Z116)*B$10)+D$10,B$10))</f>
        <v>1.38259663532589</v>
      </c>
      <c r="AD116" s="33" t="n">
        <f aca="false">IF(K116&gt;K115,(1-A116/K116)/((J116+0.01)/A116/$B$10)^(1+K$49)+A116/K116+0.01,(1-A116/K116)/((J116+0.01)/A116/$D$10)^(1+K$49)+A116/K116+0.01)</f>
        <v>1.87338026236978</v>
      </c>
      <c r="AE116" s="47" t="n">
        <f aca="false">IF(ABS(-LN(1-(R116-AA116)/R116)/LN(AD116))&lt;1.2*B$3,1.2*SIGN(-LN(1-(R116-AA116)/R116)/LN(AD116))*B$3,-LN(1-(R116-AA116)/R116)/LN(AD116))</f>
        <v>-0.0731548495789942</v>
      </c>
      <c r="AF116" s="43" t="n">
        <f aca="false">W116</f>
        <v>0.00221301095821502</v>
      </c>
      <c r="AG116" s="47" t="n">
        <f aca="false">IF(D$6="E",-B116,IF(D$6="T",-B116,B116))</f>
        <v>86.0367830423925</v>
      </c>
      <c r="AH116" s="3" t="n">
        <f aca="false">T116</f>
        <v>0.00255214492747998</v>
      </c>
      <c r="AI116" s="3"/>
      <c r="AJ116" s="3"/>
    </row>
    <row r="117" customFormat="false" ht="12.8" hidden="false" customHeight="false" outlineLevel="0" collapsed="false">
      <c r="A117" s="3" t="n">
        <f aca="false">IF(J116/A116&lt;=0.99*$B$10,IF(A116&gt;A115,IF(D$5&gt;0,$A116+($D$7-$D$3)/401,IF(J116/A116&gt;1.01*D$10,A116-($D$7-$D$3)/401,A116)),IF(D$5&lt;0,$A116+($D$7-$D$3)/401,IF(J116/A116&gt;1.01*D$10,A116-($D$7-$D$3)/401,A116))),IF(K116&gt;$B$6,IF(B$10&gt;D$10,IF(J116/A116&gt;1.01*D$10,A116-($D$7-$D$3)/401,A116),A116),IF(MAX(J$58:J116)&lt;0.99*$B$10*(A116^$K$49*(K116-A116))^(1/(1+$K$49))*($K$49^(1/(1+$K$49))),$A116+($D$7-$D$3)/401,IF(J116/A116&gt;1.01*$D$10,$A116-($D$7-$D$3)/401,A116))))</f>
        <v>229.177680798004</v>
      </c>
      <c r="B117" s="3" t="n">
        <f aca="false">$D$4+(A117-$D$3)*$D$5</f>
        <v>87.5330423940134</v>
      </c>
      <c r="C117" s="3" t="n">
        <f aca="false">2/PI()*(ATAN((B117/A117)^2))/(1+C$12/C$14*10*(100/A116)^0.5)</f>
        <v>0.0676428643934546</v>
      </c>
      <c r="D117" s="3" t="n">
        <f aca="false">3*G116*(I117-I116)+D116</f>
        <v>147.324623746389</v>
      </c>
      <c r="E117" s="30" t="n">
        <f aca="false">(1/$C$16)*($C$12/100)/S117</f>
        <v>0.00908913794050266</v>
      </c>
      <c r="F117" s="3" t="n">
        <f aca="false">3*(1-2*$B$9)*(A118+A117)/(4*(1+$B$9)*$B$4)</f>
        <v>34912.8130760056</v>
      </c>
      <c r="G117" s="3" t="n">
        <f aca="false">$C$18*$C$17*(A117+100)/100/(2*(1+$C$19))*1000</f>
        <v>2516234.19201995</v>
      </c>
      <c r="H117" s="30" t="n">
        <f aca="false">(B117-B116)/(3*(1-E116)*F116+3*C116*E116*G116)+H116</f>
        <v>0.00088973520263004</v>
      </c>
      <c r="I117" s="30" t="n">
        <f aca="false">C116*(H117-H116)+I116</f>
        <v>2.00015178054302E-005</v>
      </c>
      <c r="J117" s="3" t="n">
        <f aca="false">J116+3*(H117-H116)*F116</f>
        <v>86.9844837250476</v>
      </c>
      <c r="K117" s="35" t="n">
        <f aca="false">IF(J117&lt;$B$10*(A116^$K$49*(MAX(K$58:K116)-A116))^(1/(1+$K$49))*($K$49^(1/(1+$K$49))),IF(J117/A117&gt;D$10,IF(MAX(J$58:J116)&lt;0.99*$B$10*(A116^$K$49*(K116-A116))^(1/(1+$K$49))*($K$49^(1/(1+$K$49))),MAX(K$58:K116),((J117/$B$10)^(1+$K$49)/(A117^($K$49)*$K$49))+A117),MAX(K$58:K116)),((J117/$B$10)^(1+$K$49)/(A117^($K$49)*$K$49))+A117)</f>
        <v>246.4487915382</v>
      </c>
      <c r="L117" s="30" t="n">
        <f aca="false">IF(K117&lt;K116,AE116*(MAX(Z$58:Z116)-J116/A116)/(J116/A116/D$10-1)/(1+1*(MAX(Z$58:Z116)-J116/A116)/(J116/A116/D$10-1))+B$3-B$4,AE116*(J117/A117/B$10)/(C$27+J117/A117/B$10))</f>
        <v>-0.00320063823259269</v>
      </c>
      <c r="M117" s="42" t="n">
        <f aca="false">M116+L117*2*(K117-K116)/(K116+K117)</f>
        <v>-0.000372263990326924</v>
      </c>
      <c r="N117" s="43" t="n">
        <f aca="false">N116+(B$3-B$4)*2*(K117-K116)/(K116+K117)</f>
        <v>0.00217190094454258</v>
      </c>
      <c r="O117" s="34"/>
      <c r="P117" s="34" t="n">
        <f aca="false">P116+$B$4*2*(A117-A116)/(A117+A116)</f>
        <v>0.000817081041231488</v>
      </c>
      <c r="Q117" s="44" t="n">
        <f aca="false">M117+N117</f>
        <v>0.00179963695421565</v>
      </c>
      <c r="R117" s="3" t="n">
        <f aca="false">R116-(Q117-Q116+P117-P116)*R116</f>
        <v>1.59881079088733</v>
      </c>
      <c r="S117" s="3" t="n">
        <f aca="false">$C$21*(R117-1)+1</f>
        <v>1.59092095680576</v>
      </c>
      <c r="T117" s="3" t="n">
        <f aca="false">-(S117-S116)/S116+T116</f>
        <v>0.00259507519023861</v>
      </c>
      <c r="U117" s="45" t="n">
        <f aca="false">(N117-N116)/(K$49/(1+K$49)*(AC117^(1+K$49)-(J117/A117)^(1+K$49))/(J117/A117)^K$49)*K$50+U116</f>
        <v>0.000517511534775041</v>
      </c>
      <c r="V117" s="3" t="n">
        <f aca="false">IF(D$6="E",-IF(K116=$B$6,-V116+(H117-H116)*(1-E116)+(I117-I116)*E116,-V116+(H117-H116)*(1-E116)+(I117-I116)*E116+(U117-U116)*(1-E116)),IF(K116=$B$6,V116+(H117-H116)*(1-E116)+(I117-I116)*E116,V116+(H117-H116)*(1-E116)+(I117-I116)*E116+(U117-U116)*(1-E116)))</f>
        <v>0.00139460159715185</v>
      </c>
      <c r="W117" s="3" t="n">
        <f aca="false">T117/3+V117</f>
        <v>0.00225962666056472</v>
      </c>
      <c r="X117" s="23" t="n">
        <f aca="false">IF(D$6="E",-B117,B117)</f>
        <v>87.5330423940134</v>
      </c>
      <c r="Y117" s="0" t="n">
        <f aca="false">IF(D$6="E",-J117,J117)</f>
        <v>86.9844837250476</v>
      </c>
      <c r="Z117" s="46" t="n">
        <f aca="false">J117/A117</f>
        <v>0.379550414430256</v>
      </c>
      <c r="AA117" s="43" t="n">
        <f aca="false">B$8/A117^B$3*((1+K$49)/K$49)^-B$3</f>
        <v>1.67395686847821</v>
      </c>
      <c r="AB117" s="43" t="n">
        <f aca="false">(R117-AA117)</f>
        <v>-0.0751460775908823</v>
      </c>
      <c r="AC117" s="48" t="n">
        <f aca="false">IF(R$58&gt;=AA$58,B$10,IF(K117&lt;K116,(Z117-D$10)*(1+1.25*(D$10-Z117)/MAX(Z$58:Z117)*B$10)+D$10,B$10))</f>
        <v>1.38259663532589</v>
      </c>
      <c r="AD117" s="33" t="n">
        <f aca="false">IF(K117&gt;K116,(1-A117/K117)/((J117+0.01)/A117/$B$10)^(1+K$49)+A117/K117+0.01,(1-A117/K117)/((J117+0.01)/A117/$D$10)^(1+K$49)+A117/K117+0.01)</f>
        <v>1.86962639093802</v>
      </c>
      <c r="AE117" s="47" t="n">
        <f aca="false">IF(ABS(-LN(1-(R117-AA117)/R117)/LN(AD117))&lt;1.2*B$3,1.2*SIGN(-LN(1-(R117-AA117)/R117)/LN(AD117))*B$3,-LN(1-(R117-AA117)/R117)/LN(AD117))</f>
        <v>-0.0734014291694132</v>
      </c>
      <c r="AF117" s="43" t="n">
        <f aca="false">W117</f>
        <v>0.00225962666056477</v>
      </c>
      <c r="AG117" s="47" t="n">
        <f aca="false">IF(D$6="E",-B117,IF(D$6="T",-B117,B117))</f>
        <v>87.5330423940134</v>
      </c>
      <c r="AH117" s="3" t="n">
        <f aca="false">T117</f>
        <v>0.00259507519023861</v>
      </c>
      <c r="AI117" s="3"/>
      <c r="AJ117" s="3"/>
    </row>
    <row r="118" customFormat="false" ht="12.8" hidden="false" customHeight="false" outlineLevel="0" collapsed="false">
      <c r="A118" s="3" t="n">
        <f aca="false">IF(J117/A117&lt;=0.99*$B$10,IF(A117&gt;A116,IF(D$5&gt;0,$A117+($D$7-$D$3)/401,IF(J117/A117&gt;1.01*D$10,A117-($D$7-$D$3)/401,A117)),IF(D$5&lt;0,$A117+($D$7-$D$3)/401,IF(J117/A117&gt;1.01*D$10,A117-($D$7-$D$3)/401,A117))),IF(K117&gt;$B$6,IF(B$10&gt;D$10,IF(J117/A117&gt;1.01*D$10,A117-($D$7-$D$3)/401,A117),A117),IF(MAX(J$58:J117)&lt;0.99*$B$10*(A117^$K$49*(K117-A117))^(1/(1+$K$49))*($K$49^(1/(1+$K$49))),$A117+($D$7-$D$3)/401,IF(J117/A117&gt;1.01*$D$10,$A117-($D$7-$D$3)/401,A117))))</f>
        <v>229.676433915211</v>
      </c>
      <c r="B118" s="3" t="n">
        <f aca="false">$D$4+(A118-$D$3)*$D$5</f>
        <v>89.0293017456343</v>
      </c>
      <c r="C118" s="3" t="n">
        <f aca="false">2/PI()*(ATAN((B118/A118)^2))/(1+C$12/C$14*10*(100/A117)^0.5)</f>
        <v>0.0696622670719574</v>
      </c>
      <c r="D118" s="3" t="n">
        <f aca="false">3*G117*(I118-I117)+D117</f>
        <v>154.370932625552</v>
      </c>
      <c r="E118" s="30" t="n">
        <f aca="false">(1/$C$16)*($C$12/100)/S118</f>
        <v>0.00908952638059973</v>
      </c>
      <c r="F118" s="3" t="n">
        <f aca="false">3*(1-2*$B$9)*(A119+A118)/(4*(1+$B$9)*$B$4)</f>
        <v>34988.7102894936</v>
      </c>
      <c r="G118" s="3" t="n">
        <f aca="false">$C$18*$C$17*(A118+100)/100/(2*(1+$C$19))*1000</f>
        <v>2520046.66084788</v>
      </c>
      <c r="H118" s="30" t="n">
        <f aca="false">(B118-B117)/(3*(1-E117)*F117+3*C117*E117*G117)+H117</f>
        <v>0.000903534830425228</v>
      </c>
      <c r="I118" s="30" t="n">
        <f aca="false">C117*(H118-H117)+I117</f>
        <v>2.09349641570602E-005</v>
      </c>
      <c r="J118" s="3" t="n">
        <f aca="false">J117+3*(H118-H117)*F117</f>
        <v>88.4298352022431</v>
      </c>
      <c r="K118" s="35" t="n">
        <f aca="false">IF(J118&lt;$B$10*(A117^$K$49*(MAX(K$58:K117)-A117))^(1/(1+$K$49))*($K$49^(1/(1+$K$49))),IF(J118/A118&gt;D$10,IF(MAX(J$58:J117)&lt;0.99*$B$10*(A117^$K$49*(K117-A117))^(1/(1+$K$49))*($K$49^(1/(1+$K$49))),MAX(K$58:K117),((J118/$B$10)^(1+$K$49)/(A118^($K$49)*$K$49))+A118),MAX(K$58:K117)),((J118/$B$10)^(1+$K$49)/(A118^($K$49)*$K$49))+A118)</f>
        <v>247.48751183436</v>
      </c>
      <c r="L118" s="30" t="n">
        <f aca="false">IF(K118&lt;K117,AE117*(MAX(Z$58:Z117)-J117/A117)/(J117/A117/D$10-1)/(1+1*(MAX(Z$58:Z117)-J117/A117)/(J117/A117/D$10-1))+B$3-B$4,AE117*(J118/A118/B$10)/(C$27+J118/A118/B$10))</f>
        <v>-0.00325564618260323</v>
      </c>
      <c r="M118" s="42" t="n">
        <f aca="false">M117+L118*2*(K118-K117)/(K117+K118)</f>
        <v>-0.00038595687236008</v>
      </c>
      <c r="N118" s="43" t="n">
        <f aca="false">N117+(B$3-B$4)*2*(K118-K117)/(K117+K118)</f>
        <v>0.00221564217597791</v>
      </c>
      <c r="O118" s="34"/>
      <c r="P118" s="34" t="n">
        <f aca="false">P117+$B$4*2*(A118-A117)/(A118+A117)</f>
        <v>0.000830124484048219</v>
      </c>
      <c r="Q118" s="44" t="n">
        <f aca="false">M118+N118</f>
        <v>0.00182968530361783</v>
      </c>
      <c r="R118" s="3" t="n">
        <f aca="false">R117-(Q118-Q117+P118-P117)*R117</f>
        <v>1.59874189526493</v>
      </c>
      <c r="S118" s="3" t="n">
        <f aca="false">$C$21*(R118-1)+1</f>
        <v>1.59085296894093</v>
      </c>
      <c r="T118" s="3" t="n">
        <f aca="false">-(S118-S117)/S117+T117</f>
        <v>0.00263781010081675</v>
      </c>
      <c r="U118" s="45" t="n">
        <f aca="false">(N118-N117)/(K$49/(1+K$49)*(AC118^(1+K$49)-(J118/A118)^(1+K$49))/(J118/A118)^K$49)*K$50+U117</f>
        <v>0.000536613096594697</v>
      </c>
      <c r="V118" s="3" t="n">
        <f aca="false">IF(D$6="E",-IF(K117=$B$6,-V117+(H118-H117)*(1-E117)+(I118-I117)*E117,-V117+(H118-H117)*(1-E117)+(I118-I117)*E117+(U118-U117)*(1-E117)),IF(K117=$B$6,V117+(H118-H117)*(1-E117)+(I118-I117)*E117,V117+(H118-H117)*(1-E117)+(I118-I117)*E117+(U118-U117)*(1-E117)))</f>
        <v>0.00142721222753853</v>
      </c>
      <c r="W118" s="3" t="n">
        <f aca="false">T118/3+V118</f>
        <v>0.00230648226114411</v>
      </c>
      <c r="X118" s="23" t="n">
        <f aca="false">IF(D$6="E",-B118,B118)</f>
        <v>89.0293017456343</v>
      </c>
      <c r="Y118" s="0" t="n">
        <f aca="false">IF(D$6="E",-J118,J118)</f>
        <v>88.4298352022431</v>
      </c>
      <c r="Z118" s="46" t="n">
        <f aca="false">J118/A118</f>
        <v>0.385019192848006</v>
      </c>
      <c r="AA118" s="43" t="n">
        <f aca="false">B$8/A118^B$3*((1+K$49)/K$49)^-B$3</f>
        <v>1.67389718947933</v>
      </c>
      <c r="AB118" s="43" t="n">
        <f aca="false">(R118-AA118)</f>
        <v>-0.0751552942144</v>
      </c>
      <c r="AC118" s="48" t="n">
        <f aca="false">IF(R$58&gt;=AA$58,B$10,IF(K118&lt;K117,(Z118-D$10)*(1+1.25*(D$10-Z118)/MAX(Z$58:Z118)*B$10)+D$10,B$10))</f>
        <v>1.38259663532589</v>
      </c>
      <c r="AD118" s="33" t="n">
        <f aca="false">IF(K118&gt;K117,(1-A118/K118)/((J118+0.01)/A118/$B$10)^(1+K$49)+A118/K118+0.01,(1-A118/K118)/((J118+0.01)/A118/$D$10)^(1+K$49)+A118/K118+0.01)</f>
        <v>1.86585497940362</v>
      </c>
      <c r="AE118" s="47" t="n">
        <f aca="false">IF(ABS(-LN(1-(R118-AA118)/R118)/LN(AD118))&lt;1.2*B$3,1.2*SIGN(-LN(1-(R118-AA118)/R118)/LN(AD118))*B$3,-LN(1-(R118-AA118)/R118)/LN(AD118))</f>
        <v>-0.07365098944163</v>
      </c>
      <c r="AF118" s="43" t="n">
        <f aca="false">W118</f>
        <v>0.00230648226114416</v>
      </c>
      <c r="AG118" s="47" t="n">
        <f aca="false">IF(D$6="E",-B118,IF(D$6="T",-B118,B118))</f>
        <v>89.0293017456343</v>
      </c>
      <c r="AH118" s="3" t="n">
        <f aca="false">T118</f>
        <v>0.00263781010081675</v>
      </c>
      <c r="AI118" s="3"/>
      <c r="AJ118" s="3"/>
    </row>
    <row r="119" customFormat="false" ht="12.8" hidden="false" customHeight="false" outlineLevel="0" collapsed="false">
      <c r="A119" s="3" t="n">
        <f aca="false">IF(J118/A118&lt;=0.99*$B$10,IF(A118&gt;A117,IF(D$5&gt;0,$A118+($D$7-$D$3)/401,IF(J118/A118&gt;1.01*D$10,A118-($D$7-$D$3)/401,A118)),IF(D$5&lt;0,$A118+($D$7-$D$3)/401,IF(J118/A118&gt;1.01*D$10,A118-($D$7-$D$3)/401,A118))),IF(K118&gt;$B$6,IF(B$10&gt;D$10,IF(J118/A118&gt;1.01*D$10,A118-($D$7-$D$3)/401,A118),A118),IF(MAX(J$58:J118)&lt;0.99*$B$10*(A118^$K$49*(K118-A118))^(1/(1+$K$49))*($K$49^(1/(1+$K$49))),$A118+($D$7-$D$3)/401,IF(J118/A118&gt;1.01*$D$10,$A118-($D$7-$D$3)/401,A118))))</f>
        <v>230.175187032418</v>
      </c>
      <c r="B119" s="3" t="n">
        <f aca="false">$D$4+(A119-$D$3)*$D$5</f>
        <v>90.5255610972553</v>
      </c>
      <c r="C119" s="3" t="n">
        <f aca="false">2/PI()*(ATAN((B119/A119)^2))/(1+C$12/C$14*10*(100/A118)^0.5)</f>
        <v>0.0717008583819607</v>
      </c>
      <c r="D119" s="3" t="n">
        <f aca="false">3*G118*(I119-I118)+D118</f>
        <v>161.613774931456</v>
      </c>
      <c r="E119" s="30" t="n">
        <f aca="false">(1/$C$16)*($C$12/100)/S119</f>
        <v>0.00908991301652741</v>
      </c>
      <c r="F119" s="3" t="n">
        <f aca="false">3*(1-2*$B$9)*(A120+A119)/(4*(1+$B$9)*$B$4)</f>
        <v>35064.6075029816</v>
      </c>
      <c r="G119" s="3" t="n">
        <f aca="false">$C$18*$C$17*(A119+100)/100/(2*(1+$C$19))*1000</f>
        <v>2523859.12967581</v>
      </c>
      <c r="H119" s="30" t="n">
        <f aca="false">(B119-B118)/(3*(1-E118)*F118+3*C118*E118*G118)+H118</f>
        <v>0.000917287328373423</v>
      </c>
      <c r="I119" s="30" t="n">
        <f aca="false">C118*(H119-H118)+I118</f>
        <v>2.1892994342034E-005</v>
      </c>
      <c r="J119" s="3" t="n">
        <f aca="false">J118+3*(H119-H118)*F118</f>
        <v>89.8733817016419</v>
      </c>
      <c r="K119" s="35" t="n">
        <f aca="false">IF(J119&lt;$B$10*(A118^$K$49*(MAX(K$58:K118)-A118))^(1/(1+$K$49))*($K$49^(1/(1+$K$49))),IF(J119/A119&gt;D$10,IF(MAX(J$58:J118)&lt;0.99*$B$10*(A118^$K$49*(K118-A118))^(1/(1+$K$49))*($K$49^(1/(1+$K$49))),MAX(K$58:K118),((J119/$B$10)^(1+$K$49)/(A119^($K$49)*$K$49))+A119),MAX(K$58:K118)),((J119/$B$10)^(1+$K$49)/(A119^($K$49)*$K$49))+A119)</f>
        <v>248.53265042006</v>
      </c>
      <c r="L119" s="30" t="n">
        <f aca="false">IF(K119&lt;K118,AE118*(MAX(Z$58:Z118)-J118/A118)/(J118/A118/D$10-1)/(1+1*(MAX(Z$58:Z118)-J118/A118)/(J118/A118/D$10-1))+B$3-B$4,AE118*(J119/A119/B$10)/(C$27+J119/A119/B$10))</f>
        <v>-0.00331077393315351</v>
      </c>
      <c r="M119" s="42" t="n">
        <f aca="false">M118+L119*2*(K119-K118)/(K118+K119)</f>
        <v>-0.000399908795484903</v>
      </c>
      <c r="N119" s="43" t="n">
        <f aca="false">N118+(B$3-B$4)*2*(K119-K118)/(K118+K119)</f>
        <v>0.00225946878674259</v>
      </c>
      <c r="O119" s="34"/>
      <c r="P119" s="34" t="n">
        <f aca="false">P118+$B$4*2*(A119-A118)/(A119+A118)</f>
        <v>0.000843139633139463</v>
      </c>
      <c r="Q119" s="44" t="n">
        <f aca="false">M119+N119</f>
        <v>0.00185955999125769</v>
      </c>
      <c r="R119" s="3" t="n">
        <f aca="false">R118-(Q119-Q118+P119-P118)*R118</f>
        <v>1.59867332548607</v>
      </c>
      <c r="S119" s="3" t="n">
        <f aca="false">$C$21*(R119-1)+1</f>
        <v>1.59078530262638</v>
      </c>
      <c r="T119" s="3" t="n">
        <f aca="false">-(S119-S118)/S118+T118</f>
        <v>0.00268034471330074</v>
      </c>
      <c r="U119" s="45" t="n">
        <f aca="false">(N119-N118)/(K$49/(1+K$49)*(AC119^(1+K$49)-(J119/A119)^(1+K$49))/(J119/A119)^K$49)*K$50+U118</f>
        <v>0.000556068743599228</v>
      </c>
      <c r="V119" s="3" t="n">
        <f aca="false">IF(D$6="E",-IF(K118=$B$6,-V118+(H119-H118)*(1-E118)+(I119-I118)*E118,-V118+(H119-H118)*(1-E118)+(I119-I118)*E118+(U119-U118)*(1-E118)),IF(K118=$B$6,V118+(H119-H118)*(1-E118)+(I119-I118)*E118,V118+(H119-H118)*(1-E118)+(I119-I118)*E118+(U119-U118)*(1-E118)))</f>
        <v>0.0014601272342223</v>
      </c>
      <c r="W119" s="3" t="n">
        <f aca="false">T119/3+V119</f>
        <v>0.00235357547198921</v>
      </c>
      <c r="X119" s="23" t="n">
        <f aca="false">IF(D$6="E",-B119,B119)</f>
        <v>90.5255610972553</v>
      </c>
      <c r="Y119" s="0" t="n">
        <f aca="false">IF(D$6="E",-J119,J119)</f>
        <v>89.8733817016419</v>
      </c>
      <c r="Z119" s="46" t="n">
        <f aca="false">J119/A119</f>
        <v>0.390456429558516</v>
      </c>
      <c r="AA119" s="43" t="n">
        <f aca="false">B$8/A119^B$3*((1+K$49)/K$49)^-B$3</f>
        <v>1.67383764205646</v>
      </c>
      <c r="AB119" s="43" t="n">
        <f aca="false">(R119-AA119)</f>
        <v>-0.0751643165703877</v>
      </c>
      <c r="AC119" s="48" t="n">
        <f aca="false">IF(R$58&gt;=AA$58,B$10,IF(K119&lt;K118,(Z119-D$10)*(1+1.25*(D$10-Z119)/MAX(Z$58:Z119)*B$10)+D$10,B$10))</f>
        <v>1.38259663532589</v>
      </c>
      <c r="AD119" s="33" t="n">
        <f aca="false">IF(K119&gt;K118,(1-A119/K119)/((J119+0.01)/A119/$B$10)^(1+K$49)+A119/K119+0.01,(1-A119/K119)/((J119+0.01)/A119/$D$10)^(1+K$49)+A119/K119+0.01)</f>
        <v>1.8620671619211</v>
      </c>
      <c r="AE119" s="47" t="n">
        <f aca="false">IF(ABS(-LN(1-(R119-AA119)/R119)/LN(AD119))&lt;1.2*B$3,1.2*SIGN(-LN(1-(R119-AA119)/R119)/LN(AD119))*B$3,-LN(1-(R119-AA119)/R119)/LN(AD119))</f>
        <v>-0.0739035033652208</v>
      </c>
      <c r="AF119" s="43" t="n">
        <f aca="false">W119</f>
        <v>0.00235357547198926</v>
      </c>
      <c r="AG119" s="47" t="n">
        <f aca="false">IF(D$6="E",-B119,IF(D$6="T",-B119,B119))</f>
        <v>90.5255610972553</v>
      </c>
      <c r="AH119" s="3" t="n">
        <f aca="false">T119</f>
        <v>0.00268034471330074</v>
      </c>
      <c r="AI119" s="3"/>
      <c r="AJ119" s="3"/>
    </row>
    <row r="120" customFormat="false" ht="12.8" hidden="false" customHeight="false" outlineLevel="0" collapsed="false">
      <c r="A120" s="3" t="n">
        <f aca="false">IF(J119/A119&lt;=0.99*$B$10,IF(A119&gt;A118,IF(D$5&gt;0,$A119+($D$7-$D$3)/401,IF(J119/A119&gt;1.01*D$10,A119-($D$7-$D$3)/401,A119)),IF(D$5&lt;0,$A119+($D$7-$D$3)/401,IF(J119/A119&gt;1.01*D$10,A119-($D$7-$D$3)/401,A119))),IF(K119&gt;$B$6,IF(B$10&gt;D$10,IF(J119/A119&gt;1.01*D$10,A119-($D$7-$D$3)/401,A119),A119),IF(MAX(J$58:J119)&lt;0.99*$B$10*(A119^$K$49*(K119-A119))^(1/(1+$K$49))*($K$49^(1/(1+$K$49))),$A119+($D$7-$D$3)/401,IF(J119/A119&gt;1.01*$D$10,$A119-($D$7-$D$3)/401,A119))))</f>
        <v>230.673940149625</v>
      </c>
      <c r="B120" s="3" t="n">
        <f aca="false">$D$4+(A120-$D$3)*$D$5</f>
        <v>92.0218204488762</v>
      </c>
      <c r="C120" s="3" t="n">
        <f aca="false">2/PI()*(ATAN((B120/A120)^2))/(1+C$12/C$14*10*(100/A119)^0.5)</f>
        <v>0.0737581744619726</v>
      </c>
      <c r="D120" s="3" t="n">
        <f aca="false">3*G119*(I120-I119)+D119</f>
        <v>169.054317769873</v>
      </c>
      <c r="E120" s="30" t="n">
        <f aca="false">(1/$C$16)*($C$12/100)/S120</f>
        <v>0.00909029780433083</v>
      </c>
      <c r="F120" s="3" t="n">
        <f aca="false">3*(1-2*$B$9)*(A121+A120)/(4*(1+$B$9)*$B$4)</f>
        <v>35140.5047164696</v>
      </c>
      <c r="G120" s="3" t="n">
        <f aca="false">$C$18*$C$17*(A120+100)/100/(2*(1+$C$19))*1000</f>
        <v>2527671.59850374</v>
      </c>
      <c r="H120" s="30" t="n">
        <f aca="false">(B120-B119)/(3*(1-E119)*F119+3*C119*E119*G119)+H119</f>
        <v>0.000930992797348964</v>
      </c>
      <c r="I120" s="30" t="n">
        <f aca="false">C119*(H120-H119)+I119</f>
        <v>2.28756882321076E-005</v>
      </c>
      <c r="J120" s="3" t="n">
        <f aca="false">J119+3*(H120-H119)*F119</f>
        <v>91.3151123724568</v>
      </c>
      <c r="K120" s="35" t="n">
        <f aca="false">IF(J120&lt;$B$10*(A119^$K$49*(MAX(K$58:K119)-A119))^(1/(1+$K$49))*($K$49^(1/(1+$K$49))),IF(J120/A120&gt;D$10,IF(MAX(J$58:J119)&lt;0.99*$B$10*(A119^$K$49*(K119-A119))^(1/(1+$K$49))*($K$49^(1/(1+$K$49))),MAX(K$58:K119),((J120/$B$10)^(1+$K$49)/(A120^($K$49)*$K$49))+A120),MAX(K$58:K119)),((J120/$B$10)^(1+$K$49)/(A120^($K$49)*$K$49))+A120)</f>
        <v>249.584125715217</v>
      </c>
      <c r="L120" s="30" t="n">
        <f aca="false">IF(K120&lt;K119,AE119*(MAX(Z$58:Z119)-J119/A119)/(J119/A119/D$10-1)/(1+1*(MAX(Z$58:Z119)-J119/A119)/(J119/A119/D$10-1))+B$3-B$4,AE119*(J120/A120/B$10)/(C$27+J120/A120/B$10))</f>
        <v>-0.00336602478414042</v>
      </c>
      <c r="M120" s="42" t="n">
        <f aca="false">M119+L120*2*(K120-K119)/(K119+K120)</f>
        <v>-0.000414119486925059</v>
      </c>
      <c r="N120" s="43" t="n">
        <f aca="false">N119+(B$3-B$4)*2*(K120-K119)/(K119+K120)</f>
        <v>0.00230337553148017</v>
      </c>
      <c r="O120" s="34"/>
      <c r="P120" s="34" t="n">
        <f aca="false">P119+$B$4*2*(A120-A119)/(A120+A119)</f>
        <v>0.000856126610988549</v>
      </c>
      <c r="Q120" s="44" t="n">
        <f aca="false">M120+N120</f>
        <v>0.00188925604455511</v>
      </c>
      <c r="R120" s="3" t="n">
        <f aca="false">R119-(Q120-Q119+P120-P119)*R119</f>
        <v>1.59860508926272</v>
      </c>
      <c r="S120" s="3" t="n">
        <f aca="false">$C$21*(R120-1)+1</f>
        <v>1.59071796547247</v>
      </c>
      <c r="T120" s="3" t="n">
        <f aca="false">-(S120-S119)/S119+T119</f>
        <v>0.00272267421797794</v>
      </c>
      <c r="U120" s="45" t="n">
        <f aca="false">(N120-N119)/(K$49/(1+K$49)*(AC120^(1+K$49)-(J120/A120)^(1+K$49))/(J120/A120)^K$49)*K$50+U119</f>
        <v>0.000575877685278756</v>
      </c>
      <c r="V120" s="3" t="n">
        <f aca="false">IF(D$6="E",-IF(K119=$B$6,-V119+(H120-H119)*(1-E119)+(I120-I119)*E119,-V119+(H120-H119)*(1-E119)+(I120-I119)*E119+(U120-U119)*(1-E119)),IF(K119=$B$6,V119+(H120-H119)*(1-E119)+(I120-I119)*E119,V119+(H120-H119)*(1-E119)+(I120-I119)*E119+(U120-U119)*(1-E119)))</f>
        <v>0.00149334593440169</v>
      </c>
      <c r="W120" s="3" t="n">
        <f aca="false">T120/3+V120</f>
        <v>0.00240090400706101</v>
      </c>
      <c r="X120" s="23" t="n">
        <f aca="false">IF(D$6="E",-B120,B120)</f>
        <v>92.0218204488762</v>
      </c>
      <c r="Y120" s="0" t="n">
        <f aca="false">IF(D$6="E",-J120,J120)</f>
        <v>91.3151123724568</v>
      </c>
      <c r="Z120" s="46" t="n">
        <f aca="false">J120/A120</f>
        <v>0.395862282116592</v>
      </c>
      <c r="AA120" s="43" t="n">
        <f aca="false">B$8/A120^B$3*((1+K$49)/K$49)^-B$3</f>
        <v>1.67377822563533</v>
      </c>
      <c r="AB120" s="43" t="n">
        <f aca="false">(R120-AA120)</f>
        <v>-0.0751731363726098</v>
      </c>
      <c r="AC120" s="48" t="n">
        <f aca="false">IF(R$58&gt;=AA$58,B$10,IF(K120&lt;K119,(Z120-D$10)*(1+1.25*(D$10-Z120)/MAX(Z$58:Z120)*B$10)+D$10,B$10))</f>
        <v>1.38259663532589</v>
      </c>
      <c r="AD120" s="33" t="n">
        <f aca="false">IF(K120&gt;K119,(1-A120/K120)/((J120+0.01)/A120/$B$10)^(1+K$49)+A120/K120+0.01,(1-A120/K120)/((J120+0.01)/A120/$D$10)^(1+K$49)+A120/K120+0.01)</f>
        <v>1.85826404585795</v>
      </c>
      <c r="AE120" s="47" t="n">
        <f aca="false">IF(ABS(-LN(1-(R120-AA120)/R120)/LN(AD120))&lt;1.2*B$3,1.2*SIGN(-LN(1-(R120-AA120)/R120)/LN(AD120))*B$3,-LN(1-(R120-AA120)/R120)/LN(AD120))</f>
        <v>-0.0741589445096278</v>
      </c>
      <c r="AF120" s="43" t="n">
        <f aca="false">W120</f>
        <v>0.00240090400706105</v>
      </c>
      <c r="AG120" s="47" t="n">
        <f aca="false">IF(D$6="E",-B120,IF(D$6="T",-B120,B120))</f>
        <v>92.0218204488762</v>
      </c>
      <c r="AH120" s="3" t="n">
        <f aca="false">T120</f>
        <v>0.00272267421797794</v>
      </c>
      <c r="AI120" s="3"/>
      <c r="AJ120" s="3"/>
    </row>
    <row r="121" customFormat="false" ht="12.8" hidden="false" customHeight="false" outlineLevel="0" collapsed="false">
      <c r="A121" s="3" t="n">
        <f aca="false">IF(J120/A120&lt;=0.99*$B$10,IF(A120&gt;A119,IF(D$5&gt;0,$A120+($D$7-$D$3)/401,IF(J120/A120&gt;1.01*D$10,A120-($D$7-$D$3)/401,A120)),IF(D$5&lt;0,$A120+($D$7-$D$3)/401,IF(J120/A120&gt;1.01*D$10,A120-($D$7-$D$3)/401,A120))),IF(K120&gt;$B$6,IF(B$10&gt;D$10,IF(J120/A120&gt;1.01*D$10,A120-($D$7-$D$3)/401,A120),A120),IF(MAX(J$58:J120)&lt;0.99*$B$10*(A120^$K$49*(K120-A120))^(1/(1+$K$49))*($K$49^(1/(1+$K$49))),$A120+($D$7-$D$3)/401,IF(J120/A120&gt;1.01*$D$10,$A120-($D$7-$D$3)/401,A120))))</f>
        <v>231.172693266832</v>
      </c>
      <c r="B121" s="3" t="n">
        <f aca="false">$D$4+(A121-$D$3)*$D$5</f>
        <v>93.5180798004971</v>
      </c>
      <c r="C121" s="3" t="n">
        <f aca="false">2/PI()*(ATAN((B121/A121)^2))/(1+C$12/C$14*10*(100/A120)^0.5)</f>
        <v>0.0758337525171972</v>
      </c>
      <c r="D121" s="3" t="n">
        <f aca="false">3*G120*(I121-I120)+D120</f>
        <v>176.693669582171</v>
      </c>
      <c r="E121" s="30" t="n">
        <f aca="false">(1/$C$16)*($C$12/100)/S121</f>
        <v>0.00909068070126962</v>
      </c>
      <c r="F121" s="3" t="n">
        <f aca="false">3*(1-2*$B$9)*(A122+A121)/(4*(1+$B$9)*$B$4)</f>
        <v>35216.4019299576</v>
      </c>
      <c r="G121" s="3" t="n">
        <f aca="false">$C$18*$C$17*(A121+100)/100/(2*(1+$C$19))*1000</f>
        <v>2531484.06733167</v>
      </c>
      <c r="H121" s="30" t="n">
        <f aca="false">(B121-B120)/(3*(1-E120)*F120+3*C120*E120*G120)+H120</f>
        <v>0.000944651342677371</v>
      </c>
      <c r="I121" s="30" t="n">
        <f aca="false">C120*(H121-H120)+I120</f>
        <v>2.38831176013369E-005</v>
      </c>
      <c r="J121" s="3" t="n">
        <f aca="false">J120+3*(H121-H120)*F120</f>
        <v>92.7550169020558</v>
      </c>
      <c r="K121" s="35" t="n">
        <f aca="false">IF(J121&lt;$B$10*(A120^$K$49*(MAX(K$58:K120)-A120))^(1/(1+$K$49))*($K$49^(1/(1+$K$49))),IF(J121/A121&gt;D$10,IF(MAX(J$58:J120)&lt;0.99*$B$10*(A120^$K$49*(K120-A120))^(1/(1+$K$49))*($K$49^(1/(1+$K$49))),MAX(K$58:K120),((J121/$B$10)^(1+$K$49)/(A121^($K$49)*$K$49))+A121),MAX(K$58:K120)),((J121/$B$10)^(1+$K$49)/(A121^($K$49)*$K$49))+A121)</f>
        <v>250.641856831082</v>
      </c>
      <c r="L121" s="30" t="n">
        <f aca="false">IF(K121&lt;K120,AE120*(MAX(Z$58:Z120)-J120/A120)/(J120/A120/D$10-1)/(1+1*(MAX(Z$58:Z120)-J120/A120)/(J120/A120/D$10-1))+B$3-B$4,AE120*(J121/A121/B$10)/(C$27+J121/A121/B$10))</f>
        <v>-0.00342140194828432</v>
      </c>
      <c r="M121" s="42" t="n">
        <f aca="false">M120+L121*2*(K121-K120)/(K120+K121)</f>
        <v>-0.000428588640575006</v>
      </c>
      <c r="N121" s="43" t="n">
        <f aca="false">N120+(B$3-B$4)*2*(K121-K120)/(K120+K121)</f>
        <v>0.00234735726769065</v>
      </c>
      <c r="O121" s="34"/>
      <c r="P121" s="34" t="n">
        <f aca="false">P120+$B$4*2*(A121-A120)/(A121+A120)</f>
        <v>0.000869085539285179</v>
      </c>
      <c r="Q121" s="44" t="n">
        <f aca="false">M121+N121</f>
        <v>0.00191876862711564</v>
      </c>
      <c r="R121" s="3" t="n">
        <f aca="false">R120-(Q121-Q120+P121-P120)*R120</f>
        <v>1.59853719408932</v>
      </c>
      <c r="S121" s="3" t="n">
        <f aca="false">$C$21*(R121-1)+1</f>
        <v>1.59065096487488</v>
      </c>
      <c r="T121" s="3" t="n">
        <f aca="false">-(S121-S120)/S120+T120</f>
        <v>0.00276479393941266</v>
      </c>
      <c r="U121" s="45" t="n">
        <f aca="false">(N121-N120)/(K$49/(1+K$49)*(AC121^(1+K$49)-(J121/A121)^(1+K$49))/(J121/A121)^K$49)*K$50+U120</f>
        <v>0.00059603908516863</v>
      </c>
      <c r="V121" s="3" t="n">
        <f aca="false">IF(D$6="E",-IF(K120=$B$6,-V120+(H121-H120)*(1-E120)+(I121-I120)*E120,-V120+(H121-H120)*(1-E120)+(I121-I120)*E120+(U121-U120)*(1-E120)),IF(K120=$B$6,V120+(H121-H120)*(1-E120)+(I121-I120)*E120,V120+(H121-H120)*(1-E120)+(I121-I120)*E120+(U121-U120)*(1-E120)))</f>
        <v>0.0015268676040792</v>
      </c>
      <c r="W121" s="3" t="n">
        <f aca="false">T121/3+V121</f>
        <v>0.00244846558388342</v>
      </c>
      <c r="X121" s="23" t="n">
        <f aca="false">IF(D$6="E",-B121,B121)</f>
        <v>93.5180798004971</v>
      </c>
      <c r="Y121" s="0" t="n">
        <f aca="false">IF(D$6="E",-J121,J121)</f>
        <v>92.7550169020558</v>
      </c>
      <c r="Z121" s="46" t="n">
        <f aca="false">J121/A121</f>
        <v>0.401236909045277</v>
      </c>
      <c r="AA121" s="43" t="n">
        <f aca="false">B$8/A121^B$3*((1+K$49)/K$49)^-B$3</f>
        <v>1.67371893964545</v>
      </c>
      <c r="AB121" s="43" t="n">
        <f aca="false">(R121-AA121)</f>
        <v>-0.0751817455561321</v>
      </c>
      <c r="AC121" s="48" t="n">
        <f aca="false">IF(R$58&gt;=AA$58,B$10,IF(K121&lt;K120,(Z121-D$10)*(1+1.25*(D$10-Z121)/MAX(Z$58:Z121)*B$10)+D$10,B$10))</f>
        <v>1.38259663532589</v>
      </c>
      <c r="AD121" s="33" t="n">
        <f aca="false">IF(K121&gt;K120,(1-A121/K121)/((J121+0.01)/A121/$B$10)^(1+K$49)+A121/K121+0.01,(1-A121/K121)/((J121+0.01)/A121/$D$10)^(1+K$49)+A121/K121+0.01)</f>
        <v>1.85444671203483</v>
      </c>
      <c r="AE121" s="47" t="n">
        <f aca="false">IF(ABS(-LN(1-(R121-AA121)/R121)/LN(AD121))&lt;1.2*B$3,1.2*SIGN(-LN(1-(R121-AA121)/R121)/LN(AD121))*B$3,-LN(1-(R121-AA121)/R121)/LN(AD121))</f>
        <v>-0.0744172870325204</v>
      </c>
      <c r="AF121" s="43" t="n">
        <f aca="false">W121</f>
        <v>0.00244846558388346</v>
      </c>
      <c r="AG121" s="47" t="n">
        <f aca="false">IF(D$6="E",-B121,IF(D$6="T",-B121,B121))</f>
        <v>93.5180798004971</v>
      </c>
      <c r="AH121" s="3" t="n">
        <f aca="false">T121</f>
        <v>0.00276479393941266</v>
      </c>
      <c r="AI121" s="3"/>
      <c r="AJ121" s="3"/>
    </row>
    <row r="122" customFormat="false" ht="12.8" hidden="false" customHeight="false" outlineLevel="0" collapsed="false">
      <c r="A122" s="3" t="n">
        <f aca="false">IF(J121/A121&lt;=0.99*$B$10,IF(A121&gt;A120,IF(D$5&gt;0,$A121+($D$7-$D$3)/401,IF(J121/A121&gt;1.01*D$10,A121-($D$7-$D$3)/401,A121)),IF(D$5&lt;0,$A121+($D$7-$D$3)/401,IF(J121/A121&gt;1.01*D$10,A121-($D$7-$D$3)/401,A121))),IF(K121&gt;$B$6,IF(B$10&gt;D$10,IF(J121/A121&gt;1.01*D$10,A121-($D$7-$D$3)/401,A121),A121),IF(MAX(J$58:J121)&lt;0.99*$B$10*(A121^$K$49*(K121-A121))^(1/(1+$K$49))*($K$49^(1/(1+$K$49))),$A121+($D$7-$D$3)/401,IF(J121/A121&gt;1.01*$D$10,$A121-($D$7-$D$3)/401,A121))))</f>
        <v>231.671446384039</v>
      </c>
      <c r="B122" s="3" t="n">
        <f aca="false">$D$4+(A122-$D$3)*$D$5</f>
        <v>95.014339152118</v>
      </c>
      <c r="C122" s="3" t="n">
        <f aca="false">2/PI()*(ATAN((B122/A122)^2))/(1+C$12/C$14*10*(100/A121)^0.5)</f>
        <v>0.0779271308555278</v>
      </c>
      <c r="D122" s="3" t="n">
        <f aca="false">3*G121*(I122-I121)+D121</f>
        <v>184.532880856857</v>
      </c>
      <c r="E122" s="30" t="n">
        <f aca="false">(1/$C$16)*($C$12/100)/S122</f>
        <v>0.00909106166580045</v>
      </c>
      <c r="F122" s="3" t="n">
        <f aca="false">3*(1-2*$B$9)*(A123+A122)/(4*(1+$B$9)*$B$4)</f>
        <v>35292.2991434456</v>
      </c>
      <c r="G122" s="3" t="n">
        <f aca="false">$C$18*$C$17*(A122+100)/100/(2*(1+$C$19))*1000</f>
        <v>2535296.5361596</v>
      </c>
      <c r="H122" s="30" t="n">
        <f aca="false">(B122-B121)/(3*(1-E121)*F121+3*C121*E121*G121)+H121</f>
        <v>0.000958263074036436</v>
      </c>
      <c r="I122" s="30" t="n">
        <f aca="false">C121*(H122-H121)+I121</f>
        <v>2.49153462685509E-005</v>
      </c>
      <c r="J122" s="3" t="n">
        <f aca="false">J121+3*(H122-H121)*F121</f>
        <v>94.1930855095661</v>
      </c>
      <c r="K122" s="35" t="n">
        <f aca="false">IF(J122&lt;$B$10*(A121^$K$49*(MAX(K$58:K121)-A121))^(1/(1+$K$49))*($K$49^(1/(1+$K$49))),IF(J122/A122&gt;D$10,IF(MAX(J$58:J121)&lt;0.99*$B$10*(A121^$K$49*(K121-A121))^(1/(1+$K$49))*($K$49^(1/(1+$K$49))),MAX(K$58:K121),((J122/$B$10)^(1+$K$49)/(A122^($K$49)*$K$49))+A122),MAX(K$58:K121)),((J122/$B$10)^(1+$K$49)/(A122^($K$49)*$K$49))+A122)</f>
        <v>251.705763578438</v>
      </c>
      <c r="L122" s="30" t="n">
        <f aca="false">IF(K122&lt;K121,AE121*(MAX(Z$58:Z121)-J121/A121)/(J121/A121/D$10-1)/(1+1*(MAX(Z$58:Z121)-J121/A121)/(J121/A121/D$10-1))+B$3-B$4,AE121*(J122/A122/B$10)/(C$27+J122/A122/B$10))</f>
        <v>-0.00347690855409832</v>
      </c>
      <c r="M122" s="42" t="n">
        <f aca="false">M121+L122*2*(K122-K121)/(K121+K122)</f>
        <v>-0.000443315918341865</v>
      </c>
      <c r="N122" s="43" t="n">
        <f aca="false">N121+(B$3-B$4)*2*(K122-K121)/(K121+K122)</f>
        <v>0.0023914089550998</v>
      </c>
      <c r="O122" s="34"/>
      <c r="P122" s="34" t="n">
        <f aca="false">P121+$B$4*2*(A122-A121)/(A122+A121)</f>
        <v>0.00088201653893227</v>
      </c>
      <c r="Q122" s="44" t="n">
        <f aca="false">M122+N122</f>
        <v>0.00194809303675793</v>
      </c>
      <c r="R122" s="3" t="n">
        <f aca="false">R121-(Q122-Q121+P122-P121)*R121</f>
        <v>1.59846964724592</v>
      </c>
      <c r="S122" s="3" t="n">
        <f aca="false">$C$21*(R122-1)+1</f>
        <v>1.59058430801776</v>
      </c>
      <c r="T122" s="3" t="n">
        <f aca="false">-(S122-S121)/S121+T121</f>
        <v>0.00280669933449575</v>
      </c>
      <c r="U122" s="45" t="n">
        <f aca="false">(N122-N121)/(K$49/(1+K$49)*(AC122^(1+K$49)-(J122/A122)^(1+K$49))/(J122/A122)^K$49)*K$50+U121</f>
        <v>0.000616552063195241</v>
      </c>
      <c r="V122" s="3" t="n">
        <f aca="false">IF(D$6="E",-IF(K121=$B$6,-V121+(H122-H121)*(1-E121)+(I122-I121)*E121,-V121+(H122-H121)*(1-E121)+(I122-I121)*E121+(U122-U121)*(1-E121)),IF(K121=$B$6,V121+(H122-H121)*(1-E121)+(I122-I121)*E121,V121+(H122-H121)*(1-E121)+(I122-I121)*E121+(U122-U121)*(1-E121)))</f>
        <v>0.00156069148028905</v>
      </c>
      <c r="W122" s="3" t="n">
        <f aca="false">T122/3+V122</f>
        <v>0.00249625792512097</v>
      </c>
      <c r="X122" s="23" t="n">
        <f aca="false">IF(D$6="E",-B122,B122)</f>
        <v>95.014339152118</v>
      </c>
      <c r="Y122" s="0" t="n">
        <f aca="false">IF(D$6="E",-J122,J122)</f>
        <v>94.1930855095661</v>
      </c>
      <c r="Z122" s="46" t="n">
        <f aca="false">J122/A122</f>
        <v>0.406580469797832</v>
      </c>
      <c r="AA122" s="43" t="n">
        <f aca="false">B$8/A122^B$3*((1+K$49)/K$49)^-B$3</f>
        <v>1.67365978352001</v>
      </c>
      <c r="AB122" s="43" t="n">
        <f aca="false">(R122-AA122)</f>
        <v>-0.0751901362740883</v>
      </c>
      <c r="AC122" s="48" t="n">
        <f aca="false">IF(R$58&gt;=AA$58,B$10,IF(K122&lt;K121,(Z122-D$10)*(1+1.25*(D$10-Z122)/MAX(Z$58:Z122)*B$10)+D$10,B$10))</f>
        <v>1.38259663532589</v>
      </c>
      <c r="AD122" s="33" t="n">
        <f aca="false">IF(K122&gt;K121,(1-A122/K122)/((J122+0.01)/A122/$B$10)^(1+K$49)+A122/K122+0.01,(1-A122/K122)/((J122+0.01)/A122/$D$10)^(1+K$49)+A122/K122+0.01)</f>
        <v>1.85061621497903</v>
      </c>
      <c r="AE122" s="47" t="n">
        <f aca="false">IF(ABS(-LN(1-(R122-AA122)/R122)/LN(AD122))&lt;1.2*B$3,1.2*SIGN(-LN(1-(R122-AA122)/R122)/LN(AD122))*B$3,-LN(1-(R122-AA122)/R122)/LN(AD122))</f>
        <v>-0.0746785056686473</v>
      </c>
      <c r="AF122" s="43" t="n">
        <f aca="false">W122</f>
        <v>0.00249625792512101</v>
      </c>
      <c r="AG122" s="47" t="n">
        <f aca="false">IF(D$6="E",-B122,IF(D$6="T",-B122,B122))</f>
        <v>95.014339152118</v>
      </c>
      <c r="AH122" s="3" t="n">
        <f aca="false">T122</f>
        <v>0.00280669933449575</v>
      </c>
      <c r="AI122" s="3"/>
      <c r="AJ122" s="3"/>
    </row>
    <row r="123" customFormat="false" ht="12.8" hidden="false" customHeight="false" outlineLevel="0" collapsed="false">
      <c r="A123" s="3" t="n">
        <f aca="false">IF(J122/A122&lt;=0.99*$B$10,IF(A122&gt;A121,IF(D$5&gt;0,$A122+($D$7-$D$3)/401,IF(J122/A122&gt;1.01*D$10,A122-($D$7-$D$3)/401,A122)),IF(D$5&lt;0,$A122+($D$7-$D$3)/401,IF(J122/A122&gt;1.01*D$10,A122-($D$7-$D$3)/401,A122))),IF(K122&gt;$B$6,IF(B$10&gt;D$10,IF(J122/A122&gt;1.01*D$10,A122-($D$7-$D$3)/401,A122),A122),IF(MAX(J$58:J122)&lt;0.99*$B$10*(A122^$K$49*(K122-A122))^(1/(1+$K$49))*($K$49^(1/(1+$K$49))),$A122+($D$7-$D$3)/401,IF(J122/A122&gt;1.01*$D$10,$A122-($D$7-$D$3)/401,A122))))</f>
        <v>232.170199501246</v>
      </c>
      <c r="B123" s="3" t="n">
        <f aca="false">$D$4+(A123-$D$3)*$D$5</f>
        <v>96.510598503739</v>
      </c>
      <c r="C123" s="3" t="n">
        <f aca="false">2/PI()*(ATAN((B123/A123)^2))/(1+C$12/C$14*10*(100/A122)^0.5)</f>
        <v>0.0800378489292166</v>
      </c>
      <c r="D123" s="3" t="n">
        <f aca="false">3*G122*(I123-I122)+D122</f>
        <v>192.57294484603</v>
      </c>
      <c r="E123" s="30" t="n">
        <f aca="false">(1/$C$16)*($C$12/100)/S123</f>
        <v>0.00909144065755948</v>
      </c>
      <c r="F123" s="3" t="n">
        <f aca="false">3*(1-2*$B$9)*(A124+A123)/(4*(1+$B$9)*$B$4)</f>
        <v>35368.1963569337</v>
      </c>
      <c r="G123" s="3" t="n">
        <f aca="false">$C$18*$C$17*(A123+100)/100/(2*(1+$C$19))*1000</f>
        <v>2539109.00498753</v>
      </c>
      <c r="H123" s="30" t="n">
        <f aca="false">(B123-B122)/(3*(1-E122)*F122+3*C122*E122*G122)+H122</f>
        <v>0.00097182810535793</v>
      </c>
      <c r="I123" s="30" t="n">
        <f aca="false">C122*(H123-H122)+I122</f>
        <v>2.59724302394003E-005</v>
      </c>
      <c r="J123" s="3" t="n">
        <f aca="false">J122+3*(H123-H122)*F122</f>
        <v>95.6293089394312</v>
      </c>
      <c r="K123" s="35" t="n">
        <f aca="false">IF(J123&lt;$B$10*(A122^$K$49*(MAX(K$58:K122)-A122))^(1/(1+$K$49))*($K$49^(1/(1+$K$49))),IF(J123/A123&gt;D$10,IF(MAX(J$58:J122)&lt;0.99*$B$10*(A122^$K$49*(K122-A122))^(1/(1+$K$49))*($K$49^(1/(1+$K$49))),MAX(K$58:K122),((J123/$B$10)^(1+$K$49)/(A123^($K$49)*$K$49))+A123),MAX(K$58:K122)),((J123/$B$10)^(1+$K$49)/(A123^($K$49)*$K$49))+A123)</f>
        <v>252.775766475376</v>
      </c>
      <c r="L123" s="30" t="n">
        <f aca="false">IF(K123&lt;K122,AE122*(MAX(Z$58:Z122)-J122/A122)/(J122/A122/D$10-1)/(1+1*(MAX(Z$58:Z122)-J122/A122)/(J122/A122/D$10-1))+B$3-B$4,AE122*(J123/A123/B$10)/(C$27+J123/A123/B$10))</f>
        <v>-0.00353254764878119</v>
      </c>
      <c r="M123" s="42" t="n">
        <f aca="false">M122+L123*2*(K123-K122)/(K122+K123)</f>
        <v>-0.000458300951460383</v>
      </c>
      <c r="N123" s="43" t="n">
        <f aca="false">N122+(B$3-B$4)*2*(K123-K122)/(K122+K123)</f>
        <v>0.00243552565497966</v>
      </c>
      <c r="O123" s="34"/>
      <c r="P123" s="34" t="n">
        <f aca="false">P122+$B$4*2*(A123-A122)/(A123+A122)</f>
        <v>0.000894919730052724</v>
      </c>
      <c r="Q123" s="44" t="n">
        <f aca="false">M123+N123</f>
        <v>0.00197722470351927</v>
      </c>
      <c r="R123" s="3" t="n">
        <f aca="false">R122-(Q123-Q122+P123-P122)*R122</f>
        <v>1.59840245580147</v>
      </c>
      <c r="S123" s="3" t="n">
        <f aca="false">$C$21*(R123-1)+1</f>
        <v>1.59051800187691</v>
      </c>
      <c r="T123" s="3" t="n">
        <f aca="false">-(S123-S122)/S122+T122</f>
        <v>0.00284838599047305</v>
      </c>
      <c r="U123" s="45" t="n">
        <f aca="false">(N123-N122)/(K$49/(1+K$49)*(AC123^(1+K$49)-(J123/A123)^(1+K$49))/(J123/A123)^K$49)*K$50+U122</f>
        <v>0.000637415697969424</v>
      </c>
      <c r="V123" s="3" t="n">
        <f aca="false">IF(D$6="E",-IF(K122=$B$6,-V122+(H123-H122)*(1-E122)+(I123-I122)*E122,-V122+(H123-H122)*(1-E122)+(I123-I122)*E122+(U123-U122)*(1-E122)),IF(K122=$B$6,V122+(H123-H122)*(1-E122)+(I123-I122)*E122,V122+(H123-H122)*(1-E122)+(I123-I122)*E122+(U123-U122)*(1-E122)))</f>
        <v>0.00159481676327375</v>
      </c>
      <c r="W123" s="3" t="n">
        <f aca="false">T123/3+V123</f>
        <v>0.0025442787600981</v>
      </c>
      <c r="X123" s="23" t="n">
        <f aca="false">IF(D$6="E",-B123,B123)</f>
        <v>96.510598503739</v>
      </c>
      <c r="Y123" s="0" t="n">
        <f aca="false">IF(D$6="E",-J123,J123)</f>
        <v>95.6293089394312</v>
      </c>
      <c r="Z123" s="46" t="n">
        <f aca="false">J123/A123</f>
        <v>0.411893124719987</v>
      </c>
      <c r="AA123" s="43" t="n">
        <f aca="false">B$8/A123^B$3*((1+K$49)/K$49)^-B$3</f>
        <v>1.67360075669587</v>
      </c>
      <c r="AB123" s="43" t="n">
        <f aca="false">(R123-AA123)</f>
        <v>-0.0751983008944062</v>
      </c>
      <c r="AC123" s="48" t="n">
        <f aca="false">IF(R$58&gt;=AA$58,B$10,IF(K123&lt;K122,(Z123-D$10)*(1+1.25*(D$10-Z123)/MAX(Z$58:Z123)*B$10)+D$10,B$10))</f>
        <v>1.38259663532589</v>
      </c>
      <c r="AD123" s="33" t="n">
        <f aca="false">IF(K123&gt;K122,(1-A123/K123)/((J123+0.01)/A123/$B$10)^(1+K$49)+A123/K123+0.01,(1-A123/K123)/((J123+0.01)/A123/$D$10)^(1+K$49)+A123/K123+0.01)</f>
        <v>1.84677358319028</v>
      </c>
      <c r="AE123" s="47" t="n">
        <f aca="false">IF(ABS(-LN(1-(R123-AA123)/R123)/LN(AD123))&lt;1.2*B$3,1.2*SIGN(-LN(1-(R123-AA123)/R123)/LN(AD123))*B$3,-LN(1-(R123-AA123)/R123)/LN(AD123))</f>
        <v>-0.0749425757191444</v>
      </c>
      <c r="AF123" s="43" t="n">
        <f aca="false">W123</f>
        <v>0.00254427876009814</v>
      </c>
      <c r="AG123" s="47" t="n">
        <f aca="false">IF(D$6="E",-B123,IF(D$6="T",-B123,B123))</f>
        <v>96.5105985037389</v>
      </c>
      <c r="AH123" s="3" t="n">
        <f aca="false">T123</f>
        <v>0.00284838599047305</v>
      </c>
      <c r="AI123" s="3"/>
      <c r="AJ123" s="3"/>
    </row>
    <row r="124" customFormat="false" ht="12.8" hidden="false" customHeight="false" outlineLevel="0" collapsed="false">
      <c r="A124" s="3" t="n">
        <f aca="false">IF(J123/A123&lt;=0.99*$B$10,IF(A123&gt;A122,IF(D$5&gt;0,$A123+($D$7-$D$3)/401,IF(J123/A123&gt;1.01*D$10,A123-($D$7-$D$3)/401,A123)),IF(D$5&lt;0,$A123+($D$7-$D$3)/401,IF(J123/A123&gt;1.01*D$10,A123-($D$7-$D$3)/401,A123))),IF(K123&gt;$B$6,IF(B$10&gt;D$10,IF(J123/A123&gt;1.01*D$10,A123-($D$7-$D$3)/401,A123),A123),IF(MAX(J$58:J123)&lt;0.99*$B$10*(A123^$K$49*(K123-A123))^(1/(1+$K$49))*($K$49^(1/(1+$K$49))),$A123+($D$7-$D$3)/401,IF(J123/A123&gt;1.01*$D$10,$A123-($D$7-$D$3)/401,A123))))</f>
        <v>232.668952618453</v>
      </c>
      <c r="B124" s="3" t="n">
        <f aca="false">$D$4+(A124-$D$3)*$D$5</f>
        <v>98.0068578553599</v>
      </c>
      <c r="C124" s="3" t="n">
        <f aca="false">2/PI()*(ATAN((B124/A124)^2))/(1+C$12/C$14*10*(100/A123)^0.5)</f>
        <v>0.0821654473820234</v>
      </c>
      <c r="D124" s="3" t="n">
        <f aca="false">3*G123*(I124-I123)+D123</f>
        <v>200.814798286802</v>
      </c>
      <c r="E124" s="30" t="n">
        <f aca="false">(1/$C$16)*($C$12/100)/S124</f>
        <v>0.00909181763734458</v>
      </c>
      <c r="F124" s="3" t="n">
        <f aca="false">3*(1-2*$B$9)*(A125+A124)/(4*(1+$B$9)*$B$4)</f>
        <v>35444.0935704217</v>
      </c>
      <c r="G124" s="3" t="n">
        <f aca="false">$C$18*$C$17*(A124+100)/100/(2*(1+$C$19))*1000</f>
        <v>2542921.47381546</v>
      </c>
      <c r="H124" s="30" t="n">
        <f aca="false">(B124-B123)/(3*(1-E123)*F123+3*C123*E123*G123)+H123</f>
        <v>0.000985346554729896</v>
      </c>
      <c r="I124" s="30" t="n">
        <f aca="false">C123*(H124-H123)+I123</f>
        <v>2.7054417847991E-005</v>
      </c>
      <c r="J124" s="3" t="n">
        <f aca="false">J123+3*(H124-H123)*F123</f>
        <v>97.0636784549181</v>
      </c>
      <c r="K124" s="35" t="n">
        <f aca="false">IF(J124&lt;$B$10*(A123^$K$49*(MAX(K$58:K123)-A123))^(1/(1+$K$49))*($K$49^(1/(1+$K$49))),IF(J124/A124&gt;D$10,IF(MAX(J$58:J123)&lt;0.99*$B$10*(A123^$K$49*(K123-A123))^(1/(1+$K$49))*($K$49^(1/(1+$K$49))),MAX(K$58:K123),((J124/$B$10)^(1+$K$49)/(A124^($K$49)*$K$49))+A124),MAX(K$58:K123)),((J124/$B$10)^(1+$K$49)/(A124^($K$49)*$K$49))+A124)</f>
        <v>253.851786754628</v>
      </c>
      <c r="L124" s="30" t="n">
        <f aca="false">IF(K124&lt;K123,AE123*(MAX(Z$58:Z123)-J123/A123)/(J123/A123/D$10-1)/(1+1*(MAX(Z$58:Z123)-J123/A123)/(J123/A123/D$10-1))+B$3-B$4,AE123*(J124/A124/B$10)/(C$27+J124/A124/B$10))</f>
        <v>-0.00358832220103601</v>
      </c>
      <c r="M124" s="42" t="n">
        <f aca="false">M123+L124*2*(K124-K123)/(K123+K124)</f>
        <v>-0.000473543341781197</v>
      </c>
      <c r="N124" s="43" t="n">
        <f aca="false">N123+(B$3-B$4)*2*(K124-K123)/(K123+K124)</f>
        <v>0.00247970252942273</v>
      </c>
      <c r="O124" s="34"/>
      <c r="P124" s="34" t="n">
        <f aca="false">P123+$B$4*2*(A124-A123)/(A124+A123)</f>
        <v>0.00090779523199612</v>
      </c>
      <c r="Q124" s="44" t="n">
        <f aca="false">M124+N124</f>
        <v>0.00200615918764153</v>
      </c>
      <c r="R124" s="3" t="n">
        <f aca="false">R123-(Q124-Q123+P124-P123)*R123</f>
        <v>1.59833562661706</v>
      </c>
      <c r="S124" s="3" t="n">
        <f aca="false">$C$21*(R124-1)+1</f>
        <v>1.59045205322303</v>
      </c>
      <c r="T124" s="3" t="n">
        <f aca="false">-(S124-S123)/S123+T123</f>
        <v>0.00288984962295452</v>
      </c>
      <c r="U124" s="45" t="n">
        <f aca="false">(N124-N123)/(K$49/(1+K$49)*(AC124^(1+K$49)-(J124/A124)^(1+K$49))/(J124/A124)^K$49)*K$50+U123</f>
        <v>0.000658629029027602</v>
      </c>
      <c r="V124" s="3" t="n">
        <f aca="false">IF(D$6="E",-IF(K123=$B$6,-V123+(H124-H123)*(1-E123)+(I124-I123)*E123,-V123+(H124-H123)*(1-E123)+(I124-I123)*E123+(U124-U123)*(1-E123)),IF(K123=$B$6,V123+(H124-H123)*(1-E123)+(I124-I123)*E123,V123+(H124-H123)*(1-E123)+(I124-I123)*E123+(U124-U123)*(1-E123)))</f>
        <v>0.00162924261860931</v>
      </c>
      <c r="W124" s="3" t="n">
        <f aca="false">T124/3+V124</f>
        <v>0.00259252582626082</v>
      </c>
      <c r="X124" s="23" t="n">
        <f aca="false">IF(D$6="E",-B124,B124)</f>
        <v>98.0068578553599</v>
      </c>
      <c r="Y124" s="0" t="n">
        <f aca="false">IF(D$6="E",-J124,J124)</f>
        <v>97.0636784549181</v>
      </c>
      <c r="Z124" s="46" t="n">
        <f aca="false">J124/A124</f>
        <v>0.41717503501247</v>
      </c>
      <c r="AA124" s="43" t="n">
        <f aca="false">B$8/A124^B$3*((1+K$49)/K$49)^-B$3</f>
        <v>1.67354185861357</v>
      </c>
      <c r="AB124" s="43" t="n">
        <f aca="false">(R124-AA124)</f>
        <v>-0.0752062319965086</v>
      </c>
      <c r="AC124" s="48" t="n">
        <f aca="false">IF(R$58&gt;=AA$58,B$10,IF(K124&lt;K123,(Z124-D$10)*(1+1.25*(D$10-Z124)/MAX(Z$58:Z124)*B$10)+D$10,B$10))</f>
        <v>1.38259663532589</v>
      </c>
      <c r="AD124" s="33" t="n">
        <f aca="false">IF(K124&gt;K123,(1-A124/K124)/((J124+0.01)/A124/$B$10)^(1+K$49)+A124/K124+0.01,(1-A124/K124)/((J124+0.01)/A124/$D$10)^(1+K$49)+A124/K124+0.01)</f>
        <v>1.84291981941839</v>
      </c>
      <c r="AE124" s="47" t="n">
        <f aca="false">IF(ABS(-LN(1-(R124-AA124)/R124)/LN(AD124))&lt;1.2*B$3,1.2*SIGN(-LN(1-(R124-AA124)/R124)/LN(AD124))*B$3,-LN(1-(R124-AA124)/R124)/LN(AD124))</f>
        <v>-0.0752094730412792</v>
      </c>
      <c r="AF124" s="43" t="n">
        <f aca="false">W124</f>
        <v>0.00259252582626082</v>
      </c>
      <c r="AG124" s="47" t="n">
        <f aca="false">IF(D$6="E",-B124,IF(D$6="T",-B124,B124))</f>
        <v>98.0068578553599</v>
      </c>
      <c r="AH124" s="3" t="n">
        <f aca="false">T124</f>
        <v>0.00288984962295452</v>
      </c>
      <c r="AI124" s="3"/>
      <c r="AJ124" s="3"/>
    </row>
    <row r="125" customFormat="false" ht="12.8" hidden="false" customHeight="false" outlineLevel="0" collapsed="false">
      <c r="A125" s="3" t="n">
        <f aca="false">IF(J124/A124&lt;=0.99*$B$10,IF(A124&gt;A123,IF(D$5&gt;0,$A124+($D$7-$D$3)/401,IF(J124/A124&gt;1.01*D$10,A124-($D$7-$D$3)/401,A124)),IF(D$5&lt;0,$A124+($D$7-$D$3)/401,IF(J124/A124&gt;1.01*D$10,A124-($D$7-$D$3)/401,A124))),IF(K124&gt;$B$6,IF(B$10&gt;D$10,IF(J124/A124&gt;1.01*D$10,A124-($D$7-$D$3)/401,A124),A124),IF(MAX(J$58:J124)&lt;0.99*$B$10*(A124^$K$49*(K124-A124))^(1/(1+$K$49))*($K$49^(1/(1+$K$49))),$A124+($D$7-$D$3)/401,IF(J124/A124&gt;1.01*$D$10,$A124-($D$7-$D$3)/401,A124))))</f>
        <v>233.16770573566</v>
      </c>
      <c r="B125" s="3" t="n">
        <f aca="false">$D$4+(A125-$D$3)*$D$5</f>
        <v>99.5031172069808</v>
      </c>
      <c r="C125" s="3" t="n">
        <f aca="false">2/PI()*(ATAN((B125/A125)^2))/(1+C$12/C$14*10*(100/A124)^0.5)</f>
        <v>0.0843094681016419</v>
      </c>
      <c r="D125" s="3" t="n">
        <f aca="false">3*G124*(I125-I124)+D124</f>
        <v>209.259322127682</v>
      </c>
      <c r="E125" s="30" t="n">
        <f aca="false">(1/$C$16)*($C$12/100)/S125</f>
        <v>0.00909219256709742</v>
      </c>
      <c r="F125" s="3" t="n">
        <f aca="false">3*(1-2*$B$9)*(A126+A125)/(4*(1+$B$9)*$B$4)</f>
        <v>35519.9907839097</v>
      </c>
      <c r="G125" s="3" t="n">
        <f aca="false">$C$18*$C$17*(A125+100)/100/(2*(1+$C$19))*1000</f>
        <v>2546733.94264339</v>
      </c>
      <c r="H125" s="30" t="n">
        <f aca="false">(B125-B124)/(3*(1-E124)*F124+3*C124*E124*G124)+H124</f>
        <v>0.000998818544299536</v>
      </c>
      <c r="I125" s="30" t="n">
        <f aca="false">C124*(H125-H124)+I124</f>
        <v>2.81613498981064E-005</v>
      </c>
      <c r="J125" s="3" t="n">
        <f aca="false">J124+3*(H125-H124)*F124</f>
        <v>98.4961858315763</v>
      </c>
      <c r="K125" s="35" t="n">
        <f aca="false">IF(J125&lt;$B$10*(A124^$K$49*(MAX(K$58:K124)-A124))^(1/(1+$K$49))*($K$49^(1/(1+$K$49))),IF(J125/A125&gt;D$10,IF(MAX(J$58:J124)&lt;0.99*$B$10*(A124^$K$49*(K124-A124))^(1/(1+$K$49))*($K$49^(1/(1+$K$49))),MAX(K$58:K124),((J125/$B$10)^(1+$K$49)/(A125^($K$49)*$K$49))+A125),MAX(K$58:K124)),((J125/$B$10)^(1+$K$49)/(A125^($K$49)*$K$49))+A125)</f>
        <v>254.933746370476</v>
      </c>
      <c r="L125" s="30" t="n">
        <f aca="false">IF(K125&lt;K124,AE124*(MAX(Z$58:Z124)-J124/A124)/(J124/A124/D$10-1)/(1+1*(MAX(Z$58:Z124)-J124/A124)/(J124/A124/D$10-1))+B$3-B$4,AE124*(J125/A125/B$10)/(C$27+J125/A125/B$10))</f>
        <v>-0.00364423510381655</v>
      </c>
      <c r="M125" s="42" t="n">
        <f aca="false">M124+L125*2*(K125-K124)/(K124+K125)</f>
        <v>-0.000489042663032594</v>
      </c>
      <c r="N125" s="43" t="n">
        <f aca="false">N124+(B$3-B$4)*2*(K125-K124)/(K124+K125)</f>
        <v>0.00252393484057239</v>
      </c>
      <c r="O125" s="34"/>
      <c r="P125" s="34" t="n">
        <f aca="false">P124+$B$4*2*(A125-A124)/(A125+A124)</f>
        <v>0.00092064316334534</v>
      </c>
      <c r="Q125" s="44" t="n">
        <f aca="false">M125+N125</f>
        <v>0.0020348921775398</v>
      </c>
      <c r="R125" s="3" t="n">
        <f aca="false">R124-(Q125-Q124+P125-P124)*R124</f>
        <v>1.59826916634925</v>
      </c>
      <c r="S125" s="3" t="n">
        <f aca="false">$C$21*(R125-1)+1</f>
        <v>1.59038646862494</v>
      </c>
      <c r="T125" s="3" t="n">
        <f aca="false">-(S125-S124)/S124+T124</f>
        <v>0.00293108607390576</v>
      </c>
      <c r="U125" s="45" t="n">
        <f aca="false">(N125-N124)/(K$49/(1+K$49)*(AC125^(1+K$49)-(J125/A125)^(1+K$49))/(J125/A125)^K$49)*K$50+U124</f>
        <v>0.000680191059020861</v>
      </c>
      <c r="V125" s="3" t="n">
        <f aca="false">IF(D$6="E",-IF(K124=$B$6,-V124+(H125-H124)*(1-E124)+(I125-I124)*E124,-V124+(H125-H124)*(1-E124)+(I125-I124)*E124+(U125-U124)*(1-E124)),IF(K124=$B$6,V124+(H125-H124)*(1-E124)+(I125-I124)*E124,V124+(H125-H124)*(1-E124)+(I125-I124)*E124+(U125-U124)*(1-E124)))</f>
        <v>0.00166396817927958</v>
      </c>
      <c r="W125" s="3" t="n">
        <f aca="false">T125/3+V125</f>
        <v>0.0026409968705815</v>
      </c>
      <c r="X125" s="23" t="n">
        <f aca="false">IF(D$6="E",-B125,B125)</f>
        <v>99.5031172069808</v>
      </c>
      <c r="Y125" s="0" t="n">
        <f aca="false">IF(D$6="E",-J125,J125)</f>
        <v>98.4961858315763</v>
      </c>
      <c r="Z125" s="46" t="n">
        <f aca="false">J125/A125</f>
        <v>0.422426362693813</v>
      </c>
      <c r="AA125" s="43" t="n">
        <f aca="false">B$8/A125^B$3*((1+K$49)/K$49)^-B$3</f>
        <v>1.67348308871723</v>
      </c>
      <c r="AB125" s="43" t="n">
        <f aca="false">(R125-AA125)</f>
        <v>-0.0752139223679873</v>
      </c>
      <c r="AC125" s="48" t="n">
        <f aca="false">IF(R$58&gt;=AA$58,B$10,IF(K125&lt;K124,(Z125-D$10)*(1+1.25*(D$10-Z125)/MAX(Z$58:Z125)*B$10)+D$10,B$10))</f>
        <v>1.38259663532589</v>
      </c>
      <c r="AD125" s="33" t="n">
        <f aca="false">IF(K125&gt;K124,(1-A125/K125)/((J125+0.01)/A125/$B$10)^(1+K$49)+A125/K125+0.01,(1-A125/K125)/((J125+0.01)/A125/$D$10)^(1+K$49)+A125/K125+0.01)</f>
        <v>1.8390559009518</v>
      </c>
      <c r="AE125" s="47" t="n">
        <f aca="false">IF(ABS(-LN(1-(R125-AA125)/R125)/LN(AD125))&lt;1.2*B$3,1.2*SIGN(-LN(1-(R125-AA125)/R125)/LN(AD125))*B$3,-LN(1-(R125-AA125)/R125)/LN(AD125))</f>
        <v>-0.0754791740386024</v>
      </c>
      <c r="AF125" s="43" t="n">
        <f aca="false">W125</f>
        <v>0.00264099687058155</v>
      </c>
      <c r="AG125" s="47" t="n">
        <f aca="false">IF(D$6="E",-B125,IF(D$6="T",-B125,B125))</f>
        <v>99.5031172069808</v>
      </c>
      <c r="AH125" s="3" t="n">
        <f aca="false">T125</f>
        <v>0.00293108607390576</v>
      </c>
      <c r="AI125" s="3"/>
      <c r="AJ125" s="3"/>
    </row>
    <row r="126" customFormat="false" ht="12.8" hidden="false" customHeight="false" outlineLevel="0" collapsed="false">
      <c r="A126" s="3" t="n">
        <f aca="false">IF(J125/A125&lt;=0.99*$B$10,IF(A125&gt;A124,IF(D$5&gt;0,$A125+($D$7-$D$3)/401,IF(J125/A125&gt;1.01*D$10,A125-($D$7-$D$3)/401,A125)),IF(D$5&lt;0,$A125+($D$7-$D$3)/401,IF(J125/A125&gt;1.01*D$10,A125-($D$7-$D$3)/401,A125))),IF(K125&gt;$B$6,IF(B$10&gt;D$10,IF(J125/A125&gt;1.01*D$10,A125-($D$7-$D$3)/401,A125),A125),IF(MAX(J$58:J125)&lt;0.99*$B$10*(A125^$K$49*(K125-A125))^(1/(1+$K$49))*($K$49^(1/(1+$K$49))),$A125+($D$7-$D$3)/401,IF(J125/A125&gt;1.01*$D$10,$A125-($D$7-$D$3)/401,A125))))</f>
        <v>233.666458852867</v>
      </c>
      <c r="B126" s="3" t="n">
        <f aca="false">$D$4+(A126-$D$3)*$D$5</f>
        <v>100.999376558602</v>
      </c>
      <c r="C126" s="3" t="n">
        <f aca="false">2/PI()*(ATAN((B126/A126)^2))/(1+C$12/C$14*10*(100/A125)^0.5)</f>
        <v>0.0864694542771907</v>
      </c>
      <c r="D126" s="3" t="n">
        <f aca="false">3*G125*(I126-I125)+D125</f>
        <v>217.907342259922</v>
      </c>
      <c r="E126" s="30" t="n">
        <f aca="false">(1/$C$16)*($C$12/100)/S126</f>
        <v>0.00909256540988534</v>
      </c>
      <c r="F126" s="3" t="n">
        <f aca="false">3*(1-2*$B$9)*(A127+A126)/(4*(1+$B$9)*$B$4)</f>
        <v>35595.8879973977</v>
      </c>
      <c r="G126" s="3" t="n">
        <f aca="false">$C$18*$C$17*(A126+100)/100/(2*(1+$C$19))*1000</f>
        <v>2550546.41147132</v>
      </c>
      <c r="H126" s="30" t="n">
        <f aca="false">(B126-B125)/(3*(1-E125)*F125+3*C125*E125*G125)+H125</f>
        <v>0.00101224420017667</v>
      </c>
      <c r="I126" s="30" t="n">
        <f aca="false">C125*(H126-H125)+I125</f>
        <v>2.92932598040235E-005</v>
      </c>
      <c r="J126" s="3" t="n">
        <f aca="false">J125+3*(H126-H125)*F125</f>
        <v>99.9268233506475</v>
      </c>
      <c r="K126" s="35" t="n">
        <f aca="false">IF(J126&lt;$B$10*(A125^$K$49*(MAX(K$58:K125)-A125))^(1/(1+$K$49))*($K$49^(1/(1+$K$49))),IF(J126/A126&gt;D$10,IF(MAX(J$58:J125)&lt;0.99*$B$10*(A125^$K$49*(K125-A125))^(1/(1+$K$49))*($K$49^(1/(1+$K$49))),MAX(K$58:K125),((J126/$B$10)^(1+$K$49)/(A126^($K$49)*$K$49))+A126),MAX(K$58:K125)),((J126/$B$10)^(1+$K$49)/(A126^($K$49)*$K$49))+A126)</f>
        <v>256.021568005237</v>
      </c>
      <c r="L126" s="30" t="n">
        <f aca="false">IF(K126&lt;K125,AE125*(MAX(Z$58:Z125)-J125/A125)/(J125/A125/D$10-1)/(1+1*(MAX(Z$58:Z125)-J125/A125)/(J125/A125/D$10-1))+B$3-B$4,AE125*(J126/A126/B$10)/(C$27+J126/A126/B$10))</f>
        <v>-0.00370028917700366</v>
      </c>
      <c r="M126" s="42" t="n">
        <f aca="false">M125+L126*2*(K126-K125)/(K125+K126)</f>
        <v>-0.000504798462055981</v>
      </c>
      <c r="N126" s="43" t="n">
        <f aca="false">N125+(B$3-B$4)*2*(K126-K125)/(K125+K126)</f>
        <v>0.00256821794981195</v>
      </c>
      <c r="O126" s="34"/>
      <c r="P126" s="34" t="n">
        <f aca="false">P125+$B$4*2*(A126-A125)/(A126+A125)</f>
        <v>0.000933463641923121</v>
      </c>
      <c r="Q126" s="44" t="n">
        <f aca="false">M126+N126</f>
        <v>0.00206341948775597</v>
      </c>
      <c r="R126" s="3" t="n">
        <f aca="false">R125-(Q126-Q125+P126-P125)*R125</f>
        <v>1.59820308145332</v>
      </c>
      <c r="S126" s="3" t="n">
        <f aca="false">$C$21*(R126-1)+1</f>
        <v>1.59032125445291</v>
      </c>
      <c r="T126" s="3" t="n">
        <f aca="false">-(S126-S125)/S125+T125</f>
        <v>0.00297209130962549</v>
      </c>
      <c r="U126" s="45" t="n">
        <f aca="false">(N126-N125)/(K$49/(1+K$49)*(AC126^(1+K$49)-(J126/A126)^(1+K$49))/(J126/A126)^K$49)*K$50+U125</f>
        <v>0.000702100755852193</v>
      </c>
      <c r="V126" s="3" t="n">
        <f aca="false">IF(D$6="E",-IF(K125=$B$6,-V125+(H126-H125)*(1-E125)+(I126-I125)*E125,-V125+(H126-H125)*(1-E125)+(I126-I125)*E125+(U126-U125)*(1-E125)),IF(K125=$B$6,V125+(H126-H125)*(1-E125)+(I126-I125)*E125,V125+(H126-H125)*(1-E125)+(I126-I125)*E125+(U126-U125)*(1-E125)))</f>
        <v>0.00169899254769963</v>
      </c>
      <c r="W126" s="3" t="n">
        <f aca="false">T126/3+V126</f>
        <v>0.00268968965090812</v>
      </c>
      <c r="X126" s="23" t="n">
        <f aca="false">IF(D$6="E",-B126,B126)</f>
        <v>100.999376558602</v>
      </c>
      <c r="Y126" s="0" t="n">
        <f aca="false">IF(D$6="E",-J126,J126)</f>
        <v>99.9268233506475</v>
      </c>
      <c r="Z126" s="46" t="n">
        <f aca="false">J126/A126</f>
        <v>0.427647270563418</v>
      </c>
      <c r="AA126" s="43" t="n">
        <f aca="false">B$8/A126^B$3*((1+K$49)/K$49)^-B$3</f>
        <v>1.67342444645457</v>
      </c>
      <c r="AB126" s="43" t="n">
        <f aca="false">(R126-AA126)</f>
        <v>-0.0752213650012539</v>
      </c>
      <c r="AC126" s="48" t="n">
        <f aca="false">IF(R$58&gt;=AA$58,B$10,IF(K126&lt;K125,(Z126-D$10)*(1+1.25*(D$10-Z126)/MAX(Z$58:Z126)*B$10)+D$10,B$10))</f>
        <v>1.38259663532589</v>
      </c>
      <c r="AD126" s="33" t="n">
        <f aca="false">IF(K126&gt;K125,(1-A126/K126)/((J126+0.01)/A126/$B$10)^(1+K$49)+A126/K126+0.01,(1-A126/K126)/((J126+0.01)/A126/$D$10)^(1+K$49)+A126/K126+0.01)</f>
        <v>1.83518277991654</v>
      </c>
      <c r="AE126" s="47" t="n">
        <f aca="false">IF(ABS(-LN(1-(R126-AA126)/R126)/LN(AD126))&lt;1.2*B$3,1.2*SIGN(-LN(1-(R126-AA126)/R126)/LN(AD126))*B$3,-LN(1-(R126-AA126)/R126)/LN(AD126))</f>
        <v>-0.0757516556514889</v>
      </c>
      <c r="AF126" s="43" t="n">
        <f aca="false">W126</f>
        <v>0.00268968965090808</v>
      </c>
      <c r="AG126" s="47" t="n">
        <f aca="false">IF(D$6="E",-B126,IF(D$6="T",-B126,B126))</f>
        <v>100.999376558602</v>
      </c>
      <c r="AH126" s="3" t="n">
        <f aca="false">T126</f>
        <v>0.00297209130962549</v>
      </c>
      <c r="AI126" s="3"/>
      <c r="AJ126" s="3"/>
    </row>
    <row r="127" customFormat="false" ht="12.8" hidden="false" customHeight="false" outlineLevel="0" collapsed="false">
      <c r="A127" s="3" t="n">
        <f aca="false">IF(J126/A126&lt;=0.99*$B$10,IF(A126&gt;A125,IF(D$5&gt;0,$A126+($D$7-$D$3)/401,IF(J126/A126&gt;1.01*D$10,A126-($D$7-$D$3)/401,A126)),IF(D$5&lt;0,$A126+($D$7-$D$3)/401,IF(J126/A126&gt;1.01*D$10,A126-($D$7-$D$3)/401,A126))),IF(K126&gt;$B$6,IF(B$10&gt;D$10,IF(J126/A126&gt;1.01*D$10,A126-($D$7-$D$3)/401,A126),A126),IF(MAX(J$58:J126)&lt;0.99*$B$10*(A126^$K$49*(K126-A126))^(1/(1+$K$49))*($K$49^(1/(1+$K$49))),$A126+($D$7-$D$3)/401,IF(J126/A126&gt;1.01*$D$10,$A126-($D$7-$D$3)/401,A126))))</f>
        <v>234.165211970074</v>
      </c>
      <c r="B127" s="3" t="n">
        <f aca="false">$D$4+(A127-$D$3)*$D$5</f>
        <v>102.495635910223</v>
      </c>
      <c r="C127" s="3" t="n">
        <f aca="false">2/PI()*(ATAN((B127/A127)^2))/(1+C$12/C$14*10*(100/A126)^0.5)</f>
        <v>0.0886449504615532</v>
      </c>
      <c r="D127" s="3" t="n">
        <f aca="false">3*G126*(I127-I126)+D126</f>
        <v>226.759630253827</v>
      </c>
      <c r="E127" s="30" t="n">
        <f aca="false">(1/$C$16)*($C$12/100)/S127</f>
        <v>0.00909293612988324</v>
      </c>
      <c r="F127" s="3" t="n">
        <f aca="false">3*(1-2*$B$9)*(A128+A127)/(4*(1+$B$9)*$B$4)</f>
        <v>35671.7852108857</v>
      </c>
      <c r="G127" s="3" t="n">
        <f aca="false">$C$18*$C$17*(A127+100)/100/(2*(1+$C$19))*1000</f>
        <v>2554358.88029925</v>
      </c>
      <c r="H127" s="30" t="n">
        <f aca="false">(B127-B126)/(3*(1-E126)*F126+3*C126*E126*G126)+H126</f>
        <v>0.00102562365233779</v>
      </c>
      <c r="I127" s="30" t="n">
        <f aca="false">C126*(H127-H126)+I126</f>
        <v>3.04501737309232E-005</v>
      </c>
      <c r="J127" s="3" t="n">
        <f aca="false">J126+3*(H127-H126)*F126</f>
        <v>101.355583792429</v>
      </c>
      <c r="K127" s="35" t="n">
        <f aca="false">IF(J127&lt;$B$10*(A126^$K$49*(MAX(K$58:K126)-A126))^(1/(1+$K$49))*($K$49^(1/(1+$K$49))),IF(J127/A127&gt;D$10,IF(MAX(J$58:J126)&lt;0.99*$B$10*(A126^$K$49*(K126-A126))^(1/(1+$K$49))*($K$49^(1/(1+$K$49))),MAX(K$58:K126),((J127/$B$10)^(1+$K$49)/(A127^($K$49)*$K$49))+A127),MAX(K$58:K126)),((J127/$B$10)^(1+$K$49)/(A127^($K$49)*$K$49))+A127)</f>
        <v>257.115175075333</v>
      </c>
      <c r="L127" s="30" t="n">
        <f aca="false">IF(K127&lt;K126,AE126*(MAX(Z$58:Z126)-J126/A126)/(J126/A126/D$10-1)/(1+1*(MAX(Z$58:Z126)-J126/A126)/(J126/A126/D$10-1))+B$3-B$4,AE126*(J127/A127/B$10)/(C$27+J127/A127/B$10))</f>
        <v>-0.0037564871700135</v>
      </c>
      <c r="M127" s="42" t="n">
        <f aca="false">M126+L127*2*(K127-K126)/(K126+K127)</f>
        <v>-0.000520810260015285</v>
      </c>
      <c r="N127" s="43" t="n">
        <f aca="false">N126+(B$3-B$4)*2*(K127-K126)/(K126+K127)</f>
        <v>0.00261254731691483</v>
      </c>
      <c r="O127" s="34"/>
      <c r="P127" s="34" t="n">
        <f aca="false">P126+$B$4*2*(A127-A126)/(A127+A126)</f>
        <v>0.000946256784798539</v>
      </c>
      <c r="Q127" s="44" t="n">
        <f aca="false">M127+N127</f>
        <v>0.00209173705689954</v>
      </c>
      <c r="R127" s="3" t="n">
        <f aca="false">R126-(Q127-Q126+P127-P126)*R126</f>
        <v>1.59813737818669</v>
      </c>
      <c r="S127" s="3" t="n">
        <f aca="false">$C$21*(R127-1)+1</f>
        <v>1.59025641688189</v>
      </c>
      <c r="T127" s="3" t="n">
        <f aca="false">-(S127-S126)/S126+T126</f>
        <v>0.00301286141870806</v>
      </c>
      <c r="U127" s="45" t="n">
        <f aca="false">(N127-N126)/(K$49/(1+K$49)*(AC127^(1+K$49)-(J127/A127)^(1+K$49))/(J127/A127)^K$49)*K$50+U126</f>
        <v>0.000724357054762205</v>
      </c>
      <c r="V127" s="3" t="n">
        <f aca="false">IF(D$6="E",-IF(K126=$B$6,-V126+(H127-H126)*(1-E126)+(I127-I126)*E126,-V126+(H127-H126)*(1-E126)+(I127-I126)*E126+(U127-U126)*(1-E126)),IF(K126=$B$6,V126+(H127-H126)*(1-E126)+(I127-I126)*E126,V126+(H127-H126)*(1-E126)+(I127-I126)*E126+(U127-U126)*(1-E126)))</f>
        <v>0.00173431479768877</v>
      </c>
      <c r="W127" s="3" t="n">
        <f aca="false">T127/3+V127</f>
        <v>0.00273860193725812</v>
      </c>
      <c r="X127" s="23" t="n">
        <f aca="false">IF(D$6="E",-B127,B127)</f>
        <v>102.495635910223</v>
      </c>
      <c r="Y127" s="0" t="n">
        <f aca="false">IF(D$6="E",-J127,J127)</f>
        <v>101.355583792429</v>
      </c>
      <c r="Z127" s="46" t="n">
        <f aca="false">J127/A127</f>
        <v>0.432837922164894</v>
      </c>
      <c r="AA127" s="43" t="n">
        <f aca="false">B$8/A127^B$3*((1+K$49)/K$49)^-B$3</f>
        <v>1.67336593127686</v>
      </c>
      <c r="AB127" s="43" t="n">
        <f aca="false">(R127-AA127)</f>
        <v>-0.07522855309017</v>
      </c>
      <c r="AC127" s="48" t="n">
        <f aca="false">IF(R$58&gt;=AA$58,B$10,IF(K127&lt;K126,(Z127-D$10)*(1+1.25*(D$10-Z127)/MAX(Z$58:Z127)*B$10)+D$10,B$10))</f>
        <v>1.38259663532589</v>
      </c>
      <c r="AD127" s="33" t="n">
        <f aca="false">IF(K127&gt;K126,(1-A127/K127)/((J127+0.01)/A127/$B$10)^(1+K$49)+A127/K127+0.01,(1-A127/K127)/((J127+0.01)/A127/$D$10)^(1+K$49)+A127/K127+0.01)</f>
        <v>1.83130138358466</v>
      </c>
      <c r="AE127" s="47" t="n">
        <f aca="false">IF(ABS(-LN(1-(R127-AA127)/R127)/LN(AD127))&lt;1.2*B$3,1.2*SIGN(-LN(1-(R127-AA127)/R127)/LN(AD127))*B$3,-LN(1-(R127-AA127)/R127)/LN(AD127))</f>
        <v>-0.0760268953480388</v>
      </c>
      <c r="AF127" s="43" t="n">
        <f aca="false">W127</f>
        <v>0.00273860193725812</v>
      </c>
      <c r="AG127" s="47" t="n">
        <f aca="false">IF(D$6="E",-B127,IF(D$6="T",-B127,B127))</f>
        <v>102.495635910223</v>
      </c>
      <c r="AH127" s="3" t="n">
        <f aca="false">T127</f>
        <v>0.00301286141870806</v>
      </c>
      <c r="AI127" s="3"/>
      <c r="AJ127" s="3"/>
    </row>
    <row r="128" customFormat="false" ht="12.8" hidden="false" customHeight="false" outlineLevel="0" collapsed="false">
      <c r="A128" s="3" t="n">
        <f aca="false">IF(J127/A127&lt;=0.99*$B$10,IF(A127&gt;A126,IF(D$5&gt;0,$A127+($D$7-$D$3)/401,IF(J127/A127&gt;1.01*D$10,A127-($D$7-$D$3)/401,A127)),IF(D$5&lt;0,$A127+($D$7-$D$3)/401,IF(J127/A127&gt;1.01*D$10,A127-($D$7-$D$3)/401,A127))),IF(K127&gt;$B$6,IF(B$10&gt;D$10,IF(J127/A127&gt;1.01*D$10,A127-($D$7-$D$3)/401,A127),A127),IF(MAX(J$58:J127)&lt;0.99*$B$10*(A127^$K$49*(K127-A127))^(1/(1+$K$49))*($K$49^(1/(1+$K$49))),$A127+($D$7-$D$3)/401,IF(J127/A127&gt;1.01*$D$10,$A127-($D$7-$D$3)/401,A127))))</f>
        <v>234.663965087281</v>
      </c>
      <c r="B128" s="3" t="n">
        <f aca="false">$D$4+(A128-$D$3)*$D$5</f>
        <v>103.991895261844</v>
      </c>
      <c r="C128" s="3" t="n">
        <f aca="false">2/PI()*(ATAN((B128/A128)^2))/(1+C$12/C$14*10*(100/A127)^0.5)</f>
        <v>0.090835502638341</v>
      </c>
      <c r="D128" s="3" t="n">
        <f aca="false">3*G127*(I128-I127)+D127</f>
        <v>235.816904099963</v>
      </c>
      <c r="E128" s="30" t="n">
        <f aca="false">(1/$C$16)*($C$12/100)/S128</f>
        <v>0.00909330469235518</v>
      </c>
      <c r="F128" s="3" t="n">
        <f aca="false">3*(1-2*$B$9)*(A129+A128)/(4*(1+$B$9)*$B$4)</f>
        <v>35747.6824243738</v>
      </c>
      <c r="G128" s="3" t="n">
        <f aca="false">$C$18*$C$17*(A128+100)/100/(2*(1+$C$19))*1000</f>
        <v>2558171.34912718</v>
      </c>
      <c r="H128" s="30" t="n">
        <f aca="false">(B128-B127)/(3*(1-E127)*F127+3*C127*E127*G127)+H127</f>
        <v>0.00103895703453064</v>
      </c>
      <c r="I128" s="30" t="n">
        <f aca="false">C127*(H128-H127)+I127</f>
        <v>3.16321107348933E-005</v>
      </c>
      <c r="J128" s="3" t="n">
        <f aca="false">J127+3*(H128-H127)*F127</f>
        <v>102.782460429583</v>
      </c>
      <c r="K128" s="35" t="n">
        <f aca="false">IF(J128&lt;$B$10*(A127^$K$49*(MAX(K$58:K127)-A127))^(1/(1+$K$49))*($K$49^(1/(1+$K$49))),IF(J128/A128&gt;D$10,IF(MAX(J$58:J127)&lt;0.99*$B$10*(A127^$K$49*(K127-A127))^(1/(1+$K$49))*($K$49^(1/(1+$K$49))),MAX(K$58:K127),((J128/$B$10)^(1+$K$49)/(A128^($K$49)*$K$49))+A128),MAX(K$58:K127)),((J128/$B$10)^(1+$K$49)/(A128^($K$49)*$K$49))+A128)</f>
        <v>258.214491736941</v>
      </c>
      <c r="L128" s="30" t="n">
        <f aca="false">IF(K128&lt;K127,AE127*(MAX(Z$58:Z127)-J127/A127)/(J127/A127/D$10-1)/(1+1*(MAX(Z$58:Z127)-J127/A127)/(J127/A127/D$10-1))+B$3-B$4,AE127*(J128/A128/B$10)/(C$27+J128/A128/B$10))</f>
        <v>-0.00381283176433908</v>
      </c>
      <c r="M128" s="42" t="n">
        <f aca="false">M127+L128*2*(K128-K127)/(K127+K128)</f>
        <v>-0.000537077553580482</v>
      </c>
      <c r="N128" s="43" t="n">
        <f aca="false">N127+(B$3-B$4)*2*(K128-K127)/(K127+K128)</f>
        <v>0.002656918499158</v>
      </c>
      <c r="O128" s="34"/>
      <c r="P128" s="34" t="n">
        <f aca="false">P127+$B$4*2*(A128-A127)/(A128+A127)</f>
        <v>0.000959022708293424</v>
      </c>
      <c r="Q128" s="44" t="n">
        <f aca="false">M128+N128</f>
        <v>0.00211984094557752</v>
      </c>
      <c r="R128" s="3" t="n">
        <f aca="false">R127-(Q128-Q127+P128-P127)*R127</f>
        <v>1.59807206261222</v>
      </c>
      <c r="S128" s="3" t="n">
        <f aca="false">$C$21*(R128-1)+1</f>
        <v>1.59019196189486</v>
      </c>
      <c r="T128" s="3" t="n">
        <f aca="false">-(S128-S127)/S127+T127</f>
        <v>0.00305339260999819</v>
      </c>
      <c r="U128" s="45" t="n">
        <f aca="false">(N128-N127)/(K$49/(1+K$49)*(AC128^(1+K$49)-(J128/A128)^(1+K$49))/(J128/A128)^K$49)*K$50+U127</f>
        <v>0.000746958860363599</v>
      </c>
      <c r="V128" s="3" t="n">
        <f aca="false">IF(D$6="E",-IF(K127=$B$6,-V127+(H128-H127)*(1-E127)+(I128-I127)*E127,-V127+(H128-H127)*(1-E127)+(I128-I127)*E127+(U128-U127)*(1-E127)),IF(K127=$B$6,V127+(H128-H127)*(1-E127)+(I128-I127)*E127,V127+(H128-H127)*(1-E127)+(I128-I127)*E127+(U128-U127)*(1-E127)))</f>
        <v>0.00176993397639327</v>
      </c>
      <c r="W128" s="3" t="n">
        <f aca="false">T128/3+V128</f>
        <v>0.00278773151305934</v>
      </c>
      <c r="X128" s="23" t="n">
        <f aca="false">IF(D$6="E",-B128,B128)</f>
        <v>103.991895261844</v>
      </c>
      <c r="Y128" s="0" t="n">
        <f aca="false">IF(D$6="E",-J128,J128)</f>
        <v>102.782460429583</v>
      </c>
      <c r="Z128" s="46" t="n">
        <f aca="false">J128/A128</f>
        <v>0.437998481749654</v>
      </c>
      <c r="AA128" s="43" t="n">
        <f aca="false">B$8/A128^B$3*((1+K$49)/K$49)^-B$3</f>
        <v>1.67330754263888</v>
      </c>
      <c r="AB128" s="43" t="n">
        <f aca="false">(R128-AA128)</f>
        <v>-0.0752354800266637</v>
      </c>
      <c r="AC128" s="48" t="n">
        <f aca="false">IF(R$58&gt;=AA$58,B$10,IF(K128&lt;K127,(Z128-D$10)*(1+1.25*(D$10-Z128)/MAX(Z$58:Z128)*B$10)+D$10,B$10))</f>
        <v>1.38259663532589</v>
      </c>
      <c r="AD128" s="33" t="n">
        <f aca="false">IF(K128&gt;K127,(1-A128/K128)/((J128+0.01)/A128/$B$10)^(1+K$49)+A128/K128+0.01,(1-A128/K128)/((J128+0.01)/A128/$D$10)^(1+K$49)+A128/K128+0.01)</f>
        <v>1.82741261469153</v>
      </c>
      <c r="AE128" s="47" t="n">
        <f aca="false">IF(ABS(-LN(1-(R128-AA128)/R128)/LN(AD128))&lt;1.2*B$3,1.2*SIGN(-LN(1-(R128-AA128)/R128)/LN(AD128))*B$3,-LN(1-(R128-AA128)/R128)/LN(AD128))</f>
        <v>-0.0763048711153283</v>
      </c>
      <c r="AF128" s="43" t="n">
        <f aca="false">W128</f>
        <v>0.00278773151305934</v>
      </c>
      <c r="AG128" s="47" t="n">
        <f aca="false">IF(D$6="E",-B128,IF(D$6="T",-B128,B128))</f>
        <v>103.991895261844</v>
      </c>
      <c r="AH128" s="3" t="n">
        <f aca="false">T128</f>
        <v>0.00305339260999819</v>
      </c>
      <c r="AI128" s="3"/>
      <c r="AJ128" s="3"/>
    </row>
    <row r="129" customFormat="false" ht="12.8" hidden="false" customHeight="false" outlineLevel="0" collapsed="false">
      <c r="A129" s="3" t="n">
        <f aca="false">IF(J128/A128&lt;=0.99*$B$10,IF(A128&gt;A127,IF(D$5&gt;0,$A128+($D$7-$D$3)/401,IF(J128/A128&gt;1.01*D$10,A128-($D$7-$D$3)/401,A128)),IF(D$5&lt;0,$A128+($D$7-$D$3)/401,IF(J128/A128&gt;1.01*D$10,A128-($D$7-$D$3)/401,A128))),IF(K128&gt;$B$6,IF(B$10&gt;D$10,IF(J128/A128&gt;1.01*D$10,A128-($D$7-$D$3)/401,A128),A128),IF(MAX(J$58:J128)&lt;0.99*$B$10*(A128^$K$49*(K128-A128))^(1/(1+$K$49))*($K$49^(1/(1+$K$49))),$A128+($D$7-$D$3)/401,IF(J128/A128&gt;1.01*$D$10,$A128-($D$7-$D$3)/401,A128))))</f>
        <v>235.162718204488</v>
      </c>
      <c r="B129" s="3" t="n">
        <f aca="false">$D$4+(A129-$D$3)*$D$5</f>
        <v>105.488154613464</v>
      </c>
      <c r="C129" s="3" t="n">
        <f aca="false">2/PI()*(ATAN((B129/A129)^2))/(1+C$12/C$14*10*(100/A128)^0.5)</f>
        <v>0.0930406582932545</v>
      </c>
      <c r="D129" s="3" t="n">
        <f aca="false">3*G128*(I129-I128)+D128</f>
        <v>245.079828955222</v>
      </c>
      <c r="E129" s="30" t="n">
        <f aca="false">(1/$C$16)*($C$12/100)/S129</f>
        <v>0.00909367106363608</v>
      </c>
      <c r="F129" s="3" t="n">
        <f aca="false">3*(1-2*$B$9)*(A130+A129)/(4*(1+$B$9)*$B$4)</f>
        <v>35823.5796378618</v>
      </c>
      <c r="G129" s="3" t="n">
        <f aca="false">$C$18*$C$17*(A129+100)/100/(2*(1+$C$19))*1000</f>
        <v>2561983.81795511</v>
      </c>
      <c r="H129" s="30" t="n">
        <f aca="false">(B129-B128)/(3*(1-E128)*F128+3*C128*E128*G128)+H128</f>
        <v>0.00105224448417941</v>
      </c>
      <c r="I129" s="30" t="n">
        <f aca="false">C128*(H129-H128)+I128</f>
        <v>3.28390829025212E-005</v>
      </c>
      <c r="J129" s="3" t="n">
        <f aca="false">J128+3*(H129-H128)*F128</f>
        <v>104.207447020405</v>
      </c>
      <c r="K129" s="35" t="n">
        <f aca="false">IF(J129&lt;$B$10*(A128^$K$49*(MAX(K$58:K128)-A128))^(1/(1+$K$49))*($K$49^(1/(1+$K$49))),IF(J129/A129&gt;D$10,IF(MAX(J$58:J128)&lt;0.99*$B$10*(A128^$K$49*(K128-A128))^(1/(1+$K$49))*($K$49^(1/(1+$K$49))),MAX(K$58:K128),((J129/$B$10)^(1+$K$49)/(A129^($K$49)*$K$49))+A129),MAX(K$58:K128)),((J129/$B$10)^(1+$K$49)/(A129^($K$49)*$K$49))+A129)</f>
        <v>259.31944289124</v>
      </c>
      <c r="L129" s="30" t="n">
        <f aca="false">IF(K129&lt;K128,AE128*(MAX(Z$58:Z128)-J128/A128)/(J128/A128/D$10-1)/(1+1*(MAX(Z$58:Z128)-J128/A128)/(J128/A128/D$10-1))+B$3-B$4,AE128*(J129/A129/B$10)/(C$27+J129/A129/B$10))</f>
        <v>-0.00386932557602757</v>
      </c>
      <c r="M129" s="42" t="n">
        <f aca="false">M128+L129*2*(K129-K128)/(K128+K129)</f>
        <v>-0.000553599816085492</v>
      </c>
      <c r="N129" s="43" t="n">
        <f aca="false">N128+(B$3-B$4)*2*(K129-K128)/(K128+K129)</f>
        <v>0.00270132715040117</v>
      </c>
      <c r="O129" s="34"/>
      <c r="P129" s="34" t="n">
        <f aca="false">P128+$B$4*2*(A129-A128)/(A129+A128)</f>
        <v>0.0009717615279887</v>
      </c>
      <c r="Q129" s="44" t="n">
        <f aca="false">M129+N129</f>
        <v>0.00214772733431568</v>
      </c>
      <c r="R129" s="3" t="n">
        <f aca="false">R128-(Q129-Q128+P129-P128)*R128</f>
        <v>1.59800714060158</v>
      </c>
      <c r="S129" s="3" t="n">
        <f aca="false">$C$21*(R129-1)+1</f>
        <v>1.59012789528613</v>
      </c>
      <c r="T129" s="3" t="n">
        <f aca="false">-(S129-S128)/S128+T128</f>
        <v>0.0030936812105345</v>
      </c>
      <c r="U129" s="45" t="n">
        <f aca="false">(N129-N128)/(K$49/(1+K$49)*(AC129^(1+K$49)-(J129/A129)^(1+K$49))/(J129/A129)^K$49)*K$50+U128</f>
        <v>0.000769905048624799</v>
      </c>
      <c r="V129" s="3" t="n">
        <f aca="false">IF(D$6="E",-IF(K128=$B$6,-V128+(H129-H128)*(1-E128)+(I129-I128)*E128,-V128+(H129-H128)*(1-E128)+(I129-I128)*E128+(U129-U128)*(1-E128)),IF(K128=$B$6,V128+(H129-H128)*(1-E128)+(I129-I128)*E128,V128+(H129-H128)*(1-E128)+(I129-I128)*E128+(U129-U128)*(1-E128)))</f>
        <v>0.00180584910615929</v>
      </c>
      <c r="W129" s="3" t="n">
        <f aca="false">T129/3+V129</f>
        <v>0.00283707617633745</v>
      </c>
      <c r="X129" s="23" t="n">
        <f aca="false">IF(D$6="E",-B129,B129)</f>
        <v>105.488154613464</v>
      </c>
      <c r="Y129" s="0" t="n">
        <f aca="false">IF(D$6="E",-J129,J129)</f>
        <v>104.207447020405</v>
      </c>
      <c r="Z129" s="46" t="n">
        <f aca="false">J129/A129</f>
        <v>0.443129114240765</v>
      </c>
      <c r="AA129" s="43" t="n">
        <f aca="false">B$8/A129^B$3*((1+K$49)/K$49)^-B$3</f>
        <v>1.67324927999892</v>
      </c>
      <c r="AB129" s="43" t="n">
        <f aca="false">(R129-AA129)</f>
        <v>-0.0752421393973357</v>
      </c>
      <c r="AC129" s="48" t="n">
        <f aca="false">IF(R$58&gt;=AA$58,B$10,IF(K129&lt;K128,(Z129-D$10)*(1+1.25*(D$10-Z129)/MAX(Z$58:Z129)*B$10)+D$10,B$10))</f>
        <v>1.38259663532589</v>
      </c>
      <c r="AD129" s="33" t="n">
        <f aca="false">IF(K129&gt;K128,(1-A129/K129)/((J129+0.01)/A129/$B$10)^(1+K$49)+A129/K129+0.01,(1-A129/K129)/((J129+0.01)/A129/$D$10)^(1+K$49)+A129/K129+0.01)</f>
        <v>1.82351735176134</v>
      </c>
      <c r="AE129" s="47" t="n">
        <f aca="false">IF(ABS(-LN(1-(R129-AA129)/R129)/LN(AD129))&lt;1.2*B$3,1.2*SIGN(-LN(1-(R129-AA129)/R129)/LN(AD129))*B$3,-LN(1-(R129-AA129)/R129)/LN(AD129))</f>
        <v>-0.0765855614509911</v>
      </c>
      <c r="AF129" s="43" t="n">
        <f aca="false">W129</f>
        <v>0.00283707617633746</v>
      </c>
      <c r="AG129" s="47" t="n">
        <f aca="false">IF(D$6="E",-B129,IF(D$6="T",-B129,B129))</f>
        <v>105.488154613464</v>
      </c>
      <c r="AH129" s="3" t="n">
        <f aca="false">T129</f>
        <v>0.0030936812105345</v>
      </c>
      <c r="AI129" s="3"/>
      <c r="AJ129" s="3"/>
    </row>
    <row r="130" customFormat="false" ht="12.8" hidden="false" customHeight="false" outlineLevel="0" collapsed="false">
      <c r="A130" s="3" t="n">
        <f aca="false">IF(J129/A129&lt;=0.99*$B$10,IF(A129&gt;A128,IF(D$5&gt;0,$A129+($D$7-$D$3)/401,IF(J129/A129&gt;1.01*D$10,A129-($D$7-$D$3)/401,A129)),IF(D$5&lt;0,$A129+($D$7-$D$3)/401,IF(J129/A129&gt;1.01*D$10,A129-($D$7-$D$3)/401,A129))),IF(K129&gt;$B$6,IF(B$10&gt;D$10,IF(J129/A129&gt;1.01*D$10,A129-($D$7-$D$3)/401,A129),A129),IF(MAX(J$58:J129)&lt;0.99*$B$10*(A129^$K$49*(K129-A129))^(1/(1+$K$49))*($K$49^(1/(1+$K$49))),$A129+($D$7-$D$3)/401,IF(J129/A129&gt;1.01*$D$10,$A129-($D$7-$D$3)/401,A129))))</f>
        <v>235.661471321695</v>
      </c>
      <c r="B130" s="3" t="n">
        <f aca="false">$D$4+(A130-$D$3)*$D$5</f>
        <v>106.984413965085</v>
      </c>
      <c r="C130" s="3" t="n">
        <f aca="false">2/PI()*(ATAN((B130/A130)^2))/(1+C$12/C$14*10*(100/A129)^0.5)</f>
        <v>0.0952599664896021</v>
      </c>
      <c r="D130" s="3" t="n">
        <f aca="false">3*G129*(I130-I129)+D129</f>
        <v>254.549017893665</v>
      </c>
      <c r="E130" s="30" t="n">
        <f aca="false">(1/$C$16)*($C$12/100)/S130</f>
        <v>0.00909403521111317</v>
      </c>
      <c r="F130" s="3" t="n">
        <f aca="false">3*(1-2*$B$9)*(A131+A130)/(4*(1+$B$9)*$B$4)</f>
        <v>35899.4768513498</v>
      </c>
      <c r="G130" s="3" t="n">
        <f aca="false">$C$18*$C$17*(A130+100)/100/(2*(1+$C$19))*1000</f>
        <v>2565796.28678304</v>
      </c>
      <c r="H130" s="30" t="n">
        <f aca="false">(B130-B129)/(3*(1-E129)*F129+3*C129*E129*G129)+H129</f>
        <v>0.00106548614229048</v>
      </c>
      <c r="I130" s="30" t="n">
        <f aca="false">C129*(H130-H129)+I129</f>
        <v>3.40710954900689E-005</v>
      </c>
      <c r="J130" s="3" t="n">
        <f aca="false">J129+3*(H130-H129)*F129</f>
        <v>105.630537802043</v>
      </c>
      <c r="K130" s="35" t="n">
        <f aca="false">IF(J130&lt;$B$10*(A129^$K$49*(MAX(K$58:K129)-A129))^(1/(1+$K$49))*($K$49^(1/(1+$K$49))),IF(J130/A130&gt;D$10,IF(MAX(J$58:J129)&lt;0.99*$B$10*(A129^$K$49*(K129-A129))^(1/(1+$K$49))*($K$49^(1/(1+$K$49))),MAX(K$58:K129),((J130/$B$10)^(1+$K$49)/(A130^($K$49)*$K$49))+A130),MAX(K$58:K129)),((J130/$B$10)^(1+$K$49)/(A130^($K$49)*$K$49))+A130)</f>
        <v>260.42995418925</v>
      </c>
      <c r="L130" s="30" t="n">
        <f aca="false">IF(K130&lt;K129,AE129*(MAX(Z$58:Z129)-J129/A129)/(J129/A129/D$10-1)/(1+1*(MAX(Z$58:Z129)-J129/A129)/(J129/A129/D$10-1))+B$3-B$4,AE129*(J130/A130/B$10)/(C$27+J130/A130/B$10))</f>
        <v>-0.00392597115809476</v>
      </c>
      <c r="M130" s="42" t="n">
        <f aca="false">M129+L130*2*(K130-K129)/(K129+K130)</f>
        <v>-0.000570376498660666</v>
      </c>
      <c r="N130" s="43" t="n">
        <f aca="false">N129+(B$3-B$4)*2*(K130-K129)/(K129+K130)</f>
        <v>0.00274576902013373</v>
      </c>
      <c r="O130" s="34"/>
      <c r="P130" s="34" t="n">
        <f aca="false">P129+$B$4*2*(A130-A129)/(A130+A129)</f>
        <v>0.000984473358730674</v>
      </c>
      <c r="Q130" s="44" t="n">
        <f aca="false">M130+N130</f>
        <v>0.00217539252147306</v>
      </c>
      <c r="R130" s="3" t="n">
        <f aca="false">R129-(Q130-Q129+P130-P129)*R129</f>
        <v>1.59794261783866</v>
      </c>
      <c r="S130" s="3" t="n">
        <f aca="false">$C$21*(R130-1)+1</f>
        <v>1.59006422266469</v>
      </c>
      <c r="T130" s="3" t="n">
        <f aca="false">-(S130-S129)/S129+T129</f>
        <v>0.0031337236634875</v>
      </c>
      <c r="U130" s="45" t="n">
        <f aca="false">(N130-N129)/(K$49/(1+K$49)*(AC130^(1+K$49)-(J130/A130)^(1+K$49))/(J130/A130)^K$49)*K$50+U129</f>
        <v>0.000793194468803115</v>
      </c>
      <c r="V130" s="3" t="n">
        <f aca="false">IF(D$6="E",-IF(K129=$B$6,-V129+(H130-H129)*(1-E129)+(I130-I129)*E129,-V129+(H130-H129)*(1-E129)+(I130-I129)*E129+(U130-U129)*(1-E129)),IF(K129=$B$6,V129+(H130-H129)*(1-E129)+(I130-I129)*E129,V129+(H130-H129)*(1-E129)+(I130-I129)*E129+(U130-U129)*(1-E129)))</f>
        <v>0.00184205918635633</v>
      </c>
      <c r="W130" s="3" t="n">
        <f aca="false">T130/3+V130</f>
        <v>0.00288663374085216</v>
      </c>
      <c r="X130" s="23" t="n">
        <f aca="false">IF(D$6="E",-B130,B130)</f>
        <v>106.984413965085</v>
      </c>
      <c r="Y130" s="0" t="n">
        <f aca="false">IF(D$6="E",-J130,J130)</f>
        <v>105.630537802043</v>
      </c>
      <c r="Z130" s="46" t="n">
        <f aca="false">J130/A130</f>
        <v>0.448229985197068</v>
      </c>
      <c r="AA130" s="43" t="n">
        <f aca="false">B$8/A130^B$3*((1+K$49)/K$49)^-B$3</f>
        <v>1.67319114281871</v>
      </c>
      <c r="AB130" s="43" t="n">
        <f aca="false">(R130-AA130)</f>
        <v>-0.0752485249800492</v>
      </c>
      <c r="AC130" s="48" t="n">
        <f aca="false">IF(R$58&gt;=AA$58,B$10,IF(K130&lt;K129,(Z130-D$10)*(1+1.25*(D$10-Z130)/MAX(Z$58:Z130)*B$10)+D$10,B$10))</f>
        <v>1.38259663532589</v>
      </c>
      <c r="AD130" s="33" t="n">
        <f aca="false">IF(K130&gt;K129,(1-A130/K130)/((J130+0.01)/A130/$B$10)^(1+K$49)+A130/K130+0.01,(1-A130/K130)/((J130+0.01)/A130/$D$10)^(1+K$49)+A130/K130+0.01)</f>
        <v>1.81961644943997</v>
      </c>
      <c r="AE130" s="47" t="n">
        <f aca="false">IF(ABS(-LN(1-(R130-AA130)/R130)/LN(AD130))&lt;1.2*B$3,1.2*SIGN(-LN(1-(R130-AA130)/R130)/LN(AD130))*B$3,-LN(1-(R130-AA130)/R130)/LN(AD130))</f>
        <v>-0.0768689453551042</v>
      </c>
      <c r="AF130" s="43" t="n">
        <f aca="false">W130</f>
        <v>0.00288663374085216</v>
      </c>
      <c r="AG130" s="47" t="n">
        <f aca="false">IF(D$6="E",-B130,IF(D$6="T",-B130,B130))</f>
        <v>106.984413965085</v>
      </c>
      <c r="AH130" s="3" t="n">
        <f aca="false">T130</f>
        <v>0.0031337236634875</v>
      </c>
      <c r="AI130" s="3"/>
      <c r="AJ130" s="3"/>
    </row>
    <row r="131" customFormat="false" ht="12.8" hidden="false" customHeight="false" outlineLevel="0" collapsed="false">
      <c r="A131" s="3" t="n">
        <f aca="false">IF(J130/A130&lt;=0.99*$B$10,IF(A130&gt;A129,IF(D$5&gt;0,$A130+($D$7-$D$3)/401,IF(J130/A130&gt;1.01*D$10,A130-($D$7-$D$3)/401,A130)),IF(D$5&lt;0,$A130+($D$7-$D$3)/401,IF(J130/A130&gt;1.01*D$10,A130-($D$7-$D$3)/401,A130))),IF(K130&gt;$B$6,IF(B$10&gt;D$10,IF(J130/A130&gt;1.01*D$10,A130-($D$7-$D$3)/401,A130),A130),IF(MAX(J$58:J130)&lt;0.99*$B$10*(A130^$K$49*(K130-A130))^(1/(1+$K$49))*($K$49^(1/(1+$K$49))),$A130+($D$7-$D$3)/401,IF(J130/A130&gt;1.01*$D$10,$A130-($D$7-$D$3)/401,A130))))</f>
        <v>236.160224438902</v>
      </c>
      <c r="B131" s="3" t="n">
        <f aca="false">$D$4+(A131-$D$3)*$D$5</f>
        <v>108.480673316706</v>
      </c>
      <c r="C131" s="3" t="n">
        <f aca="false">2/PI()*(ATAN((B131/A131)^2))/(1+C$12/C$14*10*(100/A130)^0.5)</f>
        <v>0.0974929779477422</v>
      </c>
      <c r="D131" s="3" t="n">
        <f aca="false">3*G130*(I131-I130)+D130</f>
        <v>264.22503266205</v>
      </c>
      <c r="E131" s="30" t="n">
        <f aca="false">(1/$C$16)*($C$12/100)/S131</f>
        <v>0.00909439710320757</v>
      </c>
      <c r="F131" s="3" t="n">
        <f aca="false">3*(1-2*$B$9)*(A132+A131)/(4*(1+$B$9)*$B$4)</f>
        <v>35975.3740648378</v>
      </c>
      <c r="G131" s="3" t="n">
        <f aca="false">$C$18*$C$17*(A131+100)/100/(2*(1+$C$19))*1000</f>
        <v>2569608.75561097</v>
      </c>
      <c r="H131" s="30" t="n">
        <f aca="false">(B131-B130)/(3*(1-E130)*F130+3*C130*E130*G130)+H130</f>
        <v>0.00107868215335869</v>
      </c>
      <c r="I131" s="30" t="n">
        <f aca="false">C130*(H131-H130)+I130</f>
        <v>3.53281470622232E-005</v>
      </c>
      <c r="J131" s="3" t="n">
        <f aca="false">J130+3*(H131-H130)*F130</f>
        <v>107.051727483663</v>
      </c>
      <c r="K131" s="35" t="n">
        <f aca="false">IF(J131&lt;$B$10*(A130^$K$49*(MAX(K$58:K130)-A130))^(1/(1+$K$49))*($K$49^(1/(1+$K$49))),IF(J131/A131&gt;D$10,IF(MAX(J$58:J130)&lt;0.99*$B$10*(A130^$K$49*(K130-A130))^(1/(1+$K$49))*($K$49^(1/(1+$K$49))),MAX(K$58:K130),((J131/$B$10)^(1+$K$49)/(A131^($K$49)*$K$49))+A131),MAX(K$58:K130)),((J131/$B$10)^(1+$K$49)/(A131^($K$49)*$K$49))+A131)</f>
        <v>261.545952036278</v>
      </c>
      <c r="L131" s="30" t="n">
        <f aca="false">IF(K131&lt;K130,AE130*(MAX(Z$58:Z130)-J130/A130)/(J130/A130/D$10-1)/(1+1*(MAX(Z$58:Z130)-J130/A130)/(J130/A130/D$10-1))+B$3-B$4,AE130*(J131/A131/B$10)/(C$27+J131/A131/B$10))</f>
        <v>-0.00398277100287804</v>
      </c>
      <c r="M131" s="42" t="n">
        <f aca="false">M130+L131*2*(K131-K130)/(K130+K131)</f>
        <v>-0.000587407031340071</v>
      </c>
      <c r="N131" s="43" t="n">
        <f aca="false">N130+(B$3-B$4)*2*(K131-K130)/(K130+K131)</f>
        <v>0.00279023995249158</v>
      </c>
      <c r="O131" s="34"/>
      <c r="P131" s="34" t="n">
        <f aca="false">P130+$B$4*2*(A131-A130)/(A131+A130)</f>
        <v>0.000997158314637238</v>
      </c>
      <c r="Q131" s="44" t="n">
        <f aca="false">M131+N131</f>
        <v>0.00220283292115151</v>
      </c>
      <c r="R131" s="3" t="n">
        <f aca="false">R130-(Q131-Q130+P131-P130)*R130</f>
        <v>1.59787849982292</v>
      </c>
      <c r="S131" s="3" t="n">
        <f aca="false">$C$21*(R131-1)+1</f>
        <v>1.59000094945755</v>
      </c>
      <c r="T131" s="3" t="n">
        <f aca="false">-(S131-S130)/S130+T130</f>
        <v>0.00317351652609228</v>
      </c>
      <c r="U131" s="45" t="n">
        <f aca="false">(N131-N130)/(K$49/(1+K$49)*(AC131^(1+K$49)-(J131/A131)^(1+K$49))/(J131/A131)^K$49)*K$50+U130</f>
        <v>0.00081682594532788</v>
      </c>
      <c r="V131" s="3" t="n">
        <f aca="false">IF(D$6="E",-IF(K130=$B$6,-V130+(H131-H130)*(1-E130)+(I131-I130)*E130,-V130+(H131-H130)*(1-E130)+(I131-I130)*E130+(U131-U130)*(1-E130)),IF(K130=$B$6,V130+(H131-H130)*(1-E130)+(I131-I130)*E130,V130+(H131-H130)*(1-E130)+(I131-I130)*E130+(U131-U130)*(1-E130)))</f>
        <v>0.00187856319515166</v>
      </c>
      <c r="W131" s="3" t="n">
        <f aca="false">T131/3+V131</f>
        <v>0.00293640203718241</v>
      </c>
      <c r="X131" s="23" t="n">
        <f aca="false">IF(D$6="E",-B131,B131)</f>
        <v>108.480673316706</v>
      </c>
      <c r="Y131" s="0" t="n">
        <f aca="false">IF(D$6="E",-J131,J131)</f>
        <v>107.051727483663</v>
      </c>
      <c r="Z131" s="46" t="n">
        <f aca="false">J131/A131</f>
        <v>0.453301260777548</v>
      </c>
      <c r="AA131" s="43" t="n">
        <f aca="false">B$8/A131^B$3*((1+K$49)/K$49)^-B$3</f>
        <v>1.67313313056344</v>
      </c>
      <c r="AB131" s="43" t="n">
        <f aca="false">(R131-AA131)</f>
        <v>-0.0752546307405211</v>
      </c>
      <c r="AC131" s="48" t="n">
        <f aca="false">IF(R$58&gt;=AA$58,B$10,IF(K131&lt;K130,(Z131-D$10)*(1+1.25*(D$10-Z131)/MAX(Z$58:Z131)*B$10)+D$10,B$10))</f>
        <v>1.38259663532589</v>
      </c>
      <c r="AD131" s="33" t="n">
        <f aca="false">IF(K131&gt;K130,(1-A131/K131)/((J131+0.01)/A131/$B$10)^(1+K$49)+A131/K131+0.01,(1-A131/K131)/((J131+0.01)/A131/$D$10)^(1+K$49)+A131/K131+0.01)</f>
        <v>1.81571073883477</v>
      </c>
      <c r="AE131" s="47" t="n">
        <f aca="false">IF(ABS(-LN(1-(R131-AA131)/R131)/LN(AD131))&lt;1.2*B$3,1.2*SIGN(-LN(1-(R131-AA131)/R131)/LN(AD131))*B$3,-LN(1-(R131-AA131)/R131)/LN(AD131))</f>
        <v>-0.0771550023223751</v>
      </c>
      <c r="AF131" s="43" t="n">
        <f aca="false">W131</f>
        <v>0.00293640203718242</v>
      </c>
      <c r="AG131" s="47" t="n">
        <f aca="false">IF(D$6="E",-B131,IF(D$6="T",-B131,B131))</f>
        <v>108.480673316706</v>
      </c>
      <c r="AH131" s="3" t="n">
        <f aca="false">T131</f>
        <v>0.00317351652609228</v>
      </c>
      <c r="AI131" s="3"/>
      <c r="AJ131" s="3"/>
    </row>
    <row r="132" customFormat="false" ht="12.8" hidden="false" customHeight="false" outlineLevel="0" collapsed="false">
      <c r="A132" s="3" t="n">
        <f aca="false">IF(J131/A131&lt;=0.99*$B$10,IF(A131&gt;A130,IF(D$5&gt;0,$A131+($D$7-$D$3)/401,IF(J131/A131&gt;1.01*D$10,A131-($D$7-$D$3)/401,A131)),IF(D$5&lt;0,$A131+($D$7-$D$3)/401,IF(J131/A131&gt;1.01*D$10,A131-($D$7-$D$3)/401,A131))),IF(K131&gt;$B$6,IF(B$10&gt;D$10,IF(J131/A131&gt;1.01*D$10,A131-($D$7-$D$3)/401,A131),A131),IF(MAX(J$58:J131)&lt;0.99*$B$10*(A131^$K$49*(K131-A131))^(1/(1+$K$49))*($K$49^(1/(1+$K$49))),$A131+($D$7-$D$3)/401,IF(J131/A131&gt;1.01*$D$10,$A131-($D$7-$D$3)/401,A131))))</f>
        <v>236.658977556109</v>
      </c>
      <c r="B132" s="3" t="n">
        <f aca="false">$D$4+(A132-$D$3)*$D$5</f>
        <v>109.976932668327</v>
      </c>
      <c r="C132" s="3" t="n">
        <f aca="false">2/PI()*(ATAN((B132/A132)^2))/(1+C$12/C$14*10*(100/A131)^0.5)</f>
        <v>0.0997392451282013</v>
      </c>
      <c r="D132" s="3" t="n">
        <f aca="false">3*G131*(I132-I131)+D131</f>
        <v>274.108384439935</v>
      </c>
      <c r="E132" s="30" t="n">
        <f aca="false">(1/$C$16)*($C$12/100)/S132</f>
        <v>0.00909475670935569</v>
      </c>
      <c r="F132" s="3" t="n">
        <f aca="false">3*(1-2*$B$9)*(A133+A132)/(4*(1+$B$9)*$B$4)</f>
        <v>36051.2712783258</v>
      </c>
      <c r="G132" s="3" t="n">
        <f aca="false">$C$18*$C$17*(A132+100)/100/(2*(1+$C$19))*1000</f>
        <v>2573421.2244389</v>
      </c>
      <c r="H132" s="30" t="n">
        <f aca="false">(B132-B131)/(3*(1-E131)*F131+3*C131*E131*G131)+H131</f>
        <v>0.00109183266527427</v>
      </c>
      <c r="I132" s="30" t="n">
        <f aca="false">C131*(H132-H131)+I131</f>
        <v>3.66102296304098E-005</v>
      </c>
      <c r="J132" s="3" t="n">
        <f aca="false">J131+3*(H132-H131)*F131</f>
        <v>108.471011239584</v>
      </c>
      <c r="K132" s="35" t="n">
        <f aca="false">IF(J132&lt;$B$10*(A131^$K$49*(MAX(K$58:K131)-A131))^(1/(1+$K$49))*($K$49^(1/(1+$K$49))),IF(J132/A132&gt;D$10,IF(MAX(J$58:J131)&lt;0.99*$B$10*(A131^$K$49*(K131-A131))^(1/(1+$K$49))*($K$49^(1/(1+$K$49))),MAX(K$58:K131),((J132/$B$10)^(1+$K$49)/(A132^($K$49)*$K$49))+A132),MAX(K$58:K131)),((J132/$B$10)^(1+$K$49)/(A132^($K$49)*$K$49))+A132)</f>
        <v>262.667363595962</v>
      </c>
      <c r="L132" s="30" t="n">
        <f aca="false">IF(K132&lt;K131,AE131*(MAX(Z$58:Z131)-J131/A131)/(J131/A131/D$10-1)/(1+1*(MAX(Z$58:Z131)-J131/A131)/(J131/A131/D$10-1))+B$3-B$4,AE131*(J132/A132/B$10)/(C$27+J132/A132/B$10))</f>
        <v>-0.0040397275443301</v>
      </c>
      <c r="M132" s="42" t="n">
        <f aca="false">M131+L132*2*(K132-K131)/(K131+K132)</f>
        <v>-0.00060469082414384</v>
      </c>
      <c r="N132" s="43" t="n">
        <f aca="false">N131+(B$3-B$4)*2*(K132-K131)/(K131+K132)</f>
        <v>0.00283473588524613</v>
      </c>
      <c r="O132" s="34"/>
      <c r="P132" s="34" t="n">
        <f aca="false">P131+$B$4*2*(A132-A131)/(A132+A131)</f>
        <v>0.00100981650910402</v>
      </c>
      <c r="Q132" s="44" t="n">
        <f aca="false">M132+N132</f>
        <v>0.00223004506110229</v>
      </c>
      <c r="R132" s="3" t="n">
        <f aca="false">R131-(Q132-Q131+P132-P131)*R131</f>
        <v>1.59781479187277</v>
      </c>
      <c r="S132" s="3" t="n">
        <f aca="false">$C$21*(R132-1)+1</f>
        <v>1.58993808091304</v>
      </c>
      <c r="T132" s="3" t="n">
        <f aca="false">-(S132-S131)/S131+T131</f>
        <v>0.00321305646757861</v>
      </c>
      <c r="U132" s="45" t="n">
        <f aca="false">(N132-N131)/(K$49/(1+K$49)*(AC132^(1+K$49)-(J132/A132)^(1+K$49))/(J132/A132)^K$49)*K$50+U131</f>
        <v>0.000840798279634019</v>
      </c>
      <c r="V132" s="3" t="n">
        <f aca="false">IF(D$6="E",-IF(K131=$B$6,-V131+(H132-H131)*(1-E131)+(I132-I131)*E131,-V131+(H132-H131)*(1-E131)+(I132-I131)*E131+(U132-U131)*(1-E131)),IF(K131=$B$6,V131+(H132-H131)*(1-E131)+(I132-I131)*E131,V131+(H132-H131)*(1-E131)+(I132-I131)*E131+(U132-U131)*(1-E131)))</f>
        <v>0.00191536009123623</v>
      </c>
      <c r="W132" s="3" t="n">
        <f aca="false">T132/3+V132</f>
        <v>0.00298637891376243</v>
      </c>
      <c r="X132" s="23" t="n">
        <f aca="false">IF(D$6="E",-B132,B132)</f>
        <v>109.976932668327</v>
      </c>
      <c r="Y132" s="0" t="n">
        <f aca="false">IF(D$6="E",-J132,J132)</f>
        <v>108.471011239584</v>
      </c>
      <c r="Z132" s="46" t="n">
        <f aca="false">J132/A132</f>
        <v>0.458343107705967</v>
      </c>
      <c r="AA132" s="43" t="n">
        <f aca="false">B$8/A132^B$3*((1+K$49)/K$49)^-B$3</f>
        <v>1.67307524270168</v>
      </c>
      <c r="AB132" s="43" t="n">
        <f aca="false">(R132-AA132)</f>
        <v>-0.0752604508289052</v>
      </c>
      <c r="AC132" s="48" t="n">
        <f aca="false">IF(R$58&gt;=AA$58,B$10,IF(K132&lt;K131,(Z132-D$10)*(1+1.25*(D$10-Z132)/MAX(Z$58:Z132)*B$10)+D$10,B$10))</f>
        <v>1.38259663532589</v>
      </c>
      <c r="AD132" s="33" t="n">
        <f aca="false">IF(K132&gt;K131,(1-A132/K132)/((J132+0.01)/A132/$B$10)^(1+K$49)+A132/K132+0.01,(1-A132/K132)/((J132+0.01)/A132/$D$10)^(1+K$49)+A132/K132+0.01)</f>
        <v>1.81180102786033</v>
      </c>
      <c r="AE132" s="47" t="n">
        <f aca="false">IF(ABS(-LN(1-(R132-AA132)/R132)/LN(AD132))&lt;1.2*B$3,1.2*SIGN(-LN(1-(R132-AA132)/R132)/LN(AD132))*B$3,-LN(1-(R132-AA132)/R132)/LN(AD132))</f>
        <v>-0.0774437123346077</v>
      </c>
      <c r="AF132" s="43" t="n">
        <f aca="false">W132</f>
        <v>0.00298637891376243</v>
      </c>
      <c r="AG132" s="47" t="n">
        <f aca="false">IF(D$6="E",-B132,IF(D$6="T",-B132,B132))</f>
        <v>109.976932668327</v>
      </c>
      <c r="AH132" s="3" t="n">
        <f aca="false">T132</f>
        <v>0.00321305646757861</v>
      </c>
      <c r="AI132" s="3"/>
      <c r="AJ132" s="3"/>
    </row>
    <row r="133" customFormat="false" ht="12.8" hidden="false" customHeight="false" outlineLevel="0" collapsed="false">
      <c r="A133" s="3" t="n">
        <f aca="false">IF(J132/A132&lt;=0.99*$B$10,IF(A132&gt;A131,IF(D$5&gt;0,$A132+($D$7-$D$3)/401,IF(J132/A132&gt;1.01*D$10,A132-($D$7-$D$3)/401,A132)),IF(D$5&lt;0,$A132+($D$7-$D$3)/401,IF(J132/A132&gt;1.01*D$10,A132-($D$7-$D$3)/401,A132))),IF(K132&gt;$B$6,IF(B$10&gt;D$10,IF(J132/A132&gt;1.01*D$10,A132-($D$7-$D$3)/401,A132),A132),IF(MAX(J$58:J132)&lt;0.99*$B$10*(A132^$K$49*(K132-A132))^(1/(1+$K$49))*($K$49^(1/(1+$K$49))),$A132+($D$7-$D$3)/401,IF(J132/A132&gt;1.01*$D$10,$A132-($D$7-$D$3)/401,A132))))</f>
        <v>237.157730673316</v>
      </c>
      <c r="B133" s="3" t="n">
        <f aca="false">$D$4+(A133-$D$3)*$D$5</f>
        <v>111.473192019948</v>
      </c>
      <c r="C133" s="3" t="n">
        <f aca="false">2/PI()*(ATAN((B133/A133)^2))/(1+C$12/C$14*10*(100/A132)^0.5)</f>
        <v>0.101998322318222</v>
      </c>
      <c r="D133" s="3" t="n">
        <f aca="false">3*G132*(I133-I132)+D132</f>
        <v>284.199534604223</v>
      </c>
      <c r="E133" s="30" t="n">
        <f aca="false">(1/$C$16)*($C$12/100)/S133</f>
        <v>0.00909511399999068</v>
      </c>
      <c r="F133" s="3" t="n">
        <f aca="false">3*(1-2*$B$9)*(A134+A133)/(4*(1+$B$9)*$B$4)</f>
        <v>36127.1684918138</v>
      </c>
      <c r="G133" s="3" t="n">
        <f aca="false">$C$18*$C$17*(A133+100)/100/(2*(1+$C$19))*1000</f>
        <v>2577233.69326683</v>
      </c>
      <c r="H133" s="30" t="n">
        <f aca="false">(B133-B132)/(3*(1-E132)*F132+3*C132*E132*G132)+H132</f>
        <v>0.00110493782923022</v>
      </c>
      <c r="I133" s="30" t="n">
        <f aca="false">C132*(H133-H132)+I132</f>
        <v>3.79173287906581E-005</v>
      </c>
      <c r="J133" s="3" t="n">
        <f aca="false">J132+3*(H133-H132)*F132</f>
        <v>109.888384702353</v>
      </c>
      <c r="K133" s="35" t="n">
        <f aca="false">IF(J133&lt;$B$10*(A132^$K$49*(MAX(K$58:K132)-A132))^(1/(1+$K$49))*($K$49^(1/(1+$K$49))),IF(J133/A133&gt;D$10,IF(MAX(J$58:J132)&lt;0.99*$B$10*(A132^$K$49*(K132-A132))^(1/(1+$K$49))*($K$49^(1/(1+$K$49))),MAX(K$58:K132),((J133/$B$10)^(1+$K$49)/(A133^($K$49)*$K$49))+A133),MAX(K$58:K132)),((J133/$B$10)^(1+$K$49)/(A133^($K$49)*$K$49))+A133)</f>
        <v>263.794116793929</v>
      </c>
      <c r="L133" s="30" t="n">
        <f aca="false">IF(K133&lt;K132,AE132*(MAX(Z$58:Z132)-J132/A132)/(J132/A132/D$10-1)/(1+1*(MAX(Z$58:Z132)-J132/A132)/(J132/A132/D$10-1))+B$3-B$4,AE132*(J133/A133/B$10)/(C$27+J133/A133/B$10))</f>
        <v>-0.00409684316025451</v>
      </c>
      <c r="M133" s="42" t="n">
        <f aca="false">M132+L133*2*(K133-K132)/(K132+K133)</f>
        <v>-0.000622227268135786</v>
      </c>
      <c r="N133" s="43" t="n">
        <f aca="false">N132+(B$3-B$4)*2*(K133-K132)/(K132+K133)</f>
        <v>0.00287925284876711</v>
      </c>
      <c r="O133" s="34"/>
      <c r="P133" s="34" t="n">
        <f aca="false">P132+$B$4*2*(A133-A132)/(A133+A132)</f>
        <v>0.00102244805481048</v>
      </c>
      <c r="Q133" s="44" t="n">
        <f aca="false">M133+N133</f>
        <v>0.00225702558063132</v>
      </c>
      <c r="R133" s="3" t="n">
        <f aca="false">R132-(Q133-Q132+P133-P132)*R132</f>
        <v>1.597751499129</v>
      </c>
      <c r="S133" s="3" t="n">
        <f aca="false">$C$21*(R133-1)+1</f>
        <v>1.58987562210422</v>
      </c>
      <c r="T133" s="3" t="n">
        <f aca="false">-(S133-S132)/S132+T132</f>
        <v>0.00325234026709863</v>
      </c>
      <c r="U133" s="45" t="n">
        <f aca="false">(N133-N132)/(K$49/(1+K$49)*(AC133^(1+K$49)-(J133/A133)^(1+K$49))/(J133/A133)^K$49)*K$50+U132</f>
        <v>0.000865110251946548</v>
      </c>
      <c r="V133" s="3" t="n">
        <f aca="false">IF(D$6="E",-IF(K132=$B$6,-V132+(H133-H132)*(1-E132)+(I133-I132)*E132,-V132+(H133-H132)*(1-E132)+(I133-I132)*E132+(U133-U132)*(1-E132)),IF(K132=$B$6,V132+(H133-H132)*(1-E132)+(I133-I132)*E132,V132+(H133-H132)*(1-E132)+(I133-I132)*E132+(U133-U132)*(1-E132)))</f>
        <v>0.00195244881550244</v>
      </c>
      <c r="W133" s="3" t="n">
        <f aca="false">T133/3+V133</f>
        <v>0.00303656223786865</v>
      </c>
      <c r="X133" s="23" t="n">
        <f aca="false">IF(D$6="E",-B133,B133)</f>
        <v>111.473192019948</v>
      </c>
      <c r="Y133" s="0" t="n">
        <f aca="false">IF(D$6="E",-J133,J133)</f>
        <v>109.888384702353</v>
      </c>
      <c r="Z133" s="46" t="n">
        <f aca="false">J133/A133</f>
        <v>0.463355693235755</v>
      </c>
      <c r="AA133" s="43" t="n">
        <f aca="false">B$8/A133^B$3*((1+K$49)/K$49)^-B$3</f>
        <v>1.67301747870538</v>
      </c>
      <c r="AB133" s="43" t="n">
        <f aca="false">(R133-AA133)</f>
        <v>-0.0752659795763764</v>
      </c>
      <c r="AC133" s="48" t="n">
        <f aca="false">IF(R$58&gt;=AA$58,B$10,IF(K133&lt;K132,(Z133-D$10)*(1+1.25*(D$10-Z133)/MAX(Z$58:Z133)*B$10)+D$10,B$10))</f>
        <v>1.38259663532589</v>
      </c>
      <c r="AD133" s="33" t="n">
        <f aca="false">IF(K133&gt;K132,(1-A133/K133)/((J133+0.01)/A133/$B$10)^(1+K$49)+A133/K133+0.01,(1-A133/K133)/((J133+0.01)/A133/$D$10)^(1+K$49)+A133/K133+0.01)</f>
        <v>1.80788810158981</v>
      </c>
      <c r="AE133" s="47" t="n">
        <f aca="false">IF(ABS(-LN(1-(R133-AA133)/R133)/LN(AD133))&lt;1.2*B$3,1.2*SIGN(-LN(1-(R133-AA133)/R133)/LN(AD133))*B$3,-LN(1-(R133-AA133)/R133)/LN(AD133))</f>
        <v>-0.0777350558534351</v>
      </c>
      <c r="AF133" s="43" t="n">
        <f aca="false">W133</f>
        <v>0.00303656223786865</v>
      </c>
      <c r="AG133" s="47" t="n">
        <f aca="false">IF(D$6="E",-B133,IF(D$6="T",-B133,B133))</f>
        <v>111.473192019948</v>
      </c>
      <c r="AH133" s="3" t="n">
        <f aca="false">T133</f>
        <v>0.00325234026709863</v>
      </c>
      <c r="AI133" s="3"/>
      <c r="AJ133" s="3"/>
    </row>
    <row r="134" customFormat="false" ht="12.8" hidden="false" customHeight="false" outlineLevel="0" collapsed="false">
      <c r="A134" s="3" t="n">
        <f aca="false">IF(J133/A133&lt;=0.99*$B$10,IF(A133&gt;A132,IF(D$5&gt;0,$A133+($D$7-$D$3)/401,IF(J133/A133&gt;1.01*D$10,A133-($D$7-$D$3)/401,A133)),IF(D$5&lt;0,$A133+($D$7-$D$3)/401,IF(J133/A133&gt;1.01*D$10,A133-($D$7-$D$3)/401,A133))),IF(K133&gt;$B$6,IF(B$10&gt;D$10,IF(J133/A133&gt;1.01*D$10,A133-($D$7-$D$3)/401,A133),A133),IF(MAX(J$58:J133)&lt;0.99*$B$10*(A133^$K$49*(K133-A133))^(1/(1+$K$49))*($K$49^(1/(1+$K$49))),$A133+($D$7-$D$3)/401,IF(J133/A133&gt;1.01*$D$10,$A133-($D$7-$D$3)/401,A133))))</f>
        <v>237.656483790523</v>
      </c>
      <c r="B134" s="3" t="n">
        <f aca="false">$D$4+(A134-$D$3)*$D$5</f>
        <v>112.969451371569</v>
      </c>
      <c r="C134" s="3" t="n">
        <f aca="false">2/PI()*(ATAN((B134/A134)^2))/(1+C$12/C$14*10*(100/A133)^0.5)</f>
        <v>0.104269765721491</v>
      </c>
      <c r="D134" s="3" t="n">
        <f aca="false">3*G133*(I134-I133)+D133</f>
        <v>294.498895498007</v>
      </c>
      <c r="E134" s="30" t="n">
        <f aca="false">(1/$C$16)*($C$12/100)/S134</f>
        <v>0.00909546894652386</v>
      </c>
      <c r="F134" s="3" t="n">
        <f aca="false">3*(1-2*$B$9)*(A135+A134)/(4*(1+$B$9)*$B$4)</f>
        <v>36203.0657053019</v>
      </c>
      <c r="G134" s="3" t="n">
        <f aca="false">$C$18*$C$17*(A134+100)/100/(2*(1+$C$19))*1000</f>
        <v>2581046.16209476</v>
      </c>
      <c r="H134" s="30" t="n">
        <f aca="false">(B134-B133)/(3*(1-E133)*F133+3*C133*E133*G133)+H133</f>
        <v>0.00111799779963041</v>
      </c>
      <c r="I134" s="30" t="n">
        <f aca="false">C133*(H134-H133)+I133</f>
        <v>3.92494238610032E-005</v>
      </c>
      <c r="J134" s="3" t="n">
        <f aca="false">J133+3*(H134-H133)*F133</f>
        <v>111.30384395579</v>
      </c>
      <c r="K134" s="35" t="n">
        <f aca="false">IF(J134&lt;$B$10*(A133^$K$49*(MAX(K$58:K133)-A133))^(1/(1+$K$49))*($K$49^(1/(1+$K$49))),IF(J134/A134&gt;D$10,IF(MAX(J$58:J133)&lt;0.99*$B$10*(A133^$K$49*(K133-A133))^(1/(1+$K$49))*($K$49^(1/(1+$K$49))),MAX(K$58:K133),((J134/$B$10)^(1+$K$49)/(A134^($K$49)*$K$49))+A134),MAX(K$58:K133)),((J134/$B$10)^(1+$K$49)/(A134^($K$49)*$K$49))+A134)</f>
        <v>264.926140321078</v>
      </c>
      <c r="L134" s="30" t="n">
        <f aca="false">IF(K134&lt;K133,AE133*(MAX(Z$58:Z133)-J133/A133)/(J133/A133/D$10-1)/(1+1*(MAX(Z$58:Z133)-J133/A133)/(J133/A133/D$10-1))+B$3-B$4,AE133*(J134/A134/B$10)/(C$27+J134/A134/B$10))</f>
        <v>-0.00415412017448465</v>
      </c>
      <c r="M134" s="42" t="n">
        <f aca="false">M133+L134*2*(K134-K133)/(K133+K134)</f>
        <v>-0.000640015736456562</v>
      </c>
      <c r="N134" s="43" t="n">
        <f aca="false">N133+(B$3-B$4)*2*(K134-K133)/(K133+K134)</f>
        <v>0.00292378696496153</v>
      </c>
      <c r="O134" s="34"/>
      <c r="P134" s="34" t="n">
        <f aca="false">P133+$B$4*2*(A134-A133)/(A134+A133)</f>
        <v>0.0010350530637259</v>
      </c>
      <c r="Q134" s="44" t="n">
        <f aca="false">M134+N134</f>
        <v>0.00228377122850497</v>
      </c>
      <c r="R134" s="3" t="n">
        <f aca="false">R133-(Q134-Q133+P134-P133)*R133</f>
        <v>1.59768862655813</v>
      </c>
      <c r="S134" s="3" t="n">
        <f aca="false">$C$21*(R134-1)+1</f>
        <v>1.58981357793217</v>
      </c>
      <c r="T134" s="3" t="n">
        <f aca="false">-(S134-S133)/S133+T133</f>
        <v>0.00329136481165676</v>
      </c>
      <c r="U134" s="45" t="n">
        <f aca="false">(N134-N133)/(K$49/(1+K$49)*(AC134^(1+K$49)-(J134/A134)^(1+K$49))/(J134/A134)^K$49)*K$50+U133</f>
        <v>0.000889760623016517</v>
      </c>
      <c r="V134" s="3" t="n">
        <f aca="false">IF(D$6="E",-IF(K133=$B$6,-V133+(H134-H133)*(1-E133)+(I134-I133)*E133,-V133+(H134-H133)*(1-E133)+(I134-I133)*E133+(U134-U133)*(1-E133)),IF(K133=$B$6,V133+(H134-H133)*(1-E133)+(I134-I133)*E133,V133+(H134-H133)*(1-E133)+(I134-I133)*E133+(U134-U133)*(1-E133)))</f>
        <v>0.00198982829267447</v>
      </c>
      <c r="W134" s="3" t="n">
        <f aca="false">T134/3+V134</f>
        <v>0.00308694989656006</v>
      </c>
      <c r="X134" s="23" t="n">
        <f aca="false">IF(D$6="E",-B134,B134)</f>
        <v>112.969451371569</v>
      </c>
      <c r="Y134" s="0" t="n">
        <f aca="false">IF(D$6="E",-J134,J134)</f>
        <v>111.30384395579</v>
      </c>
      <c r="Z134" s="46" t="n">
        <f aca="false">J134/A134</f>
        <v>0.46833918511517</v>
      </c>
      <c r="AA134" s="43" t="n">
        <f aca="false">B$8/A134^B$3*((1+K$49)/K$49)^-B$3</f>
        <v>1.67295983804984</v>
      </c>
      <c r="AB134" s="43" t="n">
        <f aca="false">(R134-AA134)</f>
        <v>-0.0752712114917173</v>
      </c>
      <c r="AC134" s="48" t="n">
        <f aca="false">IF(R$58&gt;=AA$58,B$10,IF(K134&lt;K133,(Z134-D$10)*(1+1.25*(D$10-Z134)/MAX(Z$58:Z134)*B$10)+D$10,B$10))</f>
        <v>1.38259663532589</v>
      </c>
      <c r="AD134" s="33" t="n">
        <f aca="false">IF(K134&gt;K133,(1-A134/K134)/((J134+0.01)/A134/$B$10)^(1+K$49)+A134/K134+0.01,(1-A134/K134)/((J134+0.01)/A134/$D$10)^(1+K$49)+A134/K134+0.01)</f>
        <v>1.80397272261118</v>
      </c>
      <c r="AE134" s="47" t="n">
        <f aca="false">IF(ABS(-LN(1-(R134-AA134)/R134)/LN(AD134))&lt;1.2*B$3,1.2*SIGN(-LN(1-(R134-AA134)/R134)/LN(AD134))*B$3,-LN(1-(R134-AA134)/R134)/LN(AD134))</f>
        <v>-0.0780290138133069</v>
      </c>
      <c r="AF134" s="43" t="n">
        <f aca="false">W134</f>
        <v>0.00308694989656006</v>
      </c>
      <c r="AG134" s="47" t="n">
        <f aca="false">IF(D$6="E",-B134,IF(D$6="T",-B134,B134))</f>
        <v>112.969451371569</v>
      </c>
      <c r="AH134" s="3" t="n">
        <f aca="false">T134</f>
        <v>0.00329136481165676</v>
      </c>
      <c r="AI134" s="3"/>
      <c r="AJ134" s="3"/>
    </row>
    <row r="135" customFormat="false" ht="12.8" hidden="false" customHeight="false" outlineLevel="0" collapsed="false">
      <c r="A135" s="3" t="n">
        <f aca="false">IF(J134/A134&lt;=0.99*$B$10,IF(A134&gt;A133,IF(D$5&gt;0,$A134+($D$7-$D$3)/401,IF(J134/A134&gt;1.01*D$10,A134-($D$7-$D$3)/401,A134)),IF(D$5&lt;0,$A134+($D$7-$D$3)/401,IF(J134/A134&gt;1.01*D$10,A134-($D$7-$D$3)/401,A134))),IF(K134&gt;$B$6,IF(B$10&gt;D$10,IF(J134/A134&gt;1.01*D$10,A134-($D$7-$D$3)/401,A134),A134),IF(MAX(J$58:J134)&lt;0.99*$B$10*(A134^$K$49*(K134-A134))^(1/(1+$K$49))*($K$49^(1/(1+$K$49))),$A134+($D$7-$D$3)/401,IF(J134/A134&gt;1.01*$D$10,$A134-($D$7-$D$3)/401,A134))))</f>
        <v>238.15523690773</v>
      </c>
      <c r="B135" s="3" t="n">
        <f aca="false">$D$4+(A135-$D$3)*$D$5</f>
        <v>114.46571072319</v>
      </c>
      <c r="C135" s="3" t="n">
        <f aca="false">2/PI()*(ATAN((B135/A135)^2))/(1+C$12/C$14*10*(100/A134)^0.5)</f>
        <v>0.106553133550788</v>
      </c>
      <c r="D135" s="3" t="n">
        <f aca="false">3*G134*(I135-I134)+D134</f>
        <v>305.006831203544</v>
      </c>
      <c r="E135" s="30" t="n">
        <f aca="false">(1/$C$16)*($C$12/100)/S135</f>
        <v>0.00909582152132617</v>
      </c>
      <c r="F135" s="3" t="n">
        <f aca="false">3*(1-2*$B$9)*(A136+A135)/(4*(1+$B$9)*$B$4)</f>
        <v>36278.9629187899</v>
      </c>
      <c r="G135" s="3" t="n">
        <f aca="false">$C$18*$C$17*(A135+100)/100/(2*(1+$C$19))*1000</f>
        <v>2584858.63092269</v>
      </c>
      <c r="H135" s="30" t="n">
        <f aca="false">(B135-B134)/(3*(1-E134)*F134+3*C134*E134*G134)+H134</f>
        <v>0.00113101273399813</v>
      </c>
      <c r="I135" s="30" t="n">
        <f aca="false">C134*(H135-H134)+I134</f>
        <v>4.06064880184053E-005</v>
      </c>
      <c r="J135" s="3" t="n">
        <f aca="false">J134+3*(H135-H134)*F134</f>
        <v>112.717385527984</v>
      </c>
      <c r="K135" s="35" t="n">
        <f aca="false">IF(J135&lt;$B$10*(A134^$K$49*(MAX(K$58:K134)-A134))^(1/(1+$K$49))*($K$49^(1/(1+$K$49))),IF(J135/A135&gt;D$10,IF(MAX(J$58:J134)&lt;0.99*$B$10*(A134^$K$49*(K134-A134))^(1/(1+$K$49))*($K$49^(1/(1+$K$49))),MAX(K$58:K134),((J135/$B$10)^(1+$K$49)/(A135^($K$49)*$K$49))+A135),MAX(K$58:K134)),((J135/$B$10)^(1+$K$49)/(A135^($K$49)*$K$49))+A135)</f>
        <v>266.063363636473</v>
      </c>
      <c r="L135" s="30" t="n">
        <f aca="false">IF(K135&lt;K134,AE134*(MAX(Z$58:Z134)-J134/A134)/(J134/A134/D$10-1)/(1+1*(MAX(Z$58:Z134)-J134/A134)/(J134/A134/D$10-1))+B$3-B$4,AE134*(J135/A135/B$10)/(C$27+J135/A135/B$10))</f>
        <v>-0.00421156085900773</v>
      </c>
      <c r="M135" s="42" t="n">
        <f aca="false">M134+L135*2*(K135-K134)/(K134+K135)</f>
        <v>-0.000658055585332557</v>
      </c>
      <c r="N135" s="43" t="n">
        <f aca="false">N134+(B$3-B$4)*2*(K135-K134)/(K134+K135)</f>
        <v>0.00296833444619027</v>
      </c>
      <c r="O135" s="34"/>
      <c r="P135" s="34" t="n">
        <f aca="false">P134+$B$4*2*(A135-A134)/(A135+A134)</f>
        <v>0.00104763164711536</v>
      </c>
      <c r="Q135" s="44" t="n">
        <f aca="false">M135+N135</f>
        <v>0.00231027886085771</v>
      </c>
      <c r="R135" s="3" t="n">
        <f aca="false">R134-(Q135-Q134+P135-P134)*R134</f>
        <v>1.59762617895578</v>
      </c>
      <c r="S135" s="3" t="n">
        <f aca="false">$C$21*(R135-1)+1</f>
        <v>1.58975195312932</v>
      </c>
      <c r="T135" s="3" t="n">
        <f aca="false">-(S135-S134)/S134+T134</f>
        <v>0.00333012709403911</v>
      </c>
      <c r="U135" s="45" t="n">
        <f aca="false">(N135-N134)/(K$49/(1+K$49)*(AC135^(1+K$49)-(J135/A135)^(1+K$49))/(J135/A135)^K$49)*K$50+U134</f>
        <v>0.000914748135808942</v>
      </c>
      <c r="V135" s="3" t="n">
        <f aca="false">IF(D$6="E",-IF(K134=$B$6,-V134+(H135-H134)*(1-E134)+(I135-I134)*E134,-V134+(H135-H134)*(1-E134)+(I135-I134)*E134+(U135-U134)*(1-E134)),IF(K134=$B$6,V134+(H135-H134)*(1-E134)+(I135-I134)*E134,V134+(H135-H134)*(1-E134)+(I135-I134)*E134+(U135-U134)*(1-E134)))</f>
        <v>0.00202749743289148</v>
      </c>
      <c r="W135" s="3" t="n">
        <f aca="false">T135/3+V135</f>
        <v>0.00313753979757119</v>
      </c>
      <c r="X135" s="23" t="n">
        <f aca="false">IF(D$6="E",-B135,B135)</f>
        <v>114.46571072319</v>
      </c>
      <c r="Y135" s="0" t="n">
        <f aca="false">IF(D$6="E",-J135,J135)</f>
        <v>112.717385527984</v>
      </c>
      <c r="Z135" s="46" t="n">
        <f aca="false">J135/A135</f>
        <v>0.47329375155271</v>
      </c>
      <c r="AA135" s="43" t="n">
        <f aca="false">B$8/A135^B$3*((1+K$49)/K$49)^-B$3</f>
        <v>1.67290232021369</v>
      </c>
      <c r="AB135" s="43" t="n">
        <f aca="false">(R135-AA135)</f>
        <v>-0.0752761412579079</v>
      </c>
      <c r="AC135" s="48" t="n">
        <f aca="false">IF(R$58&gt;=AA$58,B$10,IF(K135&lt;K134,(Z135-D$10)*(1+1.25*(D$10-Z135)/MAX(Z$58:Z135)*B$10)+D$10,B$10))</f>
        <v>1.38259663532589</v>
      </c>
      <c r="AD135" s="33" t="n">
        <f aca="false">IF(K135&gt;K134,(1-A135/K135)/((J135+0.01)/A135/$B$10)^(1+K$49)+A135/K135+0.01,(1-A135/K135)/((J135+0.01)/A135/$D$10)^(1+K$49)+A135/K135+0.01)</f>
        <v>1.8000556313876</v>
      </c>
      <c r="AE135" s="47" t="n">
        <f aca="false">IF(ABS(-LN(1-(R135-AA135)/R135)/LN(AD135))&lt;1.2*B$3,1.2*SIGN(-LN(1-(R135-AA135)/R135)/LN(AD135))*B$3,-LN(1-(R135-AA135)/R135)/LN(AD135))</f>
        <v>-0.0783255676147172</v>
      </c>
      <c r="AF135" s="43" t="n">
        <f aca="false">W135</f>
        <v>0.00313753979757118</v>
      </c>
      <c r="AG135" s="47" t="n">
        <f aca="false">IF(D$6="E",-B135,IF(D$6="T",-B135,B135))</f>
        <v>114.46571072319</v>
      </c>
      <c r="AH135" s="3" t="n">
        <f aca="false">T135</f>
        <v>0.00333012709403911</v>
      </c>
      <c r="AI135" s="3"/>
      <c r="AJ135" s="3"/>
    </row>
    <row r="136" customFormat="false" ht="12.8" hidden="false" customHeight="false" outlineLevel="0" collapsed="false">
      <c r="A136" s="3" t="n">
        <f aca="false">IF(J135/A135&lt;=0.99*$B$10,IF(A135&gt;A134,IF(D$5&gt;0,$A135+($D$7-$D$3)/401,IF(J135/A135&gt;1.01*D$10,A135-($D$7-$D$3)/401,A135)),IF(D$5&lt;0,$A135+($D$7-$D$3)/401,IF(J135/A135&gt;1.01*D$10,A135-($D$7-$D$3)/401,A135))),IF(K135&gt;$B$6,IF(B$10&gt;D$10,IF(J135/A135&gt;1.01*D$10,A135-($D$7-$D$3)/401,A135),A135),IF(MAX(J$58:J135)&lt;0.99*$B$10*(A135^$K$49*(K135-A135))^(1/(1+$K$49))*($K$49^(1/(1+$K$49))),$A135+($D$7-$D$3)/401,IF(J135/A135&gt;1.01*$D$10,$A135-($D$7-$D$3)/401,A135))))</f>
        <v>238.653990024937</v>
      </c>
      <c r="B136" s="3" t="n">
        <f aca="false">$D$4+(A136-$D$3)*$D$5</f>
        <v>115.961970074811</v>
      </c>
      <c r="C136" s="3" t="n">
        <f aca="false">2/PI()*(ATAN((B136/A136)^2))/(1+C$12/C$14*10*(100/A135)^0.5)</f>
        <v>0.108847986123305</v>
      </c>
      <c r="D136" s="3" t="n">
        <f aca="false">3*G135*(I136-I135)+D135</f>
        <v>315.723658319195</v>
      </c>
      <c r="E136" s="30" t="n">
        <f aca="false">(1/$C$16)*($C$12/100)/S136</f>
        <v>0.00909617169770963</v>
      </c>
      <c r="F136" s="3" t="n">
        <f aca="false">3*(1-2*$B$9)*(A137+A136)/(4*(1+$B$9)*$B$4)</f>
        <v>36354.8601322779</v>
      </c>
      <c r="G136" s="3" t="n">
        <f aca="false">$C$18*$C$17*(A136+100)/100/(2*(1+$C$19))*1000</f>
        <v>2588671.09975062</v>
      </c>
      <c r="H136" s="30" t="n">
        <f aca="false">(B136-B135)/(3*(1-E135)*F135+3*C135*E135*G135)+H135</f>
        <v>0.00114398279288529</v>
      </c>
      <c r="I136" s="30" t="n">
        <f aca="false">C135*(H136-H135)+I135</f>
        <v>4.19884884351715E-005</v>
      </c>
      <c r="J136" s="3" t="n">
        <f aca="false">J135+3*(H136-H135)*F135</f>
        <v>114.12900638425</v>
      </c>
      <c r="K136" s="35" t="n">
        <f aca="false">IF(J136&lt;$B$10*(A135^$K$49*(MAX(K$58:K135)-A135))^(1/(1+$K$49))*($K$49^(1/(1+$K$49))),IF(J136/A136&gt;D$10,IF(MAX(J$58:J135)&lt;0.99*$B$10*(A135^$K$49*(K135-A135))^(1/(1+$K$49))*($K$49^(1/(1+$K$49))),MAX(K$58:K135),((J136/$B$10)^(1+$K$49)/(A136^($K$49)*$K$49))+A136),MAX(K$58:K135)),((J136/$B$10)^(1+$K$49)/(A136^($K$49)*$K$49))+A136)</f>
        <v>267.205716969869</v>
      </c>
      <c r="L136" s="30" t="n">
        <f aca="false">IF(K136&lt;K135,AE135*(MAX(Z$58:Z135)-J135/A135)/(J135/A135/D$10-1)/(1+1*(MAX(Z$58:Z135)-J135/A135)/(J135/A135/D$10-1))+B$3-B$4,AE135*(J136/A136/B$10)/(C$27+J136/A136/B$10))</f>
        <v>-0.0042691674360348</v>
      </c>
      <c r="M136" s="42" t="n">
        <f aca="false">M135+L136*2*(K136-K135)/(K135+K136)</f>
        <v>-0.000676346155060832</v>
      </c>
      <c r="N136" s="43" t="n">
        <f aca="false">N135+(B$3-B$4)*2*(K136-K135)/(K135+K136)</f>
        <v>0.00301289159416447</v>
      </c>
      <c r="O136" s="34"/>
      <c r="P136" s="34" t="n">
        <f aca="false">P135+$B$4*2*(A136-A135)/(A136+A135)</f>
        <v>0.00106018391554562</v>
      </c>
      <c r="Q136" s="44" t="n">
        <f aca="false">M136+N136</f>
        <v>0.00233654543910364</v>
      </c>
      <c r="R136" s="3" t="n">
        <f aca="false">R135-(Q136-Q135+P136-P135)*R135</f>
        <v>1.59756416095009</v>
      </c>
      <c r="S136" s="3" t="n">
        <f aca="false">$C$21*(R136-1)+1</f>
        <v>1.58969075226284</v>
      </c>
      <c r="T136" s="3" t="n">
        <f aca="false">-(S136-S135)/S135+T135</f>
        <v>0.00336862421074909</v>
      </c>
      <c r="U136" s="45" t="n">
        <f aca="false">(N136-N135)/(K$49/(1+K$49)*(AC136^(1+K$49)-(J136/A136)^(1+K$49))/(J136/A136)^K$49)*K$50+U135</f>
        <v>0.000940071517143305</v>
      </c>
      <c r="V136" s="3" t="n">
        <f aca="false">IF(D$6="E",-IF(K135=$B$6,-V135+(H136-H135)*(1-E135)+(I136-I135)*E135,-V135+(H136-H135)*(1-E135)+(I136-I135)*E135+(U136-U135)*(1-E135)),IF(K135=$B$6,V135+(H136-H135)*(1-E135)+(I136-I135)*E135,V135+(H136-H135)*(1-E135)+(I136-I135)*E135+(U136-U135)*(1-E135)))</f>
        <v>0.00206545513324445</v>
      </c>
      <c r="W136" s="3" t="n">
        <f aca="false">T136/3+V136</f>
        <v>0.00318832987016081</v>
      </c>
      <c r="X136" s="23" t="n">
        <f aca="false">IF(D$6="E",-B136,B136)</f>
        <v>115.961970074811</v>
      </c>
      <c r="Y136" s="0" t="n">
        <f aca="false">IF(D$6="E",-J136,J136)</f>
        <v>114.12900638425</v>
      </c>
      <c r="Z136" s="46" t="n">
        <f aca="false">J136/A136</f>
        <v>0.478219561182803</v>
      </c>
      <c r="AA136" s="43" t="n">
        <f aca="false">B$8/A136^B$3*((1+K$49)/K$49)^-B$3</f>
        <v>1.67284492467882</v>
      </c>
      <c r="AB136" s="43" t="n">
        <f aca="false">(R136-AA136)</f>
        <v>-0.0752807637287261</v>
      </c>
      <c r="AC136" s="48" t="n">
        <f aca="false">IF(R$58&gt;=AA$58,B$10,IF(K136&lt;K135,(Z136-D$10)*(1+1.25*(D$10-Z136)/MAX(Z$58:Z136)*B$10)+D$10,B$10))</f>
        <v>1.38259663532589</v>
      </c>
      <c r="AD136" s="33" t="n">
        <f aca="false">IF(K136&gt;K135,(1-A136/K136)/((J136+0.01)/A136/$B$10)^(1+K$49)+A136/K136+0.01,(1-A136/K136)/((J136+0.01)/A136/$D$10)^(1+K$49)+A136/K136+0.01)</f>
        <v>1.7961375466216</v>
      </c>
      <c r="AE136" s="47" t="n">
        <f aca="false">IF(ABS(-LN(1-(R136-AA136)/R136)/LN(AD136))&lt;1.2*B$3,1.2*SIGN(-LN(1-(R136-AA136)/R136)/LN(AD136))*B$3,-LN(1-(R136-AA136)/R136)/LN(AD136))</f>
        <v>-0.0786246991176655</v>
      </c>
      <c r="AF136" s="43" t="n">
        <f aca="false">W136</f>
        <v>0.00318832987016082</v>
      </c>
      <c r="AG136" s="47" t="n">
        <f aca="false">IF(D$6="E",-B136,IF(D$6="T",-B136,B136))</f>
        <v>115.961970074811</v>
      </c>
      <c r="AH136" s="3" t="n">
        <f aca="false">T136</f>
        <v>0.00336862421074909</v>
      </c>
      <c r="AI136" s="3"/>
      <c r="AJ136" s="3"/>
    </row>
    <row r="137" customFormat="false" ht="12.8" hidden="false" customHeight="false" outlineLevel="0" collapsed="false">
      <c r="A137" s="3" t="n">
        <f aca="false">IF(J136/A136&lt;=0.99*$B$10,IF(A136&gt;A135,IF(D$5&gt;0,$A136+($D$7-$D$3)/401,IF(J136/A136&gt;1.01*D$10,A136-($D$7-$D$3)/401,A136)),IF(D$5&lt;0,$A136+($D$7-$D$3)/401,IF(J136/A136&gt;1.01*D$10,A136-($D$7-$D$3)/401,A136))),IF(K136&gt;$B$6,IF(B$10&gt;D$10,IF(J136/A136&gt;1.01*D$10,A136-($D$7-$D$3)/401,A136),A136),IF(MAX(J$58:J136)&lt;0.99*$B$10*(A136^$K$49*(K136-A136))^(1/(1+$K$49))*($K$49^(1/(1+$K$49))),$A136+($D$7-$D$3)/401,IF(J136/A136&gt;1.01*$D$10,$A136-($D$7-$D$3)/401,A136))))</f>
        <v>239.152743142144</v>
      </c>
      <c r="B137" s="3" t="n">
        <f aca="false">$D$4+(A137-$D$3)*$D$5</f>
        <v>117.458229426432</v>
      </c>
      <c r="C137" s="3" t="n">
        <f aca="false">2/PI()*(ATAN((B137/A137)^2))/(1+C$12/C$14*10*(100/A136)^0.5)</f>
        <v>0.11115388595838</v>
      </c>
      <c r="D137" s="3" t="n">
        <f aca="false">3*G136*(I137-I136)+D136</f>
        <v>326.649646740106</v>
      </c>
      <c r="E137" s="30" t="n">
        <f aca="false">(1/$C$16)*($C$12/100)/S137</f>
        <v>0.00909651944990885</v>
      </c>
      <c r="F137" s="3" t="n">
        <f aca="false">3*(1-2*$B$9)*(A138+A137)/(4*(1+$B$9)*$B$4)</f>
        <v>36430.7573457659</v>
      </c>
      <c r="G137" s="3" t="n">
        <f aca="false">$C$18*$C$17*(A137+100)/100/(2*(1+$C$19))*1000</f>
        <v>2592483.56857855</v>
      </c>
      <c r="H137" s="30" t="n">
        <f aca="false">(B137-B136)/(3*(1-E136)*F136+3*C136*E136*G136)+H136</f>
        <v>0.00115690813978229</v>
      </c>
      <c r="I137" s="30" t="n">
        <f aca="false">C136*(H137-H136)+I136</f>
        <v>4.33953864148549E-005</v>
      </c>
      <c r="J137" s="3" t="n">
        <f aca="false">J136+3*(H137-H136)*F136</f>
        <v>115.538703920055</v>
      </c>
      <c r="K137" s="35" t="n">
        <f aca="false">IF(J137&lt;$B$10*(A136^$K$49*(MAX(K$58:K136)-A136))^(1/(1+$K$49))*($K$49^(1/(1+$K$49))),IF(J137/A137&gt;D$10,IF(MAX(J$58:J136)&lt;0.99*$B$10*(A136^$K$49*(K136-A136))^(1/(1+$K$49))*($K$49^(1/(1+$K$49))),MAX(K$58:K136),((J137/$B$10)^(1+$K$49)/(A137^($K$49)*$K$49))+A137),MAX(K$58:K136)),((J137/$B$10)^(1+$K$49)/(A137^($K$49)*$K$49))+A137)</f>
        <v>268.353131323875</v>
      </c>
      <c r="L137" s="30" t="n">
        <f aca="false">IF(K137&lt;K136,AE136*(MAX(Z$58:Z136)-J136/A136)/(J136/A136/D$10-1)/(1+1*(MAX(Z$58:Z136)-J136/A136)/(J136/A136/D$10-1))+B$3-B$4,AE136*(J137/A137/B$10)/(C$27+J137/A137/B$10))</f>
        <v>-0.00432694208001875</v>
      </c>
      <c r="M137" s="42" t="n">
        <f aca="false">M136+L137*2*(K137-K136)/(K136+K137)</f>
        <v>-0.000694886770970307</v>
      </c>
      <c r="N137" s="43" t="n">
        <f aca="false">N136+(B$3-B$4)*2*(K137-K136)/(K136+K137)</f>
        <v>0.00305745479882325</v>
      </c>
      <c r="O137" s="34"/>
      <c r="P137" s="34" t="n">
        <f aca="false">P136+$B$4*2*(A137-A136)/(A137+A136)</f>
        <v>0.00107270997889096</v>
      </c>
      <c r="Q137" s="44" t="n">
        <f aca="false">M137+N137</f>
        <v>0.00236256802785294</v>
      </c>
      <c r="R137" s="3" t="n">
        <f aca="false">R136-(Q137-Q136+P137-P136)*R136</f>
        <v>1.59750257700505</v>
      </c>
      <c r="S137" s="3" t="n">
        <f aca="false">$C$21*(R137-1)+1</f>
        <v>1.5896299797379</v>
      </c>
      <c r="T137" s="3" t="n">
        <f aca="false">-(S137-S136)/S136+T136</f>
        <v>0.00340685335994592</v>
      </c>
      <c r="U137" s="45" t="n">
        <f aca="false">(N137-N136)/(K$49/(1+K$49)*(AC137^(1+K$49)-(J137/A137)^(1+K$49))/(J137/A137)^K$49)*K$50+U136</f>
        <v>0.000965729479287201</v>
      </c>
      <c r="V137" s="3" t="n">
        <f aca="false">IF(D$6="E",-IF(K136=$B$6,-V136+(H137-H136)*(1-E136)+(I137-I136)*E136,-V136+(H137-H136)*(1-E136)+(I137-I136)*E136+(U137-U136)*(1-E136)),IF(K136=$B$6,V136+(H137-H136)*(1-E136)+(I137-I136)*E136,V136+(H137-H136)*(1-E136)+(I137-I136)*E136+(U137-U136)*(1-E136)))</f>
        <v>0.00210370027926723</v>
      </c>
      <c r="W137" s="3" t="n">
        <f aca="false">T137/3+V137</f>
        <v>0.00323931806591587</v>
      </c>
      <c r="X137" s="23" t="n">
        <f aca="false">IF(D$6="E",-B137,B137)</f>
        <v>117.458229426432</v>
      </c>
      <c r="Y137" s="0" t="n">
        <f aca="false">IF(D$6="E",-J137,J137)</f>
        <v>115.538703920055</v>
      </c>
      <c r="Z137" s="46" t="n">
        <f aca="false">J137/A137</f>
        <v>0.483116783031767</v>
      </c>
      <c r="AA137" s="43" t="n">
        <f aca="false">B$8/A137^B$3*((1+K$49)/K$49)^-B$3</f>
        <v>1.67278765093041</v>
      </c>
      <c r="AB137" s="43" t="n">
        <f aca="false">(R137-AA137)</f>
        <v>-0.0752850739253537</v>
      </c>
      <c r="AC137" s="48" t="n">
        <f aca="false">IF(R$58&gt;=AA$58,B$10,IF(K137&lt;K136,(Z137-D$10)*(1+1.25*(D$10-Z137)/MAX(Z$58:Z137)*B$10)+D$10,B$10))</f>
        <v>1.38259663532589</v>
      </c>
      <c r="AD137" s="33" t="n">
        <f aca="false">IF(K137&gt;K136,(1-A137/K137)/((J137+0.01)/A137/$B$10)^(1+K$49)+A137/K137+0.01,(1-A137/K137)/((J137+0.01)/A137/$D$10)^(1+K$49)+A137/K137+0.01)</f>
        <v>1.79221916562232</v>
      </c>
      <c r="AE137" s="47" t="n">
        <f aca="false">IF(ABS(-LN(1-(R137-AA137)/R137)/LN(AD137))&lt;1.2*B$3,1.2*SIGN(-LN(1-(R137-AA137)/R137)/LN(AD137))*B$3,-LN(1-(R137-AA137)/R137)/LN(AD137))</f>
        <v>-0.078926390635333</v>
      </c>
      <c r="AF137" s="43" t="n">
        <f aca="false">W137</f>
        <v>0.00323931806591582</v>
      </c>
      <c r="AG137" s="47" t="n">
        <f aca="false">IF(D$6="E",-B137,IF(D$6="T",-B137,B137))</f>
        <v>117.458229426432</v>
      </c>
      <c r="AH137" s="3" t="n">
        <f aca="false">T137</f>
        <v>0.00340685335994592</v>
      </c>
      <c r="AI137" s="3"/>
      <c r="AJ137" s="3"/>
    </row>
    <row r="138" customFormat="false" ht="12.8" hidden="false" customHeight="false" outlineLevel="0" collapsed="false">
      <c r="A138" s="3" t="n">
        <f aca="false">IF(J137/A137&lt;=0.99*$B$10,IF(A137&gt;A136,IF(D$5&gt;0,$A137+($D$7-$D$3)/401,IF(J137/A137&gt;1.01*D$10,A137-($D$7-$D$3)/401,A137)),IF(D$5&lt;0,$A137+($D$7-$D$3)/401,IF(J137/A137&gt;1.01*D$10,A137-($D$7-$D$3)/401,A137))),IF(K137&gt;$B$6,IF(B$10&gt;D$10,IF(J137/A137&gt;1.01*D$10,A137-($D$7-$D$3)/401,A137),A137),IF(MAX(J$58:J137)&lt;0.99*$B$10*(A137^$K$49*(K137-A137))^(1/(1+$K$49))*($K$49^(1/(1+$K$49))),$A137+($D$7-$D$3)/401,IF(J137/A137&gt;1.01*$D$10,$A137-($D$7-$D$3)/401,A137))))</f>
        <v>239.651496259351</v>
      </c>
      <c r="B138" s="3" t="n">
        <f aca="false">$D$4+(A138-$D$3)*$D$5</f>
        <v>118.954488778053</v>
      </c>
      <c r="C138" s="3" t="n">
        <f aca="false">2/PI()*(ATAN((B138/A138)^2))/(1+C$12/C$14*10*(100/A137)^0.5)</f>
        <v>0.113470397877374</v>
      </c>
      <c r="D138" s="3" t="n">
        <f aca="false">3*G137*(I138-I137)+D137</f>
        <v>337.785020442454</v>
      </c>
      <c r="E138" s="30" t="n">
        <f aca="false">(1/$C$16)*($C$12/100)/S138</f>
        <v>0.00909686475306259</v>
      </c>
      <c r="F138" s="3" t="n">
        <f aca="false">3*(1-2*$B$9)*(A139+A138)/(4*(1+$B$9)*$B$4)</f>
        <v>36506.6545592539</v>
      </c>
      <c r="G138" s="3" t="n">
        <f aca="false">$C$18*$C$17*(A138+100)/100/(2*(1+$C$19))*1000</f>
        <v>2596296.03740648</v>
      </c>
      <c r="H138" s="30" t="n">
        <f aca="false">(B138-B137)/(3*(1-E137)*F137+3*C137*E137*G137)+H137</f>
        <v>0.00116978894102835</v>
      </c>
      <c r="I138" s="30" t="n">
        <f aca="false">C137*(H138-H137)+I137</f>
        <v>4.48271375276116E-005</v>
      </c>
      <c r="J138" s="3" t="n">
        <f aca="false">J137+3*(H138-H137)*F137</f>
        <v>116.946475953897</v>
      </c>
      <c r="K138" s="35" t="n">
        <f aca="false">IF(J138&lt;$B$10*(A137^$K$49*(MAX(K$58:K137)-A137))^(1/(1+$K$49))*($K$49^(1/(1+$K$49))),IF(J138/A138&gt;D$10,IF(MAX(J$58:J137)&lt;0.99*$B$10*(A137^$K$49*(K137-A137))^(1/(1+$K$49))*($K$49^(1/(1+$K$49))),MAX(K$58:K137),((J138/$B$10)^(1+$K$49)/(A138^($K$49)*$K$49))+A138),MAX(K$58:K137)),((J138/$B$10)^(1+$K$49)/(A138^($K$49)*$K$49))+A138)</f>
        <v>269.50553847575</v>
      </c>
      <c r="L138" s="30" t="n">
        <f aca="false">IF(K138&lt;K137,AE137*(MAX(Z$58:Z137)-J137/A137)/(J137/A137/D$10-1)/(1+1*(MAX(Z$58:Z137)-J137/A137)/(J137/A137/D$10-1))+B$3-B$4,AE137*(J138/A138/B$10)/(C$27+J138/A138/B$10))</f>
        <v>-0.00438488691962088</v>
      </c>
      <c r="M138" s="42" t="n">
        <f aca="false">M137+L138*2*(K138-K137)/(K137+K138)</f>
        <v>-0.000713676744359471</v>
      </c>
      <c r="N138" s="43" t="n">
        <f aca="false">N137+(B$3-B$4)*2*(K138-K137)/(K137+K138)</f>
        <v>0.00310202053719449</v>
      </c>
      <c r="O138" s="34"/>
      <c r="P138" s="34" t="n">
        <f aca="false">P137+$B$4*2*(A138-A137)/(A138+A137)</f>
        <v>0.00108520994633896</v>
      </c>
      <c r="Q138" s="44" t="n">
        <f aca="false">M138+N138</f>
        <v>0.00238834379283502</v>
      </c>
      <c r="R138" s="3" t="n">
        <f aca="false">R137-(Q138-Q137+P138-P137)*R137</f>
        <v>1.59744143142386</v>
      </c>
      <c r="S138" s="3" t="n">
        <f aca="false">$C$21*(R138-1)+1</f>
        <v>1.58956963980099</v>
      </c>
      <c r="T138" s="3" t="n">
        <f aca="false">-(S138-S137)/S137+T137</f>
        <v>0.00344481183939063</v>
      </c>
      <c r="U138" s="45" t="n">
        <f aca="false">(N138-N137)/(K$49/(1+K$49)*(AC138^(1+K$49)-(J138/A138)^(1+K$49))/(J138/A138)^K$49)*K$50+U137</f>
        <v>0.000991720721503755</v>
      </c>
      <c r="V138" s="3" t="n">
        <f aca="false">IF(D$6="E",-IF(K137=$B$6,-V137+(H138-H137)*(1-E137)+(I138-I137)*E137,-V137+(H138-H137)*(1-E137)+(I138-I137)*E137+(U138-U137)*(1-E137)),IF(K137=$B$6,V137+(H138-H137)*(1-E137)+(I138-I137)*E137,V137+(H138-H137)*(1-E137)+(I138-I137)*E137+(U138-U137)*(1-E137)))</f>
        <v>0.00214223174638227</v>
      </c>
      <c r="W138" s="3" t="n">
        <f aca="false">T138/3+V138</f>
        <v>0.00329050235951248</v>
      </c>
      <c r="X138" s="23" t="n">
        <f aca="false">IF(D$6="E",-B138,B138)</f>
        <v>118.954488778053</v>
      </c>
      <c r="Y138" s="0" t="n">
        <f aca="false">IF(D$6="E",-J138,J138)</f>
        <v>116.946475953897</v>
      </c>
      <c r="Z138" s="46" t="n">
        <f aca="false">J138/A138</f>
        <v>0.487985586484041</v>
      </c>
      <c r="AA138" s="43" t="n">
        <f aca="false">B$8/A138^B$3*((1+K$49)/K$49)^-B$3</f>
        <v>1.67273049845686</v>
      </c>
      <c r="AB138" s="43" t="n">
        <f aca="false">(R138-AA138)</f>
        <v>-0.0752890670329978</v>
      </c>
      <c r="AC138" s="48" t="n">
        <f aca="false">IF(R$58&gt;=AA$58,B$10,IF(K138&lt;K137,(Z138-D$10)*(1+1.25*(D$10-Z138)/MAX(Z$58:Z138)*B$10)+D$10,B$10))</f>
        <v>1.38259663532589</v>
      </c>
      <c r="AD138" s="33" t="n">
        <f aca="false">IF(K138&gt;K137,(1-A138/K138)/((J138+0.01)/A138/$B$10)^(1+K$49)+A138/K138+0.01,(1-A138/K138)/((J138+0.01)/A138/$D$10)^(1+K$49)+A138/K138+0.01)</f>
        <v>1.78830116467537</v>
      </c>
      <c r="AE138" s="47" t="n">
        <f aca="false">IF(ABS(-LN(1-(R138-AA138)/R138)/LN(AD138))&lt;1.2*B$3,1.2*SIGN(-LN(1-(R138-AA138)/R138)/LN(AD138))*B$3,-LN(1-(R138-AA138)/R138)/LN(AD138))</f>
        <v>-0.0792306249279716</v>
      </c>
      <c r="AF138" s="43" t="n">
        <f aca="false">W138</f>
        <v>0.00329050235951243</v>
      </c>
      <c r="AG138" s="47" t="n">
        <f aca="false">IF(D$6="E",-B138,IF(D$6="T",-B138,B138))</f>
        <v>118.954488778053</v>
      </c>
      <c r="AH138" s="3" t="n">
        <f aca="false">T138</f>
        <v>0.00344481183939063</v>
      </c>
      <c r="AI138" s="3"/>
      <c r="AJ138" s="3"/>
    </row>
    <row r="139" customFormat="false" ht="12.8" hidden="false" customHeight="false" outlineLevel="0" collapsed="false">
      <c r="A139" s="3" t="n">
        <f aca="false">IF(J138/A138&lt;=0.99*$B$10,IF(A138&gt;A137,IF(D$5&gt;0,$A138+($D$7-$D$3)/401,IF(J138/A138&gt;1.01*D$10,A138-($D$7-$D$3)/401,A138)),IF(D$5&lt;0,$A138+($D$7-$D$3)/401,IF(J138/A138&gt;1.01*D$10,A138-($D$7-$D$3)/401,A138))),IF(K138&gt;$B$6,IF(B$10&gt;D$10,IF(J138/A138&gt;1.01*D$10,A138-($D$7-$D$3)/401,A138),A138),IF(MAX(J$58:J138)&lt;0.99*$B$10*(A138^$K$49*(K138-A138))^(1/(1+$K$49))*($K$49^(1/(1+$K$49))),$A138+($D$7-$D$3)/401,IF(J138/A138&gt;1.01*$D$10,$A138-($D$7-$D$3)/401,A138))))</f>
        <v>240.150249376558</v>
      </c>
      <c r="B139" s="3" t="n">
        <f aca="false">$D$4+(A139-$D$3)*$D$5</f>
        <v>120.450748129674</v>
      </c>
      <c r="C139" s="3" t="n">
        <f aca="false">2/PI()*(ATAN((B139/A139)^2))/(1+C$12/C$14*10*(100/A138)^0.5)</f>
        <v>0.115797089105449</v>
      </c>
      <c r="D139" s="3" t="n">
        <f aca="false">3*G138*(I139-I138)+D138</f>
        <v>349.129958270994</v>
      </c>
      <c r="E139" s="30" t="n">
        <f aca="false">(1/$C$16)*($C$12/100)/S139</f>
        <v>0.00909720758319538</v>
      </c>
      <c r="F139" s="3" t="n">
        <f aca="false">3*(1-2*$B$9)*(A140+A139)/(4*(1+$B$9)*$B$4)</f>
        <v>36582.551772742</v>
      </c>
      <c r="G139" s="3" t="n">
        <f aca="false">$C$18*$C$17*(A139+100)/100/(2*(1+$C$19))*1000</f>
        <v>2600108.50623441</v>
      </c>
      <c r="H139" s="30" t="n">
        <f aca="false">(B139-B138)/(3*(1-E138)*F138+3*C138*E138*G138)+H138</f>
        <v>0.00118262536572259</v>
      </c>
      <c r="I139" s="30" t="n">
        <f aca="false">C138*(H139-H138)+I138</f>
        <v>4.62836917449898E-005</v>
      </c>
      <c r="J139" s="3" t="n">
        <f aca="false">J138+3*(H139-H138)*F138</f>
        <v>118.352320720163</v>
      </c>
      <c r="K139" s="35" t="n">
        <f aca="false">IF(J139&lt;$B$10*(A138^$K$49*(MAX(K$58:K138)-A138))^(1/(1+$K$49))*($K$49^(1/(1+$K$49))),IF(J139/A139&gt;D$10,IF(MAX(J$58:J138)&lt;0.99*$B$10*(A138^$K$49*(K138-A138))^(1/(1+$K$49))*($K$49^(1/(1+$K$49))),MAX(K$58:K138),((J139/$B$10)^(1+$K$49)/(A139^($K$49)*$K$49))+A139),MAX(K$58:K138)),((J139/$B$10)^(1+$K$49)/(A139^($K$49)*$K$49))+A139)</f>
        <v>270.662870978845</v>
      </c>
      <c r="L139" s="30" t="n">
        <f aca="false">IF(K139&lt;K138,AE138*(MAX(Z$58:Z138)-J138/A138)/(J138/A138/D$10-1)/(1+1*(MAX(Z$58:Z138)-J138/A138)/(J138/A138/D$10-1))+B$3-B$4,AE138*(J139/A139/B$10)/(C$27+J139/A139/B$10))</f>
        <v>-0.0044430040396279</v>
      </c>
      <c r="M139" s="42" t="n">
        <f aca="false">M138+L139*2*(K139-K138)/(K138+K139)</f>
        <v>-0.000732715373410869</v>
      </c>
      <c r="N139" s="43" t="n">
        <f aca="false">N138+(B$3-B$4)*2*(K139-K138)/(K138+K139)</f>
        <v>0.00314658537224045</v>
      </c>
      <c r="O139" s="34"/>
      <c r="P139" s="34" t="n">
        <f aca="false">P138+$B$4*2*(A139-A138)/(A139+A138)</f>
        <v>0.00109768392639619</v>
      </c>
      <c r="Q139" s="44" t="n">
        <f aca="false">M139+N139</f>
        <v>0.00241386999882958</v>
      </c>
      <c r="R139" s="3" t="n">
        <f aca="false">R138-(Q139-Q138+P139-P138)*R138</f>
        <v>1.59738072835226</v>
      </c>
      <c r="S139" s="3" t="n">
        <f aca="false">$C$21*(R139-1)+1</f>
        <v>1.58950973654324</v>
      </c>
      <c r="T139" s="3" t="n">
        <f aca="false">-(S139-S138)/S138+T138</f>
        <v>0.00348249704439989</v>
      </c>
      <c r="U139" s="45" t="n">
        <f aca="false">(N139-N138)/(K$49/(1+K$49)*(AC139^(1+K$49)-(J139/A139)^(1+K$49))/(J139/A139)^K$49)*K$50+U138</f>
        <v>0.00101804393155343</v>
      </c>
      <c r="V139" s="3" t="n">
        <f aca="false">IF(D$6="E",-IF(K138=$B$6,-V138+(H139-H138)*(1-E138)+(I139-I138)*E138,-V138+(H139-H138)*(1-E138)+(I139-I138)*E138+(U139-U138)*(1-E138)),IF(K138=$B$6,V138+(H139-H138)*(1-E138)+(I139-I138)*E138,V138+(H139-H138)*(1-E138)+(I139-I138)*E138+(U139-U138)*(1-E138)))</f>
        <v>0.00218104840130186</v>
      </c>
      <c r="W139" s="3" t="n">
        <f aca="false">T139/3+V139</f>
        <v>0.00334188074943516</v>
      </c>
      <c r="X139" s="23" t="n">
        <f aca="false">IF(D$6="E",-B139,B139)</f>
        <v>120.450748129674</v>
      </c>
      <c r="Y139" s="0" t="n">
        <f aca="false">IF(D$6="E",-J139,J139)</f>
        <v>118.352320720163</v>
      </c>
      <c r="Z139" s="46" t="n">
        <f aca="false">J139/A139</f>
        <v>0.492826141248702</v>
      </c>
      <c r="AA139" s="43" t="n">
        <f aca="false">B$8/A139^B$3*((1+K$49)/K$49)^-B$3</f>
        <v>1.67267346674978</v>
      </c>
      <c r="AB139" s="43" t="n">
        <f aca="false">(R139-AA139)</f>
        <v>-0.0752927383975235</v>
      </c>
      <c r="AC139" s="48" t="n">
        <f aca="false">IF(R$58&gt;=AA$58,B$10,IF(K139&lt;K138,(Z139-D$10)*(1+1.25*(D$10-Z139)/MAX(Z$58:Z139)*B$10)+D$10,B$10))</f>
        <v>1.38259663532589</v>
      </c>
      <c r="AD139" s="33" t="n">
        <f aca="false">IF(K139&gt;K138,(1-A139/K139)/((J139+0.01)/A139/$B$10)^(1+K$49)+A139/K139+0.01,(1-A139/K139)/((J139+0.01)/A139/$D$10)^(1+K$49)+A139/K139+0.01)</f>
        <v>1.78438419941476</v>
      </c>
      <c r="AE139" s="47" t="n">
        <f aca="false">IF(ABS(-LN(1-(R139-AA139)/R139)/LN(AD139))&lt;1.2*B$3,1.2*SIGN(-LN(1-(R139-AA139)/R139)/LN(AD139))*B$3,-LN(1-(R139-AA139)/R139)/LN(AD139))</f>
        <v>-0.0795373851969894</v>
      </c>
      <c r="AF139" s="43" t="n">
        <f aca="false">W139</f>
        <v>0.00334188074943511</v>
      </c>
      <c r="AG139" s="47" t="n">
        <f aca="false">IF(D$6="E",-B139,IF(D$6="T",-B139,B139))</f>
        <v>120.450748129674</v>
      </c>
      <c r="AH139" s="3" t="n">
        <f aca="false">T139</f>
        <v>0.00348249704439989</v>
      </c>
      <c r="AI139" s="3"/>
      <c r="AJ139" s="3"/>
    </row>
    <row r="140" customFormat="false" ht="12.8" hidden="false" customHeight="false" outlineLevel="0" collapsed="false">
      <c r="A140" s="3" t="n">
        <f aca="false">IF(J139/A139&lt;=0.99*$B$10,IF(A139&gt;A138,IF(D$5&gt;0,$A139+($D$7-$D$3)/401,IF(J139/A139&gt;1.01*D$10,A139-($D$7-$D$3)/401,A139)),IF(D$5&lt;0,$A139+($D$7-$D$3)/401,IF(J139/A139&gt;1.01*D$10,A139-($D$7-$D$3)/401,A139))),IF(K139&gt;$B$6,IF(B$10&gt;D$10,IF(J139/A139&gt;1.01*D$10,A139-($D$7-$D$3)/401,A139),A139),IF(MAX(J$58:J139)&lt;0.99*$B$10*(A139^$K$49*(K139-A139))^(1/(1+$K$49))*($K$49^(1/(1+$K$49))),$A139+($D$7-$D$3)/401,IF(J139/A139&gt;1.01*$D$10,$A139-($D$7-$D$3)/401,A139))))</f>
        <v>240.649002493765</v>
      </c>
      <c r="B140" s="3" t="n">
        <f aca="false">$D$4+(A140-$D$3)*$D$5</f>
        <v>121.947007481295</v>
      </c>
      <c r="C140" s="3" t="n">
        <f aca="false">2/PI()*(ATAN((B140/A140)^2))/(1+C$12/C$14*10*(100/A139)^0.5)</f>
        <v>0.118133529374972</v>
      </c>
      <c r="D140" s="3" t="n">
        <f aca="false">3*G139*(I140-I139)+D139</f>
        <v>360.684594729697</v>
      </c>
      <c r="E140" s="30" t="n">
        <f aca="false">(1/$C$16)*($C$12/100)/S140</f>
        <v>0.0090975479171992</v>
      </c>
      <c r="F140" s="3" t="n">
        <f aca="false">3*(1-2*$B$9)*(A141+A140)/(4*(1+$B$9)*$B$4)</f>
        <v>36658.44898623</v>
      </c>
      <c r="G140" s="3" t="n">
        <f aca="false">$C$18*$C$17*(A140+100)/100/(2*(1+$C$19))*1000</f>
        <v>2603920.97506234</v>
      </c>
      <c r="H140" s="30" t="n">
        <f aca="false">(B140-B139)/(3*(1-E139)*F139+3*C139*E139*G139)+H139</f>
        <v>0.0011954175856357</v>
      </c>
      <c r="I140" s="30" t="n">
        <f aca="false">C139*(H140-H139)+I139</f>
        <v>4.77649935741247E-005</v>
      </c>
      <c r="J140" s="3" t="n">
        <f aca="false">J139+3*(H140-H139)*F139</f>
        <v>119.756236861942</v>
      </c>
      <c r="K140" s="35" t="n">
        <f aca="false">IF(J140&lt;$B$10*(A139^$K$49*(MAX(K$58:K139)-A139))^(1/(1+$K$49))*($K$49^(1/(1+$K$49))),IF(J140/A140&gt;D$10,IF(MAX(J$58:J139)&lt;0.99*$B$10*(A139^$K$49*(K139-A139))^(1/(1+$K$49))*($K$49^(1/(1+$K$49))),MAX(K$58:K139),((J140/$B$10)^(1+$K$49)/(A140^($K$49)*$K$49))+A140),MAX(K$58:K139)),((J140/$B$10)^(1+$K$49)/(A140^($K$49)*$K$49))+A140)</f>
        <v>271.825062163701</v>
      </c>
      <c r="L140" s="30" t="n">
        <f aca="false">IF(K140&lt;K139,AE139*(MAX(Z$58:Z139)-J139/A139)/(J139/A139/D$10-1)/(1+1*(MAX(Z$58:Z139)-J139/A139)/(J139/A139/D$10-1))+B$3-B$4,AE139*(J140/A140/B$10)/(C$27+J140/A140/B$10))</f>
        <v>-0.00450129548282014</v>
      </c>
      <c r="M140" s="42" t="n">
        <f aca="false">M139+L140*2*(K140-K139)/(K139+K140)</f>
        <v>-0.000752001944082621</v>
      </c>
      <c r="N140" s="43" t="n">
        <f aca="false">N139+(B$3-B$4)*2*(K140-K139)/(K139+K140)</f>
        <v>0.00319114595168958</v>
      </c>
      <c r="O140" s="34"/>
      <c r="P140" s="34" t="n">
        <f aca="false">P139+$B$4*2*(A140-A139)/(A140+A139)</f>
        <v>0.00111013202689385</v>
      </c>
      <c r="Q140" s="44" t="n">
        <f aca="false">M140+N140</f>
        <v>0.00243914400760696</v>
      </c>
      <c r="R140" s="3" t="n">
        <f aca="false">R139-(Q140-Q139+P140-P139)*R139</f>
        <v>1.59732047178187</v>
      </c>
      <c r="S140" s="3" t="n">
        <f aca="false">$C$21*(R140-1)+1</f>
        <v>1.58945027390367</v>
      </c>
      <c r="T140" s="3" t="n">
        <f aca="false">-(S140-S139)/S139+T139</f>
        <v>0.00351990646580873</v>
      </c>
      <c r="U140" s="45" t="n">
        <f aca="false">(N140-N139)/(K$49/(1+K$49)*(AC140^(1+K$49)-(J140/A140)^(1+K$49))/(J140/A140)^K$49)*K$50+U139</f>
        <v>0.00104469778715088</v>
      </c>
      <c r="V140" s="3" t="n">
        <f aca="false">IF(D$6="E",-IF(K139=$B$6,-V139+(H140-H139)*(1-E139)+(I140-I139)*E139,-V139+(H140-H139)*(1-E139)+(I140-I139)*E139+(U140-U139)*(1-E139)),IF(K139=$B$6,V139+(H140-H139)*(1-E139)+(I140-I139)*E139,V139+(H140-H139)*(1-E139)+(I140-I139)*E139+(U140-U139)*(1-E139)))</f>
        <v>0.00222014910338539</v>
      </c>
      <c r="W140" s="3" t="n">
        <f aca="false">T140/3+V140</f>
        <v>0.00339345125865497</v>
      </c>
      <c r="X140" s="23" t="n">
        <f aca="false">IF(D$6="E",-B140,B140)</f>
        <v>121.947007481295</v>
      </c>
      <c r="Y140" s="0" t="n">
        <f aca="false">IF(D$6="E",-J140,J140)</f>
        <v>119.756236861942</v>
      </c>
      <c r="Z140" s="46" t="n">
        <f aca="false">J140/A140</f>
        <v>0.497638617326263</v>
      </c>
      <c r="AA140" s="43" t="n">
        <f aca="false">B$8/A140^B$3*((1+K$49)/K$49)^-B$3</f>
        <v>1.67261655530398</v>
      </c>
      <c r="AB140" s="43" t="n">
        <f aca="false">(R140-AA140)</f>
        <v>-0.0752960835221062</v>
      </c>
      <c r="AC140" s="48" t="n">
        <f aca="false">IF(R$58&gt;=AA$58,B$10,IF(K140&lt;K139,(Z140-D$10)*(1+1.25*(D$10-Z140)/MAX(Z$58:Z140)*B$10)+D$10,B$10))</f>
        <v>1.38259663532589</v>
      </c>
      <c r="AD140" s="33" t="n">
        <f aca="false">IF(K140&gt;K139,(1-A140/K140)/((J140+0.01)/A140/$B$10)^(1+K$49)+A140/K140+0.01,(1-A140/K140)/((J140+0.01)/A140/$D$10)^(1+K$49)+A140/K140+0.01)</f>
        <v>1.78046890519634</v>
      </c>
      <c r="AE140" s="47" t="n">
        <f aca="false">IF(ABS(-LN(1-(R140-AA140)/R140)/LN(AD140))&lt;1.2*B$3,1.2*SIGN(-LN(1-(R140-AA140)/R140)/LN(AD140))*B$3,-LN(1-(R140-AA140)/R140)/LN(AD140))</f>
        <v>-0.0798466550792292</v>
      </c>
      <c r="AF140" s="43" t="n">
        <f aca="false">W140</f>
        <v>0.00339345125865497</v>
      </c>
      <c r="AG140" s="47" t="n">
        <f aca="false">IF(D$6="E",-B140,IF(D$6="T",-B140,B140))</f>
        <v>121.947007481295</v>
      </c>
      <c r="AH140" s="3" t="n">
        <f aca="false">T140</f>
        <v>0.00351990646580873</v>
      </c>
      <c r="AI140" s="3"/>
      <c r="AJ140" s="3"/>
    </row>
    <row r="141" customFormat="false" ht="12.8" hidden="false" customHeight="false" outlineLevel="0" collapsed="false">
      <c r="A141" s="3" t="n">
        <f aca="false">IF(J140/A140&lt;=0.99*$B$10,IF(A140&gt;A139,IF(D$5&gt;0,$A140+($D$7-$D$3)/401,IF(J140/A140&gt;1.01*D$10,A140-($D$7-$D$3)/401,A140)),IF(D$5&lt;0,$A140+($D$7-$D$3)/401,IF(J140/A140&gt;1.01*D$10,A140-($D$7-$D$3)/401,A140))),IF(K140&gt;$B$6,IF(B$10&gt;D$10,IF(J140/A140&gt;1.01*D$10,A140-($D$7-$D$3)/401,A140),A140),IF(MAX(J$58:J140)&lt;0.99*$B$10*(A140^$K$49*(K140-A140))^(1/(1+$K$49))*($K$49^(1/(1+$K$49))),$A140+($D$7-$D$3)/401,IF(J140/A140&gt;1.01*$D$10,$A140-($D$7-$D$3)/401,A140))))</f>
        <v>241.147755610972</v>
      </c>
      <c r="B141" s="3" t="n">
        <f aca="false">$D$4+(A141-$D$3)*$D$5</f>
        <v>123.443266832916</v>
      </c>
      <c r="C141" s="3" t="n">
        <f aca="false">2/PI()*(ATAN((B141/A141)^2))/(1+C$12/C$14*10*(100/A140)^0.5)</f>
        <v>0.120479291030295</v>
      </c>
      <c r="D141" s="3" t="n">
        <f aca="false">3*G140*(I141-I140)+D140</f>
        <v>372.449020775201</v>
      </c>
      <c r="E141" s="30" t="n">
        <f aca="false">(1/$C$16)*($C$12/100)/S141</f>
        <v>0.00909788573281531</v>
      </c>
      <c r="F141" s="3" t="n">
        <f aca="false">3*(1-2*$B$9)*(A142+A141)/(4*(1+$B$9)*$B$4)</f>
        <v>36734.346199718</v>
      </c>
      <c r="G141" s="3" t="n">
        <f aca="false">$C$18*$C$17*(A141+100)/100/(2*(1+$C$19))*1000</f>
        <v>2607733.44389027</v>
      </c>
      <c r="H141" s="30" t="n">
        <f aca="false">(B141-B140)/(3*(1-E140)*F140+3*C140*E140*G140)+H140</f>
        <v>0.00120816577512226</v>
      </c>
      <c r="I141" s="30" t="n">
        <f aca="false">C140*(H141-H140)+I140</f>
        <v>4.92709821913129E-005</v>
      </c>
      <c r="J141" s="3" t="n">
        <f aca="false">J140+3*(H141-H140)*F140</f>
        <v>121.158223423821</v>
      </c>
      <c r="K141" s="35" t="n">
        <f aca="false">IF(J141&lt;$B$10*(A140^$K$49*(MAX(K$58:K140)-A140))^(1/(1+$K$49))*($K$49^(1/(1+$K$49))),IF(J141/A141&gt;D$10,IF(MAX(J$58:J140)&lt;0.99*$B$10*(A140^$K$49*(K140-A140))^(1/(1+$K$49))*($K$49^(1/(1+$K$49))),MAX(K$58:K140),((J141/$B$10)^(1+$K$49)/(A141^($K$49)*$K$49))+A141),MAX(K$58:K140)),((J141/$B$10)^(1+$K$49)/(A141^($K$49)*$K$49))+A141)</f>
        <v>272.992046138795</v>
      </c>
      <c r="L141" s="30" t="n">
        <f aca="false">IF(K141&lt;K140,AE140*(MAX(Z$58:Z140)-J140/A140)/(J140/A140/D$10-1)/(1+1*(MAX(Z$58:Z140)-J140/A140)/(J140/A140/D$10-1))+B$3-B$4,AE140*(J141/A141/B$10)/(C$27+J141/A141/B$10))</f>
        <v>-0.00455976325179257</v>
      </c>
      <c r="M141" s="42" t="n">
        <f aca="false">M140+L141*2*(K141-K140)/(K140+K141)</f>
        <v>-0.000771535730977263</v>
      </c>
      <c r="N141" s="43" t="n">
        <f aca="false">N140+(B$3-B$4)*2*(K141-K140)/(K140+K141)</f>
        <v>0.00323569900685629</v>
      </c>
      <c r="O141" s="34"/>
      <c r="P141" s="34" t="n">
        <f aca="false">P140+$B$4*2*(A141-A140)/(A141+A140)</f>
        <v>0.00112255435499342</v>
      </c>
      <c r="Q141" s="44" t="n">
        <f aca="false">M141+N141</f>
        <v>0.00246416327587903</v>
      </c>
      <c r="R141" s="3" t="n">
        <f aca="false">R140-(Q141-Q140+P141-P140)*R140</f>
        <v>1.59726066555349</v>
      </c>
      <c r="S141" s="3" t="n">
        <f aca="false">$C$21*(R141-1)+1</f>
        <v>1.58939125567247</v>
      </c>
      <c r="T141" s="3" t="n">
        <f aca="false">-(S141-S140)/S140+T140</f>
        <v>0.00355703768794398</v>
      </c>
      <c r="U141" s="45" t="n">
        <f aca="false">(N141-N140)/(K$49/(1+K$49)*(AC141^(1+K$49)-(J141/A141)^(1+K$49))/(J141/A141)^K$49)*K$50+U140</f>
        <v>0.00107168095737751</v>
      </c>
      <c r="V141" s="3" t="n">
        <f aca="false">IF(D$6="E",-IF(K140=$B$6,-V140+(H141-H140)*(1-E140)+(I141-I140)*E140,-V140+(H141-H140)*(1-E140)+(I141-I140)*E140+(U141-U140)*(1-E140)),IF(K140=$B$6,V140+(H141-H140)*(1-E140)+(I141-I140)*E140,V140+(H141-H140)*(1-E140)+(I141-I140)*E140+(U141-U140)*(1-E140)))</f>
        <v>0.00225953270595338</v>
      </c>
      <c r="W141" s="3" t="n">
        <f aca="false">T141/3+V141</f>
        <v>0.00344521193526804</v>
      </c>
      <c r="X141" s="23" t="n">
        <f aca="false">IF(D$6="E",-B141,B141)</f>
        <v>123.443266832916</v>
      </c>
      <c r="Y141" s="0" t="n">
        <f aca="false">IF(D$6="E",-J141,J141)</f>
        <v>121.158223423821</v>
      </c>
      <c r="Z141" s="46" t="n">
        <f aca="false">J141/A141</f>
        <v>0.502423184975762</v>
      </c>
      <c r="AA141" s="43" t="n">
        <f aca="false">B$8/A141^B$3*((1+K$49)/K$49)^-B$3</f>
        <v>1.67255976361739</v>
      </c>
      <c r="AB141" s="43" t="n">
        <f aca="false">(R141-AA141)</f>
        <v>-0.0752990980639003</v>
      </c>
      <c r="AC141" s="48" t="n">
        <f aca="false">IF(R$58&gt;=AA$58,B$10,IF(K141&lt;K140,(Z141-D$10)*(1+1.25*(D$10-Z141)/MAX(Z$58:Z141)*B$10)+D$10,B$10))</f>
        <v>1.38259663532589</v>
      </c>
      <c r="AD141" s="33" t="n">
        <f aca="false">IF(K141&gt;K140,(1-A141/K141)/((J141+0.01)/A141/$B$10)^(1+K$49)+A141/K141+0.01,(1-A141/K141)/((J141+0.01)/A141/$D$10)^(1+K$49)+A141/K141+0.01)</f>
        <v>1.77655589747243</v>
      </c>
      <c r="AE141" s="47" t="n">
        <f aca="false">IF(ABS(-LN(1-(R141-AA141)/R141)/LN(AD141))&lt;1.2*B$3,1.2*SIGN(-LN(1-(R141-AA141)/R141)/LN(AD141))*B$3,-LN(1-(R141-AA141)/R141)/LN(AD141))</f>
        <v>-0.0801584186414254</v>
      </c>
      <c r="AF141" s="43" t="n">
        <f aca="false">W141</f>
        <v>0.00344521193526804</v>
      </c>
      <c r="AG141" s="47" t="n">
        <f aca="false">IF(D$6="E",-B141,IF(D$6="T",-B141,B141))</f>
        <v>123.443266832916</v>
      </c>
      <c r="AH141" s="3" t="n">
        <f aca="false">T141</f>
        <v>0.00355703768794398</v>
      </c>
      <c r="AI141" s="3"/>
      <c r="AJ141" s="3"/>
    </row>
    <row r="142" customFormat="false" ht="12.8" hidden="false" customHeight="false" outlineLevel="0" collapsed="false">
      <c r="A142" s="3" t="n">
        <f aca="false">IF(J141/A141&lt;=0.99*$B$10,IF(A141&gt;A140,IF(D$5&gt;0,$A141+($D$7-$D$3)/401,IF(J141/A141&gt;1.01*D$10,A141-($D$7-$D$3)/401,A141)),IF(D$5&lt;0,$A141+($D$7-$D$3)/401,IF(J141/A141&gt;1.01*D$10,A141-($D$7-$D$3)/401,A141))),IF(K141&gt;$B$6,IF(B$10&gt;D$10,IF(J141/A141&gt;1.01*D$10,A141-($D$7-$D$3)/401,A141),A141),IF(MAX(J$58:J141)&lt;0.99*$B$10*(A141^$K$49*(K141-A141))^(1/(1+$K$49))*($K$49^(1/(1+$K$49))),$A141+($D$7-$D$3)/401,IF(J141/A141&gt;1.01*$D$10,$A141-($D$7-$D$3)/401,A141))))</f>
        <v>241.646508728179</v>
      </c>
      <c r="B142" s="3" t="n">
        <f aca="false">$D$4+(A142-$D$3)*$D$5</f>
        <v>124.939526184536</v>
      </c>
      <c r="C142" s="3" t="n">
        <f aca="false">2/PI()*(ATAN((B142/A142)^2))/(1+C$12/C$14*10*(100/A141)^0.5)</f>
        <v>0.122833949133652</v>
      </c>
      <c r="D142" s="3" t="n">
        <f aca="false">3*G141*(I142-I141)+D141</f>
        <v>384.423284612827</v>
      </c>
      <c r="E142" s="30" t="n">
        <f aca="false">(1/$C$16)*($C$12/100)/S142</f>
        <v>0.00909822100861608</v>
      </c>
      <c r="F142" s="3" t="n">
        <f aca="false">3*(1-2*$B$9)*(A143+A142)/(4*(1+$B$9)*$B$4)</f>
        <v>36810.243413206</v>
      </c>
      <c r="G142" s="3" t="n">
        <f aca="false">$C$18*$C$17*(A142+100)/100/(2*(1+$C$19))*1000</f>
        <v>2611545.9127182</v>
      </c>
      <c r="H142" s="30" t="n">
        <f aca="false">(B142-B141)/(3*(1-E141)*F141+3*C141*E141*G141)+H141</f>
        <v>0.00122087011103372</v>
      </c>
      <c r="I142" s="30" t="n">
        <f aca="false">C141*(H142-H141)+I141</f>
        <v>5.08015915749369E-005</v>
      </c>
      <c r="J142" s="3" t="n">
        <f aca="false">J141+3*(H142-H141)*F141</f>
        <v>122.558279844649</v>
      </c>
      <c r="K142" s="35" t="n">
        <f aca="false">IF(J142&lt;$B$10*(A141^$K$49*(MAX(K$58:K141)-A141))^(1/(1+$K$49))*($K$49^(1/(1+$K$49))),IF(J142/A142&gt;D$10,IF(MAX(J$58:J141)&lt;0.99*$B$10*(A141^$K$49*(K141-A141))^(1/(1+$K$49))*($K$49^(1/(1+$K$49))),MAX(K$58:K141),((J142/$B$10)^(1+$K$49)/(A142^($K$49)*$K$49))+A142),MAX(K$58:K141)),((J142/$B$10)^(1+$K$49)/(A142^($K$49)*$K$49))+A142)</f>
        <v>274.163757790962</v>
      </c>
      <c r="L142" s="30" t="n">
        <f aca="false">IF(K142&lt;K141,AE141*(MAX(Z$58:Z141)-J141/A141)/(J141/A141/D$10-1)/(1+1*(MAX(Z$58:Z141)-J141/A141)/(J141/A141/D$10-1))+B$3-B$4,AE141*(J142/A142/B$10)/(C$27+J142/A142/B$10))</f>
        <v>-0.00461840931072928</v>
      </c>
      <c r="M142" s="42" t="n">
        <f aca="false">M141+L142*2*(K142-K141)/(K141+K142)</f>
        <v>-0.00079131599818814</v>
      </c>
      <c r="N142" s="43" t="n">
        <f aca="false">N141+(B$3-B$4)*2*(K142-K141)/(K141+K142)</f>
        <v>0.00328024135144997</v>
      </c>
      <c r="O142" s="34"/>
      <c r="P142" s="34" t="n">
        <f aca="false">P141+$B$4*2*(A142-A141)/(A142+A141)</f>
        <v>0.00113495101719212</v>
      </c>
      <c r="Q142" s="44" t="n">
        <f aca="false">M142+N142</f>
        <v>0.00248892535326183</v>
      </c>
      <c r="R142" s="3" t="n">
        <f aca="false">R141-(Q142-Q141+P142-P141)*R141</f>
        <v>1.59720131336037</v>
      </c>
      <c r="S142" s="3" t="n">
        <f aca="false">$C$21*(R142-1)+1</f>
        <v>1.58933268549425</v>
      </c>
      <c r="T142" s="3" t="n">
        <f aca="false">-(S142-S141)/S141+T141</f>
        <v>0.00359388838660861</v>
      </c>
      <c r="U142" s="45" t="n">
        <f aca="false">(N142-N141)/(K$49/(1+K$49)*(AC142^(1+K$49)-(J142/A142)^(1+K$49))/(J142/A142)^K$49)*K$50+U141</f>
        <v>0.0010989921040504</v>
      </c>
      <c r="V142" s="3" t="n">
        <f aca="false">IF(D$6="E",-IF(K141=$B$6,-V141+(H142-H141)*(1-E141)+(I142-I141)*E141,-V141+(H142-H141)*(1-E141)+(I142-I141)*E141+(U142-U141)*(1-E141)),IF(K141=$B$6,V141+(H142-H141)*(1-E141)+(I142-I141)*E141,V141+(H142-H141)*(1-E141)+(I142-I141)*E141+(U142-U141)*(1-E141)))</f>
        <v>0.00229919805755891</v>
      </c>
      <c r="W142" s="3" t="n">
        <f aca="false">T142/3+V142</f>
        <v>0.00349716085309511</v>
      </c>
      <c r="X142" s="23" t="n">
        <f aca="false">IF(D$6="E",-B142,B142)</f>
        <v>124.939526184536</v>
      </c>
      <c r="Y142" s="0" t="n">
        <f aca="false">IF(D$6="E",-J142,J142)</f>
        <v>122.558279844649</v>
      </c>
      <c r="Z142" s="46" t="n">
        <f aca="false">J142/A142</f>
        <v>0.507180014682154</v>
      </c>
      <c r="AA142" s="43" t="n">
        <f aca="false">B$8/A142^B$3*((1+K$49)/K$49)^-B$3</f>
        <v>1.6725030911911</v>
      </c>
      <c r="AB142" s="43" t="n">
        <f aca="false">(R142-AA142)</f>
        <v>-0.0753017778307263</v>
      </c>
      <c r="AC142" s="48" t="n">
        <f aca="false">IF(R$58&gt;=AA$58,B$10,IF(K142&lt;K141,(Z142-D$10)*(1+1.25*(D$10-Z142)/MAX(Z$58:Z142)*B$10)+D$10,B$10))</f>
        <v>1.38259663532589</v>
      </c>
      <c r="AD142" s="33" t="n">
        <f aca="false">IF(K142&gt;K141,(1-A142/K142)/((J142+0.01)/A142/$B$10)^(1+K$49)+A142/K142+0.01,(1-A142/K142)/((J142+0.01)/A142/$D$10)^(1+K$49)+A142/K142+0.01)</f>
        <v>1.7726457721671</v>
      </c>
      <c r="AE142" s="47" t="n">
        <f aca="false">IF(ABS(-LN(1-(R142-AA142)/R142)/LN(AD142))&lt;1.2*B$3,1.2*SIGN(-LN(1-(R142-AA142)/R142)/LN(AD142))*B$3,-LN(1-(R142-AA142)/R142)/LN(AD142))</f>
        <v>-0.0804726603748333</v>
      </c>
      <c r="AF142" s="43" t="n">
        <f aca="false">W142</f>
        <v>0.00349716085309512</v>
      </c>
      <c r="AG142" s="47" t="n">
        <f aca="false">IF(D$6="E",-B142,IF(D$6="T",-B142,B142))</f>
        <v>124.939526184536</v>
      </c>
      <c r="AH142" s="3" t="n">
        <f aca="false">T142</f>
        <v>0.00359388838660861</v>
      </c>
      <c r="AI142" s="3"/>
      <c r="AJ142" s="3"/>
    </row>
    <row r="143" customFormat="false" ht="12.8" hidden="false" customHeight="false" outlineLevel="0" collapsed="false">
      <c r="A143" s="3" t="n">
        <f aca="false">IF(J142/A142&lt;=0.99*$B$10,IF(A142&gt;A141,IF(D$5&gt;0,$A142+($D$7-$D$3)/401,IF(J142/A142&gt;1.01*D$10,A142-($D$7-$D$3)/401,A142)),IF(D$5&lt;0,$A142+($D$7-$D$3)/401,IF(J142/A142&gt;1.01*D$10,A142-($D$7-$D$3)/401,A142))),IF(K142&gt;$B$6,IF(B$10&gt;D$10,IF(J142/A142&gt;1.01*D$10,A142-($D$7-$D$3)/401,A142),A142),IF(MAX(J$58:J142)&lt;0.99*$B$10*(A142^$K$49*(K142-A142))^(1/(1+$K$49))*($K$49^(1/(1+$K$49))),$A142+($D$7-$D$3)/401,IF(J142/A142&gt;1.01*$D$10,$A142-($D$7-$D$3)/401,A142))))</f>
        <v>242.145261845386</v>
      </c>
      <c r="B143" s="3" t="n">
        <f aca="false">$D$4+(A143-$D$3)*$D$5</f>
        <v>126.435785536157</v>
      </c>
      <c r="C143" s="3" t="n">
        <f aca="false">2/PI()*(ATAN((B143/A143)^2))/(1+C$12/C$14*10*(100/A142)^0.5)</f>
        <v>0.125197081571913</v>
      </c>
      <c r="D143" s="3" t="n">
        <f aca="false">3*G142*(I143-I142)+D142</f>
        <v>396.607392494854</v>
      </c>
      <c r="E143" s="30" t="n">
        <f aca="false">(1/$C$16)*($C$12/100)/S143</f>
        <v>0.00909855372398703</v>
      </c>
      <c r="F143" s="3" t="n">
        <f aca="false">3*(1-2*$B$9)*(A144+A143)/(4*(1+$B$9)*$B$4)</f>
        <v>36886.140626694</v>
      </c>
      <c r="G143" s="3" t="n">
        <f aca="false">$C$18*$C$17*(A143+100)/100/(2*(1+$C$19))*1000</f>
        <v>2615358.38154613</v>
      </c>
      <c r="H143" s="30" t="n">
        <f aca="false">(B143-B142)/(3*(1-E142)*F142+3*C142*E142*G142)+H142</f>
        <v>0.00123353077263209</v>
      </c>
      <c r="I143" s="30" t="n">
        <f aca="false">C142*(H143-H142)+I142</f>
        <v>5.2356750637709E-005</v>
      </c>
      <c r="J143" s="3" t="n">
        <f aca="false">J142+3*(H143-H142)*F142</f>
        <v>123.956405950273</v>
      </c>
      <c r="K143" s="35" t="n">
        <f aca="false">IF(J143&lt;$B$10*(A142^$K$49*(MAX(K$58:K142)-A142))^(1/(1+$K$49))*($K$49^(1/(1+$K$49))),IF(J143/A143&gt;D$10,IF(MAX(J$58:J142)&lt;0.99*$B$10*(A142^$K$49*(K142-A142))^(1/(1+$K$49))*($K$49^(1/(1+$K$49))),MAX(K$58:K142),((J143/$B$10)^(1+$K$49)/(A143^($K$49)*$K$49))+A143),MAX(K$58:K142)),((J143/$B$10)^(1+$K$49)/(A143^($K$49)*$K$49))+A143)</f>
        <v>275.340132785471</v>
      </c>
      <c r="L143" s="30" t="n">
        <f aca="false">IF(K143&lt;K142,AE142*(MAX(Z$58:Z142)-J142/A142)/(J142/A142/D$10-1)/(1+1*(MAX(Z$58:Z142)-J142/A142)/(J142/A142/D$10-1))+B$3-B$4,AE142*(J143/A143/B$10)/(C$27+J143/A143/B$10))</f>
        <v>-0.00467723558713283</v>
      </c>
      <c r="M143" s="42" t="n">
        <f aca="false">M142+L143*2*(K143-K142)/(K142+K143)</f>
        <v>-0.000811342000123662</v>
      </c>
      <c r="N143" s="43" t="n">
        <f aca="false">N142+(B$3-B$4)*2*(K143-K142)/(K142+K143)</f>
        <v>0.0033247698803747</v>
      </c>
      <c r="O143" s="34"/>
      <c r="P143" s="34" t="n">
        <f aca="false">P142+$B$4*2*(A143-A142)/(A143+A142)</f>
        <v>0.00114732211932846</v>
      </c>
      <c r="Q143" s="44" t="n">
        <f aca="false">M143+N143</f>
        <v>0.00251342788025103</v>
      </c>
      <c r="R143" s="3" t="n">
        <f aca="false">R142-(Q143-Q142+P143-P142)*R142</f>
        <v>1.59714241875151</v>
      </c>
      <c r="S143" s="3" t="n">
        <f aca="false">$C$21*(R143-1)+1</f>
        <v>1.58927456687122</v>
      </c>
      <c r="T143" s="3" t="n">
        <f aca="false">-(S143-S142)/S142+T142</f>
        <v>0.00363045632707944</v>
      </c>
      <c r="U143" s="45" t="n">
        <f aca="false">(N143-N142)/(K$49/(1+K$49)*(AC143^(1+K$49)-(J143/A143)^(1+K$49))/(J143/A143)^K$49)*K$50+U142</f>
        <v>0.00112662988304839</v>
      </c>
      <c r="V143" s="3" t="n">
        <f aca="false">IF(D$6="E",-IF(K142=$B$6,-V142+(H143-H142)*(1-E142)+(I143-I142)*E142,-V142+(H143-H142)*(1-E142)+(I143-I142)*E142+(U143-U142)*(1-E142)),IF(K142=$B$6,V142+(H143-H142)*(1-E142)+(I143-I142)*E142,V142+(H143-H142)*(1-E142)+(I143-I142)*E142+(U143-U142)*(1-E142)))</f>
        <v>0.00233914400321728</v>
      </c>
      <c r="W143" s="3" t="n">
        <f aca="false">T143/3+V143</f>
        <v>0.00354929611224376</v>
      </c>
      <c r="X143" s="23" t="n">
        <f aca="false">IF(D$6="E",-B143,B143)</f>
        <v>126.435785536157</v>
      </c>
      <c r="Y143" s="0" t="n">
        <f aca="false">IF(D$6="E",-J143,J143)</f>
        <v>123.956405950273</v>
      </c>
      <c r="Z143" s="46" t="n">
        <f aca="false">J143/A143</f>
        <v>0.511909277124</v>
      </c>
      <c r="AA143" s="43" t="n">
        <f aca="false">B$8/A143^B$3*((1+K$49)/K$49)^-B$3</f>
        <v>1.67244653752929</v>
      </c>
      <c r="AB143" s="43" t="n">
        <f aca="false">(R143-AA143)</f>
        <v>-0.0753041187777841</v>
      </c>
      <c r="AC143" s="48" t="n">
        <f aca="false">IF(R$58&gt;=AA$58,B$10,IF(K143&lt;K142,(Z143-D$10)*(1+1.25*(D$10-Z143)/MAX(Z$58:Z143)*B$10)+D$10,B$10))</f>
        <v>1.38259663532589</v>
      </c>
      <c r="AD143" s="33" t="n">
        <f aca="false">IF(K143&gt;K142,(1-A143/K143)/((J143+0.01)/A143/$B$10)^(1+K$49)+A143/K143+0.01,(1-A143/K143)/((J143+0.01)/A143/$D$10)^(1+K$49)+A143/K143+0.01)</f>
        <v>1.76873910605154</v>
      </c>
      <c r="AE143" s="47" t="n">
        <f aca="false">IF(ABS(-LN(1-(R143-AA143)/R143)/LN(AD143))&lt;1.2*B$3,1.2*SIGN(-LN(1-(R143-AA143)/R143)/LN(AD143))*B$3,-LN(1-(R143-AA143)/R143)/LN(AD143))</f>
        <v>-0.0807893651900285</v>
      </c>
      <c r="AF143" s="43" t="n">
        <f aca="false">W143</f>
        <v>0.00354929611224381</v>
      </c>
      <c r="AG143" s="47" t="n">
        <f aca="false">IF(D$6="E",-B143,IF(D$6="T",-B143,B143))</f>
        <v>126.435785536157</v>
      </c>
      <c r="AH143" s="3" t="n">
        <f aca="false">T143</f>
        <v>0.00363045632707944</v>
      </c>
      <c r="AI143" s="3"/>
      <c r="AJ143" s="3"/>
    </row>
    <row r="144" customFormat="false" ht="12.8" hidden="false" customHeight="false" outlineLevel="0" collapsed="false">
      <c r="A144" s="3" t="n">
        <f aca="false">IF(J143/A143&lt;=0.99*$B$10,IF(A143&gt;A142,IF(D$5&gt;0,$A143+($D$7-$D$3)/401,IF(J143/A143&gt;1.01*D$10,A143-($D$7-$D$3)/401,A143)),IF(D$5&lt;0,$A143+($D$7-$D$3)/401,IF(J143/A143&gt;1.01*D$10,A143-($D$7-$D$3)/401,A143))),IF(K143&gt;$B$6,IF(B$10&gt;D$10,IF(J143/A143&gt;1.01*D$10,A143-($D$7-$D$3)/401,A143),A143),IF(MAX(J$58:J143)&lt;0.99*$B$10*(A143^$K$49*(K143-A143))^(1/(1+$K$49))*($K$49^(1/(1+$K$49))),$A143+($D$7-$D$3)/401,IF(J143/A143&gt;1.01*$D$10,$A143-($D$7-$D$3)/401,A143))))</f>
        <v>242.644014962593</v>
      </c>
      <c r="B144" s="3" t="n">
        <f aca="false">$D$4+(A144-$D$3)*$D$5</f>
        <v>127.932044887778</v>
      </c>
      <c r="C144" s="3" t="n">
        <f aca="false">2/PI()*(ATAN((B144/A144)^2))/(1+C$12/C$14*10*(100/A143)^0.5)</f>
        <v>0.127568269163948</v>
      </c>
      <c r="D144" s="3" t="n">
        <f aca="false">3*G143*(I144-I143)+D143</f>
        <v>409.001309520791</v>
      </c>
      <c r="E144" s="30" t="n">
        <f aca="false">(1/$C$16)*($C$12/100)/S144</f>
        <v>0.00909888385910891</v>
      </c>
      <c r="F144" s="3" t="n">
        <f aca="false">3*(1-2*$B$9)*(A145+A144)/(4*(1+$B$9)*$B$4)</f>
        <v>36962.037840182</v>
      </c>
      <c r="G144" s="3" t="n">
        <f aca="false">$C$18*$C$17*(A144+100)/100/(2*(1+$C$19))*1000</f>
        <v>2619170.85037406</v>
      </c>
      <c r="H144" s="30" t="n">
        <f aca="false">(B144-B143)/(3*(1-E143)*F143+3*C143*E143*G143)+H143</f>
        <v>0.00124614794150426</v>
      </c>
      <c r="I144" s="30" t="n">
        <f aca="false">C143*(H144-H143)+I143</f>
        <v>5.39363833582044E-005</v>
      </c>
      <c r="J144" s="3" t="n">
        <f aca="false">J143+3*(H144-H143)*F143</f>
        <v>125.352601946262</v>
      </c>
      <c r="K144" s="35" t="n">
        <f aca="false">IF(J144&lt;$B$10*(A143^$K$49*(MAX(K$58:K143)-A143))^(1/(1+$K$49))*($K$49^(1/(1+$K$49))),IF(J144/A144&gt;D$10,IF(MAX(J$58:J143)&lt;0.99*$B$10*(A143^$K$49*(K143-A143))^(1/(1+$K$49))*($K$49^(1/(1+$K$49))),MAX(K$58:K143),((J144/$B$10)^(1+$K$49)/(A144^($K$49)*$K$49))+A144),MAX(K$58:K143)),((J144/$B$10)^(1+$K$49)/(A144^($K$49)*$K$49))+A144)</f>
        <v>276.52110756579</v>
      </c>
      <c r="L144" s="30" t="n">
        <f aca="false">IF(K144&lt;K143,AE143*(MAX(Z$58:Z143)-J143/A143)/(J143/A143/D$10-1)/(1+1*(MAX(Z$58:Z143)-J143/A143)/(J143/A143/D$10-1))+B$3-B$4,AE143*(J144/A144/B$10)/(C$27+J144/A144/B$10))</f>
        <v>-0.00473624397350975</v>
      </c>
      <c r="M144" s="42" t="n">
        <f aca="false">M143+L144*2*(K144-K143)/(K143+K144)</f>
        <v>-0.000831612982309662</v>
      </c>
      <c r="N144" s="43" t="n">
        <f aca="false">N143+(B$3-B$4)*2*(K144-K143)/(K143+K144)</f>
        <v>0.00336928156852115</v>
      </c>
      <c r="O144" s="34"/>
      <c r="P144" s="34" t="n">
        <f aca="false">P143+$B$4*2*(A144-A143)/(A144+A143)</f>
        <v>0.00115966776658759</v>
      </c>
      <c r="Q144" s="44" t="n">
        <f aca="false">M144+N144</f>
        <v>0.00253766858621149</v>
      </c>
      <c r="R144" s="3" t="n">
        <f aca="false">R143-(Q144-Q143+P144-P143)*R143</f>
        <v>1.59708398513483</v>
      </c>
      <c r="S144" s="3" t="n">
        <f aca="false">$C$21*(R144-1)+1</f>
        <v>1.58921690316642</v>
      </c>
      <c r="T144" s="3" t="n">
        <f aca="false">-(S144-S143)/S143+T143</f>
        <v>0.00366673936211875</v>
      </c>
      <c r="U144" s="45" t="n">
        <f aca="false">(N144-N143)/(K$49/(1+K$49)*(AC144^(1+K$49)-(J144/A144)^(1+K$49))/(J144/A144)^K$49)*K$50+U143</f>
        <v>0.00115459294559579</v>
      </c>
      <c r="V144" s="3" t="n">
        <f aca="false">IF(D$6="E",-IF(K143=$B$6,-V143+(H144-H143)*(1-E143)+(I144-I143)*E143,-V143+(H144-H143)*(1-E143)+(I144-I143)*E143+(U144-U143)*(1-E143)),IF(K143=$B$6,V143+(H144-H143)*(1-E143)+(I144-I143)*E143,V143+(H144-H143)*(1-E143)+(I144-I143)*E143+(U144-U143)*(1-E143)))</f>
        <v>0.00237936938559432</v>
      </c>
      <c r="W144" s="3" t="n">
        <f aca="false">T144/3+V144</f>
        <v>0.0036016158396339</v>
      </c>
      <c r="X144" s="23" t="n">
        <f aca="false">IF(D$6="E",-B144,B144)</f>
        <v>127.932044887778</v>
      </c>
      <c r="Y144" s="0" t="n">
        <f aca="false">IF(D$6="E",-J144,J144)</f>
        <v>125.352601946262</v>
      </c>
      <c r="Z144" s="46" t="n">
        <f aca="false">J144/A144</f>
        <v>0.516611143141473</v>
      </c>
      <c r="AA144" s="43" t="n">
        <f aca="false">B$8/A144^B$3*((1+K$49)/K$49)^-B$3</f>
        <v>1.67239010213922</v>
      </c>
      <c r="AB144" s="43" t="n">
        <f aca="false">(R144-AA144)</f>
        <v>-0.0753061170043863</v>
      </c>
      <c r="AC144" s="48" t="n">
        <f aca="false">IF(R$58&gt;=AA$58,B$10,IF(K144&lt;K143,(Z144-D$10)*(1+1.25*(D$10-Z144)/MAX(Z$58:Z144)*B$10)+D$10,B$10))</f>
        <v>1.38259663532589</v>
      </c>
      <c r="AD144" s="33" t="n">
        <f aca="false">IF(K144&gt;K143,(1-A144/K144)/((J144+0.01)/A144/$B$10)^(1+K$49)+A144/K144+0.01,(1-A144/K144)/((J144+0.01)/A144/$D$10)^(1+K$49)+A144/K144+0.01)</f>
        <v>1.76483645711942</v>
      </c>
      <c r="AE144" s="47" t="n">
        <f aca="false">IF(ABS(-LN(1-(R144-AA144)/R144)/LN(AD144))&lt;1.2*B$3,1.2*SIGN(-LN(1-(R144-AA144)/R144)/LN(AD144))*B$3,-LN(1-(R144-AA144)/R144)/LN(AD144))</f>
        <v>-0.0811085184118572</v>
      </c>
      <c r="AF144" s="43" t="n">
        <f aca="false">W144</f>
        <v>0.00360161583963395</v>
      </c>
      <c r="AG144" s="47" t="n">
        <f aca="false">IF(D$6="E",-B144,IF(D$6="T",-B144,B144))</f>
        <v>127.932044887778</v>
      </c>
      <c r="AH144" s="3" t="n">
        <f aca="false">T144</f>
        <v>0.00366673936211875</v>
      </c>
      <c r="AI144" s="3"/>
      <c r="AJ144" s="3"/>
    </row>
    <row r="145" customFormat="false" ht="12.8" hidden="false" customHeight="false" outlineLevel="0" collapsed="false">
      <c r="A145" s="3" t="n">
        <f aca="false">IF(J144/A144&lt;=0.99*$B$10,IF(A144&gt;A143,IF(D$5&gt;0,$A144+($D$7-$D$3)/401,IF(J144/A144&gt;1.01*D$10,A144-($D$7-$D$3)/401,A144)),IF(D$5&lt;0,$A144+($D$7-$D$3)/401,IF(J144/A144&gt;1.01*D$10,A144-($D$7-$D$3)/401,A144))),IF(K144&gt;$B$6,IF(B$10&gt;D$10,IF(J144/A144&gt;1.01*D$10,A144-($D$7-$D$3)/401,A144),A144),IF(MAX(J$58:J144)&lt;0.99*$B$10*(A144^$K$49*(K144-A144))^(1/(1+$K$49))*($K$49^(1/(1+$K$49))),$A144+($D$7-$D$3)/401,IF(J144/A144&gt;1.01*$D$10,$A144-($D$7-$D$3)/401,A144))))</f>
        <v>243.1427680798</v>
      </c>
      <c r="B145" s="3" t="n">
        <f aca="false">$D$4+(A145-$D$3)*$D$5</f>
        <v>129.428304239399</v>
      </c>
      <c r="C145" s="3" t="n">
        <f aca="false">2/PI()*(ATAN((B145/A145)^2))/(1+C$12/C$14*10*(100/A144)^0.5)</f>
        <v>0.129947095768336</v>
      </c>
      <c r="D145" s="3" t="n">
        <f aca="false">3*G144*(I145-I144)+D144</f>
        <v>421.60496043931</v>
      </c>
      <c r="E145" s="30" t="n">
        <f aca="false">(1/$C$16)*($C$12/100)/S145</f>
        <v>0.00909921139493995</v>
      </c>
      <c r="F145" s="3" t="n">
        <f aca="false">3*(1-2*$B$9)*(A146+A145)/(4*(1+$B$9)*$B$4)</f>
        <v>37037.9350536701</v>
      </c>
      <c r="G145" s="3" t="n">
        <f aca="false">$C$18*$C$17*(A145+100)/100/(2*(1+$C$19))*1000</f>
        <v>2622983.31920199</v>
      </c>
      <c r="H145" s="30" t="n">
        <f aca="false">(B145-B144)/(3*(1-E144)*F144+3*C144*E144*G144)+H144</f>
        <v>0.0012587218014771</v>
      </c>
      <c r="I145" s="30" t="n">
        <f aca="false">C144*(H145-H144)+I144</f>
        <v>5.554040891165E-005</v>
      </c>
      <c r="J145" s="3" t="n">
        <f aca="false">J144+3*(H145-H144)*F144</f>
        <v>126.746868410602</v>
      </c>
      <c r="K145" s="35" t="n">
        <f aca="false">IF(J145&lt;$B$10*(A144^$K$49*(MAX(K$58:K144)-A144))^(1/(1+$K$49))*($K$49^(1/(1+$K$49))),IF(J145/A145&gt;D$10,IF(MAX(J$58:J144)&lt;0.99*$B$10*(A144^$K$49*(K144-A144))^(1/(1+$K$49))*($K$49^(1/(1+$K$49))),MAX(K$58:K144),((J145/$B$10)^(1+$K$49)/(A145^($K$49)*$K$49))+A145),MAX(K$58:K144)),((J145/$B$10)^(1+$K$49)/(A145^($K$49)*$K$49))+A145)</f>
        <v>277.706619353027</v>
      </c>
      <c r="L145" s="30" t="n">
        <f aca="false">IF(K145&lt;K144,AE144*(MAX(Z$58:Z144)-J144/A144)/(J144/A144/D$10-1)/(1+1*(MAX(Z$58:Z144)-J144/A144)/(J144/A144/D$10-1))+B$3-B$4,AE144*(J145/A145/B$10)/(C$27+J145/A145/B$10))</f>
        <v>-0.00479543632901264</v>
      </c>
      <c r="M145" s="42" t="n">
        <f aca="false">M144+L145*2*(K145-K144)/(K144+K145)</f>
        <v>-0.000852128182170178</v>
      </c>
      <c r="N145" s="43" t="n">
        <f aca="false">N144+(B$3-B$4)*2*(K145-K144)/(K144+K145)</f>
        <v>0.00341377346955183</v>
      </c>
      <c r="O145" s="34"/>
      <c r="P145" s="34" t="n">
        <f aca="false">P144+$B$4*2*(A145-A144)/(A145+A144)</f>
        <v>0.00117198806350675</v>
      </c>
      <c r="Q145" s="44" t="n">
        <f aca="false">M145+N145</f>
        <v>0.00256164528738166</v>
      </c>
      <c r="R145" s="3" t="n">
        <f aca="false">R144-(Q145-Q144+P145-P144)*R144</f>
        <v>1.59702601578047</v>
      </c>
      <c r="S145" s="3" t="n">
        <f aca="false">$C$21*(R145-1)+1</f>
        <v>1.5891596976069</v>
      </c>
      <c r="T145" s="3" t="n">
        <f aca="false">-(S145-S144)/S144+T144</f>
        <v>0.00370273543000005</v>
      </c>
      <c r="U145" s="45" t="n">
        <f aca="false">(N145-N144)/(K$49/(1+K$49)*(AC145^(1+K$49)-(J145/A145)^(1+K$49))/(J145/A145)^K$49)*K$50+U144</f>
        <v>0.00118287993950474</v>
      </c>
      <c r="V145" s="3" t="n">
        <f aca="false">IF(D$6="E",-IF(K144=$B$6,-V144+(H145-H144)*(1-E144)+(I145-I144)*E144,-V144+(H145-H144)*(1-E144)+(I145-I144)*E144+(U145-U144)*(1-E144)),IF(K144=$B$6,V144+(H145-H144)*(1-E144)+(I145-I144)*E144,V144+(H145-H144)*(1-E144)+(I145-I144)*E144+(U145-U144)*(1-E144)))</f>
        <v>0.00241987304615447</v>
      </c>
      <c r="W145" s="3" t="n">
        <f aca="false">T145/3+V145</f>
        <v>0.00365411818948782</v>
      </c>
      <c r="X145" s="23" t="n">
        <f aca="false">IF(D$6="E",-B145,B145)</f>
        <v>129.428304239399</v>
      </c>
      <c r="Y145" s="0" t="n">
        <f aca="false">IF(D$6="E",-J145,J145)</f>
        <v>126.746868410602</v>
      </c>
      <c r="Z145" s="46" t="n">
        <f aca="false">J145/A145</f>
        <v>0.521285783704673</v>
      </c>
      <c r="AA145" s="43" t="n">
        <f aca="false">B$8/A145^B$3*((1+K$49)/K$49)^-B$3</f>
        <v>1.67233378453119</v>
      </c>
      <c r="AB145" s="43" t="n">
        <f aca="false">(R145-AA145)</f>
        <v>-0.0753077687507184</v>
      </c>
      <c r="AC145" s="48" t="n">
        <f aca="false">IF(R$58&gt;=AA$58,B$10,IF(K145&lt;K144,(Z145-D$10)*(1+1.25*(D$10-Z145)/MAX(Z$58:Z145)*B$10)+D$10,B$10))</f>
        <v>1.38259663532589</v>
      </c>
      <c r="AD145" s="33" t="n">
        <f aca="false">IF(K145&gt;K144,(1-A145/K145)/((J145+0.01)/A145/$B$10)^(1+K$49)+A145/K145+0.01,(1-A145/K145)/((J145+0.01)/A145/$D$10)^(1+K$49)+A145/K145+0.01)</f>
        <v>1.7609383649615</v>
      </c>
      <c r="AE145" s="47" t="n">
        <f aca="false">IF(ABS(-LN(1-(R145-AA145)/R145)/LN(AD145))&lt;1.2*B$3,1.2*SIGN(-LN(1-(R145-AA145)/R145)/LN(AD145))*B$3,-LN(1-(R145-AA145)/R145)/LN(AD145))</f>
        <v>-0.0814301057745417</v>
      </c>
      <c r="AF145" s="43" t="n">
        <f aca="false">W145</f>
        <v>0.00365411818948787</v>
      </c>
      <c r="AG145" s="47" t="n">
        <f aca="false">IF(D$6="E",-B145,IF(D$6="T",-B145,B145))</f>
        <v>129.428304239399</v>
      </c>
      <c r="AH145" s="3" t="n">
        <f aca="false">T145</f>
        <v>0.00370273543000005</v>
      </c>
      <c r="AI145" s="3"/>
      <c r="AJ145" s="3"/>
    </row>
    <row r="146" customFormat="false" ht="12.8" hidden="false" customHeight="false" outlineLevel="0" collapsed="false">
      <c r="A146" s="3" t="n">
        <f aca="false">IF(J145/A145&lt;=0.99*$B$10,IF(A145&gt;A144,IF(D$5&gt;0,$A145+($D$7-$D$3)/401,IF(J145/A145&gt;1.01*D$10,A145-($D$7-$D$3)/401,A145)),IF(D$5&lt;0,$A145+($D$7-$D$3)/401,IF(J145/A145&gt;1.01*D$10,A145-($D$7-$D$3)/401,A145))),IF(K145&gt;$B$6,IF(B$10&gt;D$10,IF(J145/A145&gt;1.01*D$10,A145-($D$7-$D$3)/401,A145),A145),IF(MAX(J$58:J145)&lt;0.99*$B$10*(A145^$K$49*(K145-A145))^(1/(1+$K$49))*($K$49^(1/(1+$K$49))),$A145+($D$7-$D$3)/401,IF(J145/A145&gt;1.01*$D$10,$A145-($D$7-$D$3)/401,A145))))</f>
        <v>243.641521197007</v>
      </c>
      <c r="B146" s="3" t="n">
        <f aca="false">$D$4+(A146-$D$3)*$D$5</f>
        <v>130.92456359102</v>
      </c>
      <c r="C146" s="3" t="n">
        <f aca="false">2/PI()*(ATAN((B146/A146)^2))/(1+C$12/C$14*10*(100/A145)^0.5)</f>
        <v>0.132333148391194</v>
      </c>
      <c r="D146" s="3" t="n">
        <f aca="false">3*G145*(I146-I145)+D145</f>
        <v>434.418230451563</v>
      </c>
      <c r="E146" s="30" t="n">
        <f aca="false">(1/$C$16)*($C$12/100)/S146</f>
        <v>0.00909953631319823</v>
      </c>
      <c r="F146" s="3" t="n">
        <f aca="false">3*(1-2*$B$9)*(A147+A146)/(4*(1+$B$9)*$B$4)</f>
        <v>37113.8322671581</v>
      </c>
      <c r="G146" s="3" t="n">
        <f aca="false">$C$18*$C$17*(A146+100)/100/(2*(1+$C$19))*1000</f>
        <v>2626795.78802992</v>
      </c>
      <c r="H146" s="30" t="n">
        <f aca="false">(B146-B145)/(3*(1-E145)*F145+3*C145*E145*G145)+H145</f>
        <v>0.00127125253853328</v>
      </c>
      <c r="I146" s="30" t="n">
        <f aca="false">C145*(H146-H145)+I145</f>
        <v>5.71687417999368E-005</v>
      </c>
      <c r="J146" s="3" t="n">
        <f aca="false">J145+3*(H146-H145)*F145</f>
        <v>128.139206286386</v>
      </c>
      <c r="K146" s="35" t="n">
        <f aca="false">IF(J146&lt;$B$10*(A145^$K$49*(MAX(K$58:K145)-A145))^(1/(1+$K$49))*($K$49^(1/(1+$K$49))),IF(J146/A146&gt;D$10,IF(MAX(J$58:J145)&lt;0.99*$B$10*(A145^$K$49*(K145-A145))^(1/(1+$K$49))*($K$49^(1/(1+$K$49))),MAX(K$58:K145),((J146/$B$10)^(1+$K$49)/(A146^($K$49)*$K$49))+A146),MAX(K$58:K145)),((J146/$B$10)^(1+$K$49)/(A146^($K$49)*$K$49))+A146)</f>
        <v>278.896606145062</v>
      </c>
      <c r="L146" s="30" t="n">
        <f aca="false">IF(K146&lt;K145,AE145*(MAX(Z$58:Z145)-J145/A145)/(J145/A145/D$10-1)/(1+1*(MAX(Z$58:Z145)-J145/A145)/(J145/A145/D$10-1))+B$3-B$4,AE145*(J146/A146/B$10)/(C$27+J146/A146/B$10))</f>
        <v>-0.00485481448104049</v>
      </c>
      <c r="M146" s="42" t="n">
        <f aca="false">M145+L146*2*(K146-K145)/(K145+K146)</f>
        <v>-0.000872886829786891</v>
      </c>
      <c r="N146" s="43" t="n">
        <f aca="false">N145+(B$3-B$4)*2*(K146-K145)/(K145+K146)</f>
        <v>0.00345824271468096</v>
      </c>
      <c r="O146" s="34"/>
      <c r="P146" s="34" t="n">
        <f aca="false">P145+$B$4*2*(A146-A145)/(A146+A145)</f>
        <v>0.00118428311398049</v>
      </c>
      <c r="Q146" s="44" t="n">
        <f aca="false">M146+N146</f>
        <v>0.00258535588489407</v>
      </c>
      <c r="R146" s="3" t="n">
        <f aca="false">R145-(Q146-Q145+P146-P145)*R145</f>
        <v>1.59696851382393</v>
      </c>
      <c r="S146" s="3" t="n">
        <f aca="false">$C$21*(R146-1)+1</f>
        <v>1.58910295328682</v>
      </c>
      <c r="T146" s="3" t="n">
        <f aca="false">-(S146-S145)/S145+T145</f>
        <v>0.00373844255255026</v>
      </c>
      <c r="U146" s="45" t="n">
        <f aca="false">(N146-N145)/(K$49/(1+K$49)*(AC146^(1+K$49)-(J146/A146)^(1+K$49))/(J146/A146)^K$49)*K$50+U145</f>
        <v>0.0012114895103767</v>
      </c>
      <c r="V146" s="3" t="n">
        <f aca="false">IF(D$6="E",-IF(K145=$B$6,-V145+(H146-H145)*(1-E145)+(I146-I145)*E145,-V145+(H146-H145)*(1-E145)+(I146-I145)*E145+(U146-U145)*(1-E145)),IF(K145=$B$6,V145+(H146-H145)*(1-E145)+(I146-I145)*E145,V145+(H146-H145)*(1-E145)+(I146-I145)*E145+(U146-U145)*(1-E145)))</f>
        <v>0.00246065382626909</v>
      </c>
      <c r="W146" s="3" t="n">
        <f aca="false">T146/3+V146</f>
        <v>0.00370680134378585</v>
      </c>
      <c r="X146" s="23" t="n">
        <f aca="false">IF(D$6="E",-B146,B146)</f>
        <v>130.92456359102</v>
      </c>
      <c r="Y146" s="0" t="n">
        <f aca="false">IF(D$6="E",-J146,J146)</f>
        <v>128.139206286386</v>
      </c>
      <c r="Z146" s="46" t="n">
        <f aca="false">J146/A146</f>
        <v>0.525933369882277</v>
      </c>
      <c r="AA146" s="43" t="n">
        <f aca="false">B$8/A146^B$3*((1+K$49)/K$49)^-B$3</f>
        <v>1.67227758421855</v>
      </c>
      <c r="AB146" s="43" t="n">
        <f aca="false">(R146-AA146)</f>
        <v>-0.0753090703946284</v>
      </c>
      <c r="AC146" s="48" t="n">
        <f aca="false">IF(R$58&gt;=AA$58,B$10,IF(K146&lt;K145,(Z146-D$10)*(1+1.25*(D$10-Z146)/MAX(Z$58:Z146)*B$10)+D$10,B$10))</f>
        <v>1.38259663532589</v>
      </c>
      <c r="AD146" s="33" t="n">
        <f aca="false">IF(K146&gt;K145,(1-A146/K146)/((J146+0.01)/A146/$B$10)^(1+K$49)+A146/K146+0.01,(1-A146/K146)/((J146+0.01)/A146/$D$10)^(1+K$49)+A146/K146+0.01)</f>
        <v>1.75704535113945</v>
      </c>
      <c r="AE146" s="47" t="n">
        <f aca="false">IF(ABS(-LN(1-(R146-AA146)/R146)/LN(AD146))&lt;1.2*B$3,1.2*SIGN(-LN(1-(R146-AA146)/R146)/LN(AD146))*B$3,-LN(1-(R146-AA146)/R146)/LN(AD146))</f>
        <v>-0.0817541134169289</v>
      </c>
      <c r="AF146" s="43" t="n">
        <f aca="false">W146</f>
        <v>0.00370680134378589</v>
      </c>
      <c r="AG146" s="47" t="n">
        <f aca="false">IF(D$6="E",-B146,IF(D$6="T",-B146,B146))</f>
        <v>130.92456359102</v>
      </c>
      <c r="AH146" s="3" t="n">
        <f aca="false">T146</f>
        <v>0.00373844255255026</v>
      </c>
      <c r="AI146" s="3"/>
      <c r="AJ146" s="3"/>
    </row>
    <row r="147" customFormat="false" ht="12.8" hidden="false" customHeight="false" outlineLevel="0" collapsed="false">
      <c r="A147" s="3" t="n">
        <f aca="false">IF(J146/A146&lt;=0.99*$B$10,IF(A146&gt;A145,IF(D$5&gt;0,$A146+($D$7-$D$3)/401,IF(J146/A146&gt;1.01*D$10,A146-($D$7-$D$3)/401,A146)),IF(D$5&lt;0,$A146+($D$7-$D$3)/401,IF(J146/A146&gt;1.01*D$10,A146-($D$7-$D$3)/401,A146))),IF(K146&gt;$B$6,IF(B$10&gt;D$10,IF(J146/A146&gt;1.01*D$10,A146-($D$7-$D$3)/401,A146),A146),IF(MAX(J$58:J146)&lt;0.99*$B$10*(A146^$K$49*(K146-A146))^(1/(1+$K$49))*($K$49^(1/(1+$K$49))),$A146+($D$7-$D$3)/401,IF(J146/A146&gt;1.01*$D$10,$A146-($D$7-$D$3)/401,A146))))</f>
        <v>244.140274314214</v>
      </c>
      <c r="B147" s="3" t="n">
        <f aca="false">$D$4+(A147-$D$3)*$D$5</f>
        <v>132.420822942641</v>
      </c>
      <c r="C147" s="3" t="n">
        <f aca="false">2/PI()*(ATAN((B147/A147)^2))/(1+C$12/C$14*10*(100/A146)^0.5)</f>
        <v>0.134726017293857</v>
      </c>
      <c r="D147" s="3" t="n">
        <f aca="false">3*G146*(I147-I146)+D146</f>
        <v>447.440966015529</v>
      </c>
      <c r="E147" s="30" t="n">
        <f aca="false">(1/$C$16)*($C$12/100)/S147</f>
        <v>0.00909985859634423</v>
      </c>
      <c r="F147" s="3" t="n">
        <f aca="false">3*(1-2*$B$9)*(A148+A147)/(4*(1+$B$9)*$B$4)</f>
        <v>37189.7294806461</v>
      </c>
      <c r="G147" s="3" t="n">
        <f aca="false">$C$18*$C$17*(A147+100)/100/(2*(1+$C$19))*1000</f>
        <v>2630608.25685785</v>
      </c>
      <c r="H147" s="30" t="n">
        <f aca="false">(B147-B146)/(3*(1-E146)*F146+3*C146*E146*G146)+H146</f>
        <v>0.00128374034072778</v>
      </c>
      <c r="I147" s="30" t="n">
        <f aca="false">C146*(H147-H146)+I146</f>
        <v>5.88212919808212E-005</v>
      </c>
      <c r="J147" s="3" t="n">
        <f aca="false">J146+3*(H147-H146)*F146</f>
        <v>129.529616874483</v>
      </c>
      <c r="K147" s="35" t="n">
        <f aca="false">IF(J147&lt;$B$10*(A146^$K$49*(MAX(K$58:K146)-A146))^(1/(1+$K$49))*($K$49^(1/(1+$K$49))),IF(J147/A147&gt;D$10,IF(MAX(J$58:J146)&lt;0.99*$B$10*(A146^$K$49*(K146-A146))^(1/(1+$K$49))*($K$49^(1/(1+$K$49))),MAX(K$58:K146),((J147/$B$10)^(1+$K$49)/(A147^($K$49)*$K$49))+A147),MAX(K$58:K146)),((J147/$B$10)^(1+$K$49)/(A147^($K$49)*$K$49))+A147)</f>
        <v>280.091006715376</v>
      </c>
      <c r="L147" s="30" t="n">
        <f aca="false">IF(K147&lt;K146,AE146*(MAX(Z$58:Z146)-J146/A146)/(J146/A146/D$10-1)/(1+1*(MAX(Z$58:Z146)-J146/A146)/(J146/A146/D$10-1))+B$3-B$4,AE146*(J147/A147/B$10)/(C$27+J147/A147/B$10))</f>
        <v>-0.00491438022679789</v>
      </c>
      <c r="M147" s="42" t="n">
        <f aca="false">M146+L147*2*(K147-K146)/(K146+K147)</f>
        <v>-0.00089388814863755</v>
      </c>
      <c r="N147" s="43" t="n">
        <f aca="false">N146+(B$3-B$4)*2*(K147-K146)/(K146+K147)</f>
        <v>0.00350268651145026</v>
      </c>
      <c r="O147" s="34"/>
      <c r="P147" s="34" t="n">
        <f aca="false">P146+$B$4*2*(A147-A146)/(A147+A146)</f>
        <v>0.00119655302126601</v>
      </c>
      <c r="Q147" s="44" t="n">
        <f aca="false">M147+N147</f>
        <v>0.00260879836281271</v>
      </c>
      <c r="R147" s="3" t="n">
        <f aca="false">R146-(Q147-Q146+P147-P146)*R146</f>
        <v>1.5969114822692</v>
      </c>
      <c r="S147" s="3" t="n">
        <f aca="false">$C$21*(R147-1)+1</f>
        <v>1.58904667317064</v>
      </c>
      <c r="T147" s="3" t="n">
        <f aca="false">-(S147-S146)/S146+T146</f>
        <v>0.00377385883320855</v>
      </c>
      <c r="U147" s="45" t="n">
        <f aca="false">(N147-N146)/(K$49/(1+K$49)*(AC147^(1+K$49)-(J147/A147)^(1+K$49))/(J147/A147)^K$49)*K$50+U146</f>
        <v>0.00124042030276389</v>
      </c>
      <c r="V147" s="3" t="n">
        <f aca="false">IF(D$6="E",-IF(K146=$B$6,-V146+(H147-H146)*(1-E146)+(I147-I146)*E146,-V146+(H147-H146)*(1-E146)+(I147-I146)*E146+(U147-U146)*(1-E146)),IF(K146=$B$6,V146+(H147-H146)*(1-E146)+(I147-I146)*E146,V146+(H147-H146)*(1-E146)+(I147-I146)*E146+(U147-U146)*(1-E146)))</f>
        <v>0.00250171056828572</v>
      </c>
      <c r="W147" s="3" t="n">
        <f aca="false">T147/3+V147</f>
        <v>0.00375966351268857</v>
      </c>
      <c r="X147" s="23" t="n">
        <f aca="false">IF(D$6="E",-B147,B147)</f>
        <v>132.420822942641</v>
      </c>
      <c r="Y147" s="0" t="n">
        <f aca="false">IF(D$6="E",-J147,J147)</f>
        <v>129.529616874483</v>
      </c>
      <c r="Z147" s="46" t="n">
        <f aca="false">J147/A147</f>
        <v>0.530554072810513</v>
      </c>
      <c r="AA147" s="43" t="n">
        <f aca="false">B$8/A147^B$3*((1+K$49)/K$49)^-B$3</f>
        <v>1.67222150071764</v>
      </c>
      <c r="AB147" s="43" t="n">
        <f aca="false">(R147-AA147)</f>
        <v>-0.075310018448439</v>
      </c>
      <c r="AC147" s="48" t="n">
        <f aca="false">IF(R$58&gt;=AA$58,B$10,IF(K147&lt;K146,(Z147-D$10)*(1+1.25*(D$10-Z147)/MAX(Z$58:Z147)*B$10)+D$10,B$10))</f>
        <v>1.38259663532589</v>
      </c>
      <c r="AD147" s="33" t="n">
        <f aca="false">IF(K147&gt;K146,(1-A147/K147)/((J147+0.01)/A147/$B$10)^(1+K$49)+A147/K147+0.01,(1-A147/K147)/((J147+0.01)/A147/$D$10)^(1+K$49)+A147/K147+0.01)</f>
        <v>1.75315791955819</v>
      </c>
      <c r="AE147" s="47" t="n">
        <f aca="false">IF(ABS(-LN(1-(R147-AA147)/R147)/LN(AD147))&lt;1.2*B$3,1.2*SIGN(-LN(1-(R147-AA147)/R147)/LN(AD147))*B$3,-LN(1-(R147-AA147)/R147)/LN(AD147))</f>
        <v>-0.0820805278778736</v>
      </c>
      <c r="AF147" s="43" t="n">
        <f aca="false">W147</f>
        <v>0.00375966351268857</v>
      </c>
      <c r="AG147" s="47" t="n">
        <f aca="false">IF(D$6="E",-B147,IF(D$6="T",-B147,B147))</f>
        <v>132.420822942641</v>
      </c>
      <c r="AH147" s="3" t="n">
        <f aca="false">T147</f>
        <v>0.00377385883320855</v>
      </c>
      <c r="AI147" s="3"/>
      <c r="AJ147" s="3"/>
    </row>
    <row r="148" customFormat="false" ht="12.8" hidden="false" customHeight="false" outlineLevel="0" collapsed="false">
      <c r="A148" s="3" t="n">
        <f aca="false">IF(J147/A147&lt;=0.99*$B$10,IF(A147&gt;A146,IF(D$5&gt;0,$A147+($D$7-$D$3)/401,IF(J147/A147&gt;1.01*D$10,A147-($D$7-$D$3)/401,A147)),IF(D$5&lt;0,$A147+($D$7-$D$3)/401,IF(J147/A147&gt;1.01*D$10,A147-($D$7-$D$3)/401,A147))),IF(K147&gt;$B$6,IF(B$10&gt;D$10,IF(J147/A147&gt;1.01*D$10,A147-($D$7-$D$3)/401,A147),A147),IF(MAX(J$58:J147)&lt;0.99*$B$10*(A147^$K$49*(K147-A147))^(1/(1+$K$49))*($K$49^(1/(1+$K$49))),$A147+($D$7-$D$3)/401,IF(J147/A147&gt;1.01*$D$10,$A147-($D$7-$D$3)/401,A147))))</f>
        <v>244.639027431421</v>
      </c>
      <c r="B148" s="3" t="n">
        <f aca="false">$D$4+(A148-$D$3)*$D$5</f>
        <v>133.917082294262</v>
      </c>
      <c r="C148" s="3" t="n">
        <f aca="false">2/PI()*(ATAN((B148/A148)^2))/(1+C$12/C$14*10*(100/A147)^0.5)</f>
        <v>0.137125296100191</v>
      </c>
      <c r="D148" s="3" t="n">
        <f aca="false">3*G147*(I148-I147)+D147</f>
        <v>460.67297565107</v>
      </c>
      <c r="E148" s="30" t="n">
        <f aca="false">(1/$C$16)*($C$12/100)/S148</f>
        <v>0.00910017822756346</v>
      </c>
      <c r="F148" s="3" t="n">
        <f aca="false">3*(1-2*$B$9)*(A149+A148)/(4*(1+$B$9)*$B$4)</f>
        <v>37265.6266941341</v>
      </c>
      <c r="G148" s="3" t="n">
        <f aca="false">$C$18*$C$17*(A148+100)/100/(2*(1+$C$19))*1000</f>
        <v>2634420.72568578</v>
      </c>
      <c r="H148" s="30" t="n">
        <f aca="false">(B148-B147)/(3*(1-E147)*F147+3*C147*E147*G147)+H147</f>
        <v>0.00129618539810523</v>
      </c>
      <c r="I148" s="30" t="n">
        <f aca="false">C147*(H148-H147)+I147</f>
        <v>6.04979649962789E-005</v>
      </c>
      <c r="J148" s="3" t="n">
        <f aca="false">J147+3*(H148-H147)*F147</f>
        <v>130.918101826198</v>
      </c>
      <c r="K148" s="35" t="n">
        <f aca="false">IF(J148&lt;$B$10*(A147^$K$49*(MAX(K$58:K147)-A147))^(1/(1+$K$49))*($K$49^(1/(1+$K$49))),IF(J148/A148&gt;D$10,IF(MAX(J$58:J147)&lt;0.99*$B$10*(A147^$K$49*(K147-A147))^(1/(1+$K$49))*($K$49^(1/(1+$K$49))),MAX(K$58:K147),((J148/$B$10)^(1+$K$49)/(A148^($K$49)*$K$49))+A148),MAX(K$58:K147)),((J148/$B$10)^(1+$K$49)/(A148^($K$49)*$K$49))+A148)</f>
        <v>281.289760611578</v>
      </c>
      <c r="L148" s="30" t="n">
        <f aca="false">IF(K148&lt;K147,AE147*(MAX(Z$58:Z147)-J147/A147)/(J147/A147/D$10-1)/(1+1*(MAX(Z$58:Z147)-J147/A147)/(J147/A147/D$10-1))+B$3-B$4,AE147*(J148/A148/B$10)/(C$27+J148/A148/B$10))</f>
        <v>-0.00497413533481409</v>
      </c>
      <c r="M148" s="42" t="n">
        <f aca="false">M147+L148*2*(K148-K147)/(K147+K148)</f>
        <v>-0.000915131356313633</v>
      </c>
      <c r="N148" s="43" t="n">
        <f aca="false">N147+(B$3-B$4)*2*(K148-K147)/(K147+K148)</f>
        <v>0.00354710214250174</v>
      </c>
      <c r="O148" s="34"/>
      <c r="P148" s="34" t="n">
        <f aca="false">P147+$B$4*2*(A148-A147)/(A148+A147)</f>
        <v>0.00120879788798828</v>
      </c>
      <c r="Q148" s="44" t="n">
        <f aca="false">M148+N148</f>
        <v>0.00263197078618811</v>
      </c>
      <c r="R148" s="3" t="n">
        <f aca="false">R147-(Q148-Q147+P148-P147)*R147</f>
        <v>1.59685492399197</v>
      </c>
      <c r="S148" s="3" t="n">
        <f aca="false">$C$21*(R148-1)+1</f>
        <v>1.58899086009612</v>
      </c>
      <c r="T148" s="3" t="n">
        <f aca="false">-(S148-S147)/S147+T147</f>
        <v>0.00380898245510181</v>
      </c>
      <c r="U148" s="45" t="n">
        <f aca="false">(N148-N147)/(K$49/(1+K$49)*(AC148^(1+K$49)-(J148/A148)^(1+K$49))/(J148/A148)^K$49)*K$50+U147</f>
        <v>0.00126967096129144</v>
      </c>
      <c r="V148" s="3" t="n">
        <f aca="false">IF(D$6="E",-IF(K147=$B$6,-V147+(H148-H147)*(1-E147)+(I148-I147)*E147,-V147+(H148-H147)*(1-E147)+(I148-I147)*E147+(U148-U147)*(1-E147)),IF(K147=$B$6,V147+(H148-H147)*(1-E147)+(I148-I147)*E147,V147+(H148-H147)*(1-E147)+(I148-I147)*E147+(U148-U147)*(1-E147)))</f>
        <v>0.00254304211655927</v>
      </c>
      <c r="W148" s="3" t="n">
        <f aca="false">T148/3+V148</f>
        <v>0.00381270293492654</v>
      </c>
      <c r="X148" s="23" t="n">
        <f aca="false">IF(D$6="E",-B148,B148)</f>
        <v>133.917082294262</v>
      </c>
      <c r="Y148" s="0" t="n">
        <f aca="false">IF(D$6="E",-J148,J148)</f>
        <v>130.918101826198</v>
      </c>
      <c r="Z148" s="46" t="n">
        <f aca="false">J148/A148</f>
        <v>0.535148063662483</v>
      </c>
      <c r="AA148" s="43" t="n">
        <f aca="false">B$8/A148^B$3*((1+K$49)/K$49)^-B$3</f>
        <v>1.67216553354777</v>
      </c>
      <c r="AB148" s="43" t="n">
        <f aca="false">(R148-AA148)</f>
        <v>-0.0753106095557943</v>
      </c>
      <c r="AC148" s="48" t="n">
        <f aca="false">IF(R$58&gt;=AA$58,B$10,IF(K148&lt;K147,(Z148-D$10)*(1+1.25*(D$10-Z148)/MAX(Z$58:Z148)*B$10)+D$10,B$10))</f>
        <v>1.38259663532589</v>
      </c>
      <c r="AD148" s="33" t="n">
        <f aca="false">IF(K148&gt;K147,(1-A148/K148)/((J148+0.01)/A148/$B$10)^(1+K$49)+A148/K148+0.01,(1-A148/K148)/((J148+0.01)/A148/$D$10)^(1+K$49)+A148/K148+0.01)</f>
        <v>1.74927655683677</v>
      </c>
      <c r="AE148" s="47" t="n">
        <f aca="false">IF(ABS(-LN(1-(R148-AA148)/R148)/LN(AD148))&lt;1.2*B$3,1.2*SIGN(-LN(1-(R148-AA148)/R148)/LN(AD148))*B$3,-LN(1-(R148-AA148)/R148)/LN(AD148))</f>
        <v>-0.0824093360917558</v>
      </c>
      <c r="AF148" s="43" t="n">
        <f aca="false">W148</f>
        <v>0.00381270293492659</v>
      </c>
      <c r="AG148" s="47" t="n">
        <f aca="false">IF(D$6="E",-B148,IF(D$6="T",-B148,B148))</f>
        <v>133.917082294262</v>
      </c>
      <c r="AH148" s="3" t="n">
        <f aca="false">T148</f>
        <v>0.00380898245510181</v>
      </c>
      <c r="AI148" s="3"/>
      <c r="AJ148" s="3"/>
    </row>
    <row r="149" customFormat="false" ht="12.8" hidden="false" customHeight="false" outlineLevel="0" collapsed="false">
      <c r="A149" s="3" t="n">
        <f aca="false">IF(J148/A148&lt;=0.99*$B$10,IF(A148&gt;A147,IF(D$5&gt;0,$A148+($D$7-$D$3)/401,IF(J148/A148&gt;1.01*D$10,A148-($D$7-$D$3)/401,A148)),IF(D$5&lt;0,$A148+($D$7-$D$3)/401,IF(J148/A148&gt;1.01*D$10,A148-($D$7-$D$3)/401,A148))),IF(K148&gt;$B$6,IF(B$10&gt;D$10,IF(J148/A148&gt;1.01*D$10,A148-($D$7-$D$3)/401,A148),A148),IF(MAX(J$58:J148)&lt;0.99*$B$10*(A148^$K$49*(K148-A148))^(1/(1+$K$49))*($K$49^(1/(1+$K$49))),$A148+($D$7-$D$3)/401,IF(J148/A148&gt;1.01*$D$10,$A148-($D$7-$D$3)/401,A148))))</f>
        <v>245.137780548628</v>
      </c>
      <c r="B149" s="3" t="n">
        <f aca="false">$D$4+(A149-$D$3)*$D$5</f>
        <v>135.413341645883</v>
      </c>
      <c r="C149" s="3" t="n">
        <f aca="false">2/PI()*(ATAN((B149/A149)^2))/(1+C$12/C$14*10*(100/A148)^0.5)</f>
        <v>0.139530581903284</v>
      </c>
      <c r="D149" s="3" t="n">
        <f aca="false">3*G148*(I149-I148)+D148</f>
        <v>474.11403074538</v>
      </c>
      <c r="E149" s="30" t="n">
        <f aca="false">(1/$C$16)*($C$12/100)/S149</f>
        <v>0.00910049519074932</v>
      </c>
      <c r="F149" s="3" t="n">
        <f aca="false">3*(1-2*$B$9)*(A150+A149)/(4*(1+$B$9)*$B$4)</f>
        <v>37341.5239076221</v>
      </c>
      <c r="G149" s="3" t="n">
        <f aca="false">$C$18*$C$17*(A149+100)/100/(2*(1+$C$19))*1000</f>
        <v>2638233.19451371</v>
      </c>
      <c r="H149" s="30" t="n">
        <f aca="false">(B149-B148)/(3*(1-E148)*F148+3*C148*E148*G148)+H148</f>
        <v>0.00130858790261802</v>
      </c>
      <c r="I149" s="30" t="n">
        <f aca="false">C148*(H149-H148)+I148</f>
        <v>6.21986620999798E-005</v>
      </c>
      <c r="J149" s="3" t="n">
        <f aca="false">J148+3*(H149-H148)*F148</f>
        <v>132.304663135936</v>
      </c>
      <c r="K149" s="35" t="n">
        <f aca="false">IF(J149&lt;$B$10*(A148^$K$49*(MAX(K$58:K148)-A148))^(1/(1+$K$49))*($K$49^(1/(1+$K$49))),IF(J149/A149&gt;D$10,IF(MAX(J$58:J148)&lt;0.99*$B$10*(A148^$K$49*(K148-A148))^(1/(1+$K$49))*($K$49^(1/(1+$K$49))),MAX(K$58:K148),((J149/$B$10)^(1+$K$49)/(A149^($K$49)*$K$49))+A149),MAX(K$58:K148)),((J149/$B$10)^(1+$K$49)/(A149^($K$49)*$K$49))+A149)</f>
        <v>282.492808153648</v>
      </c>
      <c r="L149" s="30" t="n">
        <f aca="false">IF(K149&lt;K148,AE148*(MAX(Z$58:Z148)-J148/A148)/(J148/A148/D$10-1)/(1+1*(MAX(Z$58:Z148)-J148/A148)/(J148/A148/D$10-1))+B$3-B$4,AE148*(J149/A149/B$10)/(C$27+J149/A149/B$10))</f>
        <v>-0.00503408154642305</v>
      </c>
      <c r="M149" s="42" t="n">
        <f aca="false">M148+L149*2*(K149-K148)/(K148+K149)</f>
        <v>-0.000936615665217575</v>
      </c>
      <c r="N149" s="43" t="n">
        <f aca="false">N148+(B$3-B$4)*2*(K149-K148)/(K148+K149)</f>
        <v>0.00359148696434869</v>
      </c>
      <c r="O149" s="34"/>
      <c r="P149" s="34" t="n">
        <f aca="false">P148+$B$4*2*(A149-A148)/(A149+A148)</f>
        <v>0.00122101781614529</v>
      </c>
      <c r="Q149" s="44" t="n">
        <f aca="false">M149+N149</f>
        <v>0.00265487129913112</v>
      </c>
      <c r="R149" s="3" t="n">
        <f aca="false">R148-(Q149-Q148+P149-P148)*R148</f>
        <v>1.59679884174267</v>
      </c>
      <c r="S149" s="3" t="n">
        <f aca="false">$C$21*(R149-1)+1</f>
        <v>1.58893551677746</v>
      </c>
      <c r="T149" s="3" t="n">
        <f aca="false">-(S149-S148)/S148+T148</f>
        <v>0.00384381167914059</v>
      </c>
      <c r="U149" s="45" t="n">
        <f aca="false">(N149-N148)/(K$49/(1+K$49)*(AC149^(1+K$49)-(J149/A149)^(1+K$49))/(J149/A149)^K$49)*K$50+U148</f>
        <v>0.00129924013174097</v>
      </c>
      <c r="V149" s="3" t="n">
        <f aca="false">IF(D$6="E",-IF(K148=$B$6,-V148+(H149-H148)*(1-E148)+(I149-I148)*E148,-V148+(H149-H148)*(1-E148)+(I149-I148)*E148+(U149-U148)*(1-E148)),IF(K148=$B$6,V148+(H149-H148)*(1-E148)+(I149-I148)*E148,V148+(H149-H148)*(1-E148)+(I149-I148)*E148+(U149-U148)*(1-E148)))</f>
        <v>0.00258464731844568</v>
      </c>
      <c r="W149" s="3" t="n">
        <f aca="false">T149/3+V149</f>
        <v>0.00386591787815921</v>
      </c>
      <c r="X149" s="23" t="n">
        <f aca="false">IF(D$6="E",-B149,B149)</f>
        <v>135.413341645883</v>
      </c>
      <c r="Y149" s="0" t="n">
        <f aca="false">IF(D$6="E",-J149,J149)</f>
        <v>132.304663135936</v>
      </c>
      <c r="Z149" s="46" t="n">
        <f aca="false">J149/A149</f>
        <v>0.539715513617824</v>
      </c>
      <c r="AA149" s="43" t="n">
        <f aca="false">B$8/A149^B$3*((1+K$49)/K$49)^-B$3</f>
        <v>1.67210968223121</v>
      </c>
      <c r="AB149" s="43" t="n">
        <f aca="false">(R149-AA149)</f>
        <v>-0.0753108404885356</v>
      </c>
      <c r="AC149" s="48" t="n">
        <f aca="false">IF(R$58&gt;=AA$58,B$10,IF(K149&lt;K148,(Z149-D$10)*(1+1.25*(D$10-Z149)/MAX(Z$58:Z149)*B$10)+D$10,B$10))</f>
        <v>1.38259663532589</v>
      </c>
      <c r="AD149" s="33" t="n">
        <f aca="false">IF(K149&gt;K148,(1-A149/K149)/((J149+0.01)/A149/$B$10)^(1+K$49)+A149/K149+0.01,(1-A149/K149)/((J149+0.01)/A149/$D$10)^(1+K$49)+A149/K149+0.01)</f>
        <v>1.7454017326772</v>
      </c>
      <c r="AE149" s="47" t="n">
        <f aca="false">IF(ABS(-LN(1-(R149-AA149)/R149)/LN(AD149))&lt;1.2*B$3,1.2*SIGN(-LN(1-(R149-AA149)/R149)/LN(AD149))*B$3,-LN(1-(R149-AA149)/R149)/LN(AD149))</f>
        <v>-0.0827405253841196</v>
      </c>
      <c r="AF149" s="43" t="n">
        <f aca="false">W149</f>
        <v>0.00386591787815921</v>
      </c>
      <c r="AG149" s="47" t="n">
        <f aca="false">IF(D$6="E",-B149,IF(D$6="T",-B149,B149))</f>
        <v>135.413341645883</v>
      </c>
      <c r="AH149" s="3" t="n">
        <f aca="false">T149</f>
        <v>0.00384381167914059</v>
      </c>
      <c r="AI149" s="3"/>
      <c r="AJ149" s="3"/>
    </row>
    <row r="150" customFormat="false" ht="12.8" hidden="false" customHeight="false" outlineLevel="0" collapsed="false">
      <c r="A150" s="3" t="n">
        <f aca="false">IF(J149/A149&lt;=0.99*$B$10,IF(A149&gt;A148,IF(D$5&gt;0,$A149+($D$7-$D$3)/401,IF(J149/A149&gt;1.01*D$10,A149-($D$7-$D$3)/401,A149)),IF(D$5&lt;0,$A149+($D$7-$D$3)/401,IF(J149/A149&gt;1.01*D$10,A149-($D$7-$D$3)/401,A149))),IF(K149&gt;$B$6,IF(B$10&gt;D$10,IF(J149/A149&gt;1.01*D$10,A149-($D$7-$D$3)/401,A149),A149),IF(MAX(J$58:J149)&lt;0.99*$B$10*(A149^$K$49*(K149-A149))^(1/(1+$K$49))*($K$49^(1/(1+$K$49))),$A149+($D$7-$D$3)/401,IF(J149/A149&gt;1.01*$D$10,$A149-($D$7-$D$3)/401,A149))))</f>
        <v>245.636533665835</v>
      </c>
      <c r="B150" s="3" t="n">
        <f aca="false">$D$4+(A150-$D$3)*$D$5</f>
        <v>136.909600997504</v>
      </c>
      <c r="C150" s="3" t="n">
        <f aca="false">2/PI()*(ATAN((B150/A150)^2))/(1+C$12/C$14*10*(100/A149)^0.5)</f>
        <v>0.141941475371308</v>
      </c>
      <c r="D150" s="3" t="n">
        <f aca="false">3*G149*(I150-I149)+D149</f>
        <v>487.763866358438</v>
      </c>
      <c r="E150" s="30" t="n">
        <f aca="false">(1/$C$16)*($C$12/100)/S150</f>
        <v>0.00910080947048611</v>
      </c>
      <c r="F150" s="3" t="n">
        <f aca="false">3*(1-2*$B$9)*(A151+A150)/(4*(1+$B$9)*$B$4)</f>
        <v>37417.4211211101</v>
      </c>
      <c r="G150" s="3" t="n">
        <f aca="false">$C$18*$C$17*(A150+100)/100/(2*(1+$C$19))*1000</f>
        <v>2642045.66334164</v>
      </c>
      <c r="H150" s="30" t="n">
        <f aca="false">(B150-B149)/(3*(1-E149)*F149+3*C149*E149*G149)+H149</f>
        <v>0.0013209480480452</v>
      </c>
      <c r="I150" s="30" t="n">
        <f aca="false">C149*(H150-H149)+I149</f>
        <v>6.39232803838428E-005</v>
      </c>
      <c r="J150" s="3" t="n">
        <f aca="false">J149+3*(H150-H149)*F149</f>
        <v>133.689303133848</v>
      </c>
      <c r="K150" s="35" t="n">
        <f aca="false">IF(J150&lt;$B$10*(A149^$K$49*(MAX(K$58:K149)-A149))^(1/(1+$K$49))*($K$49^(1/(1+$K$49))),IF(J150/A150&gt;D$10,IF(MAX(J$58:J149)&lt;0.99*$B$10*(A149^$K$49*(K149-A149))^(1/(1+$K$49))*($K$49^(1/(1+$K$49))),MAX(K$58:K149),((J150/$B$10)^(1+$K$49)/(A150^($K$49)*$K$49))+A150),MAX(K$58:K149)),((J150/$B$10)^(1+$K$49)/(A150^($K$49)*$K$49))+A150)</f>
        <v>283.700090431894</v>
      </c>
      <c r="L150" s="30" t="n">
        <f aca="false">IF(K150&lt;K149,AE149*(MAX(Z$58:Z149)-J149/A149)/(J149/A149/D$10-1)/(1+1*(MAX(Z$58:Z149)-J149/A149)/(J149/A149/D$10-1))+B$3-B$4,AE149*(J150/A150/B$10)/(C$27+J150/A150/B$10))</f>
        <v>-0.00509422057720505</v>
      </c>
      <c r="M150" s="42" t="n">
        <f aca="false">M149+L150*2*(K150-K149)/(K149+K150)</f>
        <v>-0.000958340283239817</v>
      </c>
      <c r="N150" s="43" t="n">
        <f aca="false">N149+(B$3-B$4)*2*(K150-K149)/(K149+K150)</f>
        <v>0.00363583840614575</v>
      </c>
      <c r="O150" s="34"/>
      <c r="P150" s="34" t="n">
        <f aca="false">P149+$B$4*2*(A150-A149)/(A150+A149)</f>
        <v>0.00123321290711305</v>
      </c>
      <c r="Q150" s="44" t="n">
        <f aca="false">M150+N150</f>
        <v>0.00267749812290594</v>
      </c>
      <c r="R150" s="3" t="n">
        <f aca="false">R149-(Q150-Q149+P150-P149)*R149</f>
        <v>1.59674323814954</v>
      </c>
      <c r="S150" s="3" t="n">
        <f aca="false">$C$21*(R150-1)+1</f>
        <v>1.58888064580827</v>
      </c>
      <c r="T150" s="3" t="n">
        <f aca="false">-(S150-S149)/S149+T149</f>
        <v>0.00387834484213154</v>
      </c>
      <c r="U150" s="45" t="n">
        <f aca="false">(N150-N149)/(K$49/(1+K$49)*(AC150^(1+K$49)-(J150/A150)^(1+K$49))/(J150/A150)^K$49)*K$50+U149</f>
        <v>0.0013291264620963</v>
      </c>
      <c r="V150" s="3" t="n">
        <f aca="false">IF(D$6="E",-IF(K149=$B$6,-V149+(H150-H149)*(1-E149)+(I150-I149)*E149,-V149+(H150-H149)*(1-E149)+(I150-I149)*E149+(U150-U149)*(1-E149)),IF(K149=$B$6,V149+(H150-H149)*(1-E149)+(I150-I149)*E149,V149+(H150-H149)*(1-E149)+(I150-I149)*E149+(U150-U149)*(1-E149)))</f>
        <v>0.0026265250252589</v>
      </c>
      <c r="W150" s="3" t="n">
        <f aca="false">T150/3+V150</f>
        <v>0.00391930663930275</v>
      </c>
      <c r="X150" s="23" t="n">
        <f aca="false">IF(D$6="E",-B150,B150)</f>
        <v>136.909600997504</v>
      </c>
      <c r="Y150" s="0" t="n">
        <f aca="false">IF(D$6="E",-J150,J150)</f>
        <v>133.689303133848</v>
      </c>
      <c r="Z150" s="46" t="n">
        <f aca="false">J150/A150</f>
        <v>0.544256593832738</v>
      </c>
      <c r="AA150" s="43" t="n">
        <f aca="false">B$8/A150^B$3*((1+K$49)/K$49)^-B$3</f>
        <v>1.67205394629315</v>
      </c>
      <c r="AB150" s="43" t="n">
        <f aca="false">(R150-AA150)</f>
        <v>-0.0753107081436115</v>
      </c>
      <c r="AC150" s="48" t="n">
        <f aca="false">IF(R$58&gt;=AA$58,B$10,IF(K150&lt;K149,(Z150-D$10)*(1+1.25*(D$10-Z150)/MAX(Z$58:Z150)*B$10)+D$10,B$10))</f>
        <v>1.38259663532589</v>
      </c>
      <c r="AD150" s="33" t="n">
        <f aca="false">IF(K150&gt;K149,(1-A150/K150)/((J150+0.01)/A150/$B$10)^(1+K$49)+A150/K150+0.01,(1-A150/K150)/((J150+0.01)/A150/$D$10)^(1+K$49)+A150/K150+0.01)</f>
        <v>1.74153390023106</v>
      </c>
      <c r="AE150" s="47" t="n">
        <f aca="false">IF(ABS(-LN(1-(R150-AA150)/R150)/LN(AD150))&lt;1.2*B$3,1.2*SIGN(-LN(1-(R150-AA150)/R150)/LN(AD150))*B$3,-LN(1-(R150-AA150)/R150)/LN(AD150))</f>
        <v>-0.08307408346744</v>
      </c>
      <c r="AF150" s="43" t="n">
        <f aca="false">W150</f>
        <v>0.00391930663930274</v>
      </c>
      <c r="AG150" s="47" t="n">
        <f aca="false">IF(D$6="E",-B150,IF(D$6="T",-B150,B150))</f>
        <v>136.909600997504</v>
      </c>
      <c r="AH150" s="3" t="n">
        <f aca="false">T150</f>
        <v>0.00387834484213154</v>
      </c>
      <c r="AI150" s="3"/>
      <c r="AJ150" s="3"/>
    </row>
    <row r="151" customFormat="false" ht="12.8" hidden="false" customHeight="false" outlineLevel="0" collapsed="false">
      <c r="A151" s="3" t="n">
        <f aca="false">IF(J150/A150&lt;=0.99*$B$10,IF(A150&gt;A149,IF(D$5&gt;0,$A150+($D$7-$D$3)/401,IF(J150/A150&gt;1.01*D$10,A150-($D$7-$D$3)/401,A150)),IF(D$5&lt;0,$A150+($D$7-$D$3)/401,IF(J150/A150&gt;1.01*D$10,A150-($D$7-$D$3)/401,A150))),IF(K150&gt;$B$6,IF(B$10&gt;D$10,IF(J150/A150&gt;1.01*D$10,A150-($D$7-$D$3)/401,A150),A150),IF(MAX(J$58:J150)&lt;0.99*$B$10*(A150^$K$49*(K150-A150))^(1/(1+$K$49))*($K$49^(1/(1+$K$49))),$A150+($D$7-$D$3)/401,IF(J150/A150&gt;1.01*$D$10,$A150-($D$7-$D$3)/401,A150))))</f>
        <v>246.135286783042</v>
      </c>
      <c r="B151" s="3" t="n">
        <f aca="false">$D$4+(A151-$D$3)*$D$5</f>
        <v>138.405860349125</v>
      </c>
      <c r="C151" s="3" t="n">
        <f aca="false">2/PI()*(ATAN((B151/A151)^2))/(1+C$12/C$14*10*(100/A150)^0.5)</f>
        <v>0.144357580852309</v>
      </c>
      <c r="D151" s="3" t="n">
        <f aca="false">3*G150*(I151-I150)+D150</f>
        <v>501.62218202816</v>
      </c>
      <c r="E151" s="30" t="n">
        <f aca="false">(1/$C$16)*($C$12/100)/S151</f>
        <v>0.00910112105203221</v>
      </c>
      <c r="F151" s="3" t="n">
        <f aca="false">3*(1-2*$B$9)*(A152+A151)/(4*(1+$B$9)*$B$4)</f>
        <v>37493.3183345982</v>
      </c>
      <c r="G151" s="3" t="n">
        <f aca="false">$C$18*$C$17*(A151+100)/100/(2*(1+$C$19))*1000</f>
        <v>2645858.13216957</v>
      </c>
      <c r="H151" s="30" t="n">
        <f aca="false">(B151-B150)/(3*(1-E150)*F150+3*C150*E150*G150)+H150</f>
        <v>0.00133326602991218</v>
      </c>
      <c r="I151" s="30" t="n">
        <f aca="false">C150*(H151-H150)+I150</f>
        <v>6.56717129036393E-005</v>
      </c>
      <c r="J151" s="3" t="n">
        <f aca="false">J150+3*(H151-H150)*F150</f>
        <v>135.072024478485</v>
      </c>
      <c r="K151" s="35" t="n">
        <f aca="false">IF(J151&lt;$B$10*(A150^$K$49*(MAX(K$58:K150)-A150))^(1/(1+$K$49))*($K$49^(1/(1+$K$49))),IF(J151/A151&gt;D$10,IF(MAX(J$58:J150)&lt;0.99*$B$10*(A150^$K$49*(K150-A150))^(1/(1+$K$49))*($K$49^(1/(1+$K$49))),MAX(K$58:K150),((J151/$B$10)^(1+$K$49)/(A151^($K$49)*$K$49))+A151),MAX(K$58:K150)),((J151/$B$10)^(1+$K$49)/(A151^($K$49)*$K$49))+A151)</f>
        <v>284.911549304633</v>
      </c>
      <c r="L151" s="30" t="n">
        <f aca="false">IF(K151&lt;K150,AE150*(MAX(Z$58:Z150)-J150/A150)/(J150/A150/D$10-1)/(1+1*(MAX(Z$58:Z150)-J150/A150)/(J150/A150/D$10-1))+B$3-B$4,AE150*(J151/A151/B$10)/(C$27+J151/A151/B$10))</f>
        <v>-0.00515455411839142</v>
      </c>
      <c r="M151" s="42" t="n">
        <f aca="false">M150+L151*2*(K151-K150)/(K150+K151)</f>
        <v>-0.000980304414416</v>
      </c>
      <c r="N151" s="43" t="n">
        <f aca="false">N150+(B$3-B$4)*2*(K151-K150)/(K150+K151)</f>
        <v>0.00368015396845934</v>
      </c>
      <c r="O151" s="34"/>
      <c r="P151" s="34" t="n">
        <f aca="false">P150+$B$4*2*(A151-A150)/(A151+A150)</f>
        <v>0.00124538326165069</v>
      </c>
      <c r="Q151" s="44" t="n">
        <f aca="false">M151+N151</f>
        <v>0.00269984955404334</v>
      </c>
      <c r="R151" s="3" t="n">
        <f aca="false">R150-(Q151-Q150+P151-P150)*R150</f>
        <v>1.5966881157217</v>
      </c>
      <c r="S151" s="3" t="n">
        <f aca="false">$C$21*(R151-1)+1</f>
        <v>1.58882624966462</v>
      </c>
      <c r="T151" s="3" t="n">
        <f aca="false">-(S151-S150)/S150+T150</f>
        <v>0.00391258035491194</v>
      </c>
      <c r="U151" s="45" t="n">
        <f aca="false">(N151-N150)/(K$49/(1+K$49)*(AC151^(1+K$49)-(J151/A151)^(1+K$49))/(J151/A151)^K$49)*K$50+U150</f>
        <v>0.00135932860355215</v>
      </c>
      <c r="V151" s="3" t="n">
        <f aca="false">IF(D$6="E",-IF(K150=$B$6,-V150+(H151-H150)*(1-E150)+(I151-I150)*E150,-V150+(H151-H150)*(1-E150)+(I151-I150)*E150+(U151-U150)*(1-E150)),IF(K150=$B$6,V150+(H151-H150)*(1-E150)+(I151-I150)*E150,V150+(H151-H150)*(1-E150)+(I151-I150)*E150+(U151-U150)*(1-E150)))</f>
        <v>0.00266867409319194</v>
      </c>
      <c r="W151" s="3" t="n">
        <f aca="false">T151/3+V151</f>
        <v>0.00397286754482926</v>
      </c>
      <c r="X151" s="23" t="n">
        <f aca="false">IF(D$6="E",-B151,B151)</f>
        <v>138.405860349125</v>
      </c>
      <c r="Y151" s="0" t="n">
        <f aca="false">IF(D$6="E",-J151,J151)</f>
        <v>135.072024478485</v>
      </c>
      <c r="Z151" s="46" t="n">
        <f aca="false">J151/A151</f>
        <v>0.548771475410373</v>
      </c>
      <c r="AA151" s="43" t="n">
        <f aca="false">B$8/A151^B$3*((1+K$49)/K$49)^-B$3</f>
        <v>1.67199832526171</v>
      </c>
      <c r="AB151" s="43" t="n">
        <f aca="false">(R151-AA151)</f>
        <v>-0.0753102095400176</v>
      </c>
      <c r="AC151" s="48" t="n">
        <f aca="false">IF(R$58&gt;=AA$58,B$10,IF(K151&lt;K150,(Z151-D$10)*(1+1.25*(D$10-Z151)/MAX(Z$58:Z151)*B$10)+D$10,B$10))</f>
        <v>1.38259663532589</v>
      </c>
      <c r="AD151" s="33" t="n">
        <f aca="false">IF(K151&gt;K150,(1-A151/K151)/((J151+0.01)/A151/$B$10)^(1+K$49)+A151/K151+0.01,(1-A151/K151)/((J151+0.01)/A151/$D$10)^(1+K$49)+A151/K151+0.01)</f>
        <v>1.73767349646364</v>
      </c>
      <c r="AE151" s="47" t="n">
        <f aca="false">IF(ABS(-LN(1-(R151-AA151)/R151)/LN(AD151))&lt;1.2*B$3,1.2*SIGN(-LN(1-(R151-AA151)/R151)/LN(AD151))*B$3,-LN(1-(R151-AA151)/R151)/LN(AD151))</f>
        <v>-0.0834099984369944</v>
      </c>
      <c r="AF151" s="43" t="n">
        <f aca="false">W151</f>
        <v>0.00397286754482926</v>
      </c>
      <c r="AG151" s="47" t="n">
        <f aca="false">IF(D$6="E",-B151,IF(D$6="T",-B151,B151))</f>
        <v>138.405860349125</v>
      </c>
      <c r="AH151" s="3" t="n">
        <f aca="false">T151</f>
        <v>0.00391258035491194</v>
      </c>
      <c r="AI151" s="3"/>
      <c r="AJ151" s="3"/>
    </row>
    <row r="152" customFormat="false" ht="12.8" hidden="false" customHeight="false" outlineLevel="0" collapsed="false">
      <c r="A152" s="3" t="n">
        <f aca="false">IF(J151/A151&lt;=0.99*$B$10,IF(A151&gt;A150,IF(D$5&gt;0,$A151+($D$7-$D$3)/401,IF(J151/A151&gt;1.01*D$10,A151-($D$7-$D$3)/401,A151)),IF(D$5&lt;0,$A151+($D$7-$D$3)/401,IF(J151/A151&gt;1.01*D$10,A151-($D$7-$D$3)/401,A151))),IF(K151&gt;$B$6,IF(B$10&gt;D$10,IF(J151/A151&gt;1.01*D$10,A151-($D$7-$D$3)/401,A151),A151),IF(MAX(J$58:J151)&lt;0.99*$B$10*(A151^$K$49*(K151-A151))^(1/(1+$K$49))*($K$49^(1/(1+$K$49))),$A151+($D$7-$D$3)/401,IF(J151/A151&gt;1.01*$D$10,$A151-($D$7-$D$3)/401,A151))))</f>
        <v>246.634039900249</v>
      </c>
      <c r="B152" s="3" t="n">
        <f aca="false">$D$4+(A152-$D$3)*$D$5</f>
        <v>139.902119700746</v>
      </c>
      <c r="C152" s="3" t="n">
        <f aca="false">2/PI()*(ATAN((B152/A152)^2))/(1+C$12/C$14*10*(100/A151)^0.5)</f>
        <v>0.146778506477718</v>
      </c>
      <c r="D152" s="3" t="n">
        <f aca="false">3*G151*(I152-I151)+D151</f>
        <v>515.688642574861</v>
      </c>
      <c r="E152" s="30" t="n">
        <f aca="false">(1/$C$16)*($C$12/100)/S152</f>
        <v>0.00910142992130339</v>
      </c>
      <c r="F152" s="3" t="n">
        <f aca="false">3*(1-2*$B$9)*(A153+A152)/(4*(1+$B$9)*$B$4)</f>
        <v>37569.2155480862</v>
      </c>
      <c r="G152" s="3" t="n">
        <f aca="false">$C$18*$C$17*(A152+100)/100/(2*(1+$C$19))*1000</f>
        <v>2649670.6009975</v>
      </c>
      <c r="H152" s="30" t="n">
        <f aca="false">(B152-B151)/(3*(1-E151)*F151+3*C151*E151*G151)+H151</f>
        <v>0.00134554204541135</v>
      </c>
      <c r="I152" s="30" t="n">
        <f aca="false">C151*(H152-H151)+I151</f>
        <v>6.7443848803605E-005</v>
      </c>
      <c r="J152" s="3" t="n">
        <f aca="false">J151+3*(H152-H151)*F151</f>
        <v>136.452830149458</v>
      </c>
      <c r="K152" s="35" t="n">
        <f aca="false">IF(J152&lt;$B$10*(A151^$K$49*(MAX(K$58:K151)-A151))^(1/(1+$K$49))*($K$49^(1/(1+$K$49))),IF(J152/A152&gt;D$10,IF(MAX(J$58:J151)&lt;0.99*$B$10*(A151^$K$49*(K151-A151))^(1/(1+$K$49))*($K$49^(1/(1+$K$49))),MAX(K$58:K151),((J152/$B$10)^(1+$K$49)/(A152^($K$49)*$K$49))+A152),MAX(K$58:K151)),((J152/$B$10)^(1+$K$49)/(A152^($K$49)*$K$49))+A152)</f>
        <v>286.127127395602</v>
      </c>
      <c r="L152" s="30" t="n">
        <f aca="false">IF(K152&lt;K151,AE151*(MAX(Z$58:Z151)-J151/A151)/(J151/A151/D$10-1)/(1+1*(MAX(Z$58:Z151)-J151/A151)/(J151/A151/D$10-1))+B$3-B$4,AE151*(J152/A152/B$10)/(C$27+J152/A152/B$10))</f>
        <v>-0.0052150838382323</v>
      </c>
      <c r="M152" s="42" t="n">
        <f aca="false">M151+L152*2*(K152-K151)/(K151+K152)</f>
        <v>-0.0010025072595646</v>
      </c>
      <c r="N152" s="43" t="n">
        <f aca="false">N151+(B$3-B$4)*2*(K152-K151)/(K151+K152)</f>
        <v>0.00372443122203916</v>
      </c>
      <c r="O152" s="34"/>
      <c r="P152" s="34" t="n">
        <f aca="false">P151+$B$4*2*(A152-A151)/(A152+A151)</f>
        <v>0.00125752897990545</v>
      </c>
      <c r="Q152" s="44" t="n">
        <f aca="false">M152+N152</f>
        <v>0.00272192396247456</v>
      </c>
      <c r="R152" s="3" t="n">
        <f aca="false">R151-(Q152-Q151+P152-P151)*R151</f>
        <v>1.5966334768521</v>
      </c>
      <c r="S152" s="3" t="n">
        <f aca="false">$C$21*(R152-1)+1</f>
        <v>1.58877233070792</v>
      </c>
      <c r="T152" s="3" t="n">
        <f aca="false">-(S152-S151)/S151+T151</f>
        <v>0.0039465167005036</v>
      </c>
      <c r="U152" s="45" t="n">
        <f aca="false">(N152-N151)/(K$49/(1+K$49)*(AC152^(1+K$49)-(J152/A152)^(1+K$49))/(J152/A152)^K$49)*K$50+U151</f>
        <v>0.00138984521148653</v>
      </c>
      <c r="V152" s="3" t="n">
        <f aca="false">IF(D$6="E",-IF(K151=$B$6,-V151+(H152-H151)*(1-E151)+(I152-I151)*E151,-V151+(H152-H151)*(1-E151)+(I152-I151)*E151+(U152-U151)*(1-E151)),IF(K151=$B$6,V151+(H152-H151)*(1-E151)+(I152-I151)*E151,V151+(H152-H151)*(1-E151)+(I152-I151)*E151+(U152-U151)*(1-E151)))</f>
        <v>0.00271109338420284</v>
      </c>
      <c r="W152" s="3" t="n">
        <f aca="false">T152/3+V152</f>
        <v>0.00402659895103737</v>
      </c>
      <c r="X152" s="23" t="n">
        <f aca="false">IF(D$6="E",-B152,B152)</f>
        <v>139.902119700746</v>
      </c>
      <c r="Y152" s="0" t="n">
        <f aca="false">IF(D$6="E",-J152,J152)</f>
        <v>136.452830149458</v>
      </c>
      <c r="Z152" s="46" t="n">
        <f aca="false">J152/A152</f>
        <v>0.553260329371591</v>
      </c>
      <c r="AA152" s="43" t="n">
        <f aca="false">B$8/A152^B$3*((1+K$49)/K$49)^-B$3</f>
        <v>1.67194281866787</v>
      </c>
      <c r="AB152" s="43" t="n">
        <f aca="false">(R152-AA152)</f>
        <v>-0.0753093418157735</v>
      </c>
      <c r="AC152" s="48" t="n">
        <f aca="false">IF(R$58&gt;=AA$58,B$10,IF(K152&lt;K151,(Z152-D$10)*(1+1.25*(D$10-Z152)/MAX(Z$58:Z152)*B$10)+D$10,B$10))</f>
        <v>1.38259663532589</v>
      </c>
      <c r="AD152" s="33" t="n">
        <f aca="false">IF(K152&gt;K151,(1-A152/K152)/((J152+0.01)/A152/$B$10)^(1+K$49)+A152/K152+0.01,(1-A152/K152)/((J152+0.01)/A152/$D$10)^(1+K$49)+A152/K152+0.01)</f>
        <v>1.73382094251524</v>
      </c>
      <c r="AE152" s="47" t="n">
        <f aca="false">IF(ABS(-LN(1-(R152-AA152)/R152)/LN(AD152))&lt;1.2*B$3,1.2*SIGN(-LN(1-(R152-AA152)/R152)/LN(AD152))*B$3,-LN(1-(R152-AA152)/R152)/LN(AD152))</f>
        <v>-0.0837482587668494</v>
      </c>
      <c r="AF152" s="43" t="n">
        <f aca="false">W152</f>
        <v>0.00402659895103737</v>
      </c>
      <c r="AG152" s="47" t="n">
        <f aca="false">IF(D$6="E",-B152,IF(D$6="T",-B152,B152))</f>
        <v>139.902119700746</v>
      </c>
      <c r="AH152" s="3" t="n">
        <f aca="false">T152</f>
        <v>0.0039465167005036</v>
      </c>
      <c r="AI152" s="3"/>
      <c r="AJ152" s="3"/>
    </row>
    <row r="153" customFormat="false" ht="12.8" hidden="false" customHeight="false" outlineLevel="0" collapsed="false">
      <c r="A153" s="3" t="n">
        <f aca="false">IF(J152/A152&lt;=0.99*$B$10,IF(A152&gt;A151,IF(D$5&gt;0,$A152+($D$7-$D$3)/401,IF(J152/A152&gt;1.01*D$10,A152-($D$7-$D$3)/401,A152)),IF(D$5&lt;0,$A152+($D$7-$D$3)/401,IF(J152/A152&gt;1.01*D$10,A152-($D$7-$D$3)/401,A152))),IF(K152&gt;$B$6,IF(B$10&gt;D$10,IF(J152/A152&gt;1.01*D$10,A152-($D$7-$D$3)/401,A152),A152),IF(MAX(J$58:J152)&lt;0.99*$B$10*(A152^$K$49*(K152-A152))^(1/(1+$K$49))*($K$49^(1/(1+$K$49))),$A152+($D$7-$D$3)/401,IF(J152/A152&gt;1.01*$D$10,$A152-($D$7-$D$3)/401,A152))))</f>
        <v>247.132793017456</v>
      </c>
      <c r="B153" s="3" t="n">
        <f aca="false">$D$4+(A153-$D$3)*$D$5</f>
        <v>141.398379052367</v>
      </c>
      <c r="C153" s="3" t="n">
        <f aca="false">2/PI()*(ATAN((B153/A153)^2))/(1+C$12/C$14*10*(100/A152)^0.5)</f>
        <v>0.149203864264372</v>
      </c>
      <c r="D153" s="3" t="n">
        <f aca="false">3*G152*(I153-I152)+D152</f>
        <v>529.962878904693</v>
      </c>
      <c r="E153" s="30" t="n">
        <f aca="false">(1/$C$16)*($C$12/100)/S153</f>
        <v>0.00910173606485645</v>
      </c>
      <c r="F153" s="3" t="n">
        <f aca="false">3*(1-2*$B$9)*(A154+A153)/(4*(1+$B$9)*$B$4)</f>
        <v>37645.1127615742</v>
      </c>
      <c r="G153" s="3" t="n">
        <f aca="false">$C$18*$C$17*(A153+100)/100/(2*(1+$C$19))*1000</f>
        <v>2653483.06982543</v>
      </c>
      <c r="H153" s="30" t="n">
        <f aca="false">(B153-B152)/(3*(1-E152)*F152+3*C152*E152*G152)+H152</f>
        <v>0.00135777629332348</v>
      </c>
      <c r="I153" s="30" t="n">
        <f aca="false">C152*(H153-H152)+I152</f>
        <v>6.92395734400256E-005</v>
      </c>
      <c r="J153" s="3" t="n">
        <f aca="false">J152+3*(H153-H152)*F152</f>
        <v>137.831723440096</v>
      </c>
      <c r="K153" s="35" t="n">
        <f aca="false">IF(J153&lt;$B$10*(A152^$K$49*(MAX(K$58:K152)-A152))^(1/(1+$K$49))*($K$49^(1/(1+$K$49))),IF(J153/A153&gt;D$10,IF(MAX(J$58:J152)&lt;0.99*$B$10*(A152^$K$49*(K152-A152))^(1/(1+$K$49))*($K$49^(1/(1+$K$49))),MAX(K$58:K152),((J153/$B$10)^(1+$K$49)/(A153^($K$49)*$K$49))+A153),MAX(K$58:K152)),((J153/$B$10)^(1+$K$49)/(A153^($K$49)*$K$49))+A153)</f>
        <v>287.346768091107</v>
      </c>
      <c r="L153" s="30" t="n">
        <f aca="false">IF(K153&lt;K152,AE152*(MAX(Z$58:Z152)-J152/A152)/(J152/A152/D$10-1)/(1+1*(MAX(Z$58:Z152)-J152/A152)/(J152/A152/D$10-1))+B$3-B$4,AE152*(J153/A153/B$10)/(C$27+J153/A153/B$10))</f>
        <v>-0.00527581138332908</v>
      </c>
      <c r="M153" s="42" t="n">
        <f aca="false">M152+L153*2*(K153-K152)/(K152+K153)</f>
        <v>-0.00102494801690528</v>
      </c>
      <c r="N153" s="43" t="n">
        <f aca="false">N152+(B$3-B$4)*2*(K153-K152)/(K152+K153)</f>
        <v>0.00376866780659193</v>
      </c>
      <c r="O153" s="34"/>
      <c r="P153" s="34" t="n">
        <f aca="false">P152+$B$4*2*(A153-A152)/(A153+A152)</f>
        <v>0.00126965016141762</v>
      </c>
      <c r="Q153" s="44" t="n">
        <f aca="false">M153+N153</f>
        <v>0.00274371978968664</v>
      </c>
      <c r="R153" s="3" t="n">
        <f aca="false">R152-(Q153-Q152+P153-P152)*R152</f>
        <v>1.59657932382053</v>
      </c>
      <c r="S153" s="3" t="n">
        <f aca="false">$C$21*(R153-1)+1</f>
        <v>1.58871889118794</v>
      </c>
      <c r="T153" s="3" t="n">
        <f aca="false">-(S153-S152)/S152+T152</f>
        <v>0.00398015243228862</v>
      </c>
      <c r="U153" s="45" t="n">
        <f aca="false">(N153-N152)/(K$49/(1+K$49)*(AC153^(1+K$49)-(J153/A153)^(1+K$49))/(J153/A153)^K$49)*K$50+U152</f>
        <v>0.00142067494639749</v>
      </c>
      <c r="V153" s="3" t="n">
        <f aca="false">IF(D$6="E",-IF(K152=$B$6,-V152+(H153-H152)*(1-E152)+(I153-I152)*E152,-V152+(H153-H152)*(1-E152)+(I153-I152)*E152+(U153-U152)*(1-E152)),IF(K152=$B$6,V152+(H153-H152)*(1-E152)+(I153-I152)*E152,V152+(H153-H152)*(1-E152)+(I153-I152)*E152+(U153-U152)*(1-E152)))</f>
        <v>0.00275378176686607</v>
      </c>
      <c r="W153" s="3" t="n">
        <f aca="false">T153/3+V153</f>
        <v>0.00408049924429561</v>
      </c>
      <c r="X153" s="23" t="n">
        <f aca="false">IF(D$6="E",-B153,B153)</f>
        <v>141.398379052367</v>
      </c>
      <c r="Y153" s="0" t="n">
        <f aca="false">IF(D$6="E",-J153,J153)</f>
        <v>137.831723440096</v>
      </c>
      <c r="Z153" s="46" t="n">
        <f aca="false">J153/A153</f>
        <v>0.557723326626106</v>
      </c>
      <c r="AA153" s="43" t="n">
        <f aca="false">B$8/A153^B$3*((1+K$49)/K$49)^-B$3</f>
        <v>1.67188742604547</v>
      </c>
      <c r="AB153" s="43" t="n">
        <f aca="false">(R153-AA153)</f>
        <v>-0.075308102224936</v>
      </c>
      <c r="AC153" s="48" t="n">
        <f aca="false">IF(R$58&gt;=AA$58,B$10,IF(K153&lt;K152,(Z153-D$10)*(1+1.25*(D$10-Z153)/MAX(Z$58:Z153)*B$10)+D$10,B$10))</f>
        <v>1.38259663532589</v>
      </c>
      <c r="AD153" s="33" t="n">
        <f aca="false">IF(K153&gt;K152,(1-A153/K153)/((J153+0.01)/A153/$B$10)^(1+K$49)+A153/K153+0.01,(1-A153/K153)/((J153+0.01)/A153/$D$10)^(1+K$49)+A153/K153+0.01)</f>
        <v>1.72997664405957</v>
      </c>
      <c r="AE153" s="47" t="n">
        <f aca="false">IF(ABS(-LN(1-(R153-AA153)/R153)/LN(AD153))&lt;1.2*B$3,1.2*SIGN(-LN(1-(R153-AA153)/R153)/LN(AD153))*B$3,-LN(1-(R153-AA153)/R153)/LN(AD153))</f>
        <v>-0.0840888533059544</v>
      </c>
      <c r="AF153" s="43" t="n">
        <f aca="false">W153</f>
        <v>0.00408049924429556</v>
      </c>
      <c r="AG153" s="47" t="n">
        <f aca="false">IF(D$6="E",-B153,IF(D$6="T",-B153,B153))</f>
        <v>141.398379052367</v>
      </c>
      <c r="AH153" s="3" t="n">
        <f aca="false">T153</f>
        <v>0.00398015243228862</v>
      </c>
      <c r="AI153" s="3"/>
      <c r="AJ153" s="3"/>
    </row>
    <row r="154" customFormat="false" ht="12.8" hidden="false" customHeight="false" outlineLevel="0" collapsed="false">
      <c r="A154" s="3" t="n">
        <f aca="false">IF(J153/A153&lt;=0.99*$B$10,IF(A153&gt;A152,IF(D$5&gt;0,$A153+($D$7-$D$3)/401,IF(J153/A153&gt;1.01*D$10,A153-($D$7-$D$3)/401,A153)),IF(D$5&lt;0,$A153+($D$7-$D$3)/401,IF(J153/A153&gt;1.01*D$10,A153-($D$7-$D$3)/401,A153))),IF(K153&gt;$B$6,IF(B$10&gt;D$10,IF(J153/A153&gt;1.01*D$10,A153-($D$7-$D$3)/401,A153),A153),IF(MAX(J$58:J153)&lt;0.99*$B$10*(A153^$K$49*(K153-A153))^(1/(1+$K$49))*($K$49^(1/(1+$K$49))),$A153+($D$7-$D$3)/401,IF(J153/A153&gt;1.01*$D$10,$A153-($D$7-$D$3)/401,A153))))</f>
        <v>247.631546134663</v>
      </c>
      <c r="B154" s="3" t="n">
        <f aca="false">$D$4+(A154-$D$3)*$D$5</f>
        <v>142.894638403988</v>
      </c>
      <c r="C154" s="3" t="n">
        <f aca="false">2/PI()*(ATAN((B154/A154)^2))/(1+C$12/C$14*10*(100/A153)^0.5)</f>
        <v>0.151633270214839</v>
      </c>
      <c r="D154" s="3" t="n">
        <f aca="false">3*G153*(I154-I153)+D153</f>
        <v>544.444488811666</v>
      </c>
      <c r="E154" s="30" t="n">
        <f aca="false">(1/$C$16)*($C$12/100)/S154</f>
        <v>0.00910203946987285</v>
      </c>
      <c r="F154" s="3" t="n">
        <f aca="false">3*(1-2*$B$9)*(A155+A154)/(4*(1+$B$9)*$B$4)</f>
        <v>37721.0099750622</v>
      </c>
      <c r="G154" s="3" t="n">
        <f aca="false">$C$18*$C$17*(A154+100)/100/(2*(1+$C$19))*1000</f>
        <v>2657295.53865336</v>
      </c>
      <c r="H154" s="30" t="n">
        <f aca="false">(B154-B153)/(3*(1-E153)*F153+3*C153*E153*G153)+H153</f>
        <v>0.00136996897394004</v>
      </c>
      <c r="I154" s="30" t="n">
        <f aca="false">C153*(H154-H153)+I153</f>
        <v>7.10587685037581E-005</v>
      </c>
      <c r="J154" s="3" t="n">
        <f aca="false">J153+3*(H154-H153)*F153</f>
        <v>139.208707950125</v>
      </c>
      <c r="K154" s="35" t="n">
        <f aca="false">IF(J154&lt;$B$10*(A153^$K$49*(MAX(K$58:K153)-A153))^(1/(1+$K$49))*($K$49^(1/(1+$K$49))),IF(J154/A154&gt;D$10,IF(MAX(J$58:J153)&lt;0.99*$B$10*(A153^$K$49*(K153-A153))^(1/(1+$K$49))*($K$49^(1/(1+$K$49))),MAX(K$58:K153),((J154/$B$10)^(1+$K$49)/(A154^($K$49)*$K$49))+A154),MAX(K$58:K153)),((J154/$B$10)^(1+$K$49)/(A154^($K$49)*$K$49))+A154)</f>
        <v>288.570415536923</v>
      </c>
      <c r="L154" s="30" t="n">
        <f aca="false">IF(K154&lt;K153,AE153*(MAX(Z$58:Z153)-J153/A153)/(J153/A153/D$10-1)/(1+1*(MAX(Z$58:Z153)-J153/A153)/(J153/A153/D$10-1))+B$3-B$4,AE153*(J154/A154/B$10)/(C$27+J154/A154/B$10))</f>
        <v>-0.00533673837993223</v>
      </c>
      <c r="M154" s="42" t="n">
        <f aca="false">M153+L154*2*(K154-K153)/(K153+K154)</f>
        <v>-0.00104762588265833</v>
      </c>
      <c r="N154" s="43" t="n">
        <f aca="false">N153+(B$3-B$4)*2*(K154-K153)/(K153+K154)</f>
        <v>0.00381286142955807</v>
      </c>
      <c r="O154" s="34"/>
      <c r="P154" s="34" t="n">
        <f aca="false">P153+$B$4*2*(A154-A153)/(A154+A153)</f>
        <v>0.00128174690512542</v>
      </c>
      <c r="Q154" s="44" t="n">
        <f aca="false">M154+N154</f>
        <v>0.00276523554689974</v>
      </c>
      <c r="R154" s="3" t="n">
        <f aca="false">R153-(Q154-Q153+P154-P153)*R153</f>
        <v>1.59652565879654</v>
      </c>
      <c r="S154" s="3" t="n">
        <f aca="false">$C$21*(R154-1)+1</f>
        <v>1.58866593324562</v>
      </c>
      <c r="T154" s="3" t="n">
        <f aca="false">-(S154-S153)/S153+T153</f>
        <v>0.00401348617220547</v>
      </c>
      <c r="U154" s="45" t="n">
        <f aca="false">(N154-N153)/(K$49/(1+K$49)*(AC154^(1+K$49)-(J154/A154)^(1+K$49))/(J154/A154)^K$49)*K$50+U153</f>
        <v>0.00145181647480519</v>
      </c>
      <c r="V154" s="3" t="n">
        <f aca="false">IF(D$6="E",-IF(K153=$B$6,-V153+(H154-H153)*(1-E153)+(I154-I153)*E153,-V153+(H154-H153)*(1-E153)+(I154-I153)*E153+(U154-U153)*(1-E153)),IF(K153=$B$6,V153+(H154-H153)*(1-E153)+(I154-I153)*E153,V153+(H154-H153)*(1-E153)+(I154-I153)*E153+(U154-U153)*(1-E153)))</f>
        <v>0.00279673811719053</v>
      </c>
      <c r="W154" s="3" t="n">
        <f aca="false">T154/3+V154</f>
        <v>0.00413456684125902</v>
      </c>
      <c r="X154" s="23" t="n">
        <f aca="false">IF(D$6="E",-B154,B154)</f>
        <v>142.894638403988</v>
      </c>
      <c r="Y154" s="0" t="n">
        <f aca="false">IF(D$6="E",-J154,J154)</f>
        <v>139.208707950125</v>
      </c>
      <c r="Z154" s="46" t="n">
        <f aca="false">J154/A154</f>
        <v>0.562160637944017</v>
      </c>
      <c r="AA154" s="43" t="n">
        <f aca="false">B$8/A154^B$3*((1+K$49)/K$49)^-B$3</f>
        <v>1.67183214693119</v>
      </c>
      <c r="AB154" s="43" t="n">
        <f aca="false">(R154-AA154)</f>
        <v>-0.0753064881346448</v>
      </c>
      <c r="AC154" s="48" t="n">
        <f aca="false">IF(R$58&gt;=AA$58,B$10,IF(K154&lt;K153,(Z154-D$10)*(1+1.25*(D$10-Z154)/MAX(Z$58:Z154)*B$10)+D$10,B$10))</f>
        <v>1.38259663532589</v>
      </c>
      <c r="AD154" s="33" t="n">
        <f aca="false">IF(K154&gt;K153,(1-A154/K154)/((J154+0.01)/A154/$B$10)^(1+K$49)+A154/K154+0.01,(1-A154/K154)/((J154+0.01)/A154/$D$10)^(1+K$49)+A154/K154+0.01)</f>
        <v>1.72614099165874</v>
      </c>
      <c r="AE154" s="47" t="n">
        <f aca="false">IF(ABS(-LN(1-(R154-AA154)/R154)/LN(AD154))&lt;1.2*B$3,1.2*SIGN(-LN(1-(R154-AA154)/R154)/LN(AD154))*B$3,-LN(1-(R154-AA154)/R154)/LN(AD154))</f>
        <v>-0.0844317712743294</v>
      </c>
      <c r="AF154" s="43" t="n">
        <f aca="false">W154</f>
        <v>0.00413456684125907</v>
      </c>
      <c r="AG154" s="47" t="n">
        <f aca="false">IF(D$6="E",-B154,IF(D$6="T",-B154,B154))</f>
        <v>142.894638403988</v>
      </c>
      <c r="AH154" s="3" t="n">
        <f aca="false">T154</f>
        <v>0.00401348617220547</v>
      </c>
      <c r="AI154" s="3"/>
      <c r="AJ154" s="3"/>
    </row>
    <row r="155" customFormat="false" ht="12.8" hidden="false" customHeight="false" outlineLevel="0" collapsed="false">
      <c r="A155" s="3" t="n">
        <f aca="false">IF(J154/A154&lt;=0.99*$B$10,IF(A154&gt;A153,IF(D$5&gt;0,$A154+($D$7-$D$3)/401,IF(J154/A154&gt;1.01*D$10,A154-($D$7-$D$3)/401,A154)),IF(D$5&lt;0,$A154+($D$7-$D$3)/401,IF(J154/A154&gt;1.01*D$10,A154-($D$7-$D$3)/401,A154))),IF(K154&gt;$B$6,IF(B$10&gt;D$10,IF(J154/A154&gt;1.01*D$10,A154-($D$7-$D$3)/401,A154),A154),IF(MAX(J$58:J154)&lt;0.99*$B$10*(A154^$K$49*(K154-A154))^(1/(1+$K$49))*($K$49^(1/(1+$K$49))),$A154+($D$7-$D$3)/401,IF(J154/A154&gt;1.01*$D$10,$A154-($D$7-$D$3)/401,A154))))</f>
        <v>248.130299251869</v>
      </c>
      <c r="B155" s="3" t="n">
        <f aca="false">$D$4+(A155-$D$3)*$D$5</f>
        <v>144.390897755608</v>
      </c>
      <c r="C155" s="3" t="n">
        <f aca="false">2/PI()*(ATAN((B155/A155)^2))/(1+C$12/C$14*10*(100/A154)^0.5)</f>
        <v>0.154066344415851</v>
      </c>
      <c r="D155" s="3" t="n">
        <f aca="false">3*G154*(I155-I154)+D154</f>
        <v>559.133037777924</v>
      </c>
      <c r="E155" s="30" t="n">
        <f aca="false">(1/$C$16)*($C$12/100)/S155</f>
        <v>0.00910234012414273</v>
      </c>
      <c r="F155" s="3" t="n">
        <f aca="false">3*(1-2*$B$9)*(A156+A155)/(4*(1+$B$9)*$B$4)</f>
        <v>37796.9071885502</v>
      </c>
      <c r="G155" s="3" t="n">
        <f aca="false">$C$18*$C$17*(A155+100)/100/(2*(1+$C$19))*1000</f>
        <v>2661108.00748129</v>
      </c>
      <c r="H155" s="30" t="n">
        <f aca="false">(B155-B154)/(3*(1-E154)*F154+3*C154*E154*G154)+H154</f>
        <v>0.00138212028898644</v>
      </c>
      <c r="I155" s="30" t="n">
        <f aca="false">C154*(H155-H154)+I154</f>
        <v>7.29013121416532E-005</v>
      </c>
      <c r="J155" s="3" t="n">
        <f aca="false">J154+3*(H155-H154)*F154</f>
        <v>140.583787578351</v>
      </c>
      <c r="K155" s="35" t="n">
        <f aca="false">IF(J155&lt;$B$10*(A154^$K$49*(MAX(K$58:K154)-A154))^(1/(1+$K$49))*($K$49^(1/(1+$K$49))),IF(J155/A155&gt;D$10,IF(MAX(J$58:J154)&lt;0.99*$B$10*(A154^$K$49*(K154-A154))^(1/(1+$K$49))*($K$49^(1/(1+$K$49))),MAX(K$58:K154),((J155/$B$10)^(1+$K$49)/(A155^($K$49)*$K$49))+A155),MAX(K$58:K154)),((J155/$B$10)^(1+$K$49)/(A155^($K$49)*$K$49))+A155)</f>
        <v>289.798014634941</v>
      </c>
      <c r="L155" s="30" t="n">
        <f aca="false">IF(K155&lt;K154,AE154*(MAX(Z$58:Z154)-J154/A154)/(J154/A154/D$10-1)/(1+1*(MAX(Z$58:Z154)-J154/A154)/(J154/A154/D$10-1))+B$3-B$4,AE154*(J155/A155/B$10)/(C$27+J155/A155/B$10))</f>
        <v>-0.00539786643520478</v>
      </c>
      <c r="M155" s="42" t="n">
        <f aca="false">M154+L155*2*(K155-K154)/(K154+K155)</f>
        <v>-0.00107054005162537</v>
      </c>
      <c r="N155" s="43" t="n">
        <f aca="false">N154+(B$3-B$4)*2*(K155-K154)/(K154+K155)</f>
        <v>0.00385700986489226</v>
      </c>
      <c r="O155" s="34"/>
      <c r="P155" s="34" t="n">
        <f aca="false">P154+$B$4*2*(A155-A154)/(A155+A154)</f>
        <v>0.00129381930936987</v>
      </c>
      <c r="Q155" s="44" t="n">
        <f aca="false">M155+N155</f>
        <v>0.00278646981326689</v>
      </c>
      <c r="R155" s="3" t="n">
        <f aca="false">R154-(Q155-Q154+P155-P154)*R154</f>
        <v>1.5964724838423</v>
      </c>
      <c r="S155" s="3" t="n">
        <f aca="false">$C$21*(R155-1)+1</f>
        <v>1.58861345891597</v>
      </c>
      <c r="T155" s="3" t="n">
        <f aca="false">-(S155-S154)/S154+T154</f>
        <v>0.00404651660897009</v>
      </c>
      <c r="U155" s="45" t="n">
        <f aca="false">(N155-N154)/(K$49/(1+K$49)*(AC155^(1+K$49)-(J155/A155)^(1+K$49))/(J155/A155)^K$49)*K$50+U154</f>
        <v>0.00148326847011985</v>
      </c>
      <c r="V155" s="3" t="n">
        <f aca="false">IF(D$6="E",-IF(K154=$B$6,-V154+(H155-H154)*(1-E154)+(I155-I154)*E154,-V154+(H155-H154)*(1-E154)+(I155-I154)*E154+(U155-U154)*(1-E154)),IF(K154=$B$6,V154+(H155-H154)*(1-E154)+(I155-I154)*E154,V154+(H155-H154)*(1-E154)+(I155-I154)*E154+(U155-U154)*(1-E154)))</f>
        <v>0.00283996131940458</v>
      </c>
      <c r="W155" s="3" t="n">
        <f aca="false">T155/3+V155</f>
        <v>0.00418880018906128</v>
      </c>
      <c r="X155" s="23" t="n">
        <f aca="false">IF(D$6="E",-B155,B155)</f>
        <v>144.390897755608</v>
      </c>
      <c r="Y155" s="0" t="n">
        <f aca="false">IF(D$6="E",-J155,J155)</f>
        <v>140.583787578351</v>
      </c>
      <c r="Z155" s="46" t="n">
        <f aca="false">J155/A155</f>
        <v>0.566572433927741</v>
      </c>
      <c r="AA155" s="43" t="n">
        <f aca="false">B$8/A155^B$3*((1+K$49)/K$49)^-B$3</f>
        <v>1.67177698086451</v>
      </c>
      <c r="AB155" s="43" t="n">
        <f aca="false">(R155-AA155)</f>
        <v>-0.0753044970222099</v>
      </c>
      <c r="AC155" s="48" t="n">
        <f aca="false">IF(R$58&gt;=AA$58,B$10,IF(K155&lt;K154,(Z155-D$10)*(1+1.25*(D$10-Z155)/MAX(Z$58:Z155)*B$10)+D$10,B$10))</f>
        <v>1.38259663532589</v>
      </c>
      <c r="AD155" s="33" t="n">
        <f aca="false">IF(K155&gt;K154,(1-A155/K155)/((J155+0.01)/A155/$B$10)^(1+K$49)+A155/K155+0.01,(1-A155/K155)/((J155+0.01)/A155/$D$10)^(1+K$49)+A155/K155+0.01)</f>
        <v>1.72231436111501</v>
      </c>
      <c r="AE155" s="47" t="n">
        <f aca="false">IF(ABS(-LN(1-(R155-AA155)/R155)/LN(AD155))&lt;1.2*B$3,1.2*SIGN(-LN(1-(R155-AA155)/R155)/LN(AD155))*B$3,-LN(1-(R155-AA155)/R155)/LN(AD155))</f>
        <v>-0.0847770022593578</v>
      </c>
      <c r="AF155" s="43" t="n">
        <f aca="false">W155</f>
        <v>0.00418880018906133</v>
      </c>
      <c r="AG155" s="47" t="n">
        <f aca="false">IF(D$6="E",-B155,IF(D$6="T",-B155,B155))</f>
        <v>144.390897755608</v>
      </c>
      <c r="AH155" s="3" t="n">
        <f aca="false">T155</f>
        <v>0.00404651660897009</v>
      </c>
      <c r="AI155" s="3"/>
      <c r="AJ155" s="3"/>
    </row>
    <row r="156" customFormat="false" ht="12.8" hidden="false" customHeight="false" outlineLevel="0" collapsed="false">
      <c r="A156" s="3" t="n">
        <f aca="false">IF(J155/A155&lt;=0.99*$B$10,IF(A155&gt;A154,IF(D$5&gt;0,$A155+($D$7-$D$3)/401,IF(J155/A155&gt;1.01*D$10,A155-($D$7-$D$3)/401,A155)),IF(D$5&lt;0,$A155+($D$7-$D$3)/401,IF(J155/A155&gt;1.01*D$10,A155-($D$7-$D$3)/401,A155))),IF(K155&gt;$B$6,IF(B$10&gt;D$10,IF(J155/A155&gt;1.01*D$10,A155-($D$7-$D$3)/401,A155),A155),IF(MAX(J$58:J155)&lt;0.99*$B$10*(A155^$K$49*(K155-A155))^(1/(1+$K$49))*($K$49^(1/(1+$K$49))),$A155+($D$7-$D$3)/401,IF(J155/A155&gt;1.01*$D$10,$A155-($D$7-$D$3)/401,A155))))</f>
        <v>248.629052369076</v>
      </c>
      <c r="B156" s="3" t="n">
        <f aca="false">$D$4+(A156-$D$3)*$D$5</f>
        <v>145.887157107229</v>
      </c>
      <c r="C156" s="3" t="n">
        <f aca="false">2/PI()*(ATAN((B156/A156)^2))/(1+C$12/C$14*10*(100/A155)^0.5)</f>
        <v>0.15650271113466</v>
      </c>
      <c r="D156" s="3" t="n">
        <f aca="false">3*G155*(I156-I155)+D155</f>
        <v>574.028059771883</v>
      </c>
      <c r="E156" s="30" t="n">
        <f aca="false">(1/$C$16)*($C$12/100)/S156</f>
        <v>0.009102638016049</v>
      </c>
      <c r="F156" s="3" t="n">
        <f aca="false">3*(1-2*$B$9)*(A157+A156)/(4*(1+$B$9)*$B$4)</f>
        <v>37872.8044020382</v>
      </c>
      <c r="G156" s="3" t="n">
        <f aca="false">$C$18*$C$17*(A156+100)/100/(2*(1+$C$19))*1000</f>
        <v>2664920.47630922</v>
      </c>
      <c r="H156" s="30" t="n">
        <f aca="false">(B156-B155)/(3*(1-E155)*F155+3*C155*E155*G155)+H155</f>
        <v>0.00139423044154611</v>
      </c>
      <c r="I156" s="30" t="n">
        <f aca="false">C155*(H156-H155)+I155</f>
        <v>7.47670790768401E-005</v>
      </c>
      <c r="J156" s="3" t="n">
        <f aca="false">J155+3*(H156-H155)*F155</f>
        <v>141.956966515362</v>
      </c>
      <c r="K156" s="35" t="n">
        <f aca="false">IF(J156&lt;$B$10*(A155^$K$49*(MAX(K$58:K155)-A155))^(1/(1+$K$49))*($K$49^(1/(1+$K$49))),IF(J156/A156&gt;D$10,IF(MAX(J$58:J155)&lt;0.99*$B$10*(A155^$K$49*(K155-A155))^(1/(1+$K$49))*($K$49^(1/(1+$K$49))),MAX(K$58:K155),((J156/$B$10)^(1+$K$49)/(A156^($K$49)*$K$49))+A156),MAX(K$58:K155)),((J156/$B$10)^(1+$K$49)/(A156^($K$49)*$K$49))+A156)</f>
        <v>291.029511039578</v>
      </c>
      <c r="L156" s="30" t="n">
        <f aca="false">IF(K156&lt;K155,AE155*(MAX(Z$58:Z155)-J155/A155)/(J155/A155/D$10-1)/(1+1*(MAX(Z$58:Z155)-J155/A155)/(J155/A155/D$10-1))+B$3-B$4,AE155*(J156/A156/B$10)/(C$27+J156/A156/B$10))</f>
        <v>-0.00545919713845323</v>
      </c>
      <c r="M156" s="42" t="n">
        <f aca="false">M155+L156*2*(K156-K155)/(K155+K156)</f>
        <v>-0.00109368971775182</v>
      </c>
      <c r="N156" s="43" t="n">
        <f aca="false">N155+(B$3-B$4)*2*(K156-K155)/(K155+K156)</f>
        <v>0.00390111095184867</v>
      </c>
      <c r="O156" s="34"/>
      <c r="P156" s="34" t="n">
        <f aca="false">P155+$B$4*2*(A156-A155)/(A156+A155)</f>
        <v>0.00130586747189959</v>
      </c>
      <c r="Q156" s="44" t="n">
        <f aca="false">M156+N156</f>
        <v>0.00280742123409685</v>
      </c>
      <c r="R156" s="3" t="n">
        <f aca="false">R155-(Q156-Q155+P156-P155)*R155</f>
        <v>1.59641980091549</v>
      </c>
      <c r="S156" s="3" t="n">
        <f aca="false">$C$21*(R156-1)+1</f>
        <v>1.58856147013088</v>
      </c>
      <c r="T156" s="3" t="n">
        <f aca="false">-(S156-S155)/S155+T155</f>
        <v>0.00407924249631644</v>
      </c>
      <c r="U156" s="45" t="n">
        <f aca="false">(N156-N155)/(K$49/(1+K$49)*(AC156^(1+K$49)-(J156/A156)^(1+K$49))/(J156/A156)^K$49)*K$50+U155</f>
        <v>0.00151502961347653</v>
      </c>
      <c r="V156" s="3" t="n">
        <f aca="false">IF(D$6="E",-IF(K155=$B$6,-V155+(H156-H155)*(1-E155)+(I156-I155)*E155,-V155+(H156-H155)*(1-E155)+(I156-I155)*E155+(U156-U155)*(1-E155)),IF(K155=$B$6,V155+(H156-H155)*(1-E155)+(I156-I155)*E155,V155+(H156-H155)*(1-E155)+(I156-I155)*E155+(U156-U155)*(1-E155)))</f>
        <v>0.00288345026670905</v>
      </c>
      <c r="W156" s="3" t="n">
        <f aca="false">T156/3+V156</f>
        <v>0.0042431977654812</v>
      </c>
      <c r="X156" s="23" t="n">
        <f aca="false">IF(D$6="E",-B156,B156)</f>
        <v>145.887157107229</v>
      </c>
      <c r="Y156" s="0" t="n">
        <f aca="false">IF(D$6="E",-J156,J156)</f>
        <v>141.956966515362</v>
      </c>
      <c r="Z156" s="46" t="n">
        <f aca="false">J156/A156</f>
        <v>0.570958884984343</v>
      </c>
      <c r="AA156" s="43" t="n">
        <f aca="false">B$8/A156^B$3*((1+K$49)/K$49)^-B$3</f>
        <v>1.67172192738772</v>
      </c>
      <c r="AB156" s="43" t="n">
        <f aca="false">(R156-AA156)</f>
        <v>-0.0753021264722333</v>
      </c>
      <c r="AC156" s="48" t="n">
        <f aca="false">IF(R$58&gt;=AA$58,B$10,IF(K156&lt;K155,(Z156-D$10)*(1+1.25*(D$10-Z156)/MAX(Z$58:Z156)*B$10)+D$10,B$10))</f>
        <v>1.38259663532589</v>
      </c>
      <c r="AD156" s="33" t="n">
        <f aca="false">IF(K156&gt;K155,(1-A156/K156)/((J156+0.01)/A156/$B$10)^(1+K$49)+A156/K156+0.01,(1-A156/K156)/((J156+0.01)/A156/$D$10)^(1+K$49)+A156/K156+0.01)</f>
        <v>1.71849711381871</v>
      </c>
      <c r="AE156" s="47" t="n">
        <f aca="false">IF(ABS(-LN(1-(R156-AA156)/R156)/LN(AD156))&lt;1.2*B$3,1.2*SIGN(-LN(1-(R156-AA156)/R156)/LN(AD156))*B$3,-LN(1-(R156-AA156)/R156)/LN(AD156))</f>
        <v>-0.085124536212162</v>
      </c>
      <c r="AF156" s="43" t="n">
        <f aca="false">W156</f>
        <v>0.00424319776548125</v>
      </c>
      <c r="AG156" s="47" t="n">
        <f aca="false">IF(D$6="E",-B156,IF(D$6="T",-B156,B156))</f>
        <v>145.887157107229</v>
      </c>
      <c r="AH156" s="3" t="n">
        <f aca="false">T156</f>
        <v>0.00407924249631644</v>
      </c>
      <c r="AI156" s="3"/>
      <c r="AJ156" s="3"/>
    </row>
    <row r="157" customFormat="false" ht="12.8" hidden="false" customHeight="false" outlineLevel="0" collapsed="false">
      <c r="A157" s="3" t="n">
        <f aca="false">IF(J156/A156&lt;=0.99*$B$10,IF(A156&gt;A155,IF(D$5&gt;0,$A156+($D$7-$D$3)/401,IF(J156/A156&gt;1.01*D$10,A156-($D$7-$D$3)/401,A156)),IF(D$5&lt;0,$A156+($D$7-$D$3)/401,IF(J156/A156&gt;1.01*D$10,A156-($D$7-$D$3)/401,A156))),IF(K156&gt;$B$6,IF(B$10&gt;D$10,IF(J156/A156&gt;1.01*D$10,A156-($D$7-$D$3)/401,A156),A156),IF(MAX(J$58:J156)&lt;0.99*$B$10*(A156^$K$49*(K156-A156))^(1/(1+$K$49))*($K$49^(1/(1+$K$49))),$A156+($D$7-$D$3)/401,IF(J156/A156&gt;1.01*$D$10,$A156-($D$7-$D$3)/401,A156))))</f>
        <v>249.127805486283</v>
      </c>
      <c r="B157" s="3" t="n">
        <f aca="false">$D$4+(A157-$D$3)*$D$5</f>
        <v>147.38341645885</v>
      </c>
      <c r="C157" s="3" t="n">
        <f aca="false">2/PI()*(ATAN((B157/A157)^2))/(1+C$12/C$14*10*(100/A156)^0.5)</f>
        <v>0.158941998913134</v>
      </c>
      <c r="D157" s="3" t="n">
        <f aca="false">3*G156*(I157-I156)+D156</f>
        <v>589.129058043867</v>
      </c>
      <c r="E157" s="30" t="n">
        <f aca="false">(1/$C$16)*($C$12/100)/S157</f>
        <v>0.00910293313455169</v>
      </c>
      <c r="F157" s="3" t="n">
        <f aca="false">3*(1-2*$B$9)*(A158+A157)/(4*(1+$B$9)*$B$4)</f>
        <v>37948.7016155263</v>
      </c>
      <c r="G157" s="3" t="n">
        <f aca="false">$C$18*$C$17*(A157+100)/100/(2*(1+$C$19))*1000</f>
        <v>2668732.94513715</v>
      </c>
      <c r="H157" s="30" t="n">
        <f aca="false">(B157-B156)/(3*(1-E156)*F156+3*C156*E156*G156)+H156</f>
        <v>0.00140629963598564</v>
      </c>
      <c r="I157" s="30" t="n">
        <f aca="false">C156*(H157-H156)+I156</f>
        <v>7.66559407278387E-005</v>
      </c>
      <c r="J157" s="3" t="n">
        <f aca="false">J156+3*(H157-H156)*F156</f>
        <v>143.328249236258</v>
      </c>
      <c r="K157" s="35" t="n">
        <f aca="false">IF(J157&lt;$B$10*(A156^$K$49*(MAX(K$58:K156)-A156))^(1/(1+$K$49))*($K$49^(1/(1+$K$49))),IF(J157/A157&gt;D$10,IF(MAX(J$58:J156)&lt;0.99*$B$10*(A156^$K$49*(K156-A156))^(1/(1+$K$49))*($K$49^(1/(1+$K$49))),MAX(K$58:K156),((J157/$B$10)^(1+$K$49)/(A157^($K$49)*$K$49))+A157),MAX(K$58:K156)),((J157/$B$10)^(1+$K$49)/(A157^($K$49)*$K$49))+A157)</f>
        <v>292.264851153955</v>
      </c>
      <c r="L157" s="30" t="n">
        <f aca="false">IF(K157&lt;K156,AE156*(MAX(Z$58:Z156)-J156/A156)/(J156/A156/D$10-1)/(1+1*(MAX(Z$58:Z156)-J156/A156)/(J156/A156/D$10-1))+B$3-B$4,AE156*(J157/A157/B$10)/(C$27+J157/A157/B$10))</f>
        <v>-0.00552073206232543</v>
      </c>
      <c r="M157" s="42" t="n">
        <f aca="false">M156+L157*2*(K157-K156)/(K156+K157)</f>
        <v>-0.00111707407467126</v>
      </c>
      <c r="N157" s="43" t="n">
        <f aca="false">N156+(B$3-B$4)*2*(K157-K156)/(K156+K157)</f>
        <v>0.00394516259377164</v>
      </c>
      <c r="O157" s="34"/>
      <c r="P157" s="34" t="n">
        <f aca="false">P156+$B$4*2*(A157-A156)/(A157+A156)</f>
        <v>0.00131789148987549</v>
      </c>
      <c r="Q157" s="44" t="n">
        <f aca="false">M157+N157</f>
        <v>0.00282808851910037</v>
      </c>
      <c r="R157" s="3" t="n">
        <f aca="false">R156-(Q157-Q156+P157-P156)*R156</f>
        <v>1.5963676118721</v>
      </c>
      <c r="S157" s="3" t="n">
        <f aca="false">$C$21*(R157-1)+1</f>
        <v>1.58850996872187</v>
      </c>
      <c r="T157" s="3" t="n">
        <f aca="false">-(S157-S156)/S156+T156</f>
        <v>0.00411166265126293</v>
      </c>
      <c r="U157" s="45" t="n">
        <f aca="false">(N157-N156)/(K$49/(1+K$49)*(AC157^(1+K$49)-(J157/A157)^(1+K$49))/(J157/A157)^K$49)*K$50+U156</f>
        <v>0.00154709859453727</v>
      </c>
      <c r="V157" s="3" t="n">
        <f aca="false">IF(D$6="E",-IF(K156=$B$6,-V156+(H157-H156)*(1-E156)+(I157-I156)*E156,-V156+(H157-H156)*(1-E156)+(I157-I156)*E156+(U157-U156)*(1-E156)),IF(K156=$B$6,V156+(H157-H156)*(1-E156)+(I157-I156)*E156,V156+(H157-H156)*(1-E156)+(I157-I156)*E156+(U157-U156)*(1-E156)))</f>
        <v>0.00292720386199893</v>
      </c>
      <c r="W157" s="3" t="n">
        <f aca="false">T157/3+V157</f>
        <v>0.00429775807908657</v>
      </c>
      <c r="X157" s="23" t="n">
        <f aca="false">IF(D$6="E",-B157,B157)</f>
        <v>147.38341645885</v>
      </c>
      <c r="Y157" s="0" t="n">
        <f aca="false">IF(D$6="E",-J157,J157)</f>
        <v>143.328249236258</v>
      </c>
      <c r="Z157" s="46" t="n">
        <f aca="false">J157/A157</f>
        <v>0.575320161298291</v>
      </c>
      <c r="AA157" s="43" t="n">
        <f aca="false">B$8/A157^B$3*((1+K$49)/K$49)^-B$3</f>
        <v>1.67166698604587</v>
      </c>
      <c r="AB157" s="43" t="n">
        <f aca="false">(R157-AA157)</f>
        <v>-0.0752993741737711</v>
      </c>
      <c r="AC157" s="48" t="n">
        <f aca="false">IF(R$58&gt;=AA$58,B$10,IF(K157&lt;K156,(Z157-D$10)*(1+1.25*(D$10-Z157)/MAX(Z$58:Z157)*B$10)+D$10,B$10))</f>
        <v>1.38259663532589</v>
      </c>
      <c r="AD157" s="33" t="n">
        <f aca="false">IF(K157&gt;K156,(1-A157/K157)/((J157+0.01)/A157/$B$10)^(1+K$49)+A157/K157+0.01,(1-A157/K157)/((J157+0.01)/A157/$D$10)^(1+K$49)+A157/K157+0.01)</f>
        <v>1.7146895970925</v>
      </c>
      <c r="AE157" s="47" t="n">
        <f aca="false">IF(ABS(-LN(1-(R157-AA157)/R157)/LN(AD157))&lt;1.2*B$3,1.2*SIGN(-LN(1-(R157-AA157)/R157)/LN(AD157))*B$3,-LN(1-(R157-AA157)/R157)/LN(AD157))</f>
        <v>-0.085474363444077</v>
      </c>
      <c r="AF157" s="43" t="n">
        <f aca="false">W157</f>
        <v>0.00429775807908652</v>
      </c>
      <c r="AG157" s="47" t="n">
        <f aca="false">IF(D$6="E",-B157,IF(D$6="T",-B157,B157))</f>
        <v>147.38341645885</v>
      </c>
      <c r="AH157" s="3" t="n">
        <f aca="false">T157</f>
        <v>0.00411166265126293</v>
      </c>
      <c r="AI157" s="3"/>
      <c r="AJ157" s="3"/>
    </row>
    <row r="158" customFormat="false" ht="12.8" hidden="false" customHeight="false" outlineLevel="0" collapsed="false">
      <c r="A158" s="3" t="n">
        <f aca="false">IF(J157/A157&lt;=0.99*$B$10,IF(A157&gt;A156,IF(D$5&gt;0,$A157+($D$7-$D$3)/401,IF(J157/A157&gt;1.01*D$10,A157-($D$7-$D$3)/401,A157)),IF(D$5&lt;0,$A157+($D$7-$D$3)/401,IF(J157/A157&gt;1.01*D$10,A157-($D$7-$D$3)/401,A157))),IF(K157&gt;$B$6,IF(B$10&gt;D$10,IF(J157/A157&gt;1.01*D$10,A157-($D$7-$D$3)/401,A157),A157),IF(MAX(J$58:J157)&lt;0.99*$B$10*(A157^$K$49*(K157-A157))^(1/(1+$K$49))*($K$49^(1/(1+$K$49))),$A157+($D$7-$D$3)/401,IF(J157/A157&gt;1.01*$D$10,$A157-($D$7-$D$3)/401,A157))))</f>
        <v>249.62655860349</v>
      </c>
      <c r="B158" s="3" t="n">
        <f aca="false">$D$4+(A158-$D$3)*$D$5</f>
        <v>148.879675810471</v>
      </c>
      <c r="C158" s="3" t="n">
        <f aca="false">2/PI()*(ATAN((B158/A158)^2))/(1+C$12/C$14*10*(100/A157)^0.5)</f>
        <v>0.161383840659423</v>
      </c>
      <c r="D158" s="3" t="n">
        <f aca="false">3*G157*(I158-I157)+D157</f>
        <v>604.435505918891</v>
      </c>
      <c r="E158" s="30" t="n">
        <f aca="false">(1/$C$16)*($C$12/100)/S158</f>
        <v>0.0091032254691725</v>
      </c>
      <c r="F158" s="3" t="n">
        <f aca="false">3*(1-2*$B$9)*(A159+A158)/(4*(1+$B$9)*$B$4)</f>
        <v>38024.5988290143</v>
      </c>
      <c r="G158" s="3" t="n">
        <f aca="false">$C$18*$C$17*(A158+100)/100/(2*(1+$C$19))*1000</f>
        <v>2672545.41396508</v>
      </c>
      <c r="H158" s="30" t="n">
        <f aca="false">(B158-B157)/(3*(1-E157)*F157+3*C157*E157*G157)+H157</f>
        <v>0.00141832807788079</v>
      </c>
      <c r="I158" s="30" t="n">
        <f aca="false">C157*(H158-H157)+I157</f>
        <v>7.85677653264638E-005</v>
      </c>
      <c r="J158" s="3" t="n">
        <f aca="false">J157+3*(H158-H157)*F157</f>
        <v>144.697640493394</v>
      </c>
      <c r="K158" s="35" t="n">
        <f aca="false">IF(J158&lt;$B$10*(A157^$K$49*(MAX(K$58:K157)-A157))^(1/(1+$K$49))*($K$49^(1/(1+$K$49))),IF(J158/A158&gt;D$10,IF(MAX(J$58:J157)&lt;0.99*$B$10*(A157^$K$49*(K157-A157))^(1/(1+$K$49))*($K$49^(1/(1+$K$49))),MAX(K$58:K157),((J158/$B$10)^(1+$K$49)/(A158^($K$49)*$K$49))+A158),MAX(K$58:K157)),((J158/$B$10)^(1+$K$49)/(A158^($K$49)*$K$49))+A158)</f>
        <v>293.503982125849</v>
      </c>
      <c r="L158" s="30" t="n">
        <f aca="false">IF(K158&lt;K157,AE157*(MAX(Z$58:Z157)-J157/A157)/(J157/A157/D$10-1)/(1+1*(MAX(Z$58:Z157)-J157/A157)/(J157/A157/D$10-1))+B$3-B$4,AE157*(J158/A158/B$10)/(C$27+J158/A158/B$10))</f>
        <v>-0.00558247276397761</v>
      </c>
      <c r="M158" s="42" t="n">
        <f aca="false">M157+L158*2*(K158-K157)/(K157+K158)</f>
        <v>-0.00114069231623208</v>
      </c>
      <c r="N158" s="43" t="n">
        <f aca="false">N157+(B$3-B$4)*2*(K158-K157)/(K157+K158)</f>
        <v>0.00398916275689245</v>
      </c>
      <c r="O158" s="34"/>
      <c r="P158" s="34" t="n">
        <f aca="false">P157+$B$4*2*(A158-A157)/(A158+A157)</f>
        <v>0.00132989145987557</v>
      </c>
      <c r="Q158" s="44" t="n">
        <f aca="false">M158+N158</f>
        <v>0.00284847044066037</v>
      </c>
      <c r="R158" s="3" t="n">
        <f aca="false">R157-(Q158-Q157+P158-P157)*R157</f>
        <v>1.5963159184692</v>
      </c>
      <c r="S158" s="3" t="n">
        <f aca="false">$C$21*(R158-1)+1</f>
        <v>1.58845895642289</v>
      </c>
      <c r="T158" s="3" t="n">
        <f aca="false">-(S158-S157)/S157+T157</f>
        <v>0.00414377595240067</v>
      </c>
      <c r="U158" s="45" t="n">
        <f aca="false">(N158-N157)/(K$49/(1+K$49)*(AC158^(1+K$49)-(J158/A158)^(1+K$49))/(J158/A158)^K$49)*K$50+U157</f>
        <v>0.00157947411226158</v>
      </c>
      <c r="V158" s="3" t="n">
        <f aca="false">IF(D$6="E",-IF(K157=$B$6,-V157+(H158-H157)*(1-E157)+(I158-I157)*E157,-V157+(H158-H157)*(1-E157)+(I158-I157)*E157+(U158-U157)*(1-E157)),IF(K157=$B$6,V157+(H158-H157)*(1-E157)+(I158-I157)*E157,V157+(H158-H157)*(1-E157)+(I158-I157)*E157+(U158-U157)*(1-E157)))</f>
        <v>0.00297122101855455</v>
      </c>
      <c r="W158" s="3" t="n">
        <f aca="false">T158/3+V158</f>
        <v>0.00435247966935477</v>
      </c>
      <c r="X158" s="23" t="n">
        <f aca="false">IF(D$6="E",-B158,B158)</f>
        <v>148.879675810471</v>
      </c>
      <c r="Y158" s="0" t="n">
        <f aca="false">IF(D$6="E",-J158,J158)</f>
        <v>144.697640493394</v>
      </c>
      <c r="Z158" s="46" t="n">
        <f aca="false">J158/A158</f>
        <v>0.579656432804624</v>
      </c>
      <c r="AA158" s="43" t="n">
        <f aca="false">B$8/A158^B$3*((1+K$49)/K$49)^-B$3</f>
        <v>1.67161215638673</v>
      </c>
      <c r="AB158" s="43" t="n">
        <f aca="false">(R158-AA158)</f>
        <v>-0.0752962379175355</v>
      </c>
      <c r="AC158" s="48" t="n">
        <f aca="false">IF(R$58&gt;=AA$58,B$10,IF(K158&lt;K157,(Z158-D$10)*(1+1.25*(D$10-Z158)/MAX(Z$58:Z158)*B$10)+D$10,B$10))</f>
        <v>1.38259663532589</v>
      </c>
      <c r="AD158" s="33" t="n">
        <f aca="false">IF(K158&gt;K157,(1-A158/K158)/((J158+0.01)/A158/$B$10)^(1+K$49)+A158/K158+0.01,(1-A158/K158)/((J158+0.01)/A158/$D$10)^(1+K$49)+A158/K158+0.01)</f>
        <v>1.71089214453149</v>
      </c>
      <c r="AE158" s="47" t="n">
        <f aca="false">IF(ABS(-LN(1-(R158-AA158)/R158)/LN(AD158))&lt;1.2*B$3,1.2*SIGN(-LN(1-(R158-AA158)/R158)/LN(AD158))*B$3,-LN(1-(R158-AA158)/R158)/LN(AD158))</f>
        <v>-0.0858264746232033</v>
      </c>
      <c r="AF158" s="43" t="n">
        <f aca="false">W158</f>
        <v>0.00435247966935476</v>
      </c>
      <c r="AG158" s="47" t="n">
        <f aca="false">IF(D$6="E",-B158,IF(D$6="T",-B158,B158))</f>
        <v>148.879675810471</v>
      </c>
      <c r="AH158" s="3" t="n">
        <f aca="false">T158</f>
        <v>0.00414377595240067</v>
      </c>
      <c r="AI158" s="3"/>
      <c r="AJ158" s="3"/>
    </row>
    <row r="159" customFormat="false" ht="12.8" hidden="false" customHeight="false" outlineLevel="0" collapsed="false">
      <c r="A159" s="3" t="n">
        <f aca="false">IF(J158/A158&lt;=0.99*$B$10,IF(A158&gt;A157,IF(D$5&gt;0,$A158+($D$7-$D$3)/401,IF(J158/A158&gt;1.01*D$10,A158-($D$7-$D$3)/401,A158)),IF(D$5&lt;0,$A158+($D$7-$D$3)/401,IF(J158/A158&gt;1.01*D$10,A158-($D$7-$D$3)/401,A158))),IF(K158&gt;$B$6,IF(B$10&gt;D$10,IF(J158/A158&gt;1.01*D$10,A158-($D$7-$D$3)/401,A158),A158),IF(MAX(J$58:J158)&lt;0.99*$B$10*(A158^$K$49*(K158-A158))^(1/(1+$K$49))*($K$49^(1/(1+$K$49))),$A158+($D$7-$D$3)/401,IF(J158/A158&gt;1.01*$D$10,$A158-($D$7-$D$3)/401,A158))))</f>
        <v>250.125311720697</v>
      </c>
      <c r="B159" s="3" t="n">
        <f aca="false">$D$4+(A159-$D$3)*$D$5</f>
        <v>150.375935162092</v>
      </c>
      <c r="C159" s="3" t="n">
        <f aca="false">2/PI()*(ATAN((B159/A159)^2))/(1+C$12/C$14*10*(100/A158)^0.5)</f>
        <v>0.16382787373703</v>
      </c>
      <c r="D159" s="3" t="n">
        <f aca="false">3*G158*(I159-I158)+D158</f>
        <v>619.946847586203</v>
      </c>
      <c r="E159" s="30" t="n">
        <f aca="false">(1/$C$16)*($C$12/100)/S159</f>
        <v>0.0091035150099796</v>
      </c>
      <c r="F159" s="3" t="n">
        <f aca="false">3*(1-2*$B$9)*(A160+A159)/(4*(1+$B$9)*$B$4)</f>
        <v>38100.4960425023</v>
      </c>
      <c r="G159" s="3" t="n">
        <f aca="false">$C$18*$C$17*(A159+100)/100/(2*(1+$C$19))*1000</f>
        <v>2676357.88279301</v>
      </c>
      <c r="H159" s="30" t="n">
        <f aca="false">(B159-B158)/(3*(1-E158)*F158+3*C158*E158*G158)+H158</f>
        <v>0.00143031597394347</v>
      </c>
      <c r="I159" s="30" t="n">
        <f aca="false">C158*(H159-H158)+I158</f>
        <v>8.05024180344851E-005</v>
      </c>
      <c r="J159" s="3" t="n">
        <f aca="false">J158+3*(H159-H158)*F158</f>
        <v>146.065145309156</v>
      </c>
      <c r="K159" s="35" t="n">
        <f aca="false">IF(J159&lt;$B$10*(A158^$K$49*(MAX(K$58:K158)-A158))^(1/(1+$K$49))*($K$49^(1/(1+$K$49))),IF(J159/A159&gt;D$10,IF(MAX(J$58:J158)&lt;0.99*$B$10*(A158^$K$49*(K158-A158))^(1/(1+$K$49))*($K$49^(1/(1+$K$49))),MAX(K$58:K158),((J159/$B$10)^(1+$K$49)/(A159^($K$49)*$K$49))+A159),MAX(K$58:K158)),((J159/$B$10)^(1+$K$49)/(A159^($K$49)*$K$49))+A159)</f>
        <v>294.746851843433</v>
      </c>
      <c r="L159" s="30" t="n">
        <f aca="false">IF(K159&lt;K158,AE158*(MAX(Z$58:Z158)-J158/A158)/(J158/A158/D$10-1)/(1+1*(MAX(Z$58:Z158)-J158/A158)/(J158/A158/D$10-1))+B$3-B$4,AE158*(J159/A159/B$10)/(C$27+J159/A159/B$10))</f>
        <v>-0.00564442078621016</v>
      </c>
      <c r="M159" s="42" t="n">
        <f aca="false">M158+L159*2*(K159-K158)/(K158+K159)</f>
        <v>-0.00116454363700674</v>
      </c>
      <c r="N159" s="43" t="n">
        <f aca="false">N158+(B$3-B$4)*2*(K159-K158)/(K158+K159)</f>
        <v>0.00403310946913305</v>
      </c>
      <c r="O159" s="34"/>
      <c r="P159" s="34" t="n">
        <f aca="false">P158+$B$4*2*(A159-A158)/(A159+A158)</f>
        <v>0.00134186747789947</v>
      </c>
      <c r="Q159" s="44" t="n">
        <f aca="false">M159+N159</f>
        <v>0.00286856583212631</v>
      </c>
      <c r="R159" s="3" t="n">
        <f aca="false">R158-(Q159-Q158+P159-P158)*R158</f>
        <v>1.5962647223677</v>
      </c>
      <c r="S159" s="3" t="n">
        <f aca="false">$C$21*(R159-1)+1</f>
        <v>1.58840843487294</v>
      </c>
      <c r="T159" s="3" t="n">
        <f aca="false">-(S159-S158)/S158+T158</f>
        <v>0.00417558133820763</v>
      </c>
      <c r="U159" s="45" t="n">
        <f aca="false">(N159-N158)/(K$49/(1+K$49)*(AC159^(1+K$49)-(J159/A159)^(1+K$49))/(J159/A159)^K$49)*K$50+U158</f>
        <v>0.00161215487564593</v>
      </c>
      <c r="V159" s="3" t="n">
        <f aca="false">IF(D$6="E",-IF(K158=$B$6,-V158+(H159-H158)*(1-E158)+(I159-I158)*E158,-V158+(H159-H158)*(1-E158)+(I159-I158)*E158+(U159-U158)*(1-E158)),IF(K158=$B$6,V158+(H159-H158)*(1-E158)+(I159-I158)*E158,V158+(H159-H158)*(1-E158)+(I159-I158)*E158+(U159-U158)*(1-E158)))</f>
        <v>0.00301550066070303</v>
      </c>
      <c r="W159" s="3" t="n">
        <f aca="false">T159/3+V159</f>
        <v>0.00440736110677224</v>
      </c>
      <c r="X159" s="23" t="n">
        <f aca="false">IF(D$6="E",-B159,B159)</f>
        <v>150.375935162092</v>
      </c>
      <c r="Y159" s="0" t="n">
        <f aca="false">IF(D$6="E",-J159,J159)</f>
        <v>146.065145309156</v>
      </c>
      <c r="Z159" s="46" t="n">
        <f aca="false">J159/A159</f>
        <v>0.583967869162556</v>
      </c>
      <c r="AA159" s="43" t="n">
        <f aca="false">B$8/A159^B$3*((1+K$49)/K$49)^-B$3</f>
        <v>1.67155743796084</v>
      </c>
      <c r="AB159" s="43" t="n">
        <f aca="false">(R159-AA159)</f>
        <v>-0.0752927155931342</v>
      </c>
      <c r="AC159" s="48" t="n">
        <f aca="false">IF(R$58&gt;=AA$58,B$10,IF(K159&lt;K158,(Z159-D$10)*(1+1.25*(D$10-Z159)/MAX(Z$58:Z159)*B$10)+D$10,B$10))</f>
        <v>1.38259663532589</v>
      </c>
      <c r="AD159" s="33" t="n">
        <f aca="false">IF(K159&gt;K158,(1-A159/K159)/((J159+0.01)/A159/$B$10)^(1+K$49)+A159/K159+0.01,(1-A159/K159)/((J159+0.01)/A159/$D$10)^(1+K$49)+A159/K159+0.01)</f>
        <v>1.70710507633937</v>
      </c>
      <c r="AE159" s="47" t="n">
        <f aca="false">IF(ABS(-LN(1-(R159-AA159)/R159)/LN(AD159))&lt;1.2*B$3,1.2*SIGN(-LN(1-(R159-AA159)/R159)/LN(AD159))*B$3,-LN(1-(R159-AA159)/R159)/LN(AD159))</f>
        <v>-0.0861808607710422</v>
      </c>
      <c r="AF159" s="43" t="n">
        <f aca="false">W159</f>
        <v>0.00440736110677229</v>
      </c>
      <c r="AG159" s="47" t="n">
        <f aca="false">IF(D$6="E",-B159,IF(D$6="T",-B159,B159))</f>
        <v>150.375935162092</v>
      </c>
      <c r="AH159" s="3" t="n">
        <f aca="false">T159</f>
        <v>0.00417558133820763</v>
      </c>
      <c r="AI159" s="3"/>
    </row>
    <row r="160" customFormat="false" ht="12.8" hidden="false" customHeight="false" outlineLevel="0" collapsed="false">
      <c r="A160" s="3" t="n">
        <f aca="false">IF(J159/A159&lt;=0.99*$B$10,IF(A159&gt;A158,IF(D$5&gt;0,$A159+($D$7-$D$3)/401,IF(J159/A159&gt;1.01*D$10,A159-($D$7-$D$3)/401,A159)),IF(D$5&lt;0,$A159+($D$7-$D$3)/401,IF(J159/A159&gt;1.01*D$10,A159-($D$7-$D$3)/401,A159))),IF(K159&gt;$B$6,IF(B$10&gt;D$10,IF(J159/A159&gt;1.01*D$10,A159-($D$7-$D$3)/401,A159),A159),IF(MAX(J$58:J159)&lt;0.99*$B$10*(A159^$K$49*(K159-A159))^(1/(1+$K$49))*($K$49^(1/(1+$K$49))),$A159+($D$7-$D$3)/401,IF(J159/A159&gt;1.01*$D$10,$A159-($D$7-$D$3)/401,A159))))</f>
        <v>250.624064837904</v>
      </c>
      <c r="B160" s="3" t="n">
        <f aca="false">$D$4+(A160-$D$3)*$D$5</f>
        <v>151.872194513713</v>
      </c>
      <c r="C160" s="3" t="n">
        <f aca="false">2/PI()*(ATAN((B160/A160)^2))/(1+C$12/C$14*10*(100/A159)^0.5)</f>
        <v>0.166273740051134</v>
      </c>
      <c r="D160" s="3" t="n">
        <f aca="false">3*G159*(I160-I159)+D159</f>
        <v>635.662498885253</v>
      </c>
      <c r="E160" s="30" t="n">
        <f aca="false">(1/$C$16)*($C$12/100)/S160</f>
        <v>0.00910380174757253</v>
      </c>
      <c r="F160" s="3" t="n">
        <f aca="false">3*(1-2*$B$9)*(A161+A160)/(4*(1+$B$9)*$B$4)</f>
        <v>38176.3932559903</v>
      </c>
      <c r="G160" s="3" t="n">
        <f aca="false">$C$18*$C$17*(A160+100)/100/(2*(1+$C$19))*1000</f>
        <v>2680170.35162094</v>
      </c>
      <c r="H160" s="30" t="n">
        <f aca="false">(B160-B159)/(3*(1-E159)*F159+3*C159*E159*G159)+H159</f>
        <v>0.00144226353194979</v>
      </c>
      <c r="I160" s="30" t="n">
        <f aca="false">C159*(H160-H159)+I159</f>
        <v>8.24597610590098E-005</v>
      </c>
      <c r="J160" s="3" t="n">
        <f aca="false">J159+3*(H160-H159)*F159</f>
        <v>147.430768968768</v>
      </c>
      <c r="K160" s="35" t="n">
        <f aca="false">IF(J160&lt;$B$10*(A159^$K$49*(MAX(K$58:K159)-A159))^(1/(1+$K$49))*($K$49^(1/(1+$K$49))),IF(J160/A160&gt;D$10,IF(MAX(J$58:J159)&lt;0.99*$B$10*(A159^$K$49*(K159-A159))^(1/(1+$K$49))*($K$49^(1/(1+$K$49))),MAX(K$58:K159),((J160/$B$10)^(1+$K$49)/(A160^($K$49)*$K$49))+A160),MAX(K$58:K159)),((J160/$B$10)^(1+$K$49)/(A160^($K$49)*$K$49))+A160)</f>
        <v>295.9934089308</v>
      </c>
      <c r="L160" s="30" t="n">
        <f aca="false">IF(K160&lt;K159,AE159*(MAX(Z$58:Z159)-J159/A159)/(J159/A159/D$10-1)/(1+1*(MAX(Z$58:Z159)-J159/A159)/(J159/A159/D$10-1))+B$3-B$4,AE159*(J160/A160/B$10)/(C$27+J160/A160/B$10))</f>
        <v>-0.0057065776585733</v>
      </c>
      <c r="M160" s="42" t="n">
        <f aca="false">M159+L160*2*(K160-K159)/(K159+K160)</f>
        <v>-0.00118862723278395</v>
      </c>
      <c r="N160" s="43" t="n">
        <f aca="false">N159+(B$3-B$4)*2*(K160-K159)/(K159+K160)</f>
        <v>0.00407700081891723</v>
      </c>
      <c r="O160" s="34"/>
      <c r="P160" s="34" t="n">
        <f aca="false">P159+$B$4*2*(A160-A159)/(A160+A159)</f>
        <v>0.00135381963937318</v>
      </c>
      <c r="Q160" s="44" t="n">
        <f aca="false">M160+N160</f>
        <v>0.00288837358613328</v>
      </c>
      <c r="R160" s="3" t="n">
        <f aca="false">R159-(Q160-Q159+P160-P159)*R159</f>
        <v>1.59621402513503</v>
      </c>
      <c r="S160" s="3" t="n">
        <f aca="false">$C$21*(R160-1)+1</f>
        <v>1.58835840561881</v>
      </c>
      <c r="T160" s="3" t="n">
        <f aca="false">-(S160-S159)/S159+T159</f>
        <v>0.00420707780538513</v>
      </c>
      <c r="U160" s="45" t="n">
        <f aca="false">(N160-N159)/(K$49/(1+K$49)*(AC160^(1+K$49)-(J160/A160)^(1+K$49))/(J160/A160)^K$49)*K$50+U159</f>
        <v>0.00164513960443298</v>
      </c>
      <c r="V160" s="3" t="n">
        <f aca="false">IF(D$6="E",-IF(K159=$B$6,-V159+(H160-H159)*(1-E159)+(I160-I159)*E159,-V159+(H160-H159)*(1-E159)+(I160-I159)*E159+(U160-U159)*(1-E159)),IF(K159=$B$6,V159+(H160-H159)*(1-E159)+(I160-I159)*E159,V159+(H160-H159)*(1-E159)+(I160-I159)*E159+(U160-U159)*(1-E159)))</f>
        <v>0.00306004172445075</v>
      </c>
      <c r="W160" s="3" t="n">
        <f aca="false">T160/3+V160</f>
        <v>0.00446240099291246</v>
      </c>
      <c r="X160" s="23" t="n">
        <f aca="false">IF(D$6="E",-B160,B160)</f>
        <v>151.872194513713</v>
      </c>
      <c r="Y160" s="0" t="n">
        <f aca="false">IF(D$6="E",-J160,J160)</f>
        <v>147.430768968768</v>
      </c>
      <c r="Z160" s="46" t="n">
        <f aca="false">J160/A160</f>
        <v>0.588254639729512</v>
      </c>
      <c r="AA160" s="43" t="n">
        <f aca="false">B$8/A160^B$3*((1+K$49)/K$49)^-B$3</f>
        <v>1.67150283032139</v>
      </c>
      <c r="AB160" s="43" t="n">
        <f aca="false">(R160-AA160)</f>
        <v>-0.0752888051863534</v>
      </c>
      <c r="AC160" s="48" t="n">
        <f aca="false">IF(R$58&gt;=AA$58,B$10,IF(K160&lt;K159,(Z160-D$10)*(1+1.25*(D$10-Z160)/MAX(Z$58:Z160)*B$10)+D$10,B$10))</f>
        <v>1.38259663532589</v>
      </c>
      <c r="AD160" s="33" t="n">
        <f aca="false">IF(K160&gt;K159,(1-A160/K160)/((J160+0.01)/A160/$B$10)^(1+K$49)+A160/K160+0.01,(1-A160/K160)/((J160+0.01)/A160/$D$10)^(1+K$49)+A160/K160+0.01)</f>
        <v>1.70332869966017</v>
      </c>
      <c r="AE160" s="47" t="n">
        <f aca="false">IF(ABS(-LN(1-(R160-AA160)/R160)/LN(AD160))&lt;1.2*B$3,1.2*SIGN(-LN(1-(R160-AA160)/R160)/LN(AD160))*B$3,-LN(1-(R160-AA160)/R160)/LN(AD160))</f>
        <v>-0.0865375132592129</v>
      </c>
      <c r="AF160" s="43" t="n">
        <f aca="false">W160</f>
        <v>0.00446240099291245</v>
      </c>
      <c r="AG160" s="47" t="n">
        <f aca="false">IF(D$6="E",-B160,IF(D$6="T",-B160,B160))</f>
        <v>151.872194513713</v>
      </c>
      <c r="AH160" s="3" t="n">
        <f aca="false">T160</f>
        <v>0.00420707780538513</v>
      </c>
      <c r="AI160" s="3"/>
    </row>
    <row r="161" customFormat="false" ht="12.8" hidden="false" customHeight="false" outlineLevel="0" collapsed="false">
      <c r="A161" s="3" t="n">
        <f aca="false">IF(J160/A160&lt;=0.99*$B$10,IF(A160&gt;A159,IF(D$5&gt;0,$A160+($D$7-$D$3)/401,IF(J160/A160&gt;1.01*D$10,A160-($D$7-$D$3)/401,A160)),IF(D$5&lt;0,$A160+($D$7-$D$3)/401,IF(J160/A160&gt;1.01*D$10,A160-($D$7-$D$3)/401,A160))),IF(K160&gt;$B$6,IF(B$10&gt;D$10,IF(J160/A160&gt;1.01*D$10,A160-($D$7-$D$3)/401,A160),A160),IF(MAX(J$58:J160)&lt;0.99*$B$10*(A160^$K$49*(K160-A160))^(1/(1+$K$49))*($K$49^(1/(1+$K$49))),$A160+($D$7-$D$3)/401,IF(J160/A160&gt;1.01*$D$10,$A160-($D$7-$D$3)/401,A160))))</f>
        <v>251.122817955111</v>
      </c>
      <c r="B161" s="3" t="n">
        <f aca="false">$D$4+(A161-$D$3)*$D$5</f>
        <v>153.368453865334</v>
      </c>
      <c r="C161" s="3" t="n">
        <f aca="false">2/PI()*(ATAN((B161/A161)^2))/(1+C$12/C$14*10*(100/A160)^0.5)</f>
        <v>0.168721086132027</v>
      </c>
      <c r="D161" s="3" t="n">
        <f aca="false">3*G160*(I161-I160)+D160</f>
        <v>651.581848087684</v>
      </c>
      <c r="E161" s="30" t="n">
        <f aca="false">(1/$C$16)*($C$12/100)/S161</f>
        <v>0.00910408567306749</v>
      </c>
      <c r="F161" s="3" t="n">
        <f aca="false">3*(1-2*$B$9)*(A162+A161)/(4*(1+$B$9)*$B$4)</f>
        <v>38252.2904694783</v>
      </c>
      <c r="G161" s="3" t="n">
        <f aca="false">$C$18*$C$17*(A161+100)/100/(2*(1+$C$19))*1000</f>
        <v>2683982.82044887</v>
      </c>
      <c r="H161" s="30" t="n">
        <f aca="false">(B161-B160)/(3*(1-E160)*F160+3*C160*E160*G160)+H160</f>
        <v>0.00145417096066903</v>
      </c>
      <c r="I161" s="30" t="n">
        <f aca="false">C160*(H161-H160)+I160</f>
        <v>8.44396537665515E-005</v>
      </c>
      <c r="J161" s="3" t="n">
        <f aca="false">J160+3*(H161-H160)*F160</f>
        <v>148.794517013128</v>
      </c>
      <c r="K161" s="35" t="n">
        <f aca="false">IF(J161&lt;$B$10*(A160^$K$49*(MAX(K$58:K160)-A160))^(1/(1+$K$49))*($K$49^(1/(1+$K$49))),IF(J161/A161&gt;D$10,IF(MAX(J$58:J160)&lt;0.99*$B$10*(A160^$K$49*(K160-A160))^(1/(1+$K$49))*($K$49^(1/(1+$K$49))),MAX(K$58:K160),((J161/$B$10)^(1+$K$49)/(A161^($K$49)*$K$49))+A161),MAX(K$58:K160)),((J161/$B$10)^(1+$K$49)/(A161^($K$49)*$K$49))+A161)</f>
        <v>297.243602743291</v>
      </c>
      <c r="L161" s="30" t="n">
        <f aca="false">IF(K161&lt;K160,AE160*(MAX(Z$58:Z160)-J160/A160)/(J160/A160/D$10-1)/(1+1*(MAX(Z$58:Z160)-J160/A160)/(J160/A160/D$10-1))+B$3-B$4,AE160*(J161/A161/B$10)/(C$27+J161/A161/B$10))</f>
        <v>-0.00576894489844379</v>
      </c>
      <c r="M161" s="42" t="n">
        <f aca="false">M160+L161*2*(K161-K160)/(K160+K161)</f>
        <v>-0.00121294230104405</v>
      </c>
      <c r="N161" s="43" t="n">
        <f aca="false">N160+(B$3-B$4)*2*(K161-K160)/(K160+K161)</f>
        <v>0.00412083495398987</v>
      </c>
      <c r="O161" s="34"/>
      <c r="P161" s="34" t="n">
        <f aca="false">P160+$B$4*2*(A161-A160)/(A161+A160)</f>
        <v>0.00136574803915349</v>
      </c>
      <c r="Q161" s="44" t="n">
        <f aca="false">M161+N161</f>
        <v>0.00290789265294582</v>
      </c>
      <c r="R161" s="3" t="n">
        <f aca="false">R160-(Q161-Q160+P161-P160)*R160</f>
        <v>1.5961638282478</v>
      </c>
      <c r="S161" s="3" t="n">
        <f aca="false">$C$21*(R161-1)+1</f>
        <v>1.58830887011764</v>
      </c>
      <c r="T161" s="3" t="n">
        <f aca="false">-(S161-S160)/S160+T160</f>
        <v>0.00423826440721989</v>
      </c>
      <c r="U161" s="45" t="n">
        <f aca="false">(N161-N160)/(K$49/(1+K$49)*(AC161^(1+K$49)-(J161/A161)^(1+K$49))/(J161/A161)^K$49)*K$50+U160</f>
        <v>0.00167842702979128</v>
      </c>
      <c r="V161" s="3" t="n">
        <f aca="false">IF(D$6="E",-IF(K160=$B$6,-V160+(H161-H160)*(1-E160)+(I161-I160)*E160,-V160+(H161-H160)*(1-E160)+(I161-I160)*E160+(U161-U160)*(1-E160)),IF(K160=$B$6,V160+(H161-H160)*(1-E160)+(I161-I160)*E160,V160+(H161-H160)*(1-E160)+(I161-I160)*E160+(U161-U160)*(1-E160)))</f>
        <v>0.00310484315808745</v>
      </c>
      <c r="W161" s="3" t="n">
        <f aca="false">T161/3+V161</f>
        <v>0.00451759796049408</v>
      </c>
      <c r="X161" s="23" t="n">
        <f aca="false">IF(D$6="E",-B161,B161)</f>
        <v>153.368453865334</v>
      </c>
      <c r="Y161" s="0" t="n">
        <f aca="false">IF(D$6="E",-J161,J161)</f>
        <v>148.794517013128</v>
      </c>
      <c r="Z161" s="46" t="n">
        <f aca="false">J161/A161</f>
        <v>0.592516913535614</v>
      </c>
      <c r="AA161" s="43" t="n">
        <f aca="false">B$8/A161^B$3*((1+K$49)/K$49)^-B$3</f>
        <v>1.67144833302428</v>
      </c>
      <c r="AB161" s="43" t="n">
        <f aca="false">(R161-AA161)</f>
        <v>-0.0752845047764781</v>
      </c>
      <c r="AC161" s="48" t="n">
        <f aca="false">IF(R$58&gt;=AA$58,B$10,IF(K161&lt;K160,(Z161-D$10)*(1+1.25*(D$10-Z161)/MAX(Z$58:Z161)*B$10)+D$10,B$10))</f>
        <v>1.38259663532589</v>
      </c>
      <c r="AD161" s="33" t="n">
        <f aca="false">IF(K161&gt;K160,(1-A161/K161)/((J161+0.01)/A161/$B$10)^(1+K$49)+A161/K161+0.01,(1-A161/K161)/((J161+0.01)/A161/$D$10)^(1+K$49)+A161/K161+0.01)</f>
        <v>1.69956330890563</v>
      </c>
      <c r="AE161" s="47" t="n">
        <f aca="false">IF(ABS(-LN(1-(R161-AA161)/R161)/LN(AD161))&lt;1.2*B$3,1.2*SIGN(-LN(1-(R161-AA161)/R161)/LN(AD161))*B$3,-LN(1-(R161-AA161)/R161)/LN(AD161))</f>
        <v>-0.0868964238062423</v>
      </c>
      <c r="AF161" s="43" t="n">
        <f aca="false">W161</f>
        <v>0.00451759796049413</v>
      </c>
      <c r="AG161" s="47" t="n">
        <f aca="false">IF(D$6="E",-B161,IF(D$6="T",-B161,B161))</f>
        <v>153.368453865334</v>
      </c>
      <c r="AH161" s="3" t="n">
        <f aca="false">T161</f>
        <v>0.00423826440721989</v>
      </c>
      <c r="AI161" s="3"/>
    </row>
    <row r="162" customFormat="false" ht="12.8" hidden="false" customHeight="false" outlineLevel="0" collapsed="false">
      <c r="A162" s="3" t="n">
        <f aca="false">IF(J161/A161&lt;=0.99*$B$10,IF(A161&gt;A160,IF(D$5&gt;0,$A161+($D$7-$D$3)/401,IF(J161/A161&gt;1.01*D$10,A161-($D$7-$D$3)/401,A161)),IF(D$5&lt;0,$A161+($D$7-$D$3)/401,IF(J161/A161&gt;1.01*D$10,A161-($D$7-$D$3)/401,A161))),IF(K161&gt;$B$6,IF(B$10&gt;D$10,IF(J161/A161&gt;1.01*D$10,A161-($D$7-$D$3)/401,A161),A161),IF(MAX(J$58:J161)&lt;0.99*$B$10*(A161^$K$49*(K161-A161))^(1/(1+$K$49))*($K$49^(1/(1+$K$49))),$A161+($D$7-$D$3)/401,IF(J161/A161&gt;1.01*$D$10,$A161-($D$7-$D$3)/401,A161))))</f>
        <v>251.621571072318</v>
      </c>
      <c r="B162" s="3" t="n">
        <f aca="false">$D$4+(A162-$D$3)*$D$5</f>
        <v>154.864713216955</v>
      </c>
      <c r="C162" s="3" t="n">
        <f aca="false">2/PI()*(ATAN((B162/A162)^2))/(1+C$12/C$14*10*(100/A161)^0.5)</f>
        <v>0.17116956321551</v>
      </c>
      <c r="D162" s="3" t="n">
        <f aca="false">3*G161*(I162-I161)+D161</f>
        <v>667.704256675039</v>
      </c>
      <c r="E162" s="30" t="n">
        <f aca="false">(1/$C$16)*($C$12/100)/S162</f>
        <v>0.00910436677808269</v>
      </c>
      <c r="F162" s="3" t="n">
        <f aca="false">3*(1-2*$B$9)*(A163+A162)/(4*(1+$B$9)*$B$4)</f>
        <v>38328.1876829664</v>
      </c>
      <c r="G162" s="3" t="n">
        <f aca="false">$C$18*$C$17*(A162+100)/100/(2*(1+$C$19))*1000</f>
        <v>2687795.2892768</v>
      </c>
      <c r="H162" s="30" t="n">
        <f aca="false">(B162-B161)/(3*(1-E161)*F161+3*C161*E161*G161)+H161</f>
        <v>0.00146603846979375</v>
      </c>
      <c r="I162" s="30" t="n">
        <f aca="false">C161*(H162-H161)+I161</f>
        <v>8.64419527957555E-005</v>
      </c>
      <c r="J162" s="3" t="n">
        <f aca="false">J161+3*(H162-H161)*F161</f>
        <v>150.156395231692</v>
      </c>
      <c r="K162" s="35" t="n">
        <f aca="false">IF(J162&lt;$B$10*(A161^$K$49*(MAX(K$58:K161)-A161))^(1/(1+$K$49))*($K$49^(1/(1+$K$49))),IF(J162/A162&gt;D$10,IF(MAX(J$58:J161)&lt;0.99*$B$10*(A161^$K$49*(K161-A161))^(1/(1+$K$49))*($K$49^(1/(1+$K$49))),MAX(K$58:K161),((J162/$B$10)^(1+$K$49)/(A162^($K$49)*$K$49))+A162),MAX(K$58:K161)),((J162/$B$10)^(1+$K$49)/(A162^($K$49)*$K$49))+A162)</f>
        <v>298.497383362625</v>
      </c>
      <c r="L162" s="30" t="n">
        <f aca="false">IF(K162&lt;K161,AE161*(MAX(Z$58:Z161)-J161/A161)/(J161/A161/D$10-1)/(1+1*(MAX(Z$58:Z161)-J161/A161)/(J161/A161/D$10-1))+B$3-B$4,AE161*(J162/A162/B$10)/(C$27+J162/A162/B$10))</f>
        <v>-0.00583152401207269</v>
      </c>
      <c r="M162" s="42" t="n">
        <f aca="false">M161+L162*2*(K162-K161)/(K161+K162)</f>
        <v>-0.00123748804141794</v>
      </c>
      <c r="N162" s="43" t="n">
        <f aca="false">N161+(B$3-B$4)*2*(K162-K161)/(K161+K162)</f>
        <v>0.00416461008024502</v>
      </c>
      <c r="O162" s="34"/>
      <c r="P162" s="34" t="n">
        <f aca="false">P161+$B$4*2*(A162-A161)/(A162+A161)</f>
        <v>0.00137765277153263</v>
      </c>
      <c r="Q162" s="44" t="n">
        <f aca="false">M162+N162</f>
        <v>0.00292712203882708</v>
      </c>
      <c r="R162" s="3" t="n">
        <f aca="false">R161-(Q162-Q161+P162-P161)*R161</f>
        <v>1.59611413309441</v>
      </c>
      <c r="S162" s="3" t="n">
        <f aca="false">$C$21*(R162-1)+1</f>
        <v>1.58825982973955</v>
      </c>
      <c r="T162" s="3" t="n">
        <f aca="false">-(S162-S161)/S161+T161</f>
        <v>0.00426914025197215</v>
      </c>
      <c r="U162" s="45" t="n">
        <f aca="false">(N162-N161)/(K$49/(1+K$49)*(AC162^(1+K$49)-(J162/A162)^(1+K$49))/(J162/A162)^K$49)*K$50+U161</f>
        <v>0.00171201589496636</v>
      </c>
      <c r="V162" s="3" t="n">
        <f aca="false">IF(D$6="E",-IF(K161=$B$6,-V161+(H162-H161)*(1-E161)+(I162-I161)*E161,-V161+(H162-H161)*(1-E161)+(I162-I161)*E161+(U162-U161)*(1-E161)),IF(K161=$B$6,V161+(H162-H161)*(1-E161)+(I162-I161)*E161,V161+(H162-H161)*(1-E161)+(I162-I161)*E161+(U162-U161)*(1-E161)))</f>
        <v>0.00314990392276314</v>
      </c>
      <c r="W162" s="3" t="n">
        <f aca="false">T162/3+V162</f>
        <v>0.00457295067342052</v>
      </c>
      <c r="X162" s="23" t="n">
        <f aca="false">IF(D$6="E",-B162,B162)</f>
        <v>154.864713216955</v>
      </c>
      <c r="Y162" s="0" t="n">
        <f aca="false">IF(D$6="E",-J162,J162)</f>
        <v>150.156395231692</v>
      </c>
      <c r="Z162" s="46" t="n">
        <f aca="false">J162/A162</f>
        <v>0.596754859258611</v>
      </c>
      <c r="AA162" s="43" t="n">
        <f aca="false">B$8/A162^B$3*((1+K$49)/K$49)^-B$3</f>
        <v>1.67139394562807</v>
      </c>
      <c r="AB162" s="43" t="n">
        <f aca="false">(R162-AA162)</f>
        <v>-0.0752798125336578</v>
      </c>
      <c r="AC162" s="48" t="n">
        <f aca="false">IF(R$58&gt;=AA$58,B$10,IF(K162&lt;K161,(Z162-D$10)*(1+1.25*(D$10-Z162)/MAX(Z$58:Z162)*B$10)+D$10,B$10))</f>
        <v>1.38259663532589</v>
      </c>
      <c r="AD162" s="33" t="n">
        <f aca="false">IF(K162&gt;K161,(1-A162/K162)/((J162+0.01)/A162/$B$10)^(1+K$49)+A162/K162+0.01,(1-A162/K162)/((J162+0.01)/A162/$D$10)^(1+K$49)+A162/K162+0.01)</f>
        <v>1.6958091860781</v>
      </c>
      <c r="AE162" s="47" t="n">
        <f aca="false">IF(ABS(-LN(1-(R162-AA162)/R162)/LN(AD162))&lt;1.2*B$3,1.2*SIGN(-LN(1-(R162-AA162)/R162)/LN(AD162))*B$3,-LN(1-(R162-AA162)/R162)/LN(AD162))</f>
        <v>-0.0872575844744291</v>
      </c>
      <c r="AF162" s="43" t="n">
        <f aca="false">W162</f>
        <v>0.00457295067342053</v>
      </c>
      <c r="AG162" s="47" t="n">
        <f aca="false">IF(D$6="E",-B162,IF(D$6="T",-B162,B162))</f>
        <v>154.864713216955</v>
      </c>
      <c r="AH162" s="3" t="n">
        <f aca="false">T162</f>
        <v>0.00426914025197215</v>
      </c>
      <c r="AI162" s="3"/>
    </row>
    <row r="163" customFormat="false" ht="12.8" hidden="false" customHeight="false" outlineLevel="0" collapsed="false">
      <c r="A163" s="3" t="n">
        <f aca="false">IF(J162/A162&lt;=0.99*$B$10,IF(A162&gt;A161,IF(D$5&gt;0,$A162+($D$7-$D$3)/401,IF(J162/A162&gt;1.01*D$10,A162-($D$7-$D$3)/401,A162)),IF(D$5&lt;0,$A162+($D$7-$D$3)/401,IF(J162/A162&gt;1.01*D$10,A162-($D$7-$D$3)/401,A162))),IF(K162&gt;$B$6,IF(B$10&gt;D$10,IF(J162/A162&gt;1.01*D$10,A162-($D$7-$D$3)/401,A162),A162),IF(MAX(J$58:J162)&lt;0.99*$B$10*(A162^$K$49*(K162-A162))^(1/(1+$K$49))*($K$49^(1/(1+$K$49))),$A162+($D$7-$D$3)/401,IF(J162/A162&gt;1.01*$D$10,$A162-($D$7-$D$3)/401,A162))))</f>
        <v>252.120324189525</v>
      </c>
      <c r="B163" s="3" t="n">
        <f aca="false">$D$4+(A163-$D$3)*$D$5</f>
        <v>156.360972568576</v>
      </c>
      <c r="C163" s="3" t="n">
        <f aca="false">2/PI()*(ATAN((B163/A163)^2))/(1+C$12/C$14*10*(100/A162)^0.5)</f>
        <v>0.173618827320147</v>
      </c>
      <c r="D163" s="3" t="n">
        <f aca="false">3*G162*(I163-I162)+D162</f>
        <v>684.029060111783</v>
      </c>
      <c r="E163" s="30" t="n">
        <f aca="false">(1/$C$16)*($C$12/100)/S163</f>
        <v>0.00910464505472406</v>
      </c>
      <c r="F163" s="3" t="n">
        <f aca="false">3*(1-2*$B$9)*(A164+A163)/(4*(1+$B$9)*$B$4)</f>
        <v>38404.0848964544</v>
      </c>
      <c r="G163" s="3" t="n">
        <f aca="false">$C$18*$C$17*(A163+100)/100/(2*(1+$C$19))*1000</f>
        <v>2691607.75810473</v>
      </c>
      <c r="H163" s="30" t="n">
        <f aca="false">(B163-B162)/(3*(1-E162)*F162+3*C162*E162*G162)+H162</f>
        <v>0.0014778662698708</v>
      </c>
      <c r="I163" s="30" t="n">
        <f aca="false">C162*(H163-H162)+I162</f>
        <v>8.84665121687446E-005</v>
      </c>
      <c r="J163" s="3" t="n">
        <f aca="false">J162+3*(H163-H162)*F162</f>
        <v>151.516409655381</v>
      </c>
      <c r="K163" s="35" t="n">
        <f aca="false">IF(J163&lt;$B$10*(A162^$K$49*(MAX(K$58:K162)-A162))^(1/(1+$K$49))*($K$49^(1/(1+$K$49))),IF(J163/A163&gt;D$10,IF(MAX(J$58:J162)&lt;0.99*$B$10*(A162^$K$49*(K162-A162))^(1/(1+$K$49))*($K$49^(1/(1+$K$49))),MAX(K$58:K162),((J163/$B$10)^(1+$K$49)/(A163^($K$49)*$K$49))+A163),MAX(K$58:K162)),((J163/$B$10)^(1+$K$49)/(A163^($K$49)*$K$49))+A163)</f>
        <v>299.754701591846</v>
      </c>
      <c r="L163" s="30" t="n">
        <f aca="false">IF(K163&lt;K162,AE162*(MAX(Z$58:Z162)-J162/A162)/(J162/A162/D$10-1)/(1+1*(MAX(Z$58:Z162)-J162/A162)/(J162/A162/D$10-1))+B$3-B$4,AE162*(J163/A163/B$10)/(C$27+J163/A163/B$10))</f>
        <v>-0.00589431649560537</v>
      </c>
      <c r="M163" s="42" t="n">
        <f aca="false">M162+L163*2*(K163-K162)/(K162+K163)</f>
        <v>-0.00126226365612987</v>
      </c>
      <c r="N163" s="43" t="n">
        <f aca="false">N162+(B$3-B$4)*2*(K163-K162)/(K162+K163)</f>
        <v>0.00420832446056312</v>
      </c>
      <c r="O163" s="34"/>
      <c r="P163" s="34" t="n">
        <f aca="false">P162+$B$4*2*(A163-A162)/(A163+A162)</f>
        <v>0.00138953393024263</v>
      </c>
      <c r="Q163" s="44" t="n">
        <f aca="false">M163+N163</f>
        <v>0.00294606080443324</v>
      </c>
      <c r="R163" s="3" t="n">
        <f aca="false">R162-(Q163-Q162+P163-P162)*R162</f>
        <v>1.59606494097763</v>
      </c>
      <c r="S163" s="3" t="n">
        <f aca="false">$C$21*(R163-1)+1</f>
        <v>1.58821128577014</v>
      </c>
      <c r="T163" s="3" t="n">
        <f aca="false">-(S163-S162)/S162+T162</f>
        <v>0.00429970450128615</v>
      </c>
      <c r="U163" s="45" t="n">
        <f aca="false">(N163-N162)/(K$49/(1+K$49)*(AC163^(1+K$49)-(J163/A163)^(1+K$49))/(J163/A163)^K$49)*K$50+U162</f>
        <v>0.00174590495590369</v>
      </c>
      <c r="V163" s="3" t="n">
        <f aca="false">IF(D$6="E",-IF(K162=$B$6,-V162+(H163-H162)*(1-E162)+(I163-I162)*E162,-V162+(H163-H162)*(1-E162)+(I163-I162)*E162+(U163-U162)*(1-E162)),IF(K162=$B$6,V162+(H163-H162)*(1-E162)+(I163-I162)*E162,V162+(H163-H162)*(1-E162)+(I163-I162)*E162+(U163-U162)*(1-E162)))</f>
        <v>0.003195222993038</v>
      </c>
      <c r="W163" s="3" t="n">
        <f aca="false">T163/3+V163</f>
        <v>0.00462845782680005</v>
      </c>
      <c r="X163" s="23" t="n">
        <f aca="false">IF(D$6="E",-B163,B163)</f>
        <v>156.360972568576</v>
      </c>
      <c r="Y163" s="0" t="n">
        <f aca="false">IF(D$6="E",-J163,J163)</f>
        <v>151.516409655381</v>
      </c>
      <c r="Z163" s="46" t="n">
        <f aca="false">J163/A163</f>
        <v>0.600968645199277</v>
      </c>
      <c r="AA163" s="43" t="n">
        <f aca="false">B$8/A163^B$3*((1+K$49)/K$49)^-B$3</f>
        <v>1.67133966769394</v>
      </c>
      <c r="AB163" s="43" t="n">
        <f aca="false">(R163-AA163)</f>
        <v>-0.0752747267163088</v>
      </c>
      <c r="AC163" s="48" t="n">
        <f aca="false">IF(R$58&gt;=AA$58,B$10,IF(K163&lt;K162,(Z163-D$10)*(1+1.25*(D$10-Z163)/MAX(Z$58:Z163)*B$10)+D$10,B$10))</f>
        <v>1.38259663532589</v>
      </c>
      <c r="AD163" s="33" t="n">
        <f aca="false">IF(K163&gt;K162,(1-A163/K163)/((J163+0.01)/A163/$B$10)^(1+K$49)+A163/K163+0.01,(1-A163/K163)/((J163+0.01)/A163/$D$10)^(1+K$49)+A163/K163+0.01)</f>
        <v>1.69206660108874</v>
      </c>
      <c r="AE163" s="47" t="n">
        <f aca="false">IF(ABS(-LN(1-(R163-AA163)/R163)/LN(AD163))&lt;1.2*B$3,1.2*SIGN(-LN(1-(R163-AA163)/R163)/LN(AD163))*B$3,-LN(1-(R163-AA163)/R163)/LN(AD163))</f>
        <v>-0.0876209876667779</v>
      </c>
      <c r="AF163" s="43" t="n">
        <f aca="false">W163</f>
        <v>0.00462845782680005</v>
      </c>
      <c r="AG163" s="47" t="n">
        <f aca="false">IF(D$6="E",-B163,IF(D$6="T",-B163,B163))</f>
        <v>156.360972568576</v>
      </c>
      <c r="AH163" s="3" t="n">
        <f aca="false">T163</f>
        <v>0.00429970450128615</v>
      </c>
      <c r="AI163" s="3"/>
    </row>
    <row r="164" customFormat="false" ht="12.8" hidden="false" customHeight="false" outlineLevel="0" collapsed="false">
      <c r="A164" s="3" t="n">
        <f aca="false">IF(J163/A163&lt;=0.99*$B$10,IF(A163&gt;A162,IF(D$5&gt;0,$A163+($D$7-$D$3)/401,IF(J163/A163&gt;1.01*D$10,A163-($D$7-$D$3)/401,A163)),IF(D$5&lt;0,$A163+($D$7-$D$3)/401,IF(J163/A163&gt;1.01*D$10,A163-($D$7-$D$3)/401,A163))),IF(K163&gt;$B$6,IF(B$10&gt;D$10,IF(J163/A163&gt;1.01*D$10,A163-($D$7-$D$3)/401,A163),A163),IF(MAX(J$58:J163)&lt;0.99*$B$10*(A163^$K$49*(K163-A163))^(1/(1+$K$49))*($K$49^(1/(1+$K$49))),$A163+($D$7-$D$3)/401,IF(J163/A163&gt;1.01*$D$10,$A163-($D$7-$D$3)/401,A163))))</f>
        <v>252.619077306732</v>
      </c>
      <c r="B164" s="3" t="n">
        <f aca="false">$D$4+(A164-$D$3)*$D$5</f>
        <v>157.857231920197</v>
      </c>
      <c r="C164" s="3" t="n">
        <f aca="false">2/PI()*(ATAN((B164/A164)^2))/(1+C$12/C$14*10*(100/A163)^0.5)</f>
        <v>0.176068539321237</v>
      </c>
      <c r="D164" s="3" t="n">
        <f aca="false">3*G163*(I164-I163)+D163</f>
        <v>700.555568613334</v>
      </c>
      <c r="E164" s="30" t="n">
        <f aca="false">(1/$C$16)*($C$12/100)/S164</f>
        <v>0.00910492049557106</v>
      </c>
      <c r="F164" s="3" t="n">
        <f aca="false">3*(1-2*$B$9)*(A165+A164)/(4*(1+$B$9)*$B$4)</f>
        <v>38479.9821099424</v>
      </c>
      <c r="G164" s="3" t="n">
        <f aca="false">$C$18*$C$17*(A164+100)/100/(2*(1+$C$19))*1000</f>
        <v>2695420.22693266</v>
      </c>
      <c r="H164" s="30" t="n">
        <f aca="false">(B164-B163)/(3*(1-E163)*F163+3*C163*E163*G163)+H163</f>
        <v>0.00148965457223354</v>
      </c>
      <c r="I164" s="30" t="n">
        <f aca="false">C163*(H164-H163)+I163</f>
        <v>9.05131834010577E-005</v>
      </c>
      <c r="J164" s="3" t="n">
        <f aca="false">J163+3*(H164-H163)*F163</f>
        <v>152.874566549553</v>
      </c>
      <c r="K164" s="35" t="n">
        <f aca="false">IF(J164&lt;$B$10*(A163^$K$49*(MAX(K$58:K163)-A163))^(1/(1+$K$49))*($K$49^(1/(1+$K$49))),IF(J164/A164&gt;D$10,IF(MAX(J$58:J163)&lt;0.99*$B$10*(A163^$K$49*(K163-A163))^(1/(1+$K$49))*($K$49^(1/(1+$K$49))),MAX(K$58:K163),((J164/$B$10)^(1+$K$49)/(A164^($K$49)*$K$49))+A164),MAX(K$58:K163)),((J164/$B$10)^(1+$K$49)/(A164^($K$49)*$K$49))+A164)</f>
        <v>301.015508950088</v>
      </c>
      <c r="L164" s="30" t="n">
        <f aca="false">IF(K164&lt;K163,AE163*(MAX(Z$58:Z163)-J163/A163)/(J163/A163/D$10-1)/(1+1*(MAX(Z$58:Z163)-J163/A163)/(J163/A163/D$10-1))+B$3-B$4,AE163*(J164/A164/B$10)/(C$27+J164/A164/B$10))</f>
        <v>-0.00595732383607429</v>
      </c>
      <c r="M164" s="42" t="n">
        <f aca="false">M163+L164*2*(K164-K163)/(K163+K164)</f>
        <v>-0.00128726835042446</v>
      </c>
      <c r="N164" s="43" t="n">
        <f aca="false">N163+(B$3-B$4)*2*(K164-K163)/(K163+K164)</f>
        <v>0.00425197641365806</v>
      </c>
      <c r="O164" s="34"/>
      <c r="P164" s="34" t="n">
        <f aca="false">P163+$B$4*2*(A164-A163)/(A164+A163)</f>
        <v>0.00140139160845983</v>
      </c>
      <c r="Q164" s="44" t="n">
        <f aca="false">M164+N164</f>
        <v>0.0029647080632336</v>
      </c>
      <c r="R164" s="3" t="n">
        <f aca="false">R163-(Q164-Q163+P164-P163)*R163</f>
        <v>1.59601625311713</v>
      </c>
      <c r="S164" s="3" t="n">
        <f aca="false">$C$21*(R164-1)+1</f>
        <v>1.58816323941301</v>
      </c>
      <c r="T164" s="3" t="n">
        <f aca="false">-(S164-S163)/S163+T163</f>
        <v>0.00432995636862871</v>
      </c>
      <c r="U164" s="45" t="n">
        <f aca="false">(N164-N163)/(K$49/(1+K$49)*(AC164^(1+K$49)-(J164/A164)^(1+K$49))/(J164/A164)^K$49)*K$50+U163</f>
        <v>0.00178009298184446</v>
      </c>
      <c r="V164" s="3" t="n">
        <f aca="false">IF(D$6="E",-IF(K163=$B$6,-V163+(H164-H163)*(1-E163)+(I164-I163)*E163,-V163+(H164-H163)*(1-E163)+(I164-I163)*E163+(U164-U163)*(1-E163)),IF(K163=$B$6,V163+(H164-H163)*(1-E163)+(I164-I163)*E163,V163+(H164-H163)*(1-E163)+(I164-I163)*E163+(U164-U163)*(1-E163)))</f>
        <v>0.0032407993574065</v>
      </c>
      <c r="W164" s="3" t="n">
        <f aca="false">T164/3+V164</f>
        <v>0.0046841181469494</v>
      </c>
      <c r="X164" s="23" t="n">
        <f aca="false">IF(D$6="E",-B164,B164)</f>
        <v>157.857231920197</v>
      </c>
      <c r="Y164" s="0" t="n">
        <f aca="false">IF(D$6="E",-J164,J164)</f>
        <v>152.874566549553</v>
      </c>
      <c r="Z164" s="46" t="n">
        <f aca="false">J164/A164</f>
        <v>0.605158439257263</v>
      </c>
      <c r="AA164" s="43" t="n">
        <f aca="false">B$8/A164^B$3*((1+K$49)/K$49)^-B$3</f>
        <v>1.67128549878569</v>
      </c>
      <c r="AB164" s="43" t="n">
        <f aca="false">(R164-AA164)</f>
        <v>-0.0752692456685629</v>
      </c>
      <c r="AC164" s="48" t="n">
        <f aca="false">IF(R$58&gt;=AA$58,B$10,IF(K164&lt;K163,(Z164-D$10)*(1+1.25*(D$10-Z164)/MAX(Z$58:Z164)*B$10)+D$10,B$10))</f>
        <v>1.38259663532589</v>
      </c>
      <c r="AD164" s="33" t="n">
        <f aca="false">IF(K164&gt;K163,(1-A164/K164)/((J164+0.01)/A164/$B$10)^(1+K$49)+A164/K164+0.01,(1-A164/K164)/((J164+0.01)/A164/$D$10)^(1+K$49)+A164/K164+0.01)</f>
        <v>1.68833581207111</v>
      </c>
      <c r="AE164" s="47" t="n">
        <f aca="false">IF(ABS(-LN(1-(R164-AA164)/R164)/LN(AD164))&lt;1.2*B$3,1.2*SIGN(-LN(1-(R164-AA164)/R164)/LN(AD164))*B$3,-LN(1-(R164-AA164)/R164)/LN(AD164))</f>
        <v>-0.087986626124</v>
      </c>
      <c r="AF164" s="43" t="n">
        <f aca="false">W164</f>
        <v>0.00468411814694939</v>
      </c>
      <c r="AG164" s="47" t="n">
        <f aca="false">IF(D$6="E",-B164,IF(D$6="T",-B164,B164))</f>
        <v>157.857231920197</v>
      </c>
      <c r="AH164" s="3" t="n">
        <f aca="false">T164</f>
        <v>0.00432995636862871</v>
      </c>
      <c r="AI164" s="3"/>
    </row>
    <row r="165" customFormat="false" ht="12.8" hidden="false" customHeight="false" outlineLevel="0" collapsed="false">
      <c r="A165" s="3" t="n">
        <f aca="false">IF(J164/A164&lt;=0.99*$B$10,IF(A164&gt;A163,IF(D$5&gt;0,$A164+($D$7-$D$3)/401,IF(J164/A164&gt;1.01*D$10,A164-($D$7-$D$3)/401,A164)),IF(D$5&lt;0,$A164+($D$7-$D$3)/401,IF(J164/A164&gt;1.01*D$10,A164-($D$7-$D$3)/401,A164))),IF(K164&gt;$B$6,IF(B$10&gt;D$10,IF(J164/A164&gt;1.01*D$10,A164-($D$7-$D$3)/401,A164),A164),IF(MAX(J$58:J164)&lt;0.99*$B$10*(A164^$K$49*(K164-A164))^(1/(1+$K$49))*($K$49^(1/(1+$K$49))),$A164+($D$7-$D$3)/401,IF(J164/A164&gt;1.01*$D$10,$A164-($D$7-$D$3)/401,A164))))</f>
        <v>253.117830423939</v>
      </c>
      <c r="B165" s="3" t="n">
        <f aca="false">$D$4+(A165-$D$3)*$D$5</f>
        <v>159.353491271818</v>
      </c>
      <c r="C165" s="3" t="n">
        <f aca="false">2/PI()*(ATAN((B165/A165)^2))/(1+C$12/C$14*10*(100/A164)^0.5)</f>
        <v>0.178518365021414</v>
      </c>
      <c r="D165" s="3" t="n">
        <f aca="false">3*G164*(I165-I164)+D164</f>
        <v>717.283067908726</v>
      </c>
      <c r="E165" s="30" t="n">
        <f aca="false">(1/$C$16)*($C$12/100)/S165</f>
        <v>0.00910519309366281</v>
      </c>
      <c r="F165" s="3" t="n">
        <f aca="false">3*(1-2*$B$9)*(A166+A165)/(4*(1+$B$9)*$B$4)</f>
        <v>38555.8793234304</v>
      </c>
      <c r="G165" s="3" t="n">
        <f aca="false">$C$18*$C$17*(A165+100)/100/(2*(1+$C$19))*1000</f>
        <v>2699232.69576059</v>
      </c>
      <c r="H165" s="30" t="n">
        <f aca="false">(B165-B164)/(3*(1-E164)*F164+3*C164*E164*G164)+H164</f>
        <v>0.00150140358893501</v>
      </c>
      <c r="I165" s="30" t="n">
        <f aca="false">C164*(H165-H164)+I164</f>
        <v>9.25818156101471E-005</v>
      </c>
      <c r="J165" s="3" t="n">
        <f aca="false">J164+3*(H165-H164)*F164</f>
        <v>154.230872406998</v>
      </c>
      <c r="K165" s="35" t="n">
        <f aca="false">IF(J165&lt;$B$10*(A164^$K$49*(MAX(K$58:K164)-A164))^(1/(1+$K$49))*($K$49^(1/(1+$K$49))),IF(J165/A165&gt;D$10,IF(MAX(J$58:J164)&lt;0.99*$B$10*(A164^$K$49*(K164-A164))^(1/(1+$K$49))*($K$49^(1/(1+$K$49))),MAX(K$58:K164),((J165/$B$10)^(1+$K$49)/(A165^($K$49)*$K$49))+A165),MAX(K$58:K164)),((J165/$B$10)^(1+$K$49)/(A165^($K$49)*$K$49))+A165)</f>
        <v>302.279757667168</v>
      </c>
      <c r="L165" s="30" t="n">
        <f aca="false">IF(K165&lt;K164,AE164*(MAX(Z$58:Z164)-J164/A164)/(J164/A164/D$10-1)/(1+1*(MAX(Z$58:Z164)-J164/A164)/(J164/A164/D$10-1))+B$3-B$4,AE164*(J165/A165/B$10)/(C$27+J165/A165/B$10))</f>
        <v>-0.00602054751236515</v>
      </c>
      <c r="M165" s="42" t="n">
        <f aca="false">M164+L165*2*(K165-K164)/(K164+K165)</f>
        <v>-0.00131250133297812</v>
      </c>
      <c r="N165" s="43" t="n">
        <f aca="false">N164+(B$3-B$4)*2*(K165-K164)/(K164+K165)</f>
        <v>0.00429556431293452</v>
      </c>
      <c r="O165" s="34"/>
      <c r="P165" s="34" t="n">
        <f aca="false">P164+$B$4*2*(A165-A164)/(A165+A164)</f>
        <v>0.00141322589880921</v>
      </c>
      <c r="Q165" s="44" t="n">
        <f aca="false">M165+N165</f>
        <v>0.0029830629799564</v>
      </c>
      <c r="R165" s="3" t="n">
        <f aca="false">R164-(Q165-Q164+P165-P164)*R164</f>
        <v>1.59596807065197</v>
      </c>
      <c r="S165" s="3" t="n">
        <f aca="false">$C$21*(R165-1)+1</f>
        <v>1.58811569179222</v>
      </c>
      <c r="T165" s="3" t="n">
        <f aca="false">-(S165-S164)/S164+T164</f>
        <v>0.00435989511775221</v>
      </c>
      <c r="U165" s="45" t="n">
        <f aca="false">(N165-N164)/(K$49/(1+K$49)*(AC165^(1+K$49)-(J165/A165)^(1+K$49))/(J165/A165)^K$49)*K$50+U164</f>
        <v>0.00181457875589482</v>
      </c>
      <c r="V165" s="3" t="n">
        <f aca="false">IF(D$6="E",-IF(K164=$B$6,-V164+(H165-H164)*(1-E164)+(I165-I164)*E164,-V164+(H165-H164)*(1-E164)+(I165-I164)*E164+(U165-U164)*(1-E164)),IF(K164=$B$6,V164+(H165-H164)*(1-E164)+(I165-I164)*E164,V164+(H165-H164)*(1-E164)+(I165-I164)*E164+(U165-U164)*(1-E164)))</f>
        <v>0.0032866320187962</v>
      </c>
      <c r="W165" s="3" t="n">
        <f aca="false">T165/3+V165</f>
        <v>0.00473993039138027</v>
      </c>
      <c r="X165" s="23" t="n">
        <f aca="false">IF(D$6="E",-B165,B165)</f>
        <v>159.353491271818</v>
      </c>
      <c r="Y165" s="0" t="n">
        <f aca="false">IF(D$6="E",-J165,J165)</f>
        <v>154.230872406998</v>
      </c>
      <c r="Z165" s="46" t="n">
        <f aca="false">J165/A165</f>
        <v>0.609324408907432</v>
      </c>
      <c r="AA165" s="43" t="n">
        <f aca="false">B$8/A165^B$3*((1+K$49)/K$49)^-B$3</f>
        <v>1.67123143846973</v>
      </c>
      <c r="AB165" s="43" t="n">
        <f aca="false">(R165-AA165)</f>
        <v>-0.0752633678177554</v>
      </c>
      <c r="AC165" s="48" t="n">
        <f aca="false">IF(R$58&gt;=AA$58,B$10,IF(K165&lt;K164,(Z165-D$10)*(1+1.25*(D$10-Z165)/MAX(Z$58:Z165)*B$10)+D$10,B$10))</f>
        <v>1.38259663532589</v>
      </c>
      <c r="AD165" s="33" t="n">
        <f aca="false">IF(K165&gt;K164,(1-A165/K165)/((J165+0.01)/A165/$B$10)^(1+K$49)+A165/K165+0.01,(1-A165/K165)/((J165+0.01)/A165/$D$10)^(1+K$49)+A165/K165+0.01)</f>
        <v>1.68461706568987</v>
      </c>
      <c r="AE165" s="47" t="n">
        <f aca="false">IF(ABS(-LN(1-(R165-AA165)/R165)/LN(AD165))&lt;1.2*B$3,1.2*SIGN(-LN(1-(R165-AA165)/R165)/LN(AD165))*B$3,-LN(1-(R165-AA165)/R165)/LN(AD165))</f>
        <v>-0.0883544929215832</v>
      </c>
      <c r="AF165" s="43" t="n">
        <f aca="false">W165</f>
        <v>0.00473993039138027</v>
      </c>
      <c r="AG165" s="47" t="n">
        <f aca="false">IF(D$6="E",-B165,IF(D$6="T",-B165,B165))</f>
        <v>159.353491271818</v>
      </c>
      <c r="AH165" s="3" t="n">
        <f aca="false">T165</f>
        <v>0.00435989511775221</v>
      </c>
      <c r="AI165" s="3"/>
    </row>
    <row r="166" customFormat="false" ht="12.8" hidden="false" customHeight="false" outlineLevel="0" collapsed="false">
      <c r="A166" s="3" t="n">
        <f aca="false">IF(J165/A165&lt;=0.99*$B$10,IF(A165&gt;A164,IF(D$5&gt;0,$A165+($D$7-$D$3)/401,IF(J165/A165&gt;1.01*D$10,A165-($D$7-$D$3)/401,A165)),IF(D$5&lt;0,$A165+($D$7-$D$3)/401,IF(J165/A165&gt;1.01*D$10,A165-($D$7-$D$3)/401,A165))),IF(K165&gt;$B$6,IF(B$10&gt;D$10,IF(J165/A165&gt;1.01*D$10,A165-($D$7-$D$3)/401,A165),A165),IF(MAX(J$58:J165)&lt;0.99*$B$10*(A165^$K$49*(K165-A165))^(1/(1+$K$49))*($K$49^(1/(1+$K$49))),$A165+($D$7-$D$3)/401,IF(J165/A165&gt;1.01*$D$10,$A165-($D$7-$D$3)/401,A165))))</f>
        <v>253.616583541146</v>
      </c>
      <c r="B166" s="3" t="n">
        <f aca="false">$D$4+(A166-$D$3)*$D$5</f>
        <v>160.849750623439</v>
      </c>
      <c r="C166" s="3" t="n">
        <f aca="false">2/PI()*(ATAN((B166/A166)^2))/(1+C$12/C$14*10*(100/A165)^0.5)</f>
        <v>0.180967975217766</v>
      </c>
      <c r="D166" s="3" t="n">
        <f aca="false">3*G165*(I166-I165)+D165</f>
        <v>734.210819997588</v>
      </c>
      <c r="E166" s="30" t="n">
        <f aca="false">(1/$C$16)*($C$12/100)/S166</f>
        <v>0.00910546284248442</v>
      </c>
      <c r="F166" s="3" t="n">
        <f aca="false">3*(1-2*$B$9)*(A167+A166)/(4*(1+$B$9)*$B$4)</f>
        <v>38631.7765369184</v>
      </c>
      <c r="G166" s="3" t="n">
        <f aca="false">$C$18*$C$17*(A166+100)/100/(2*(1+$C$19))*1000</f>
        <v>2703045.16458852</v>
      </c>
      <c r="H166" s="30" t="n">
        <f aca="false">(B166-B165)/(3*(1-E165)*F165+3*C165*E165*G165)+H165</f>
        <v>0.00151311353268231</v>
      </c>
      <c r="I166" s="30" t="n">
        <f aca="false">C165*(H166-H165)+I165</f>
        <v>9.4672255622408E-005</v>
      </c>
      <c r="J166" s="3" t="n">
        <f aca="false">J165+3*(H166-H165)*F165</f>
        <v>155.585333941014</v>
      </c>
      <c r="K166" s="35" t="n">
        <f aca="false">IF(J166&lt;$B$10*(A165^$K$49*(MAX(K$58:K165)-A165))^(1/(1+$K$49))*($K$49^(1/(1+$K$49))),IF(J166/A166&gt;D$10,IF(MAX(J$58:J165)&lt;0.99*$B$10*(A165^$K$49*(K165-A165))^(1/(1+$K$49))*($K$49^(1/(1+$K$49))),MAX(K$58:K165),((J166/$B$10)^(1+$K$49)/(A166^($K$49)*$K$49))+A166),MAX(K$58:K165)),((J166/$B$10)^(1+$K$49)/(A166^($K$49)*$K$49))+A166)</f>
        <v>303.547400678024</v>
      </c>
      <c r="L166" s="30" t="n">
        <f aca="false">IF(K166&lt;K165,AE165*(MAX(Z$58:Z165)-J165/A165)/(J165/A165/D$10-1)/(1+1*(MAX(Z$58:Z165)-J165/A165)/(J165/A165/D$10-1))+B$3-B$4,AE165*(J166/A166/B$10)/(C$27+J166/A166/B$10))</f>
        <v>-0.00608398899615747</v>
      </c>
      <c r="M166" s="42" t="n">
        <f aca="false">M165+L166*2*(K166-K165)/(K165+K166)</f>
        <v>-0.00133796181629542</v>
      </c>
      <c r="N166" s="43" t="n">
        <f aca="false">N165+(B$3-B$4)*2*(K166-K165)/(K165+K166)</f>
        <v>0.00433908658535597</v>
      </c>
      <c r="O166" s="34"/>
      <c r="P166" s="34" t="n">
        <f aca="false">P165+$B$4*2*(A166-A165)/(A166+A165)</f>
        <v>0.00142503689336877</v>
      </c>
      <c r="Q166" s="44" t="n">
        <f aca="false">M166+N166</f>
        <v>0.00300112476906055</v>
      </c>
      <c r="R166" s="3" t="n">
        <f aca="false">R165-(Q166-Q165+P166-P165)*R165</f>
        <v>1.59592039464307</v>
      </c>
      <c r="S166" s="3" t="n">
        <f aca="false">$C$21*(R166-1)+1</f>
        <v>1.58806864395469</v>
      </c>
      <c r="T166" s="3" t="n">
        <f aca="false">-(S166-S165)/S165+T165</f>
        <v>0.00438952006118262</v>
      </c>
      <c r="U166" s="45" t="n">
        <f aca="false">(N166-N165)/(K$49/(1+K$49)*(AC166^(1+K$49)-(J166/A166)^(1+K$49))/(J166/A166)^K$49)*K$50+U165</f>
        <v>0.00184936107556933</v>
      </c>
      <c r="V166" s="3" t="n">
        <f aca="false">IF(D$6="E",-IF(K165=$B$6,-V165+(H166-H165)*(1-E165)+(I166-I165)*E165,-V165+(H166-H165)*(1-E165)+(I166-I165)*E165+(U166-U165)*(1-E165)),IF(K165=$B$6,V165+(H166-H165)*(1-E165)+(I166-I165)*E165,V165+(H166-H165)*(1-E165)+(I166-I165)*E165+(U166-U165)*(1-E165)))</f>
        <v>0.00333271999504216</v>
      </c>
      <c r="W166" s="3" t="n">
        <f aca="false">T166/3+V166</f>
        <v>0.0047958933487697</v>
      </c>
      <c r="X166" s="23" t="n">
        <f aca="false">IF(D$6="E",-B166,B166)</f>
        <v>160.849750623439</v>
      </c>
      <c r="Y166" s="0" t="n">
        <f aca="false">IF(D$6="E",-J166,J166)</f>
        <v>155.585333941014</v>
      </c>
      <c r="Z166" s="46" t="n">
        <f aca="false">J166/A166</f>
        <v>0.613466721176661</v>
      </c>
      <c r="AA166" s="43" t="n">
        <f aca="false">B$8/A166^B$3*((1+K$49)/K$49)^-B$3</f>
        <v>1.67117748631502</v>
      </c>
      <c r="AB166" s="43" t="n">
        <f aca="false">(R166-AA166)</f>
        <v>-0.0752570916719577</v>
      </c>
      <c r="AC166" s="48" t="n">
        <f aca="false">IF(R$58&gt;=AA$58,B$10,IF(K166&lt;K165,(Z166-D$10)*(1+1.25*(D$10-Z166)/MAX(Z$58:Z166)*B$10)+D$10,B$10))</f>
        <v>1.38259663532589</v>
      </c>
      <c r="AD166" s="33" t="n">
        <f aca="false">IF(K166&gt;K165,(1-A166/K166)/((J166+0.01)/A166/$B$10)^(1+K$49)+A166/K166+0.01,(1-A166/K166)/((J166+0.01)/A166/$D$10)^(1+K$49)+A166/K166+0.01)</f>
        <v>1.68091059744468</v>
      </c>
      <c r="AE166" s="47" t="n">
        <f aca="false">IF(ABS(-LN(1-(R166-AA166)/R166)/LN(AD166))&lt;1.2*B$3,1.2*SIGN(-LN(1-(R166-AA166)/R166)/LN(AD166))*B$3,-LN(1-(R166-AA166)/R166)/LN(AD166))</f>
        <v>-0.0887245814669218</v>
      </c>
      <c r="AF166" s="43" t="n">
        <f aca="false">W166</f>
        <v>0.00479589334876965</v>
      </c>
      <c r="AG166" s="47" t="n">
        <f aca="false">IF(D$6="E",-B166,IF(D$6="T",-B166,B166))</f>
        <v>160.849750623439</v>
      </c>
      <c r="AH166" s="3" t="n">
        <f aca="false">T166</f>
        <v>0.00438952006118262</v>
      </c>
      <c r="AI166" s="3"/>
    </row>
    <row r="167" customFormat="false" ht="12.8" hidden="false" customHeight="false" outlineLevel="0" collapsed="false">
      <c r="A167" s="3" t="n">
        <f aca="false">IF(J166/A166&lt;=0.99*$B$10,IF(A166&gt;A165,IF(D$5&gt;0,$A166+($D$7-$D$3)/401,IF(J166/A166&gt;1.01*D$10,A166-($D$7-$D$3)/401,A166)),IF(D$5&lt;0,$A166+($D$7-$D$3)/401,IF(J166/A166&gt;1.01*D$10,A166-($D$7-$D$3)/401,A166))),IF(K166&gt;$B$6,IF(B$10&gt;D$10,IF(J166/A166&gt;1.01*D$10,A166-($D$7-$D$3)/401,A166),A166),IF(MAX(J$58:J166)&lt;0.99*$B$10*(A166^$K$49*(K166-A166))^(1/(1+$K$49))*($K$49^(1/(1+$K$49))),$A166+($D$7-$D$3)/401,IF(J166/A166&gt;1.01*$D$10,$A166-($D$7-$D$3)/401,A166))))</f>
        <v>254.115336658353</v>
      </c>
      <c r="B167" s="3" t="n">
        <f aca="false">$D$4+(A167-$D$3)*$D$5</f>
        <v>162.346009975059</v>
      </c>
      <c r="C167" s="3" t="n">
        <f aca="false">2/PI()*(ATAN((B167/A167)^2))/(1+C$12/C$14*10*(100/A166)^0.5)</f>
        <v>0.183417045765391</v>
      </c>
      <c r="D167" s="3" t="n">
        <f aca="false">3*G166*(I167-I166)+D166</f>
        <v>751.338063901114</v>
      </c>
      <c r="E167" s="30" t="n">
        <f aca="false">(1/$C$16)*($C$12/100)/S167</f>
        <v>0.00910572973595356</v>
      </c>
      <c r="F167" s="3" t="n">
        <f aca="false">3*(1-2*$B$9)*(A168+A167)/(4*(1+$B$9)*$B$4)</f>
        <v>38707.6737504064</v>
      </c>
      <c r="G167" s="3" t="n">
        <f aca="false">$C$18*$C$17*(A167+100)/100/(2*(1+$C$19))*1000</f>
        <v>2706857.63341645</v>
      </c>
      <c r="H167" s="30" t="n">
        <f aca="false">(B167-B166)/(3*(1-E166)*F166+3*C166*E166*G166)+H166</f>
        <v>0.00152478461677198</v>
      </c>
      <c r="I167" s="30" t="n">
        <f aca="false">C166*(H167-H166)+I166</f>
        <v>9.67843480787116E-005</v>
      </c>
      <c r="J167" s="3" t="n">
        <f aca="false">J166+3*(H167-H166)*F166</f>
        <v>156.937958078501</v>
      </c>
      <c r="K167" s="35" t="n">
        <f aca="false">IF(J167&lt;$B$10*(A166^$K$49*(MAX(K$58:K166)-A166))^(1/(1+$K$49))*($K$49^(1/(1+$K$49))),IF(J167/A167&gt;D$10,IF(MAX(J$58:J166)&lt;0.99*$B$10*(A166^$K$49*(K166-A166))^(1/(1+$K$49))*($K$49^(1/(1+$K$49))),MAX(K$58:K166),((J167/$B$10)^(1+$K$49)/(A167^($K$49)*$K$49))+A167),MAX(K$58:K166)),((J167/$B$10)^(1+$K$49)/(A167^($K$49)*$K$49))+A167)</f>
        <v>304.818391616984</v>
      </c>
      <c r="L167" s="30" t="n">
        <f aca="false">IF(K167&lt;K166,AE166*(MAX(Z$58:Z166)-J166/A166)/(J166/A166/D$10-1)/(1+1*(MAX(Z$58:Z166)-J166/A166)/(J166/A166/D$10-1))+B$3-B$4,AE166*(J167/A167/B$10)/(C$27+J167/A167/B$10))</f>
        <v>-0.00614764975283972</v>
      </c>
      <c r="M167" s="42" t="n">
        <f aca="false">M166+L167*2*(K167-K166)/(K166+K167)</f>
        <v>-0.00136364901709046</v>
      </c>
      <c r="N167" s="43" t="n">
        <f aca="false">N166+(B$3-B$4)*2*(K167-K166)/(K166+K167)</f>
        <v>0.00438254171032386</v>
      </c>
      <c r="O167" s="34"/>
      <c r="P167" s="34" t="n">
        <f aca="false">P166+$B$4*2*(A167-A166)/(A167+A166)</f>
        <v>0.00143682468367381</v>
      </c>
      <c r="Q167" s="44" t="n">
        <f aca="false">M167+N167</f>
        <v>0.00301889269323339</v>
      </c>
      <c r="R167" s="3" t="n">
        <f aca="false">R166-(Q167-Q166+P167-P166)*R166</f>
        <v>1.59587322607555</v>
      </c>
      <c r="S167" s="3" t="n">
        <f aca="false">$C$21*(R167-1)+1</f>
        <v>1.58802209687258</v>
      </c>
      <c r="T167" s="3" t="n">
        <f aca="false">-(S167-S166)/S166+T166</f>
        <v>0.00441883055873428</v>
      </c>
      <c r="U167" s="45" t="n">
        <f aca="false">(N167-N166)/(K$49/(1+K$49)*(AC167^(1+K$49)-(J167/A167)^(1+K$49))/(J167/A167)^K$49)*K$50+U166</f>
        <v>0.00188443875330935</v>
      </c>
      <c r="V167" s="3" t="n">
        <f aca="false">IF(D$6="E",-IF(K166=$B$6,-V166+(H167-H166)*(1-E166)+(I167-I166)*E166,-V166+(H167-H166)*(1-E166)+(I167-I166)*E166+(U167-U166)*(1-E166)),IF(K166=$B$6,V166+(H167-H166)*(1-E166)+(I167-I166)*E166,V166+(H167-H166)*(1-E166)+(I167-I166)*E166+(U167-U166)*(1-E166)))</f>
        <v>0.00337906231933746</v>
      </c>
      <c r="W167" s="3" t="n">
        <f aca="false">T167/3+V167</f>
        <v>0.00485200583891555</v>
      </c>
      <c r="X167" s="23" t="n">
        <f aca="false">IF(D$6="E",-B167,B167)</f>
        <v>162.346009975059</v>
      </c>
      <c r="Y167" s="0" t="n">
        <f aca="false">IF(D$6="E",-J167,J167)</f>
        <v>156.937958078501</v>
      </c>
      <c r="Z167" s="46" t="n">
        <f aca="false">J167/A167</f>
        <v>0.617585542621131</v>
      </c>
      <c r="AA167" s="43" t="n">
        <f aca="false">B$8/A167^B$3*((1+K$49)/K$49)^-B$3</f>
        <v>1.6711236418931</v>
      </c>
      <c r="AB167" s="43" t="n">
        <f aca="false">(R167-AA167)</f>
        <v>-0.0752504158175482</v>
      </c>
      <c r="AC167" s="48" t="n">
        <f aca="false">IF(R$58&gt;=AA$58,B$10,IF(K167&lt;K166,(Z167-D$10)*(1+1.25*(D$10-Z167)/MAX(Z$58:Z167)*B$10)+D$10,B$10))</f>
        <v>1.38259663532589</v>
      </c>
      <c r="AD167" s="33" t="n">
        <f aca="false">IF(K167&gt;K166,(1-A167/K167)/((J167+0.01)/A167/$B$10)^(1+K$49)+A167/K167+0.01,(1-A167/K167)/((J167+0.01)/A167/$D$10)^(1+K$49)+A167/K167+0.01)</f>
        <v>1.67721663196917</v>
      </c>
      <c r="AE167" s="47" t="n">
        <f aca="false">IF(ABS(-LN(1-(R167-AA167)/R167)/LN(AD167))&lt;1.2*B$3,1.2*SIGN(-LN(1-(R167-AA167)/R167)/LN(AD167))*B$3,-LN(1-(R167-AA167)/R167)/LN(AD167))</f>
        <v>-0.089096885496508</v>
      </c>
      <c r="AF167" s="43" t="n">
        <f aca="false">W167</f>
        <v>0.00485200583891554</v>
      </c>
      <c r="AG167" s="47" t="n">
        <f aca="false">IF(D$6="E",-B167,IF(D$6="T",-B167,B167))</f>
        <v>162.346009975059</v>
      </c>
      <c r="AH167" s="3" t="n">
        <f aca="false">T167</f>
        <v>0.00441883055873428</v>
      </c>
      <c r="AI167" s="3"/>
    </row>
    <row r="168" customFormat="false" ht="12.8" hidden="false" customHeight="false" outlineLevel="0" collapsed="false">
      <c r="A168" s="3" t="n">
        <f aca="false">IF(J167/A167&lt;=0.99*$B$10,IF(A167&gt;A166,IF(D$5&gt;0,$A167+($D$7-$D$3)/401,IF(J167/A167&gt;1.01*D$10,A167-($D$7-$D$3)/401,A167)),IF(D$5&lt;0,$A167+($D$7-$D$3)/401,IF(J167/A167&gt;1.01*D$10,A167-($D$7-$D$3)/401,A167))),IF(K167&gt;$B$6,IF(B$10&gt;D$10,IF(J167/A167&gt;1.01*D$10,A167-($D$7-$D$3)/401,A167),A167),IF(MAX(J$58:J167)&lt;0.99*$B$10*(A167^$K$49*(K167-A167))^(1/(1+$K$49))*($K$49^(1/(1+$K$49))),$A167+($D$7-$D$3)/401,IF(J167/A167&gt;1.01*$D$10,$A167-($D$7-$D$3)/401,A167))))</f>
        <v>254.61408977556</v>
      </c>
      <c r="B168" s="3" t="n">
        <f aca="false">$D$4+(A168-$D$3)*$D$5</f>
        <v>163.84226932668</v>
      </c>
      <c r="C168" s="3" t="n">
        <f aca="false">2/PI()*(ATAN((B168/A168)^2))/(1+C$12/C$14*10*(100/A167)^0.5)</f>
        <v>0.185865257637307</v>
      </c>
      <c r="D168" s="3" t="n">
        <f aca="false">3*G167*(I168-I167)+D167</f>
        <v>768.664016406676</v>
      </c>
      <c r="E168" s="30" t="n">
        <f aca="false">(1/$C$16)*($C$12/100)/S168</f>
        <v>0.00910599376840719</v>
      </c>
      <c r="F168" s="3" t="n">
        <f aca="false">3*(1-2*$B$9)*(A169+A168)/(4*(1+$B$9)*$B$4)</f>
        <v>38783.5709638945</v>
      </c>
      <c r="G168" s="3" t="n">
        <f aca="false">$C$18*$C$17*(A168+100)/100/(2*(1+$C$19))*1000</f>
        <v>2710670.10224438</v>
      </c>
      <c r="H168" s="30" t="n">
        <f aca="false">(B168-B167)/(3*(1-E167)*F167+3*C167*E167*G167)+H167</f>
        <v>0.00153641705502655</v>
      </c>
      <c r="I168" s="30" t="n">
        <f aca="false">C167*(H168-H167)+I167</f>
        <v>9.89179355384128E-005</v>
      </c>
      <c r="J168" s="3" t="n">
        <f aca="false">J167+3*(H168-H167)*F167</f>
        <v>158.28875195314</v>
      </c>
      <c r="K168" s="35" t="n">
        <f aca="false">IF(J168&lt;$B$10*(A167^$K$49*(MAX(K$58:K167)-A167))^(1/(1+$K$49))*($K$49^(1/(1+$K$49))),IF(J168/A168&gt;D$10,IF(MAX(J$58:J167)&lt;0.99*$B$10*(A167^$K$49*(K167-A167))^(1/(1+$K$49))*($K$49^(1/(1+$K$49))),MAX(K$58:K167),((J168/$B$10)^(1+$K$49)/(A168^($K$49)*$K$49))+A168),MAX(K$58:K167)),((J168/$B$10)^(1+$K$49)/(A168^($K$49)*$K$49))+A168)</f>
        <v>306.092684811895</v>
      </c>
      <c r="L168" s="30" t="n">
        <f aca="false">IF(K168&lt;K167,AE167*(MAX(Z$58:Z167)-J167/A167)/(J167/A167/D$10-1)/(1+1*(MAX(Z$58:Z167)-J167/A167)/(J167/A167/D$10-1))+B$3-B$4,AE167*(J168/A168/B$10)/(C$27+J168/A168/B$10))</f>
        <v>-0.00621153124239994</v>
      </c>
      <c r="M168" s="42" t="n">
        <f aca="false">M167+L168*2*(K168-K167)/(K167+K168)</f>
        <v>-0.00138956215665387</v>
      </c>
      <c r="N168" s="43" t="n">
        <f aca="false">N167+(B$3-B$4)*2*(K168-K167)/(K167+K168)</f>
        <v>0.00442592821856837</v>
      </c>
      <c r="O168" s="34"/>
      <c r="P168" s="34" t="n">
        <f aca="false">P167+$B$4*2*(A168-A167)/(A168+A167)</f>
        <v>0.00144858936072117</v>
      </c>
      <c r="Q168" s="44" t="n">
        <f aca="false">M168+N168</f>
        <v>0.0030363660619145</v>
      </c>
      <c r="R168" s="3" t="n">
        <f aca="false">R167-(Q168-Q167+P168-P167)*R167</f>
        <v>1.59582656586119</v>
      </c>
      <c r="S168" s="3" t="n">
        <f aca="false">$C$21*(R168-1)+1</f>
        <v>1.58797605144566</v>
      </c>
      <c r="T168" s="3" t="n">
        <f aca="false">-(S168-S167)/S167+T167</f>
        <v>0.00444782601605037</v>
      </c>
      <c r="U168" s="45" t="n">
        <f aca="false">(N168-N167)/(K$49/(1+K$49)*(AC168^(1+K$49)-(J168/A168)^(1+K$49))/(J168/A168)^K$49)*K$50+U167</f>
        <v>0.00191981061697699</v>
      </c>
      <c r="V168" s="3" t="n">
        <f aca="false">IF(D$6="E",-IF(K167=$B$6,-V167+(H168-H167)*(1-E167)+(I168-I167)*E167,-V167+(H168-H167)*(1-E167)+(I168-I167)*E167+(U168-U167)*(1-E167)),IF(K167=$B$6,V167+(H168-H167)*(1-E167)+(I168-I167)*E167,V167+(H168-H167)*(1-E167)+(I168-I167)*E167+(U168-U167)*(1-E167)))</f>
        <v>0.00342565804066071</v>
      </c>
      <c r="W168" s="3" t="n">
        <f aca="false">T168/3+V168</f>
        <v>0.0049082667126775</v>
      </c>
      <c r="X168" s="23" t="n">
        <f aca="false">IF(D$6="E",-B168,B168)</f>
        <v>163.84226932668</v>
      </c>
      <c r="Y168" s="0" t="n">
        <f aca="false">IF(D$6="E",-J168,J168)</f>
        <v>158.28875195314</v>
      </c>
      <c r="Z168" s="46" t="n">
        <f aca="false">J168/A168</f>
        <v>0.621681039304106</v>
      </c>
      <c r="AA168" s="43" t="n">
        <f aca="false">B$8/A168^B$3*((1+K$49)/K$49)^-B$3</f>
        <v>1.67106990477802</v>
      </c>
      <c r="AB168" s="43" t="n">
        <f aca="false">(R168-AA168)</f>
        <v>-0.0752433389168312</v>
      </c>
      <c r="AC168" s="48" t="n">
        <f aca="false">IF(R$58&gt;=AA$58,B$10,IF(K168&lt;K167,(Z168-D$10)*(1+1.25*(D$10-Z168)/MAX(Z$58:Z168)*B$10)+D$10,B$10))</f>
        <v>1.38259663532589</v>
      </c>
      <c r="AD168" s="33" t="n">
        <f aca="false">IF(K168&gt;K167,(1-A168/K168)/((J168+0.01)/A168/$B$10)^(1+K$49)+A168/K168+0.01,(1-A168/K168)/((J168+0.01)/A168/$D$10)^(1+K$49)+A168/K168+0.01)</f>
        <v>1.67353538332485</v>
      </c>
      <c r="AE168" s="47" t="n">
        <f aca="false">IF(ABS(-LN(1-(R168-AA168)/R168)/LN(AD168))&lt;1.2*B$3,1.2*SIGN(-LN(1-(R168-AA168)/R168)/LN(AD168))*B$3,-LN(1-(R168-AA168)/R168)/LN(AD168))</f>
        <v>-0.0894713990731856</v>
      </c>
      <c r="AF168" s="43" t="n">
        <f aca="false">W168</f>
        <v>0.0049082667126775</v>
      </c>
      <c r="AG168" s="47" t="n">
        <f aca="false">IF(D$6="E",-B168,IF(D$6="T",-B168,B168))</f>
        <v>163.84226932668</v>
      </c>
      <c r="AH168" s="3" t="n">
        <f aca="false">T168</f>
        <v>0.00444782601605037</v>
      </c>
      <c r="AI168" s="3"/>
    </row>
    <row r="169" customFormat="false" ht="12.8" hidden="false" customHeight="false" outlineLevel="0" collapsed="false">
      <c r="A169" s="3" t="n">
        <f aca="false">IF(J168/A168&lt;=0.99*$B$10,IF(A168&gt;A167,IF(D$5&gt;0,$A168+($D$7-$D$3)/401,IF(J168/A168&gt;1.01*D$10,A168-($D$7-$D$3)/401,A168)),IF(D$5&lt;0,$A168+($D$7-$D$3)/401,IF(J168/A168&gt;1.01*D$10,A168-($D$7-$D$3)/401,A168))),IF(K168&gt;$B$6,IF(B$10&gt;D$10,IF(J168/A168&gt;1.01*D$10,A168-($D$7-$D$3)/401,A168),A168),IF(MAX(J$58:J168)&lt;0.99*$B$10*(A168^$K$49*(K168-A168))^(1/(1+$K$49))*($K$49^(1/(1+$K$49))),$A168+($D$7-$D$3)/401,IF(J168/A168&gt;1.01*$D$10,$A168-($D$7-$D$3)/401,A168))))</f>
        <v>255.112842892767</v>
      </c>
      <c r="B169" s="3" t="n">
        <f aca="false">$D$4+(A169-$D$3)*$D$5</f>
        <v>165.338528678301</v>
      </c>
      <c r="C169" s="3" t="n">
        <f aca="false">2/PI()*(ATAN((B169/A169)^2))/(1+C$12/C$14*10*(100/A168)^0.5)</f>
        <v>0.188312296980647</v>
      </c>
      <c r="D169" s="3" t="n">
        <f aca="false">3*G168*(I169-I168)+D168</f>
        <v>786.187872805798</v>
      </c>
      <c r="E169" s="30" t="n">
        <f aca="false">(1/$C$16)*($C$12/100)/S169</f>
        <v>0.00910625493458866</v>
      </c>
      <c r="F169" s="3" t="n">
        <f aca="false">3*(1-2*$B$9)*(A170+A169)/(4*(1+$B$9)*$B$4)</f>
        <v>38859.4681773825</v>
      </c>
      <c r="G169" s="3" t="n">
        <f aca="false">$C$18*$C$17*(A169+100)/100/(2*(1+$C$19))*1000</f>
        <v>2714482.57107231</v>
      </c>
      <c r="H169" s="30" t="n">
        <f aca="false">(B169-B168)/(3*(1-E168)*F168+3*C168*E168*G168)+H168</f>
        <v>0.00154801106173221</v>
      </c>
      <c r="I169" s="30" t="n">
        <f aca="false">C168*(H169-H168)+I168</f>
        <v>0.00010107285858181</v>
      </c>
      <c r="J169" s="3" t="n">
        <f aca="false">J168+3*(H169-H168)*F168</f>
        <v>159.637722898614</v>
      </c>
      <c r="K169" s="35" t="n">
        <f aca="false">IF(J169&lt;$B$10*(A168^$K$49*(MAX(K$58:K168)-A168))^(1/(1+$K$49))*($K$49^(1/(1+$K$49))),IF(J169/A169&gt;D$10,IF(MAX(J$58:J168)&lt;0.99*$B$10*(A168^$K$49*(K168-A168))^(1/(1+$K$49))*($K$49^(1/(1+$K$49))),MAX(K$58:K168),((J169/$B$10)^(1+$K$49)/(A169^($K$49)*$K$49))+A169),MAX(K$58:K168)),((J169/$B$10)^(1+$K$49)/(A169^($K$49)*$K$49))+A169)</f>
        <v>307.370235278108</v>
      </c>
      <c r="L169" s="30" t="n">
        <f aca="false">IF(K169&lt;K168,AE168*(MAX(Z$58:Z168)-J168/A168)/(J168/A168/D$10-1)/(1+1*(MAX(Z$58:Z168)-J168/A168)/(J168/A168/D$10-1))+B$3-B$4,AE168*(J169/A169/B$10)/(C$27+J169/A169/B$10))</f>
        <v>-0.00627563492029274</v>
      </c>
      <c r="M169" s="42" t="n">
        <f aca="false">M168+L169*2*(K169-K168)/(K168+K169)</f>
        <v>-0.00141570046120544</v>
      </c>
      <c r="N169" s="43" t="n">
        <f aca="false">N168+(B$3-B$4)*2*(K169-K168)/(K168+K169)</f>
        <v>0.00446924469105106</v>
      </c>
      <c r="O169" s="34"/>
      <c r="P169" s="34" t="n">
        <f aca="false">P168+$B$4*2*(A169-A168)/(A169+A168)</f>
        <v>0.00146033101497348</v>
      </c>
      <c r="Q169" s="44" t="n">
        <f aca="false">M169+N169</f>
        <v>0.00305354422984563</v>
      </c>
      <c r="R169" s="3" t="n">
        <f aca="false">R168-(Q169-Q168+P169-P168)*R168</f>
        <v>1.59578041484067</v>
      </c>
      <c r="S169" s="3" t="n">
        <f aca="false">$C$21*(R169-1)+1</f>
        <v>1.58793050850352</v>
      </c>
      <c r="T169" s="3" t="n">
        <f aca="false">-(S169-S168)/S168+T168</f>
        <v>0.00447650588316834</v>
      </c>
      <c r="U169" s="45" t="n">
        <f aca="false">(N169-N168)/(K$49/(1+K$49)*(AC169^(1+K$49)-(J169/A169)^(1+K$49))/(J169/A169)^K$49)*K$50+U168</f>
        <v>0.00195547551032555</v>
      </c>
      <c r="V169" s="3" t="n">
        <f aca="false">IF(D$6="E",-IF(K168=$B$6,-V168+(H169-H168)*(1-E168)+(I169-I168)*E168,-V168+(H169-H168)*(1-E168)+(I169-I168)*E168+(U169-U168)*(1-E168)),IF(K168=$B$6,V168+(H169-H168)*(1-E168)+(I169-I168)*E168,V168+(H169-H168)*(1-E168)+(I169-I168)*E168+(U169-U168)*(1-E168)))</f>
        <v>0.00347250622418134</v>
      </c>
      <c r="W169" s="3" t="n">
        <f aca="false">T169/3+V169</f>
        <v>0.00496467485190412</v>
      </c>
      <c r="X169" s="23" t="n">
        <f aca="false">IF(D$6="E",-B169,B169)</f>
        <v>165.338528678301</v>
      </c>
      <c r="Y169" s="0" t="n">
        <f aca="false">IF(D$6="E",-J169,J169)</f>
        <v>159.637722898614</v>
      </c>
      <c r="Z169" s="46" t="n">
        <f aca="false">J169/A169</f>
        <v>0.625753376774198</v>
      </c>
      <c r="AA169" s="43" t="n">
        <f aca="false">B$8/A169^B$3*((1+K$49)/K$49)^-B$3</f>
        <v>1.67101627454637</v>
      </c>
      <c r="AB169" s="43" t="n">
        <f aca="false">(R169-AA169)</f>
        <v>-0.0752358597056955</v>
      </c>
      <c r="AC169" s="48" t="n">
        <f aca="false">IF(R$58&gt;=AA$58,B$10,IF(K169&lt;K168,(Z169-D$10)*(1+1.25*(D$10-Z169)/MAX(Z$58:Z169)*B$10)+D$10,B$10))</f>
        <v>1.38259663532589</v>
      </c>
      <c r="AD169" s="33" t="n">
        <f aca="false">IF(K169&gt;K168,(1-A169/K169)/((J169+0.01)/A169/$B$10)^(1+K$49)+A169/K169+0.01,(1-A169/K169)/((J169+0.01)/A169/$D$10)^(1+K$49)+A169/K169+0.01)</f>
        <v>1.66986705529018</v>
      </c>
      <c r="AE169" s="47" t="n">
        <f aca="false">IF(ABS(-LN(1-(R169-AA169)/R169)/LN(AD169))&lt;1.2*B$3,1.2*SIGN(-LN(1-(R169-AA169)/R169)/LN(AD169))*B$3,-LN(1-(R169-AA169)/R169)/LN(AD169))</f>
        <v>-0.0898481165834605</v>
      </c>
      <c r="AF169" s="43" t="n">
        <f aca="false">W169</f>
        <v>0.00496467485190412</v>
      </c>
      <c r="AG169" s="47" t="n">
        <f aca="false">IF(D$6="E",-B169,IF(D$6="T",-B169,B169))</f>
        <v>165.338528678301</v>
      </c>
      <c r="AH169" s="3" t="n">
        <f aca="false">T169</f>
        <v>0.00447650588316834</v>
      </c>
      <c r="AI169" s="3"/>
    </row>
    <row r="170" customFormat="false" ht="12.8" hidden="false" customHeight="false" outlineLevel="0" collapsed="false">
      <c r="A170" s="3" t="n">
        <f aca="false">IF(J169/A169&lt;=0.99*$B$10,IF(A169&gt;A168,IF(D$5&gt;0,$A169+($D$7-$D$3)/401,IF(J169/A169&gt;1.01*D$10,A169-($D$7-$D$3)/401,A169)),IF(D$5&lt;0,$A169+($D$7-$D$3)/401,IF(J169/A169&gt;1.01*D$10,A169-($D$7-$D$3)/401,A169))),IF(K169&gt;$B$6,IF(B$10&gt;D$10,IF(J169/A169&gt;1.01*D$10,A169-($D$7-$D$3)/401,A169),A169),IF(MAX(J$58:J169)&lt;0.99*$B$10*(A169^$K$49*(K169-A169))^(1/(1+$K$49))*($K$49^(1/(1+$K$49))),$A169+($D$7-$D$3)/401,IF(J169/A169&gt;1.01*$D$10,$A169-($D$7-$D$3)/401,A169))))</f>
        <v>255.611596009974</v>
      </c>
      <c r="B170" s="3" t="n">
        <f aca="false">$D$4+(A170-$D$3)*$D$5</f>
        <v>166.834788029922</v>
      </c>
      <c r="C170" s="3" t="n">
        <f aca="false">2/PI()*(ATAN((B170/A170)^2))/(1+C$12/C$14*10*(100/A169)^0.5)</f>
        <v>0.190757855169094</v>
      </c>
      <c r="D170" s="3" t="n">
        <f aca="false">3*G169*(I170-I169)+D169</f>
        <v>803.908807625181</v>
      </c>
      <c r="E170" s="30" t="n">
        <f aca="false">(1/$C$16)*($C$12/100)/S170</f>
        <v>0.00910651322963489</v>
      </c>
      <c r="F170" s="3" t="n">
        <f aca="false">3*(1-2*$B$9)*(A171+A170)/(4*(1+$B$9)*$B$4)</f>
        <v>38935.3653908705</v>
      </c>
      <c r="G170" s="3" t="n">
        <f aca="false">$C$18*$C$17*(A170+100)/100/(2*(1+$C$19))*1000</f>
        <v>2718295.03990024</v>
      </c>
      <c r="H170" s="30" t="n">
        <f aca="false">(B170-B169)/(3*(1-E169)*F169+3*C169*E169*G169)+H169</f>
        <v>0.00155956685157765</v>
      </c>
      <c r="I170" s="30" t="n">
        <f aca="false">C169*(H170-H169)+I169</f>
        <v>0.000103248955911031</v>
      </c>
      <c r="J170" s="3" t="n">
        <f aca="false">J169+3*(H170-H169)*F169</f>
        <v>160.984878441904</v>
      </c>
      <c r="K170" s="35" t="n">
        <f aca="false">IF(J170&lt;$B$10*(A169^$K$49*(MAX(K$58:K169)-A169))^(1/(1+$K$49))*($K$49^(1/(1+$K$49))),IF(J170/A170&gt;D$10,IF(MAX(J$58:J169)&lt;0.99*$B$10*(A169^$K$49*(K169-A169))^(1/(1+$K$49))*($K$49^(1/(1+$K$49))),MAX(K$58:K169),((J170/$B$10)^(1+$K$49)/(A170^($K$49)*$K$49))+A170),MAX(K$58:K169)),((J170/$B$10)^(1+$K$49)/(A170^($K$49)*$K$49))+A170)</f>
        <v>308.65099871233</v>
      </c>
      <c r="L170" s="30" t="n">
        <f aca="false">IF(K170&lt;K169,AE169*(MAX(Z$58:Z169)-J169/A169)/(J169/A169/D$10-1)/(1+1*(MAX(Z$58:Z169)-J169/A169)/(J169/A169/D$10-1))+B$3-B$4,AE169*(J170/A170/B$10)/(C$27+J170/A170/B$10))</f>
        <v>-0.00633996223828285</v>
      </c>
      <c r="M170" s="42" t="n">
        <f aca="false">M169+L170*2*(K170-K169)/(K169+K170)</f>
        <v>-0.00144206316223293</v>
      </c>
      <c r="N170" s="43" t="n">
        <f aca="false">N169+(B$3-B$4)*2*(K170-K169)/(K169+K170)</f>
        <v>0.00451248975787975</v>
      </c>
      <c r="O170" s="34"/>
      <c r="P170" s="34" t="n">
        <f aca="false">P169+$B$4*2*(A170-A169)/(A170+A169)</f>
        <v>0.00147204973636332</v>
      </c>
      <c r="Q170" s="44" t="n">
        <f aca="false">M170+N170</f>
        <v>0.00307042659564683</v>
      </c>
      <c r="R170" s="3" t="n">
        <f aca="false">R169-(Q170-Q169+P170-P169)*R169</f>
        <v>1.59573477378589</v>
      </c>
      <c r="S170" s="3" t="n">
        <f aca="false">$C$21*(R170-1)+1</f>
        <v>1.58788546880789</v>
      </c>
      <c r="T170" s="3" t="n">
        <f aca="false">-(S170-S169)/S169+T169</f>
        <v>0.00450486965311258</v>
      </c>
      <c r="U170" s="45" t="n">
        <f aca="false">(N170-N169)/(K$49/(1+K$49)*(AC170^(1+K$49)-(J170/A170)^(1+K$49))/(J170/A170)^K$49)*K$50+U169</f>
        <v>0.00199143229344689</v>
      </c>
      <c r="V170" s="3" t="n">
        <f aca="false">IF(D$6="E",-IF(K169=$B$6,-V169+(H170-H169)*(1-E169)+(I170-I169)*E169,-V169+(H170-H169)*(1-E169)+(I170-I169)*E169+(U170-U169)*(1-E169)),IF(K169=$B$6,V169+(H170-H169)*(1-E169)+(I170-I169)*E169,V169+(H170-H169)*(1-E169)+(I170-I169)*E169+(U170-U169)*(1-E169)))</f>
        <v>0.00351960595164313</v>
      </c>
      <c r="W170" s="3" t="n">
        <f aca="false">T170/3+V170</f>
        <v>0.00502122916934732</v>
      </c>
      <c r="X170" s="23" t="n">
        <f aca="false">IF(D$6="E",-B170,B170)</f>
        <v>166.834788029922</v>
      </c>
      <c r="Y170" s="0" t="n">
        <f aca="false">IF(D$6="E",-J170,J170)</f>
        <v>160.984878441904</v>
      </c>
      <c r="Z170" s="46" t="n">
        <f aca="false">J170/A170</f>
        <v>0.629802720044137</v>
      </c>
      <c r="AA170" s="43" t="n">
        <f aca="false">B$8/A170^B$3*((1+K$49)/K$49)^-B$3</f>
        <v>1.6709627507772</v>
      </c>
      <c r="AB170" s="43" t="n">
        <f aca="false">(R170-AA170)</f>
        <v>-0.0752279769913138</v>
      </c>
      <c r="AC170" s="48" t="n">
        <f aca="false">IF(R$58&gt;=AA$58,B$10,IF(K170&lt;K169,(Z170-D$10)*(1+1.25*(D$10-Z170)/MAX(Z$58:Z170)*B$10)+D$10,B$10))</f>
        <v>1.38259663532589</v>
      </c>
      <c r="AD170" s="33" t="n">
        <f aca="false">IF(K170&gt;K169,(1-A170/K170)/((J170+0.01)/A170/$B$10)^(1+K$49)+A170/K170+0.01,(1-A170/K170)/((J170+0.01)/A170/$D$10)^(1+K$49)+A170/K170+0.01)</f>
        <v>1.66621184164434</v>
      </c>
      <c r="AE170" s="47" t="n">
        <f aca="false">IF(ABS(-LN(1-(R170-AA170)/R170)/LN(AD170))&lt;1.2*B$3,1.2*SIGN(-LN(1-(R170-AA170)/R170)/LN(AD170))*B$3,-LN(1-(R170-AA170)/R170)/LN(AD170))</f>
        <v>-0.0902270327348656</v>
      </c>
      <c r="AF170" s="43" t="n">
        <f aca="false">W170</f>
        <v>0.00502122916934727</v>
      </c>
      <c r="AG170" s="47" t="n">
        <f aca="false">IF(D$6="E",-B170,IF(D$6="T",-B170,B170))</f>
        <v>166.834788029922</v>
      </c>
      <c r="AH170" s="3" t="n">
        <f aca="false">T170</f>
        <v>0.00450486965311258</v>
      </c>
      <c r="AI170" s="3"/>
    </row>
    <row r="171" customFormat="false" ht="12.8" hidden="false" customHeight="false" outlineLevel="0" collapsed="false">
      <c r="A171" s="3" t="n">
        <f aca="false">IF(J170/A170&lt;=0.99*$B$10,IF(A170&gt;A169,IF(D$5&gt;0,$A170+($D$7-$D$3)/401,IF(J170/A170&gt;1.01*D$10,A170-($D$7-$D$3)/401,A170)),IF(D$5&lt;0,$A170+($D$7-$D$3)/401,IF(J170/A170&gt;1.01*D$10,A170-($D$7-$D$3)/401,A170))),IF(K170&gt;$B$6,IF(B$10&gt;D$10,IF(J170/A170&gt;1.01*D$10,A170-($D$7-$D$3)/401,A170),A170),IF(MAX(J$58:J170)&lt;0.99*$B$10*(A170^$K$49*(K170-A170))^(1/(1+$K$49))*($K$49^(1/(1+$K$49))),$A170+($D$7-$D$3)/401,IF(J170/A170&gt;1.01*$D$10,$A170-($D$7-$D$3)/401,A170))))</f>
        <v>256.110349127181</v>
      </c>
      <c r="B171" s="3" t="n">
        <f aca="false">$D$4+(A171-$D$3)*$D$5</f>
        <v>168.331047381543</v>
      </c>
      <c r="C171" s="3" t="n">
        <f aca="false">2/PI()*(ATAN((B171/A171)^2))/(1+C$12/C$14*10*(100/A170)^0.5)</f>
        <v>0.193201628851471</v>
      </c>
      <c r="D171" s="3" t="n">
        <f aca="false">3*G170*(I171-I170)+D170</f>
        <v>821.825975350425</v>
      </c>
      <c r="E171" s="30" t="n">
        <f aca="false">(1/$C$16)*($C$12/100)/S171</f>
        <v>0.00910676864906393</v>
      </c>
      <c r="F171" s="3" t="n">
        <f aca="false">3*(1-2*$B$9)*(A172+A171)/(4*(1+$B$9)*$B$4)</f>
        <v>39011.2626043585</v>
      </c>
      <c r="G171" s="3" t="n">
        <f aca="false">$C$18*$C$17*(A171+100)/100/(2*(1+$C$19))*1000</f>
        <v>2722107.50872817</v>
      </c>
      <c r="H171" s="30" t="n">
        <f aca="false">(B171-B170)/(3*(1-E170)*F170+3*C170*E170*G170)+H170</f>
        <v>0.00157108463959398</v>
      </c>
      <c r="I171" s="30" t="n">
        <f aca="false">C170*(H171-H170)+I170</f>
        <v>0.000105446064449318</v>
      </c>
      <c r="J171" s="3" t="n">
        <f aca="false">J170+3*(H171-H170)*F170</f>
        <v>162.330226296636</v>
      </c>
      <c r="K171" s="35" t="n">
        <f aca="false">IF(J171&lt;$B$10*(A170^$K$49*(MAX(K$58:K170)-A170))^(1/(1+$K$49))*($K$49^(1/(1+$K$49))),IF(J171/A171&gt;D$10,IF(MAX(J$58:J170)&lt;0.99*$B$10*(A170^$K$49*(K170-A170))^(1/(1+$K$49))*($K$49^(1/(1+$K$49))),MAX(K$58:K170),((J171/$B$10)^(1+$K$49)/(A171^($K$49)*$K$49))+A171),MAX(K$58:K170)),((J171/$B$10)^(1+$K$49)/(A171^($K$49)*$K$49))+A171)</f>
        <v>309.934931486347</v>
      </c>
      <c r="L171" s="30" t="n">
        <f aca="false">IF(K171&lt;K170,AE170*(MAX(Z$58:Z170)-J170/A170)/(J170/A170/D$10-1)/(1+1*(MAX(Z$58:Z170)-J170/A170)/(J170/A170/D$10-1))+B$3-B$4,AE170*(J171/A171/B$10)/(C$27+J171/A171/B$10))</f>
        <v>-0.00640451464526604</v>
      </c>
      <c r="M171" s="42" t="n">
        <f aca="false">M170+L171*2*(K171-K170)/(K170+K171)</f>
        <v>-0.00146864949681732</v>
      </c>
      <c r="N171" s="43" t="n">
        <f aca="false">N170+(B$3-B$4)*2*(K171-K170)/(K170+K171)</f>
        <v>0.00455566209723603</v>
      </c>
      <c r="O171" s="34"/>
      <c r="P171" s="34" t="n">
        <f aca="false">P170+$B$4*2*(A171-A170)/(A171+A170)</f>
        <v>0.00148374561429734</v>
      </c>
      <c r="Q171" s="44" t="n">
        <f aca="false">M171+N171</f>
        <v>0.00308701260041871</v>
      </c>
      <c r="R171" s="3" t="n">
        <f aca="false">R170-(Q171-Q170+P171-P170)*R170</f>
        <v>1.59568964340219</v>
      </c>
      <c r="S171" s="3" t="n">
        <f aca="false">$C$21*(R171-1)+1</f>
        <v>1.58784093305482</v>
      </c>
      <c r="T171" s="3" t="n">
        <f aca="false">-(S171-S170)/S170+T170</f>
        <v>0.00453291686051123</v>
      </c>
      <c r="U171" s="45" t="n">
        <f aca="false">(N171-N170)/(K$49/(1+K$49)*(AC171^(1+K$49)-(J171/A171)^(1+K$49))/(J171/A171)^K$49)*K$50+U170</f>
        <v>0.00202767984319656</v>
      </c>
      <c r="V171" s="3" t="n">
        <f aca="false">IF(D$6="E",-IF(K170=$B$6,-V170+(H171-H170)*(1-E170)+(I171-I170)*E170,-V170+(H171-H170)*(1-E170)+(I171-I170)*E170+(U171-U170)*(1-E170)),IF(K170=$B$6,V170+(H171-H170)*(1-E170)+(I171-I170)*E170,V170+(H171-H170)*(1-E170)+(I171-I170)*E170+(U171-U170)*(1-E170)))</f>
        <v>0.00356695632172682</v>
      </c>
      <c r="W171" s="3" t="n">
        <f aca="false">T171/3+V171</f>
        <v>0.00507792860856389</v>
      </c>
      <c r="X171" s="23" t="n">
        <f aca="false">IF(D$6="E",-B171,B171)</f>
        <v>168.331047381543</v>
      </c>
      <c r="Y171" s="0" t="n">
        <f aca="false">IF(D$6="E",-J171,J171)</f>
        <v>162.330226296636</v>
      </c>
      <c r="Z171" s="46" t="n">
        <f aca="false">J171/A171</f>
        <v>0.633829233570037</v>
      </c>
      <c r="AA171" s="43" t="n">
        <f aca="false">B$8/A171^B$3*((1+K$49)/K$49)^-B$3</f>
        <v>1.67090933305207</v>
      </c>
      <c r="AB171" s="43" t="n">
        <f aca="false">(R171-AA171)</f>
        <v>-0.0752196896498887</v>
      </c>
      <c r="AC171" s="48" t="n">
        <f aca="false">IF(R$58&gt;=AA$58,B$10,IF(K171&lt;K170,(Z171-D$10)*(1+1.25*(D$10-Z171)/MAX(Z$58:Z171)*B$10)+D$10,B$10))</f>
        <v>1.38259663532589</v>
      </c>
      <c r="AD171" s="33" t="n">
        <f aca="false">IF(K171&gt;K170,(1-A171/K171)/((J171+0.01)/A171/$B$10)^(1+K$49)+A171/K171+0.01,(1-A171/K171)/((J171+0.01)/A171/$D$10)^(1+K$49)+A171/K171+0.01)</f>
        <v>1.66256992644614</v>
      </c>
      <c r="AE171" s="47" t="n">
        <f aca="false">IF(ABS(-LN(1-(R171-AA171)/R171)/LN(AD171))&lt;1.2*B$3,1.2*SIGN(-LN(1-(R171-AA171)/R171)/LN(AD171))*B$3,-LN(1-(R171-AA171)/R171)/LN(AD171))</f>
        <v>-0.0906081425533831</v>
      </c>
      <c r="AF171" s="43" t="n">
        <f aca="false">W171</f>
        <v>0.00507792860856394</v>
      </c>
      <c r="AG171" s="47" t="n">
        <f aca="false">IF(D$6="E",-B171,IF(D$6="T",-B171,B171))</f>
        <v>168.331047381543</v>
      </c>
      <c r="AH171" s="3" t="n">
        <f aca="false">T171</f>
        <v>0.00453291686051123</v>
      </c>
      <c r="AI171" s="3"/>
    </row>
    <row r="172" customFormat="false" ht="12.8" hidden="false" customHeight="false" outlineLevel="0" collapsed="false">
      <c r="A172" s="3" t="n">
        <f aca="false">IF(J171/A171&lt;=0.99*$B$10,IF(A171&gt;A170,IF(D$5&gt;0,$A171+($D$7-$D$3)/401,IF(J171/A171&gt;1.01*D$10,A171-($D$7-$D$3)/401,A171)),IF(D$5&lt;0,$A171+($D$7-$D$3)/401,IF(J171/A171&gt;1.01*D$10,A171-($D$7-$D$3)/401,A171))),IF(K171&gt;$B$6,IF(B$10&gt;D$10,IF(J171/A171&gt;1.01*D$10,A171-($D$7-$D$3)/401,A171),A171),IF(MAX(J$58:J171)&lt;0.99*$B$10*(A171^$K$49*(K171-A171))^(1/(1+$K$49))*($K$49^(1/(1+$K$49))),$A171+($D$7-$D$3)/401,IF(J171/A171&gt;1.01*$D$10,$A171-($D$7-$D$3)/401,A171))))</f>
        <v>256.609102244388</v>
      </c>
      <c r="B172" s="3" t="n">
        <f aca="false">$D$4+(A172-$D$3)*$D$5</f>
        <v>169.827306733164</v>
      </c>
      <c r="C172" s="3" t="n">
        <f aca="false">2/PI()*(ATAN((B172/A172)^2))/(1+C$12/C$14*10*(100/A171)^0.5)</f>
        <v>0.195643319996494</v>
      </c>
      <c r="D172" s="3" t="n">
        <f aca="false">3*G171*(I172-I171)+D171</f>
        <v>839.938511142286</v>
      </c>
      <c r="E172" s="30" t="n">
        <f aca="false">(1/$C$16)*($C$12/100)/S172</f>
        <v>0.00910702118876258</v>
      </c>
      <c r="F172" s="3" t="n">
        <f aca="false">3*(1-2*$B$9)*(A173+A172)/(4*(1+$B$9)*$B$4)</f>
        <v>39087.1598178465</v>
      </c>
      <c r="G172" s="3" t="n">
        <f aca="false">$C$18*$C$17*(A172+100)/100/(2*(1+$C$19))*1000</f>
        <v>2725919.9775561</v>
      </c>
      <c r="H172" s="30" t="n">
        <f aca="false">(B172-B171)/(3*(1-E171)*F171+3*C171*E171*G171)+H171</f>
        <v>0.00158256464109588</v>
      </c>
      <c r="I172" s="30" t="n">
        <f aca="false">C171*(H172-H171)+I171</f>
        <v>0.000107664019438701</v>
      </c>
      <c r="J172" s="3" t="n">
        <f aca="false">J171+3*(H172-H171)*F171</f>
        <v>163.673774356503</v>
      </c>
      <c r="K172" s="35" t="n">
        <f aca="false">IF(J172&lt;$B$10*(A171^$K$49*(MAX(K$58:K171)-A171))^(1/(1+$K$49))*($K$49^(1/(1+$K$49))),IF(J172/A172&gt;D$10,IF(MAX(J$58:J171)&lt;0.99*$B$10*(A171^$K$49*(K171-A171))^(1/(1+$K$49))*($K$49^(1/(1+$K$49))),MAX(K$58:K171),((J172/$B$10)^(1+$K$49)/(A172^($K$49)*$K$49))+A172),MAX(K$58:K171)),((J172/$B$10)^(1+$K$49)/(A172^($K$49)*$K$49))+A172)</f>
        <v>311.221990640633</v>
      </c>
      <c r="L172" s="30" t="n">
        <f aca="false">IF(K172&lt;K171,AE171*(MAX(Z$58:Z171)-J171/A171)/(J171/A171/D$10-1)/(1+1*(MAX(Z$58:Z171)-J171/A171)/(J171/A171/D$10-1))+B$3-B$4,AE171*(J172/A172/B$10)/(C$27+J172/A172/B$10))</f>
        <v>-0.0064692935880682</v>
      </c>
      <c r="M172" s="42" t="n">
        <f aca="false">M171+L172*2*(K172-K171)/(K171+K172)</f>
        <v>-0.00149545870794476</v>
      </c>
      <c r="N172" s="43" t="n">
        <f aca="false">N171+(B$3-B$4)*2*(K172-K171)/(K171+K172)</f>
        <v>0.00459876043431562</v>
      </c>
      <c r="O172" s="34"/>
      <c r="P172" s="34" t="n">
        <f aca="false">P171+$B$4*2*(A172-A171)/(A172+A171)</f>
        <v>0.00149541873766037</v>
      </c>
      <c r="Q172" s="44" t="n">
        <f aca="false">M172+N172</f>
        <v>0.00310330172637086</v>
      </c>
      <c r="R172" s="3" t="n">
        <f aca="false">R171-(Q172-Q171+P172-P171)*R171</f>
        <v>1.59564502433055</v>
      </c>
      <c r="S172" s="3" t="n">
        <f aca="false">$C$21*(R172-1)+1</f>
        <v>1.58779690187685</v>
      </c>
      <c r="T172" s="3" t="n">
        <f aca="false">-(S172-S171)/S171+T171</f>
        <v>0.00456064708024194</v>
      </c>
      <c r="U172" s="45" t="n">
        <f aca="false">(N172-N171)/(K$49/(1+K$49)*(AC172^(1+K$49)-(J172/A172)^(1+K$49))/(J172/A172)^K$49)*K$50+U171</f>
        <v>0.00206421705359742</v>
      </c>
      <c r="V172" s="3" t="n">
        <f aca="false">IF(D$6="E",-IF(K171=$B$6,-V171+(H172-H171)*(1-E171)+(I172-I171)*E171,-V171+(H172-H171)*(1-E171)+(I172-I171)*E171+(U172-U171)*(1-E171)),IF(K171=$B$6,V171+(H172-H171)*(1-E171)+(I172-I171)*E171,V171+(H172-H171)*(1-E171)+(I172-I171)*E171+(U172-U171)*(1-E171)))</f>
        <v>0.00361455645039257</v>
      </c>
      <c r="W172" s="3" t="n">
        <f aca="false">T172/3+V172</f>
        <v>0.00513477214380655</v>
      </c>
      <c r="X172" s="23" t="n">
        <f aca="false">IF(D$6="E",-B172,B172)</f>
        <v>169.827306733164</v>
      </c>
      <c r="Y172" s="0" t="n">
        <f aca="false">IF(D$6="E",-J172,J172)</f>
        <v>163.673774356503</v>
      </c>
      <c r="Z172" s="46" t="n">
        <f aca="false">J172/A172</f>
        <v>0.63783308123117</v>
      </c>
      <c r="AA172" s="43" t="n">
        <f aca="false">B$8/A172^B$3*((1+K$49)/K$49)^-B$3</f>
        <v>1.67085602095499</v>
      </c>
      <c r="AB172" s="43" t="n">
        <f aca="false">(R172-AA172)</f>
        <v>-0.0752109966244381</v>
      </c>
      <c r="AC172" s="48" t="n">
        <f aca="false">IF(R$58&gt;=AA$58,B$10,IF(K172&lt;K171,(Z172-D$10)*(1+1.25*(D$10-Z172)/MAX(Z$58:Z172)*B$10)+D$10,B$10))</f>
        <v>1.38259663532589</v>
      </c>
      <c r="AD172" s="33" t="n">
        <f aca="false">IF(K172&gt;K171,(1-A172/K172)/((J172+0.01)/A172/$B$10)^(1+K$49)+A172/K172+0.01,(1-A172/K172)/((J172+0.01)/A172/$D$10)^(1+K$49)+A172/K172+0.01)</f>
        <v>1.6589414843077</v>
      </c>
      <c r="AE172" s="47" t="n">
        <f aca="false">IF(ABS(-LN(1-(R172-AA172)/R172)/LN(AD172))&lt;1.2*B$3,1.2*SIGN(-LN(1-(R172-AA172)/R172)/LN(AD172))*B$3,-LN(1-(R172-AA172)/R172)/LN(AD172))</f>
        <v>-0.0909914413809178</v>
      </c>
      <c r="AF172" s="43" t="n">
        <f aca="false">W172</f>
        <v>0.00513477214380654</v>
      </c>
      <c r="AG172" s="47" t="n">
        <f aca="false">IF(D$6="E",-B172,IF(D$6="T",-B172,B172))</f>
        <v>169.827306733164</v>
      </c>
      <c r="AH172" s="3" t="n">
        <f aca="false">T172</f>
        <v>0.00456064708024194</v>
      </c>
      <c r="AI172" s="3"/>
    </row>
    <row r="173" customFormat="false" ht="12.8" hidden="false" customHeight="false" outlineLevel="0" collapsed="false">
      <c r="A173" s="3" t="n">
        <f aca="false">IF(J172/A172&lt;=0.99*$B$10,IF(A172&gt;A171,IF(D$5&gt;0,$A172+($D$7-$D$3)/401,IF(J172/A172&gt;1.01*D$10,A172-($D$7-$D$3)/401,A172)),IF(D$5&lt;0,$A172+($D$7-$D$3)/401,IF(J172/A172&gt;1.01*D$10,A172-($D$7-$D$3)/401,A172))),IF(K172&gt;$B$6,IF(B$10&gt;D$10,IF(J172/A172&gt;1.01*D$10,A172-($D$7-$D$3)/401,A172),A172),IF(MAX(J$58:J172)&lt;0.99*$B$10*(A172^$K$49*(K172-A172))^(1/(1+$K$49))*($K$49^(1/(1+$K$49))),$A172+($D$7-$D$3)/401,IF(J172/A172&gt;1.01*$D$10,$A172-($D$7-$D$3)/401,A172))))</f>
        <v>257.107855361595</v>
      </c>
      <c r="B173" s="3" t="n">
        <f aca="false">$D$4+(A173-$D$3)*$D$5</f>
        <v>171.323566084785</v>
      </c>
      <c r="C173" s="3" t="n">
        <f aca="false">2/PI()*(ATAN((B173/A173)^2))/(1+C$12/C$14*10*(100/A172)^0.5)</f>
        <v>0.198082635933605</v>
      </c>
      <c r="D173" s="3" t="n">
        <f aca="false">3*G172*(I173-I172)+D172</f>
        <v>858.24553154508</v>
      </c>
      <c r="E173" s="30" t="n">
        <f aca="false">(1/$C$16)*($C$12/100)/S173</f>
        <v>0.00910727084497444</v>
      </c>
      <c r="F173" s="3" t="n">
        <f aca="false">3*(1-2*$B$9)*(A174+A173)/(4*(1+$B$9)*$B$4)</f>
        <v>39163.0570313346</v>
      </c>
      <c r="G173" s="3" t="n">
        <f aca="false">$C$18*$C$17*(A173+100)/100/(2*(1+$C$19))*1000</f>
        <v>2729732.44638403</v>
      </c>
      <c r="H173" s="30" t="n">
        <f aca="false">(B173-B172)/(3*(1-E172)*F172+3*C172*E172*G172)+H172</f>
        <v>0.00159400707162388</v>
      </c>
      <c r="I173" s="30" t="n">
        <f aca="false">C172*(H173-H172)+I172</f>
        <v>0.000109902654536029</v>
      </c>
      <c r="J173" s="3" t="n">
        <f aca="false">J172+3*(H173-H172)*F172</f>
        <v>165.01553068876</v>
      </c>
      <c r="K173" s="35" t="n">
        <f aca="false">IF(J173&lt;$B$10*(A172^$K$49*(MAX(K$58:K172)-A172))^(1/(1+$K$49))*($K$49^(1/(1+$K$49))),IF(J173/A173&gt;D$10,IF(MAX(J$58:J172)&lt;0.99*$B$10*(A172^$K$49*(K172-A172))^(1/(1+$K$49))*($K$49^(1/(1+$K$49))),MAX(K$58:K172),((J173/$B$10)^(1+$K$49)/(A173^($K$49)*$K$49))+A173),MAX(K$58:K172)),((J173/$B$10)^(1+$K$49)/(A173^($K$49)*$K$49))+A173)</f>
        <v>312.51213387784</v>
      </c>
      <c r="L173" s="30" t="n">
        <f aca="false">IF(K173&lt;K172,AE172*(MAX(Z$58:Z172)-J172/A172)/(J172/A172/D$10-1)/(1+1*(MAX(Z$58:Z172)-J172/A172)/(J172/A172/D$10-1))+B$3-B$4,AE172*(J173/A173/B$10)/(C$27+J173/A173/B$10))</f>
        <v>-0.00653430051222282</v>
      </c>
      <c r="M173" s="42" t="n">
        <f aca="false">M172+L173*2*(K173-K172)/(K172+K173)</f>
        <v>-0.00152249004480558</v>
      </c>
      <c r="N173" s="43" t="n">
        <f aca="false">N172+(B$3-B$4)*2*(K173-K172)/(K172+K173)</f>
        <v>0.00464178354028184</v>
      </c>
      <c r="O173" s="34"/>
      <c r="P173" s="34" t="n">
        <f aca="false">P172+$B$4*2*(A173-A172)/(A173+A172)</f>
        <v>0.00150706919481945</v>
      </c>
      <c r="Q173" s="44" t="n">
        <f aca="false">M173+N173</f>
        <v>0.00311929349547626</v>
      </c>
      <c r="R173" s="3" t="n">
        <f aca="false">R172-(Q173-Q172+P173-P172)*R172</f>
        <v>1.59560091714975</v>
      </c>
      <c r="S173" s="3" t="n">
        <f aca="false">$C$21*(R173-1)+1</f>
        <v>1.58775337584512</v>
      </c>
      <c r="T173" s="3" t="n">
        <f aca="false">-(S173-S172)/S172+T172</f>
        <v>0.00458805992609904</v>
      </c>
      <c r="U173" s="45" t="n">
        <f aca="false">(N173-N172)/(K$49/(1+K$49)*(AC173^(1+K$49)-(J173/A173)^(1+K$49))/(J173/A173)^K$49)*K$50+U172</f>
        <v>0.00210104283622229</v>
      </c>
      <c r="V173" s="3" t="n">
        <f aca="false">IF(D$6="E",-IF(K172=$B$6,-V172+(H173-H172)*(1-E172)+(I173-I172)*E172,-V172+(H173-H172)*(1-E172)+(I173-I172)*E172+(U173-U172)*(1-E172)),IF(K172=$B$6,V172+(H173-H172)*(1-E172)+(I173-I172)*E172,V172+(H173-H172)*(1-E172)+(I173-I172)*E172+(U173-U172)*(1-E172)))</f>
        <v>0.00366240547120278</v>
      </c>
      <c r="W173" s="3" t="n">
        <f aca="false">T173/3+V173</f>
        <v>0.00519175877990245</v>
      </c>
      <c r="X173" s="23" t="n">
        <f aca="false">IF(D$6="E",-B173,B173)</f>
        <v>171.323566084785</v>
      </c>
      <c r="Y173" s="0" t="n">
        <f aca="false">IF(D$6="E",-J173,J173)</f>
        <v>165.01553068876</v>
      </c>
      <c r="Z173" s="46" t="n">
        <f aca="false">J173/A173</f>
        <v>0.641814426310247</v>
      </c>
      <c r="AA173" s="43" t="n">
        <f aca="false">B$8/A173^B$3*((1+K$49)/K$49)^-B$3</f>
        <v>1.67080281407237</v>
      </c>
      <c r="AB173" s="43" t="n">
        <f aca="false">(R173-AA173)</f>
        <v>-0.0752018969226256</v>
      </c>
      <c r="AC173" s="48" t="n">
        <f aca="false">IF(R$58&gt;=AA$58,B$10,IF(K173&lt;K172,(Z173-D$10)*(1+1.25*(D$10-Z173)/MAX(Z$58:Z173)*B$10)+D$10,B$10))</f>
        <v>1.38259663532589</v>
      </c>
      <c r="AD173" s="33" t="n">
        <f aca="false">IF(K173&gt;K172,(1-A173/K173)/((J173+0.01)/A173/$B$10)^(1+K$49)+A173/K173+0.01,(1-A173/K173)/((J173+0.01)/A173/$D$10)^(1+K$49)+A173/K173+0.01)</f>
        <v>1.65532668066303</v>
      </c>
      <c r="AE173" s="47" t="n">
        <f aca="false">IF(ABS(-LN(1-(R173-AA173)/R173)/LN(AD173))&lt;1.2*B$3,1.2*SIGN(-LN(1-(R173-AA173)/R173)/LN(AD173))*B$3,-LN(1-(R173-AA173)/R173)/LN(AD173))</f>
        <v>-0.0913769248728281</v>
      </c>
      <c r="AF173" s="43" t="n">
        <f aca="false">W173</f>
        <v>0.0051917587799025</v>
      </c>
      <c r="AG173" s="47" t="n">
        <f aca="false">IF(D$6="E",-B173,IF(D$6="T",-B173,B173))</f>
        <v>171.323566084785</v>
      </c>
      <c r="AH173" s="3" t="n">
        <f aca="false">T173</f>
        <v>0.00458805992609904</v>
      </c>
      <c r="AI173" s="3"/>
    </row>
    <row r="174" customFormat="false" ht="12.8" hidden="false" customHeight="false" outlineLevel="0" collapsed="false">
      <c r="A174" s="3" t="n">
        <f aca="false">IF(J173/A173&lt;=0.99*$B$10,IF(A173&gt;A172,IF(D$5&gt;0,$A173+($D$7-$D$3)/401,IF(J173/A173&gt;1.01*D$10,A173-($D$7-$D$3)/401,A173)),IF(D$5&lt;0,$A173+($D$7-$D$3)/401,IF(J173/A173&gt;1.01*D$10,A173-($D$7-$D$3)/401,A173))),IF(K173&gt;$B$6,IF(B$10&gt;D$10,IF(J173/A173&gt;1.01*D$10,A173-($D$7-$D$3)/401,A173),A173),IF(MAX(J$58:J173)&lt;0.99*$B$10*(A173^$K$49*(K173-A173))^(1/(1+$K$49))*($K$49^(1/(1+$K$49))),$A173+($D$7-$D$3)/401,IF(J173/A173&gt;1.01*$D$10,$A173-($D$7-$D$3)/401,A173))))</f>
        <v>257.606608478802</v>
      </c>
      <c r="B174" s="3" t="n">
        <f aca="false">$D$4+(A174-$D$3)*$D$5</f>
        <v>172.819825436406</v>
      </c>
      <c r="C174" s="3" t="n">
        <f aca="false">2/PI()*(ATAN((B174/A174)^2))/(1+C$12/C$14*10*(100/A173)^0.5)</f>
        <v>0.200519289389903</v>
      </c>
      <c r="D174" s="3" t="n">
        <f aca="false">3*G173*(I174-I173)+D173</f>
        <v>876.746135186956</v>
      </c>
      <c r="E174" s="30" t="n">
        <f aca="false">(1/$C$16)*($C$12/100)/S174</f>
        <v>0.00910751761428799</v>
      </c>
      <c r="F174" s="3" t="n">
        <f aca="false">3*(1-2*$B$9)*(A175+A174)/(4*(1+$B$9)*$B$4)</f>
        <v>39238.9542448226</v>
      </c>
      <c r="G174" s="3" t="n">
        <f aca="false">$C$18*$C$17*(A174+100)/100/(2*(1+$C$19))*1000</f>
        <v>2733544.91521196</v>
      </c>
      <c r="H174" s="30" t="n">
        <f aca="false">(B174-B173)/(3*(1-E173)*F173+3*C173*E173*G173)+H173</f>
        <v>0.00160541214688785</v>
      </c>
      <c r="I174" s="30" t="n">
        <f aca="false">C173*(H174-H173)+I173</f>
        <v>0.000112161801907338</v>
      </c>
      <c r="J174" s="3" t="n">
        <f aca="false">J173+3*(H174-H173)*F173</f>
        <v>166.355503527789</v>
      </c>
      <c r="K174" s="35" t="n">
        <f aca="false">IF(J174&lt;$B$10*(A173^$K$49*(MAX(K$58:K173)-A173))^(1/(1+$K$49))*($K$49^(1/(1+$K$49))),IF(J174/A174&gt;D$10,IF(MAX(J$58:J173)&lt;0.99*$B$10*(A173^$K$49*(K173-A173))^(1/(1+$K$49))*($K$49^(1/(1+$K$49))),MAX(K$58:K173),((J174/$B$10)^(1+$K$49)/(A174^($K$49)*$K$49))+A174),MAX(K$58:K173)),((J174/$B$10)^(1+$K$49)/(A174^($K$49)*$K$49))+A174)</f>
        <v>313.805319556189</v>
      </c>
      <c r="L174" s="30" t="n">
        <f aca="false">IF(K174&lt;K173,AE173*(MAX(Z$58:Z173)-J173/A173)/(J173/A173/D$10-1)/(1+1*(MAX(Z$58:Z173)-J173/A173)/(J173/A173/D$10-1))+B$3-B$4,AE173*(J174/A174/B$10)/(C$27+J174/A174/B$10))</f>
        <v>-0.00659953686272813</v>
      </c>
      <c r="M174" s="42" t="n">
        <f aca="false">M173+L174*2*(K174-K173)/(K173+K174)</f>
        <v>-0.00154974276308071</v>
      </c>
      <c r="N174" s="43" t="n">
        <f aca="false">N173+(B$3-B$4)*2*(K174-K173)/(K173+K174)</f>
        <v>0.00468473023123254</v>
      </c>
      <c r="O174" s="34"/>
      <c r="P174" s="34" t="n">
        <f aca="false">P173+$B$4*2*(A174-A173)/(A174+A173)</f>
        <v>0.00151869707362789</v>
      </c>
      <c r="Q174" s="44" t="n">
        <f aca="false">M174+N174</f>
        <v>0.00313498746815183</v>
      </c>
      <c r="R174" s="3" t="n">
        <f aca="false">R173-(Q174-Q173+P174-P173)*R173</f>
        <v>1.59555732237846</v>
      </c>
      <c r="S174" s="3" t="n">
        <f aca="false">$C$21*(R174-1)+1</f>
        <v>1.58771035547149</v>
      </c>
      <c r="T174" s="3" t="n">
        <f aca="false">-(S174-S173)/S173+T173</f>
        <v>0.00461515504949075</v>
      </c>
      <c r="U174" s="45" t="n">
        <f aca="false">(N174-N173)/(K$49/(1+K$49)*(AC174^(1+K$49)-(J174/A174)^(1+K$49))/(J174/A174)^K$49)*K$50+U173</f>
        <v>0.00213815612055637</v>
      </c>
      <c r="V174" s="3" t="n">
        <f aca="false">IF(D$6="E",-IF(K173=$B$6,-V173+(H174-H173)*(1-E173)+(I174-I173)*E173,-V173+(H174-H173)*(1-E173)+(I174-I173)*E173+(U174-U173)*(1-E173)),IF(K173=$B$6,V173+(H174-H173)*(1-E173)+(I174-I173)*E173,V173+(H174-H173)*(1-E173)+(I174-I173)*E173+(U174-U173)*(1-E173)))</f>
        <v>0.003710502535626</v>
      </c>
      <c r="W174" s="3" t="n">
        <f aca="false">T174/3+V174</f>
        <v>0.00524888755212292</v>
      </c>
      <c r="X174" s="23" t="n">
        <f aca="false">IF(D$6="E",-B174,B174)</f>
        <v>172.819825436406</v>
      </c>
      <c r="Y174" s="0" t="n">
        <f aca="false">IF(D$6="E",-J174,J174)</f>
        <v>166.355503527789</v>
      </c>
      <c r="Z174" s="46" t="n">
        <f aca="false">J174/A174</f>
        <v>0.645773431474209</v>
      </c>
      <c r="AA174" s="43" t="n">
        <f aca="false">B$8/A174^B$3*((1+K$49)/K$49)^-B$3</f>
        <v>1.67074971199309</v>
      </c>
      <c r="AB174" s="43" t="n">
        <f aca="false">(R174-AA174)</f>
        <v>-0.0751923896146289</v>
      </c>
      <c r="AC174" s="48" t="n">
        <f aca="false">IF(R$58&gt;=AA$58,B$10,IF(K174&lt;K173,(Z174-D$10)*(1+1.25*(D$10-Z174)/MAX(Z$58:Z174)*B$10)+D$10,B$10))</f>
        <v>1.38259663532589</v>
      </c>
      <c r="AD174" s="33" t="n">
        <f aca="false">IF(K174&gt;K173,(1-A174/K174)/((J174+0.01)/A174/$B$10)^(1+K$49)+A174/K174+0.01,(1-A174/K174)/((J174+0.01)/A174/$D$10)^(1+K$49)+A174/K174+0.01)</f>
        <v>1.65172567203152</v>
      </c>
      <c r="AE174" s="47" t="n">
        <f aca="false">IF(ABS(-LN(1-(R174-AA174)/R174)/LN(AD174))&lt;1.2*B$3,1.2*SIGN(-LN(1-(R174-AA174)/R174)/LN(AD174))*B$3,-LN(1-(R174-AA174)/R174)/LN(AD174))</f>
        <v>-0.0917645889954994</v>
      </c>
      <c r="AF174" s="43" t="n">
        <f aca="false">W174</f>
        <v>0.00524888755212292</v>
      </c>
      <c r="AG174" s="47" t="n">
        <f aca="false">IF(D$6="E",-B174,IF(D$6="T",-B174,B174))</f>
        <v>172.819825436406</v>
      </c>
      <c r="AH174" s="3" t="n">
        <f aca="false">T174</f>
        <v>0.00461515504949075</v>
      </c>
      <c r="AI174" s="3"/>
    </row>
    <row r="175" customFormat="false" ht="12.8" hidden="false" customHeight="false" outlineLevel="0" collapsed="false">
      <c r="A175" s="3" t="n">
        <f aca="false">IF(J174/A174&lt;=0.99*$B$10,IF(A174&gt;A173,IF(D$5&gt;0,$A174+($D$7-$D$3)/401,IF(J174/A174&gt;1.01*D$10,A174-($D$7-$D$3)/401,A174)),IF(D$5&lt;0,$A174+($D$7-$D$3)/401,IF(J174/A174&gt;1.01*D$10,A174-($D$7-$D$3)/401,A174))),IF(K174&gt;$B$6,IF(B$10&gt;D$10,IF(J174/A174&gt;1.01*D$10,A174-($D$7-$D$3)/401,A174),A174),IF(MAX(J$58:J174)&lt;0.99*$B$10*(A174^$K$49*(K174-A174))^(1/(1+$K$49))*($K$49^(1/(1+$K$49))),$A174+($D$7-$D$3)/401,IF(J174/A174&gt;1.01*$D$10,$A174-($D$7-$D$3)/401,A174))))</f>
        <v>258.105361596009</v>
      </c>
      <c r="B175" s="3" t="n">
        <f aca="false">$D$4+(A175-$D$3)*$D$5</f>
        <v>174.316084788027</v>
      </c>
      <c r="C175" s="3" t="n">
        <f aca="false">2/PI()*(ATAN((B175/A175)^2))/(1+C$12/C$14*10*(100/A174)^0.5)</f>
        <v>0.202952998523137</v>
      </c>
      <c r="D175" s="3" t="n">
        <f aca="false">3*G174*(I175-I174)+D174</f>
        <v>895.439403471928</v>
      </c>
      <c r="E175" s="30" t="n">
        <f aca="false">(1/$C$16)*($C$12/100)/S175</f>
        <v>0.00910776149362508</v>
      </c>
      <c r="F175" s="3" t="n">
        <f aca="false">3*(1-2*$B$9)*(A176+A175)/(4*(1+$B$9)*$B$4)</f>
        <v>39314.8514583106</v>
      </c>
      <c r="G175" s="3" t="n">
        <f aca="false">$C$18*$C$17*(A175+100)/100/(2*(1+$C$19))*1000</f>
        <v>2737357.38403989</v>
      </c>
      <c r="H175" s="30" t="n">
        <f aca="false">(B175-B174)/(3*(1-E174)*F174+3*C174*E174*G174)+H174</f>
        <v>0.00161678008271165</v>
      </c>
      <c r="I175" s="30" t="n">
        <f aca="false">C174*(H175-H174)+I174</f>
        <v>0.000114441292320555</v>
      </c>
      <c r="J175" s="3" t="n">
        <f aca="false">J174+3*(H175-H174)*F174</f>
        <v>167.693701268733</v>
      </c>
      <c r="K175" s="35" t="n">
        <f aca="false">IF(J175&lt;$B$10*(A174^$K$49*(MAX(K$58:K174)-A174))^(1/(1+$K$49))*($K$49^(1/(1+$K$49))),IF(J175/A175&gt;D$10,IF(MAX(J$58:J174)&lt;0.99*$B$10*(A174^$K$49*(K174-A174))^(1/(1+$K$49))*($K$49^(1/(1+$K$49))),MAX(K$58:K174),((J175/$B$10)^(1+$K$49)/(A175^($K$49)*$K$49))+A175),MAX(K$58:K174)),((J175/$B$10)^(1+$K$49)/(A175^($K$49)*$K$49))+A175)</f>
        <v>315.101506682759</v>
      </c>
      <c r="L175" s="30" t="n">
        <f aca="false">IF(K175&lt;K174,AE174*(MAX(Z$58:Z174)-J174/A174)/(J174/A174/D$10-1)/(1+1*(MAX(Z$58:Z174)-J174/A174)/(J174/A174/D$10-1))+B$3-B$4,AE174*(J175/A175/B$10)/(C$27+J175/A175/B$10))</f>
        <v>-0.00666500408478344</v>
      </c>
      <c r="M175" s="42" t="n">
        <f aca="false">M174+L175*2*(K175-K174)/(K174+K175)</f>
        <v>-0.00157721612521575</v>
      </c>
      <c r="N175" s="43" t="n">
        <f aca="false">N174+(B$3-B$4)*2*(K175-K174)/(K174+K175)</f>
        <v>0.00472759936718053</v>
      </c>
      <c r="O175" s="34"/>
      <c r="P175" s="34" t="n">
        <f aca="false">P174+$B$4*2*(A175-A174)/(A175+A174)</f>
        <v>0.00153030246142918</v>
      </c>
      <c r="Q175" s="44" t="n">
        <f aca="false">M175+N175</f>
        <v>0.00315038324196478</v>
      </c>
      <c r="R175" s="3" t="n">
        <f aca="false">R174-(Q175-Q174+P175-P174)*R174</f>
        <v>1.59551424047733</v>
      </c>
      <c r="S175" s="3" t="n">
        <f aca="false">$C$21*(R175-1)+1</f>
        <v>1.58766784121052</v>
      </c>
      <c r="T175" s="3" t="n">
        <f aca="false">-(S175-S174)/S174+T174</f>
        <v>0.00464193213815939</v>
      </c>
      <c r="U175" s="45" t="n">
        <f aca="false">(N175-N174)/(K$49/(1+K$49)*(AC175^(1+K$49)-(J175/A175)^(1+K$49))/(J175/A175)^K$49)*K$50+U174</f>
        <v>0.00217555585434017</v>
      </c>
      <c r="V175" s="3" t="n">
        <f aca="false">IF(D$6="E",-IF(K174=$B$6,-V174+(H175-H174)*(1-E174)+(I175-I174)*E174,-V174+(H175-H174)*(1-E174)+(I175-I174)*E174+(U175-U174)*(1-E174)),IF(K174=$B$6,V174+(H175-H174)*(1-E174)+(I175-I174)*E174,V174+(H175-H174)*(1-E174)+(I175-I174)*E174+(U175-U174)*(1-E174)))</f>
        <v>0.00375884681332273</v>
      </c>
      <c r="W175" s="3" t="n">
        <f aca="false">T175/3+V175</f>
        <v>0.00530615752604253</v>
      </c>
      <c r="X175" s="23" t="n">
        <f aca="false">IF(D$6="E",-B175,B175)</f>
        <v>174.316084788027</v>
      </c>
      <c r="Y175" s="0" t="n">
        <f aca="false">IF(D$6="E",-J175,J175)</f>
        <v>167.693701268733</v>
      </c>
      <c r="Z175" s="46" t="n">
        <f aca="false">J175/A175</f>
        <v>0.649710258755532</v>
      </c>
      <c r="AA175" s="43" t="n">
        <f aca="false">B$8/A175^B$3*((1+K$49)/K$49)^-B$3</f>
        <v>1.67069671430839</v>
      </c>
      <c r="AB175" s="43" t="n">
        <f aca="false">(R175-AA175)</f>
        <v>-0.0751824738310576</v>
      </c>
      <c r="AC175" s="48" t="n">
        <f aca="false">IF(R$58&gt;=AA$58,B$10,IF(K175&lt;K174,(Z175-D$10)*(1+1.25*(D$10-Z175)/MAX(Z$58:Z175)*B$10)+D$10,B$10))</f>
        <v>1.38259663532589</v>
      </c>
      <c r="AD175" s="33" t="n">
        <f aca="false">IF(K175&gt;K174,(1-A175/K175)/((J175+0.01)/A175/$B$10)^(1+K$49)+A175/K175+0.01,(1-A175/K175)/((J175+0.01)/A175/$D$10)^(1+K$49)+A175/K175+0.01)</f>
        <v>1.64813860627628</v>
      </c>
      <c r="AE175" s="47" t="n">
        <f aca="false">IF(ABS(-LN(1-(R175-AA175)/R175)/LN(AD175))&lt;1.2*B$3,1.2*SIGN(-LN(1-(R175-AA175)/R175)/LN(AD175))*B$3,-LN(1-(R175-AA175)/R175)/LN(AD175))</f>
        <v>-0.0921544300239772</v>
      </c>
      <c r="AF175" s="43" t="n">
        <f aca="false">W175</f>
        <v>0.00530615752604252</v>
      </c>
      <c r="AG175" s="47" t="n">
        <f aca="false">IF(D$6="E",-B175,IF(D$6="T",-B175,B175))</f>
        <v>174.316084788027</v>
      </c>
      <c r="AH175" s="3" t="n">
        <f aca="false">T175</f>
        <v>0.00464193213815939</v>
      </c>
      <c r="AI175" s="3"/>
    </row>
    <row r="176" customFormat="false" ht="12.8" hidden="false" customHeight="false" outlineLevel="0" collapsed="false">
      <c r="A176" s="3" t="n">
        <f aca="false">IF(J175/A175&lt;=0.99*$B$10,IF(A175&gt;A174,IF(D$5&gt;0,$A175+($D$7-$D$3)/401,IF(J175/A175&gt;1.01*D$10,A175-($D$7-$D$3)/401,A175)),IF(D$5&lt;0,$A175+($D$7-$D$3)/401,IF(J175/A175&gt;1.01*D$10,A175-($D$7-$D$3)/401,A175))),IF(K175&gt;$B$6,IF(B$10&gt;D$10,IF(J175/A175&gt;1.01*D$10,A175-($D$7-$D$3)/401,A175),A175),IF(MAX(J$58:J175)&lt;0.99*$B$10*(A175^$K$49*(K175-A175))^(1/(1+$K$49))*($K$49^(1/(1+$K$49))),$A175+($D$7-$D$3)/401,IF(J175/A175&gt;1.01*$D$10,$A175-($D$7-$D$3)/401,A175))))</f>
        <v>258.604114713216</v>
      </c>
      <c r="B176" s="3" t="n">
        <f aca="false">$D$4+(A176-$D$3)*$D$5</f>
        <v>175.812344139648</v>
      </c>
      <c r="C176" s="3" t="n">
        <f aca="false">2/PI()*(ATAN((B176/A176)^2))/(1+C$12/C$14*10*(100/A175)^0.5)</f>
        <v>0.205383486950758</v>
      </c>
      <c r="D176" s="3" t="n">
        <f aca="false">3*G175*(I176-I175)+D175</f>
        <v>914.324401263271</v>
      </c>
      <c r="E176" s="30" t="n">
        <f aca="false">(1/$C$16)*($C$12/100)/S176</f>
        <v>0.00910800248022951</v>
      </c>
      <c r="F176" s="3" t="n">
        <f aca="false">3*(1-2*$B$9)*(A177+A176)/(4*(1+$B$9)*$B$4)</f>
        <v>39390.7486717986</v>
      </c>
      <c r="G176" s="3" t="n">
        <f aca="false">$C$18*$C$17*(A176+100)/100/(2*(1+$C$19))*1000</f>
        <v>2741169.85286782</v>
      </c>
      <c r="H176" s="30" t="n">
        <f aca="false">(B176-B175)/(3*(1-E175)*F175+3*C175*E175*G175)+H175</f>
        <v>0.00162811109497895</v>
      </c>
      <c r="I176" s="30" t="n">
        <f aca="false">C175*(H176-H175)+I175</f>
        <v>0.000116740955236506</v>
      </c>
      <c r="J176" s="3" t="n">
        <f aca="false">J175+3*(H176-H175)*F175</f>
        <v>169.030132461217</v>
      </c>
      <c r="K176" s="35" t="n">
        <f aca="false">IF(J176&lt;$B$10*(A175^$K$49*(MAX(K$58:K175)-A175))^(1/(1+$K$49))*($K$49^(1/(1+$K$49))),IF(J176/A176&gt;D$10,IF(MAX(J$58:J175)&lt;0.99*$B$10*(A175^$K$49*(K175-A175))^(1/(1+$K$49))*($K$49^(1/(1+$K$49))),MAX(K$58:K175),((J176/$B$10)^(1+$K$49)/(A176^($K$49)*$K$49))+A176),MAX(K$58:K175)),((J176/$B$10)^(1+$K$49)/(A176^($K$49)*$K$49))+A176)</f>
        <v>316.400654906686</v>
      </c>
      <c r="L176" s="30" t="n">
        <f aca="false">IF(K176&lt;K175,AE175*(MAX(Z$58:Z175)-J175/A175)/(J175/A175/D$10-1)/(1+1*(MAX(Z$58:Z175)-J175/A175)/(J175/A175/D$10-1))+B$3-B$4,AE175*(J176/A176/B$10)/(C$27+J176/A176/B$10))</f>
        <v>-0.00673070362450656</v>
      </c>
      <c r="M176" s="42" t="n">
        <f aca="false">M175+L176*2*(K176-K175)/(K175+K176)</f>
        <v>-0.00160490940068309</v>
      </c>
      <c r="N176" s="43" t="n">
        <f aca="false">N175+(B$3-B$4)*2*(K176-K175)/(K175+K176)</f>
        <v>0.00477038985104787</v>
      </c>
      <c r="O176" s="34"/>
      <c r="P176" s="34" t="n">
        <f aca="false">P175+$B$4*2*(A176-A175)/(A176+A175)</f>
        <v>0.00154188544506097</v>
      </c>
      <c r="Q176" s="44" t="n">
        <f aca="false">M176+N176</f>
        <v>0.00316548045036478</v>
      </c>
      <c r="R176" s="3" t="n">
        <f aca="false">R175-(Q176-Q175+P176-P175)*R175</f>
        <v>1.59547167185101</v>
      </c>
      <c r="S176" s="3" t="n">
        <f aca="false">$C$21*(R176-1)+1</f>
        <v>1.58762583346153</v>
      </c>
      <c r="T176" s="3" t="n">
        <f aca="false">-(S176-S175)/S175+T175</f>
        <v>0.00466839091492802</v>
      </c>
      <c r="U176" s="45" t="n">
        <f aca="false">(N176-N175)/(K$49/(1+K$49)*(AC176^(1+K$49)-(J176/A176)^(1+K$49))/(J176/A176)^K$49)*K$50+U175</f>
        <v>0.00221324100389336</v>
      </c>
      <c r="V176" s="3" t="n">
        <f aca="false">IF(D$6="E",-IF(K175=$B$6,-V175+(H176-H175)*(1-E175)+(I176-I175)*E175,-V175+(H176-H175)*(1-E175)+(I176-I175)*E175+(U176-U175)*(1-E175)),IF(K175=$B$6,V175+(H176-H175)*(1-E175)+(I176-I175)*E175,V175+(H176-H175)*(1-E175)+(I176-I175)*E175+(U176-U175)*(1-E175)))</f>
        <v>0.00380743749241338</v>
      </c>
      <c r="W176" s="3" t="n">
        <f aca="false">T176/3+V176</f>
        <v>0.00536356779738939</v>
      </c>
      <c r="X176" s="23" t="n">
        <f aca="false">IF(D$6="E",-B176,B176)</f>
        <v>175.812344139648</v>
      </c>
      <c r="Y176" s="0" t="n">
        <f aca="false">IF(D$6="E",-J176,J176)</f>
        <v>169.030132461217</v>
      </c>
      <c r="Z176" s="46" t="n">
        <f aca="false">J176/A176</f>
        <v>0.653625069534048</v>
      </c>
      <c r="AA176" s="43" t="n">
        <f aca="false">B$8/A176^B$3*((1+K$49)/K$49)^-B$3</f>
        <v>1.67064382061191</v>
      </c>
      <c r="AB176" s="43" t="n">
        <f aca="false">(R176-AA176)</f>
        <v>-0.0751721487609038</v>
      </c>
      <c r="AC176" s="48" t="n">
        <f aca="false">IF(R$58&gt;=AA$58,B$10,IF(K176&lt;K175,(Z176-D$10)*(1+1.25*(D$10-Z176)/MAX(Z$58:Z176)*B$10)+D$10,B$10))</f>
        <v>1.38259663532589</v>
      </c>
      <c r="AD176" s="33" t="n">
        <f aca="false">IF(K176&gt;K175,(1-A176/K176)/((J176+0.01)/A176/$B$10)^(1+K$49)+A176/K176+0.01,(1-A176/K176)/((J176+0.01)/A176/$D$10)^(1+K$49)+A176/K176+0.01)</f>
        <v>1.64456562285736</v>
      </c>
      <c r="AE176" s="47" t="n">
        <f aca="false">IF(ABS(-LN(1-(R176-AA176)/R176)/LN(AD176))&lt;1.2*B$3,1.2*SIGN(-LN(1-(R176-AA176)/R176)/LN(AD176))*B$3,-LN(1-(R176-AA176)/R176)/LN(AD176))</f>
        <v>-0.0925464445396418</v>
      </c>
      <c r="AF176" s="43" t="n">
        <f aca="false">W176</f>
        <v>0.00536356779738938</v>
      </c>
      <c r="AG176" s="47" t="n">
        <f aca="false">IF(D$6="E",-B176,IF(D$6="T",-B176,B176))</f>
        <v>175.812344139648</v>
      </c>
      <c r="AH176" s="3" t="n">
        <f aca="false">T176</f>
        <v>0.00466839091492802</v>
      </c>
      <c r="AI176" s="3"/>
    </row>
    <row r="177" customFormat="false" ht="12.8" hidden="false" customHeight="false" outlineLevel="0" collapsed="false">
      <c r="A177" s="3" t="n">
        <f aca="false">IF(J176/A176&lt;=0.99*$B$10,IF(A176&gt;A175,IF(D$5&gt;0,$A176+($D$7-$D$3)/401,IF(J176/A176&gt;1.01*D$10,A176-($D$7-$D$3)/401,A176)),IF(D$5&lt;0,$A176+($D$7-$D$3)/401,IF(J176/A176&gt;1.01*D$10,A176-($D$7-$D$3)/401,A176))),IF(K176&gt;$B$6,IF(B$10&gt;D$10,IF(J176/A176&gt;1.01*D$10,A176-($D$7-$D$3)/401,A176),A176),IF(MAX(J$58:J176)&lt;0.99*$B$10*(A176^$K$49*(K176-A176))^(1/(1+$K$49))*($K$49^(1/(1+$K$49))),$A176+($D$7-$D$3)/401,IF(J176/A176&gt;1.01*$D$10,$A176-($D$7-$D$3)/401,A176))))</f>
        <v>259.102867830423</v>
      </c>
      <c r="B177" s="3" t="n">
        <f aca="false">$D$4+(A177-$D$3)*$D$5</f>
        <v>177.308603491269</v>
      </c>
      <c r="C177" s="3" t="n">
        <f aca="false">2/PI()*(ATAN((B177/A177)^2))/(1+C$12/C$14*10*(100/A176)^0.5)</f>
        <v>0.20781048377504</v>
      </c>
      <c r="D177" s="3" t="n">
        <f aca="false">3*G176*(I177-I176)+D176</f>
        <v>933.400177558089</v>
      </c>
      <c r="E177" s="30" t="n">
        <f aca="false">(1/$C$16)*($C$12/100)/S177</f>
        <v>0.00910824057165593</v>
      </c>
      <c r="F177" s="3" t="n">
        <f aca="false">3*(1-2*$B$9)*(A178+A177)/(4*(1+$B$9)*$B$4)</f>
        <v>39466.6458852866</v>
      </c>
      <c r="G177" s="3" t="n">
        <f aca="false">$C$18*$C$17*(A177+100)/100/(2*(1+$C$19))*1000</f>
        <v>2744982.32169575</v>
      </c>
      <c r="H177" s="30" t="n">
        <f aca="false">(B177-B176)/(3*(1-E176)*F176+3*C176*E176*G176)+H176</f>
        <v>0.0016394053995803</v>
      </c>
      <c r="I177" s="30" t="n">
        <f aca="false">C176*(H177-H176)+I176</f>
        <v>0.000119060618898216</v>
      </c>
      <c r="J177" s="3" t="n">
        <f aca="false">J176+3*(H177-H176)*F176</f>
        <v>170.364805803141</v>
      </c>
      <c r="K177" s="35" t="n">
        <f aca="false">IF(J177&lt;$B$10*(A176^$K$49*(MAX(K$58:K176)-A176))^(1/(1+$K$49))*($K$49^(1/(1+$K$49))),IF(J177/A177&gt;D$10,IF(MAX(J$58:J176)&lt;0.99*$B$10*(A176^$K$49*(K176-A176))^(1/(1+$K$49))*($K$49^(1/(1+$K$49))),MAX(K$58:K176),((J177/$B$10)^(1+$K$49)/(A177^($K$49)*$K$49))+A177),MAX(K$58:K176)),((J177/$B$10)^(1+$K$49)/(A177^($K$49)*$K$49))+A177)</f>
        <v>317.702724512281</v>
      </c>
      <c r="L177" s="30" t="n">
        <f aca="false">IF(K177&lt;K176,AE176*(MAX(Z$58:Z176)-J176/A176)/(J176/A176/D$10-1)/(1+1*(MAX(Z$58:Z176)-J176/A176)/(J176/A176/D$10-1))+B$3-B$4,AE176*(J177/A177/B$10)/(C$27+J177/A177/B$10))</f>
        <v>-0.00679663692963163</v>
      </c>
      <c r="M177" s="42" t="n">
        <f aca="false">M176+L177*2*(K177-K176)/(K176+K177)</f>
        <v>-0.0016328218662323</v>
      </c>
      <c r="N177" s="43" t="n">
        <f aca="false">N176+(B$3-B$4)*2*(K177-K176)/(K176+K177)</f>
        <v>0.00481310062767421</v>
      </c>
      <c r="O177" s="34"/>
      <c r="P177" s="34" t="n">
        <f aca="false">P176+$B$4*2*(A177-A176)/(A177+A176)</f>
        <v>0.00155344611085898</v>
      </c>
      <c r="Q177" s="44" t="n">
        <f aca="false">M177+N177</f>
        <v>0.00318027876144191</v>
      </c>
      <c r="R177" s="3" t="n">
        <f aca="false">R176-(Q177-Q176+P177-P176)*R176</f>
        <v>1.59542961685011</v>
      </c>
      <c r="S177" s="3" t="n">
        <f aca="false">$C$21*(R177-1)+1</f>
        <v>1.58758433257051</v>
      </c>
      <c r="T177" s="3" t="n">
        <f aca="false">-(S177-S176)/S176+T176</f>
        <v>0.00469453113647276</v>
      </c>
      <c r="U177" s="45" t="n">
        <f aca="false">(N177-N176)/(K$49/(1+K$49)*(AC177^(1+K$49)-(J177/A177)^(1+K$49))/(J177/A177)^K$49)*K$50+U176</f>
        <v>0.0022512105544205</v>
      </c>
      <c r="V177" s="3" t="n">
        <f aca="false">IF(D$6="E",-IF(K176=$B$6,-V176+(H177-H176)*(1-E176)+(I177-I176)*E176,-V176+(H177-H176)*(1-E176)+(I177-I176)*E176+(U177-U176)*(1-E176)),IF(K176=$B$6,V176+(H177-H176)*(1-E176)+(I177-I176)*E176,V176+(H177-H176)*(1-E176)+(I177-I176)*E176+(U177-U176)*(1-E176)))</f>
        <v>0.00385627377972956</v>
      </c>
      <c r="W177" s="3" t="n">
        <f aca="false">T177/3+V177</f>
        <v>0.00542111749188715</v>
      </c>
      <c r="X177" s="23" t="n">
        <f aca="false">IF(D$6="E",-B177,B177)</f>
        <v>177.308603491269</v>
      </c>
      <c r="Y177" s="0" t="n">
        <f aca="false">IF(D$6="E",-J177,J177)</f>
        <v>170.364805803141</v>
      </c>
      <c r="Z177" s="46" t="n">
        <f aca="false">J177/A177</f>
        <v>0.657518024519283</v>
      </c>
      <c r="AA177" s="43" t="n">
        <f aca="false">B$8/A177^B$3*((1+K$49)/K$49)^-B$3</f>
        <v>1.67059103049965</v>
      </c>
      <c r="AB177" s="43" t="n">
        <f aca="false">(R177-AA177)</f>
        <v>-0.0751614136495424</v>
      </c>
      <c r="AC177" s="48" t="n">
        <f aca="false">IF(R$58&gt;=AA$58,B$10,IF(K177&lt;K176,(Z177-D$10)*(1+1.25*(D$10-Z177)/MAX(Z$58:Z177)*B$10)+D$10,B$10))</f>
        <v>1.38259663532589</v>
      </c>
      <c r="AD177" s="33" t="n">
        <f aca="false">IF(K177&gt;K176,(1-A177/K177)/((J177+0.01)/A177/$B$10)^(1+K$49)+A177/K177+0.01,(1-A177/K177)/((J177+0.01)/A177/$D$10)^(1+K$49)+A177/K177+0.01)</f>
        <v>1.64100685307989</v>
      </c>
      <c r="AE177" s="47" t="n">
        <f aca="false">IF(ABS(-LN(1-(R177-AA177)/R177)/LN(AD177))&lt;1.2*B$3,1.2*SIGN(-LN(1-(R177-AA177)/R177)/LN(AD177))*B$3,-LN(1-(R177-AA177)/R177)/LN(AD177))</f>
        <v>-0.0929406294279372</v>
      </c>
      <c r="AF177" s="43" t="n">
        <f aca="false">W177</f>
        <v>0.0054211174918871</v>
      </c>
      <c r="AG177" s="47" t="n">
        <f aca="false">IF(D$6="E",-B177,IF(D$6="T",-B177,B177))</f>
        <v>177.308603491269</v>
      </c>
      <c r="AH177" s="3" t="n">
        <f aca="false">T177</f>
        <v>0.00469453113647276</v>
      </c>
      <c r="AI177" s="3"/>
    </row>
    <row r="178" customFormat="false" ht="12.8" hidden="false" customHeight="false" outlineLevel="0" collapsed="false">
      <c r="A178" s="3" t="n">
        <f aca="false">IF(J177/A177&lt;=0.99*$B$10,IF(A177&gt;A176,IF(D$5&gt;0,$A177+($D$7-$D$3)/401,IF(J177/A177&gt;1.01*D$10,A177-($D$7-$D$3)/401,A177)),IF(D$5&lt;0,$A177+($D$7-$D$3)/401,IF(J177/A177&gt;1.01*D$10,A177-($D$7-$D$3)/401,A177))),IF(K177&gt;$B$6,IF(B$10&gt;D$10,IF(J177/A177&gt;1.01*D$10,A177-($D$7-$D$3)/401,A177),A177),IF(MAX(J$58:J177)&lt;0.99*$B$10*(A177^$K$49*(K177-A177))^(1/(1+$K$49))*($K$49^(1/(1+$K$49))),$A177+($D$7-$D$3)/401,IF(J177/A177&gt;1.01*$D$10,$A177-($D$7-$D$3)/401,A177))))</f>
        <v>259.60162094763</v>
      </c>
      <c r="B178" s="3" t="n">
        <f aca="false">$D$4+(A178-$D$3)*$D$5</f>
        <v>178.80486284289</v>
      </c>
      <c r="C178" s="3" t="n">
        <f aca="false">2/PI()*(ATAN((B178/A178)^2))/(1+C$12/C$14*10*(100/A177)^0.5)</f>
        <v>0.210233723604275</v>
      </c>
      <c r="D178" s="3" t="n">
        <f aca="false">3*G177*(I178-I177)+D177</f>
        <v>952.665766152882</v>
      </c>
      <c r="E178" s="30" t="n">
        <f aca="false">(1/$C$16)*($C$12/100)/S178</f>
        <v>0.00910847576575893</v>
      </c>
      <c r="F178" s="3" t="n">
        <f aca="false">3*(1-2*$B$9)*(A179+A178)/(4*(1+$B$9)*$B$4)</f>
        <v>39542.5430987747</v>
      </c>
      <c r="G178" s="3" t="n">
        <f aca="false">$C$18*$C$17*(A178+100)/100/(2*(1+$C$19))*1000</f>
        <v>2748794.79052368</v>
      </c>
      <c r="H178" s="30" t="n">
        <f aca="false">(B178-B177)/(3*(1-E177)*F177+3*C177*E177*G177)+H177</f>
        <v>0.00165066321236137</v>
      </c>
      <c r="I178" s="30" t="n">
        <f aca="false">C177*(H178-H177)+I177</f>
        <v>0.000121400110418498</v>
      </c>
      <c r="J178" s="3" t="n">
        <f aca="false">J177+3*(H178-H177)*F177</f>
        <v>171.697730134561</v>
      </c>
      <c r="K178" s="35" t="n">
        <f aca="false">IF(J178&lt;$B$10*(A177^$K$49*(MAX(K$58:K177)-A177))^(1/(1+$K$49))*($K$49^(1/(1+$K$49))),IF(J178/A178&gt;D$10,IF(MAX(J$58:J177)&lt;0.99*$B$10*(A177^$K$49*(K177-A177))^(1/(1+$K$49))*($K$49^(1/(1+$K$49))),MAX(K$58:K177),((J178/$B$10)^(1+$K$49)/(A178^($K$49)*$K$49))+A178),MAX(K$58:K177)),((J178/$B$10)^(1+$K$49)/(A178^($K$49)*$K$49))+A178)</f>
        <v>319.007676412062</v>
      </c>
      <c r="L178" s="30" t="n">
        <f aca="false">IF(K178&lt;K177,AE177*(MAX(Z$58:Z177)-J177/A177)/(J177/A177/D$10-1)/(1+1*(MAX(Z$58:Z177)-J177/A177)/(J177/A177/D$10-1))+B$3-B$4,AE177*(J178/A178/B$10)/(C$27+J178/A178/B$10))</f>
        <v>-0.006862805450189</v>
      </c>
      <c r="M178" s="42" t="n">
        <f aca="false">M177+L178*2*(K178-K177)/(K177+K178)</f>
        <v>-0.00166095280612916</v>
      </c>
      <c r="N178" s="43" t="n">
        <f aca="false">N177+(B$3-B$4)*2*(K178-K177)/(K177+K178)</f>
        <v>0.00485573068283907</v>
      </c>
      <c r="O178" s="34"/>
      <c r="P178" s="34" t="n">
        <f aca="false">P177+$B$4*2*(A178-A177)/(A178+A177)</f>
        <v>0.00156498454466083</v>
      </c>
      <c r="Q178" s="44" t="n">
        <f aca="false">M178+N178</f>
        <v>0.00319477787670992</v>
      </c>
      <c r="R178" s="3" t="n">
        <f aca="false">R177-(Q178-Q177+P178-P177)*R177</f>
        <v>1.59538807577317</v>
      </c>
      <c r="S178" s="3" t="n">
        <f aca="false">$C$21*(R178-1)+1</f>
        <v>1.58754333883208</v>
      </c>
      <c r="T178" s="3" t="n">
        <f aca="false">-(S178-S177)/S177+T177</f>
        <v>0.00472035259211935</v>
      </c>
      <c r="U178" s="45" t="n">
        <f aca="false">(N178-N177)/(K$49/(1+K$49)*(AC178^(1+K$49)-(J178/A178)^(1+K$49))/(J178/A178)^K$49)*K$50+U177</f>
        <v>0.00228946351029898</v>
      </c>
      <c r="V178" s="3" t="n">
        <f aca="false">IF(D$6="E",-IF(K177=$B$6,-V177+(H178-H177)*(1-E177)+(I178-I177)*E177,-V177+(H178-H177)*(1-E177)+(I178-I177)*E177+(U178-U177)*(1-E177)),IF(K177=$B$6,V177+(H178-H177)*(1-E177)+(I178-I177)*E177,V177+(H178-H177)*(1-E177)+(I178-I177)*E177+(U178-U177)*(1-E177)))</f>
        <v>0.00390535490104885</v>
      </c>
      <c r="W178" s="3" t="n">
        <f aca="false">T178/3+V178</f>
        <v>0.00547880576508864</v>
      </c>
      <c r="X178" s="23" t="n">
        <f aca="false">IF(D$6="E",-B178,B178)</f>
        <v>178.80486284289</v>
      </c>
      <c r="Y178" s="0" t="n">
        <f aca="false">IF(D$6="E",-J178,J178)</f>
        <v>171.697730134561</v>
      </c>
      <c r="Z178" s="46" t="n">
        <f aca="false">J178/A178</f>
        <v>0.661389283733313</v>
      </c>
      <c r="AA178" s="43" t="n">
        <f aca="false">B$8/A178^B$3*((1+K$49)/K$49)^-B$3</f>
        <v>1.67053834356994</v>
      </c>
      <c r="AB178" s="43" t="n">
        <f aca="false">(R178-AA178)</f>
        <v>-0.0751502677967673</v>
      </c>
      <c r="AC178" s="48" t="n">
        <f aca="false">IF(R$58&gt;=AA$58,B$10,IF(K178&lt;K177,(Z178-D$10)*(1+1.25*(D$10-Z178)/MAX(Z$58:Z178)*B$10)+D$10,B$10))</f>
        <v>1.38259663532589</v>
      </c>
      <c r="AD178" s="33" t="n">
        <f aca="false">IF(K178&gt;K177,(1-A178/K178)/((J178+0.01)/A178/$B$10)^(1+K$49)+A178/K178+0.01,(1-A178/K178)/((J178+0.01)/A178/$D$10)^(1+K$49)+A178/K178+0.01)</f>
        <v>1.63746242033711</v>
      </c>
      <c r="AE178" s="47" t="n">
        <f aca="false">IF(ABS(-LN(1-(R178-AA178)/R178)/LN(AD178))&lt;1.2*B$3,1.2*SIGN(-LN(1-(R178-AA178)/R178)/LN(AD178))*B$3,-LN(1-(R178-AA178)/R178)/LN(AD178))</f>
        <v>-0.0933369818761418</v>
      </c>
      <c r="AF178" s="43" t="n">
        <f aca="false">W178</f>
        <v>0.00547880576508864</v>
      </c>
      <c r="AG178" s="47" t="n">
        <f aca="false">IF(D$6="E",-B178,IF(D$6="T",-B178,B178))</f>
        <v>178.80486284289</v>
      </c>
      <c r="AH178" s="3" t="n">
        <f aca="false">T178</f>
        <v>0.00472035259211935</v>
      </c>
      <c r="AI178" s="3"/>
    </row>
    <row r="179" customFormat="false" ht="12.8" hidden="false" customHeight="false" outlineLevel="0" collapsed="false">
      <c r="A179" s="3" t="n">
        <f aca="false">IF(J178/A178&lt;=0.99*$B$10,IF(A178&gt;A177,IF(D$5&gt;0,$A178+($D$7-$D$3)/401,IF(J178/A178&gt;1.01*D$10,A178-($D$7-$D$3)/401,A178)),IF(D$5&lt;0,$A178+($D$7-$D$3)/401,IF(J178/A178&gt;1.01*D$10,A178-($D$7-$D$3)/401,A178))),IF(K178&gt;$B$6,IF(B$10&gt;D$10,IF(J178/A178&gt;1.01*D$10,A178-($D$7-$D$3)/401,A178),A178),IF(MAX(J$58:J178)&lt;0.99*$B$10*(A178^$K$49*(K178-A178))^(1/(1+$K$49))*($K$49^(1/(1+$K$49))),$A178+($D$7-$D$3)/401,IF(J178/A178&gt;1.01*$D$10,$A178-($D$7-$D$3)/401,A178))))</f>
        <v>260.100374064837</v>
      </c>
      <c r="B179" s="3" t="n">
        <f aca="false">$D$4+(A179-$D$3)*$D$5</f>
        <v>180.301122194511</v>
      </c>
      <c r="C179" s="3" t="n">
        <f aca="false">2/PI()*(ATAN((B179/A179)^2))/(1+C$12/C$14*10*(100/A178)^0.5)</f>
        <v>0.21265294657006</v>
      </c>
      <c r="D179" s="3" t="n">
        <f aca="false">3*G178*(I179-I178)+D178</f>
        <v>972.120186299859</v>
      </c>
      <c r="E179" s="30" t="n">
        <f aca="false">(1/$C$16)*($C$12/100)/S179</f>
        <v>0.00910870806068231</v>
      </c>
      <c r="F179" s="3" t="n">
        <f aca="false">3*(1-2*$B$9)*(A180+A179)/(4*(1+$B$9)*$B$4)</f>
        <v>39618.4403122627</v>
      </c>
      <c r="G179" s="3" t="n">
        <f aca="false">$C$18*$C$17*(A179+100)/100/(2*(1+$C$19))*1000</f>
        <v>2752607.25935161</v>
      </c>
      <c r="H179" s="30" t="n">
        <f aca="false">(B179-B178)/(3*(1-E178)*F178+3*C178*E178*G178)+H178</f>
        <v>0.00166188474907235</v>
      </c>
      <c r="I179" s="30" t="n">
        <f aca="false">C178*(H179-H178)+I178</f>
        <v>0.00012375925586581</v>
      </c>
      <c r="J179" s="3" t="n">
        <f aca="false">J178+3*(H179-H178)*F178</f>
        <v>173.028914431646</v>
      </c>
      <c r="K179" s="35" t="n">
        <f aca="false">IF(J179&lt;$B$10*(A178^$K$49*(MAX(K$58:K178)-A178))^(1/(1+$K$49))*($K$49^(1/(1+$K$49))),IF(J179/A179&gt;D$10,IF(MAX(J$58:J178)&lt;0.99*$B$10*(A178^$K$49*(K178-A178))^(1/(1+$K$49))*($K$49^(1/(1+$K$49))),MAX(K$58:K178),((J179/$B$10)^(1+$K$49)/(A179^($K$49)*$K$49))+A179),MAX(K$58:K178)),((J179/$B$10)^(1+$K$49)/(A179^($K$49)*$K$49))+A179)</f>
        <v>320.315472139726</v>
      </c>
      <c r="L179" s="30" t="n">
        <f aca="false">IF(K179&lt;K178,AE178*(MAX(Z$58:Z178)-J178/A178)/(J178/A178/D$10-1)/(1+1*(MAX(Z$58:Z178)-J178/A178)/(J178/A178/D$10-1))+B$3-B$4,AE178*(J179/A179/B$10)/(C$27+J179/A179/B$10))</f>
        <v>-0.00692921063916673</v>
      </c>
      <c r="M179" s="42" t="n">
        <f aca="false">M178+L179*2*(K179-K178)/(K178+K179)</f>
        <v>-0.00168930151238362</v>
      </c>
      <c r="N179" s="43" t="n">
        <f aca="false">N178+(B$3-B$4)*2*(K179-K178)/(K178+K179)</f>
        <v>0.00489827904229865</v>
      </c>
      <c r="O179" s="34"/>
      <c r="P179" s="34" t="n">
        <f aca="false">P178+$B$4*2*(A179-A178)/(A179+A178)</f>
        <v>0.00157650083180985</v>
      </c>
      <c r="Q179" s="44" t="n">
        <f aca="false">M179+N179</f>
        <v>0.00320897752991503</v>
      </c>
      <c r="R179" s="3" t="n">
        <f aca="false">R178-(Q179-Q178+P179-P178)*R178</f>
        <v>1.59534704886857</v>
      </c>
      <c r="S179" s="3" t="n">
        <f aca="false">$C$21*(R179-1)+1</f>
        <v>1.58750285249134</v>
      </c>
      <c r="T179" s="3" t="n">
        <f aca="false">-(S179-S178)/S178+T178</f>
        <v>0.00474585510266621</v>
      </c>
      <c r="U179" s="45" t="n">
        <f aca="false">(N179-N178)/(K$49/(1+K$49)*(AC179^(1+K$49)-(J179/A179)^(1+K$49))/(J179/A179)^K$49)*K$50+U178</f>
        <v>0.00232799889535003</v>
      </c>
      <c r="V179" s="3" t="n">
        <f aca="false">IF(D$6="E",-IF(K178=$B$6,-V178+(H179-H178)*(1-E178)+(I179-I178)*E178,-V178+(H179-H178)*(1-E178)+(I179-I178)*E178+(U179-U178)*(1-E178)),IF(K178=$B$6,V178+(H179-H178)*(1-E178)+(I179-I178)*E178,V178+(H179-H178)*(1-E178)+(I179-I178)*E178+(U179-U178)*(1-E178)))</f>
        <v>0.00395468010131397</v>
      </c>
      <c r="W179" s="3" t="n">
        <f aca="false">T179/3+V179</f>
        <v>0.00553663180220271</v>
      </c>
      <c r="X179" s="23" t="n">
        <f aca="false">IF(D$6="E",-B179,B179)</f>
        <v>180.301122194511</v>
      </c>
      <c r="Y179" s="0" t="n">
        <f aca="false">IF(D$6="E",-J179,J179)</f>
        <v>173.028914431646</v>
      </c>
      <c r="Z179" s="46" t="n">
        <f aca="false">J179/A179</f>
        <v>0.665239006494136</v>
      </c>
      <c r="AA179" s="43" t="n">
        <f aca="false">B$8/A179^B$3*((1+K$49)/K$49)^-B$3</f>
        <v>1.67048575942344</v>
      </c>
      <c r="AB179" s="43" t="n">
        <f aca="false">(R179-AA179)</f>
        <v>-0.0751387105548726</v>
      </c>
      <c r="AC179" s="48" t="n">
        <f aca="false">IF(R$58&gt;=AA$58,B$10,IF(K179&lt;K178,(Z179-D$10)*(1+1.25*(D$10-Z179)/MAX(Z$58:Z179)*B$10)+D$10,B$10))</f>
        <v>1.38259663532589</v>
      </c>
      <c r="AD179" s="33" t="n">
        <f aca="false">IF(K179&gt;K178,(1-A179/K179)/((J179+0.01)/A179/$B$10)^(1+K$49)+A179/K179+0.01,(1-A179/K179)/((J179+0.01)/A179/$D$10)^(1+K$49)+A179/K179+0.01)</f>
        <v>1.63393244034833</v>
      </c>
      <c r="AE179" s="47" t="n">
        <f aca="false">IF(ABS(-LN(1-(R179-AA179)/R179)/LN(AD179))&lt;1.2*B$3,1.2*SIGN(-LN(1-(R179-AA179)/R179)/LN(AD179))*B$3,-LN(1-(R179-AA179)/R179)/LN(AD179))</f>
        <v>-0.093735499371194</v>
      </c>
      <c r="AF179" s="43" t="n">
        <f aca="false">W179</f>
        <v>0.0055366318022027</v>
      </c>
      <c r="AG179" s="47" t="n">
        <f aca="false">IF(D$6="E",-B179,IF(D$6="T",-B179,B179))</f>
        <v>180.301122194511</v>
      </c>
      <c r="AH179" s="3" t="n">
        <f aca="false">T179</f>
        <v>0.00474585510266621</v>
      </c>
      <c r="AI179" s="3"/>
    </row>
    <row r="180" customFormat="false" ht="12.8" hidden="false" customHeight="false" outlineLevel="0" collapsed="false">
      <c r="A180" s="3" t="n">
        <f aca="false">IF(J179/A179&lt;=0.99*$B$10,IF(A179&gt;A178,IF(D$5&gt;0,$A179+($D$7-$D$3)/401,IF(J179/A179&gt;1.01*D$10,A179-($D$7-$D$3)/401,A179)),IF(D$5&lt;0,$A179+($D$7-$D$3)/401,IF(J179/A179&gt;1.01*D$10,A179-($D$7-$D$3)/401,A179))),IF(K179&gt;$B$6,IF(B$10&gt;D$10,IF(J179/A179&gt;1.01*D$10,A179-($D$7-$D$3)/401,A179),A179),IF(MAX(J$58:J179)&lt;0.99*$B$10*(A179^$K$49*(K179-A179))^(1/(1+$K$49))*($K$49^(1/(1+$K$49))),$A179+($D$7-$D$3)/401,IF(J179/A179&gt;1.01*$D$10,$A179-($D$7-$D$3)/401,A179))))</f>
        <v>260.599127182044</v>
      </c>
      <c r="B180" s="3" t="n">
        <f aca="false">$D$4+(A180-$D$3)*$D$5</f>
        <v>181.797381546132</v>
      </c>
      <c r="C180" s="3" t="n">
        <f aca="false">2/PI()*(ATAN((B180/A180)^2))/(1+C$12/C$14*10*(100/A179)^0.5)</f>
        <v>0.215067898340706</v>
      </c>
      <c r="D180" s="3" t="n">
        <f aca="false">3*G179*(I180-I179)+D179</f>
        <v>991.762443353774</v>
      </c>
      <c r="E180" s="30" t="n">
        <f aca="false">(1/$C$16)*($C$12/100)/S180</f>
        <v>0.00910893745484871</v>
      </c>
      <c r="F180" s="3" t="n">
        <f aca="false">3*(1-2*$B$9)*(A181+A180)/(4*(1+$B$9)*$B$4)</f>
        <v>39694.3375257507</v>
      </c>
      <c r="G180" s="3" t="n">
        <f aca="false">$C$18*$C$17*(A180+100)/100/(2*(1+$C$19))*1000</f>
        <v>2756419.72817955</v>
      </c>
      <c r="H180" s="30" t="n">
        <f aca="false">(B180-B179)/(3*(1-E179)*F179+3*C179*E179*G179)+H179</f>
        <v>0.00167307022531863</v>
      </c>
      <c r="I180" s="30" t="n">
        <f aca="false">C179*(H180-H179)+I179</f>
        <v>0.000126137880348372</v>
      </c>
      <c r="J180" s="3" t="n">
        <f aca="false">J179+3*(H180-H179)*F179</f>
        <v>174.358367800728</v>
      </c>
      <c r="K180" s="35" t="n">
        <f aca="false">IF(J180&lt;$B$10*(A179^$K$49*(MAX(K$58:K179)-A179))^(1/(1+$K$49))*($K$49^(1/(1+$K$49))),IF(J180/A180&gt;D$10,IF(MAX(J$58:J179)&lt;0.99*$B$10*(A179^$K$49*(K179-A179))^(1/(1+$K$49))*($K$49^(1/(1+$K$49))),MAX(K$58:K179),((J180/$B$10)^(1+$K$49)/(A180^($K$49)*$K$49))+A180),MAX(K$58:K179)),((J180/$B$10)^(1+$K$49)/(A180^($K$49)*$K$49))+A180)</f>
        <v>321.626073843047</v>
      </c>
      <c r="L180" s="30" t="n">
        <f aca="false">IF(K180&lt;K179,AE179*(MAX(Z$58:Z179)-J179/A179)/(J179/A179/D$10-1)/(1+1*(MAX(Z$58:Z179)-J179/A179)/(J179/A179/D$10-1))+B$3-B$4,AE179*(J180/A180/B$10)/(C$27+J180/A180/B$10))</f>
        <v>-0.00699585395315545</v>
      </c>
      <c r="M180" s="42" t="n">
        <f aca="false">M179+L180*2*(K180-K179)/(K179+K180)</f>
        <v>-0.00171786728496702</v>
      </c>
      <c r="N180" s="43" t="n">
        <f aca="false">N179+(B$3-B$4)*2*(K180-K179)/(K179+K180)</f>
        <v>0.00494074477083681</v>
      </c>
      <c r="O180" s="34"/>
      <c r="P180" s="34" t="n">
        <f aca="false">P179+$B$4*2*(A180-A179)/(A180+A179)</f>
        <v>0.00158799505715893</v>
      </c>
      <c r="Q180" s="44" t="n">
        <f aca="false">M180+N180</f>
        <v>0.0032228774858698</v>
      </c>
      <c r="R180" s="3" t="n">
        <f aca="false">R179-(Q180-Q179+P180-P179)*R179</f>
        <v>1.59530653633637</v>
      </c>
      <c r="S180" s="3" t="n">
        <f aca="false">$C$21*(R180-1)+1</f>
        <v>1.5874628737457</v>
      </c>
      <c r="T180" s="3" t="n">
        <f aca="false">-(S180-S179)/S179+T179</f>
        <v>0.00477103851923165</v>
      </c>
      <c r="U180" s="45" t="n">
        <f aca="false">(N180-N179)/(K$49/(1+K$49)*(AC180^(1+K$49)-(J180/A180)^(1+K$49))/(J180/A180)^K$49)*K$50+U179</f>
        <v>0.00236681575309316</v>
      </c>
      <c r="V180" s="3" t="n">
        <f aca="false">IF(D$6="E",-IF(K179=$B$6,-V179+(H180-H179)*(1-E179)+(I180-I179)*E179,-V179+(H180-H179)*(1-E179)+(I180-I179)*E179+(U180-U179)*(1-E179)),IF(K179=$B$6,V179+(H180-H179)*(1-E179)+(I180-I179)*E179,V179+(H180-H179)*(1-E179)+(I180-I179)*E179+(U180-U179)*(1-E179)))</f>
        <v>0.00400424864483672</v>
      </c>
      <c r="W180" s="3" t="n">
        <f aca="false">T180/3+V180</f>
        <v>0.00559459481791393</v>
      </c>
      <c r="X180" s="23" t="n">
        <f aca="false">IF(D$6="E",-B180,B180)</f>
        <v>181.797381546132</v>
      </c>
      <c r="Y180" s="0" t="n">
        <f aca="false">IF(D$6="E",-J180,J180)</f>
        <v>174.358367800728</v>
      </c>
      <c r="Z180" s="46" t="n">
        <f aca="false">J180/A180</f>
        <v>0.669067351399565</v>
      </c>
      <c r="AA180" s="43" t="n">
        <f aca="false">B$8/A180^B$3*((1+K$49)/K$49)^-B$3</f>
        <v>1.67043327766314</v>
      </c>
      <c r="AB180" s="43" t="n">
        <f aca="false">(R180-AA180)</f>
        <v>-0.0751267413267718</v>
      </c>
      <c r="AC180" s="48" t="n">
        <f aca="false">IF(R$58&gt;=AA$58,B$10,IF(K180&lt;K179,(Z180-D$10)*(1+1.25*(D$10-Z180)/MAX(Z$58:Z180)*B$10)+D$10,B$10))</f>
        <v>1.38259663532589</v>
      </c>
      <c r="AD180" s="33" t="n">
        <f aca="false">IF(K180&gt;K179,(1-A180/K180)/((J180+0.01)/A180/$B$10)^(1+K$49)+A180/K180+0.01,(1-A180/K180)/((J180+0.01)/A180/$D$10)^(1+K$49)+A180/K180+0.01)</f>
        <v>1.63041702139186</v>
      </c>
      <c r="AE180" s="47" t="n">
        <f aca="false">IF(ABS(-LN(1-(R180-AA180)/R180)/LN(AD180))&lt;1.2*B$3,1.2*SIGN(-LN(1-(R180-AA180)/R180)/LN(AD180))*B$3,-LN(1-(R180-AA180)/R180)/LN(AD180))</f>
        <v>-0.0941361796975554</v>
      </c>
      <c r="AF180" s="43" t="n">
        <f aca="false">W180</f>
        <v>0.00559459481791394</v>
      </c>
      <c r="AG180" s="47" t="n">
        <f aca="false">IF(D$6="E",-B180,IF(D$6="T",-B180,B180))</f>
        <v>181.797381546132</v>
      </c>
      <c r="AH180" s="3" t="n">
        <f aca="false">T180</f>
        <v>0.00477103851923165</v>
      </c>
      <c r="AI180" s="3"/>
    </row>
    <row r="181" customFormat="false" ht="12.8" hidden="false" customHeight="false" outlineLevel="0" collapsed="false">
      <c r="A181" s="3" t="n">
        <f aca="false">IF(J180/A180&lt;=0.99*$B$10,IF(A180&gt;A179,IF(D$5&gt;0,$A180+($D$7-$D$3)/401,IF(J180/A180&gt;1.01*D$10,A180-($D$7-$D$3)/401,A180)),IF(D$5&lt;0,$A180+($D$7-$D$3)/401,IF(J180/A180&gt;1.01*D$10,A180-($D$7-$D$3)/401,A180))),IF(K180&gt;$B$6,IF(B$10&gt;D$10,IF(J180/A180&gt;1.01*D$10,A180-($D$7-$D$3)/401,A180),A180),IF(MAX(J$58:J180)&lt;0.99*$B$10*(A180^$K$49*(K180-A180))^(1/(1+$K$49))*($K$49^(1/(1+$K$49))),$A180+($D$7-$D$3)/401,IF(J180/A180&gt;1.01*$D$10,$A180-($D$7-$D$3)/401,A180))))</f>
        <v>261.097880299251</v>
      </c>
      <c r="B181" s="3" t="n">
        <f aca="false">$D$4+(A181-$D$3)*$D$5</f>
        <v>183.293640897753</v>
      </c>
      <c r="C181" s="3" t="n">
        <f aca="false">2/PI()*(ATAN((B181/A181)^2))/(1+C$12/C$14*10*(100/A180)^0.5)</f>
        <v>0.217478330130794</v>
      </c>
      <c r="D181" s="3" t="n">
        <f aca="false">3*G180*(I181-I180)+D180</f>
        <v>1011.59152940921</v>
      </c>
      <c r="E181" s="30" t="n">
        <f aca="false">(1/$C$16)*($C$12/100)/S181</f>
        <v>0.00910916394694927</v>
      </c>
      <c r="F181" s="3" t="n">
        <f aca="false">3*(1-2*$B$9)*(A182+A181)/(4*(1+$B$9)*$B$4)</f>
        <v>39770.2347392387</v>
      </c>
      <c r="G181" s="3" t="n">
        <f aca="false">$C$18*$C$17*(A181+100)/100/(2*(1+$C$19))*1000</f>
        <v>2760232.19700748</v>
      </c>
      <c r="H181" s="30" t="n">
        <f aca="false">(B181-B180)/(3*(1-E180)*F180+3*C180*E180*G180)+H180</f>
        <v>0.00168421985651266</v>
      </c>
      <c r="I181" s="30" t="n">
        <f aca="false">C180*(H181-H180)+I180</f>
        <v>0.000128535808096545</v>
      </c>
      <c r="J181" s="3" t="n">
        <f aca="false">J180+3*(H181-H180)*F180</f>
        <v>175.686099472439</v>
      </c>
      <c r="K181" s="35" t="n">
        <f aca="false">IF(J181&lt;$B$10*(A180^$K$49*(MAX(K$58:K180)-A180))^(1/(1+$K$49))*($K$49^(1/(1+$K$49))),IF(J181/A181&gt;D$10,IF(MAX(J$58:J180)&lt;0.99*$B$10*(A180^$K$49*(K180-A180))^(1/(1+$K$49))*($K$49^(1/(1+$K$49))),MAX(K$58:K180),((J181/$B$10)^(1+$K$49)/(A181^($K$49)*$K$49))+A181),MAX(K$58:K180)),((J181/$B$10)^(1+$K$49)/(A181^($K$49)*$K$49))+A181)</f>
        <v>322.93944427672</v>
      </c>
      <c r="L181" s="30" t="n">
        <f aca="false">IF(K181&lt;K180,AE180*(MAX(Z$58:Z180)-J180/A180)/(J180/A180/D$10-1)/(1+1*(MAX(Z$58:Z180)-J180/A180)/(J180/A180/D$10-1))+B$3-B$4,AE180*(J181/A181/B$10)/(C$27+J181/A181/B$10))</f>
        <v>-0.00706273685297568</v>
      </c>
      <c r="M181" s="42" t="n">
        <f aca="false">M180+L181*2*(K181-K180)/(K180+K181)</f>
        <v>-0.00174664943201879</v>
      </c>
      <c r="N181" s="43" t="n">
        <f aca="false">N180+(B$3-B$4)*2*(K181-K180)/(K180+K181)</f>
        <v>0.00498312697133072</v>
      </c>
      <c r="O181" s="34"/>
      <c r="P181" s="34" t="n">
        <f aca="false">P180+$B$4*2*(A181-A180)/(A181+A180)</f>
        <v>0.00159946730507421</v>
      </c>
      <c r="Q181" s="44" t="n">
        <f aca="false">M181+N181</f>
        <v>0.00323647753931192</v>
      </c>
      <c r="R181" s="3" t="n">
        <f aca="false">R180-(Q181-Q180+P181-P180)*R180</f>
        <v>1.59526653833013</v>
      </c>
      <c r="S181" s="3" t="n">
        <f aca="false">$C$21*(R181-1)+1</f>
        <v>1.58742340274673</v>
      </c>
      <c r="T181" s="3" t="n">
        <f aca="false">-(S181-S180)/S180+T180</f>
        <v>0.00479590272212508</v>
      </c>
      <c r="U181" s="45" t="n">
        <f aca="false">(N181-N180)/(K$49/(1+K$49)*(AC181^(1+K$49)-(J181/A181)^(1+K$49))/(J181/A181)^K$49)*K$50+U180</f>
        <v>0.00240591314698497</v>
      </c>
      <c r="V181" s="3" t="n">
        <f aca="false">IF(D$6="E",-IF(K180=$B$6,-V180+(H181-H180)*(1-E180)+(I181-I180)*E180,-V180+(H181-H180)*(1-E180)+(I181-I180)*E180+(U181-U180)*(1-E180)),IF(K180=$B$6,V180+(H181-H180)*(1-E180)+(I181-I180)*E180,V180+(H181-H180)*(1-E180)+(I181-I180)*E180+(U181-U180)*(1-E180)))</f>
        <v>0.00405405981548764</v>
      </c>
      <c r="W181" s="3" t="n">
        <f aca="false">T181/3+V181</f>
        <v>0.005652694056196</v>
      </c>
      <c r="X181" s="23" t="n">
        <f aca="false">IF(D$6="E",-B181,B181)</f>
        <v>183.293640897753</v>
      </c>
      <c r="Y181" s="0" t="n">
        <f aca="false">IF(D$6="E",-J181,J181)</f>
        <v>175.686099472439</v>
      </c>
      <c r="Z181" s="46" t="n">
        <f aca="false">J181/A181</f>
        <v>0.672874476311642</v>
      </c>
      <c r="AA181" s="43" t="n">
        <f aca="false">B$8/A181^B$3*((1+K$49)/K$49)^-B$3</f>
        <v>1.67038089789429</v>
      </c>
      <c r="AB181" s="43" t="n">
        <f aca="false">(R181-AA181)</f>
        <v>-0.0751143595641579</v>
      </c>
      <c r="AC181" s="48" t="n">
        <f aca="false">IF(R$58&gt;=AA$58,B$10,IF(K181&lt;K180,(Z181-D$10)*(1+1.25*(D$10-Z181)/MAX(Z$58:Z181)*B$10)+D$10,B$10))</f>
        <v>1.38259663532589</v>
      </c>
      <c r="AD181" s="33" t="n">
        <f aca="false">IF(K181&gt;K180,(1-A181/K181)/((J181+0.01)/A181/$B$10)^(1+K$49)+A181/K181+0.01,(1-A181/K181)/((J181+0.01)/A181/$D$10)^(1+K$49)+A181/K181+0.01)</f>
        <v>1.62691626453294</v>
      </c>
      <c r="AE181" s="47" t="n">
        <f aca="false">IF(ABS(-LN(1-(R181-AA181)/R181)/LN(AD181))&lt;1.2*B$3,1.2*SIGN(-LN(1-(R181-AA181)/R181)/LN(AD181))*B$3,-LN(1-(R181-AA181)/R181)/LN(AD181))</f>
        <v>-0.0945390209351274</v>
      </c>
      <c r="AF181" s="43" t="n">
        <f aca="false">W181</f>
        <v>0.00565269405619604</v>
      </c>
      <c r="AG181" s="47" t="n">
        <f aca="false">IF(D$6="E",-B181,IF(D$6="T",-B181,B181))</f>
        <v>183.293640897753</v>
      </c>
      <c r="AH181" s="3" t="n">
        <f aca="false">T181</f>
        <v>0.00479590272212508</v>
      </c>
      <c r="AI181" s="3"/>
    </row>
    <row r="182" customFormat="false" ht="12.8" hidden="false" customHeight="false" outlineLevel="0" collapsed="false">
      <c r="A182" s="3" t="n">
        <f aca="false">IF(J181/A181&lt;=0.99*$B$10,IF(A181&gt;A180,IF(D$5&gt;0,$A181+($D$7-$D$3)/401,IF(J181/A181&gt;1.01*D$10,A181-($D$7-$D$3)/401,A181)),IF(D$5&lt;0,$A181+($D$7-$D$3)/401,IF(J181/A181&gt;1.01*D$10,A181-($D$7-$D$3)/401,A181))),IF(K181&gt;$B$6,IF(B$10&gt;D$10,IF(J181/A181&gt;1.01*D$10,A181-($D$7-$D$3)/401,A181),A181),IF(MAX(J$58:J181)&lt;0.99*$B$10*(A181^$K$49*(K181-A181))^(1/(1+$K$49))*($K$49^(1/(1+$K$49))),$A181+($D$7-$D$3)/401,IF(J181/A181&gt;1.01*$D$10,$A181-($D$7-$D$3)/401,A181))))</f>
        <v>261.596633416458</v>
      </c>
      <c r="B182" s="3" t="n">
        <f aca="false">$D$4+(A182-$D$3)*$D$5</f>
        <v>184.789900249374</v>
      </c>
      <c r="C182" s="3" t="n">
        <f aca="false">2/PI()*(ATAN((B182/A182)^2))/(1+C$12/C$14*10*(100/A181)^0.5)</f>
        <v>0.219883998706933</v>
      </c>
      <c r="D182" s="3" t="n">
        <f aca="false">3*G181*(I182-I181)+D181</f>
        <v>1031.60642392797</v>
      </c>
      <c r="E182" s="30" t="n">
        <f aca="false">(1/$C$16)*($C$12/100)/S182</f>
        <v>0.00910938753593372</v>
      </c>
      <c r="F182" s="3" t="n">
        <f aca="false">3*(1-2*$B$9)*(A183+A182)/(4*(1+$B$9)*$B$4)</f>
        <v>39846.1319527268</v>
      </c>
      <c r="G182" s="3" t="n">
        <f aca="false">$C$18*$C$17*(A182+100)/100/(2*(1+$C$19))*1000</f>
        <v>2764044.66583541</v>
      </c>
      <c r="H182" s="30" t="n">
        <f aca="false">(B182-B181)/(3*(1-E181)*F181+3*C181*E181*G181)+H181</f>
        <v>0.00169533385782694</v>
      </c>
      <c r="I182" s="30" t="n">
        <f aca="false">C181*(H182-H181)+I181</f>
        <v>0.000130952862543445</v>
      </c>
      <c r="J182" s="3" t="n">
        <f aca="false">J181+3*(H182-H181)*F181</f>
        <v>177.012118795922</v>
      </c>
      <c r="K182" s="35" t="n">
        <f aca="false">IF(J182&lt;$B$10*(A181^$K$49*(MAX(K$58:K181)-A181))^(1/(1+$K$49))*($K$49^(1/(1+$K$49))),IF(J182/A182&gt;D$10,IF(MAX(J$58:J181)&lt;0.99*$B$10*(A181^$K$49*(K181-A181))^(1/(1+$K$49))*($K$49^(1/(1+$K$49))),MAX(K$58:K181),((J182/$B$10)^(1+$K$49)/(A182^($K$49)*$K$49))+A182),MAX(K$58:K181)),((J182/$B$10)^(1+$K$49)/(A182^($K$49)*$K$49))+A182)</f>
        <v>324.255546795156</v>
      </c>
      <c r="L182" s="30" t="n">
        <f aca="false">IF(K182&lt;K181,AE181*(MAX(Z$58:Z181)-J181/A181)/(J181/A181/D$10-1)/(1+1*(MAX(Z$58:Z181)-J181/A181)/(J181/A181/D$10-1))+B$3-B$4,AE181*(J182/A182/B$10)/(C$27+J182/A182/B$10))</f>
        <v>-0.00712986080428961</v>
      </c>
      <c r="M182" s="42" t="n">
        <f aca="false">M181+L182*2*(K182-K181)/(K181+K182)</f>
        <v>-0.00177564727004309</v>
      </c>
      <c r="N182" s="43" t="n">
        <f aca="false">N181+(B$3-B$4)*2*(K182-K181)/(K181+K182)</f>
        <v>0.00502542478383096</v>
      </c>
      <c r="O182" s="34"/>
      <c r="P182" s="34" t="n">
        <f aca="false">P181+$B$4*2*(A182-A181)/(A182+A181)</f>
        <v>0.00161091765943882</v>
      </c>
      <c r="Q182" s="44" t="n">
        <f aca="false">M182+N182</f>
        <v>0.00324977751378787</v>
      </c>
      <c r="R182" s="3" t="n">
        <f aca="false">R181-(Q182-Q181+P182-P181)*R181</f>
        <v>1.59522705495872</v>
      </c>
      <c r="S182" s="3" t="n">
        <f aca="false">$C$21*(R182-1)+1</f>
        <v>1.58738443960183</v>
      </c>
      <c r="T182" s="3" t="n">
        <f aca="false">-(S182-S181)/S181+T181</f>
        <v>0.00482044761974468</v>
      </c>
      <c r="U182" s="45" t="n">
        <f aca="false">(N182-N181)/(K$49/(1+K$49)*(AC182^(1+K$49)-(J182/A182)^(1+K$49))/(J182/A182)^K$49)*K$50+U181</f>
        <v>0.0024452901606425</v>
      </c>
      <c r="V182" s="3" t="n">
        <f aca="false">IF(D$6="E",-IF(K181=$B$6,-V181+(H182-H181)*(1-E181)+(I182-I181)*E181,-V181+(H182-H181)*(1-E181)+(I182-I181)*E181+(U182-U181)*(1-E181)),IF(K181=$B$6,V181+(H182-H181)*(1-E181)+(I182-I181)*E181,V181+(H182-H181)*(1-E181)+(I182-I181)*E181+(U182-U181)*(1-E181)))</f>
        <v>0.00410411291687144</v>
      </c>
      <c r="W182" s="3" t="n">
        <f aca="false">T182/3+V182</f>
        <v>0.00571092879011967</v>
      </c>
      <c r="X182" s="23" t="n">
        <f aca="false">IF(D$6="E",-B182,B182)</f>
        <v>184.789900249374</v>
      </c>
      <c r="Y182" s="0" t="n">
        <f aca="false">IF(D$6="E",-J182,J182)</f>
        <v>177.012118795922</v>
      </c>
      <c r="Z182" s="46" t="n">
        <f aca="false">J182/A182</f>
        <v>0.676660538341564</v>
      </c>
      <c r="AA182" s="43" t="n">
        <f aca="false">B$8/A182^B$3*((1+K$49)/K$49)^-B$3</f>
        <v>1.67032861972443</v>
      </c>
      <c r="AB182" s="43" t="n">
        <f aca="false">(R182-AA182)</f>
        <v>-0.0751015647657063</v>
      </c>
      <c r="AC182" s="48" t="n">
        <f aca="false">IF(R$58&gt;=AA$58,B$10,IF(K182&lt;K181,(Z182-D$10)*(1+1.25*(D$10-Z182)/MAX(Z$58:Z182)*B$10)+D$10,B$10))</f>
        <v>1.38259663532589</v>
      </c>
      <c r="AD182" s="33" t="n">
        <f aca="false">IF(K182&gt;K181,(1-A182/K182)/((J182+0.01)/A182/$B$10)^(1+K$49)+A182/K182+0.01,(1-A182/K182)/((J182+0.01)/A182/$D$10)^(1+K$49)+A182/K182+0.01)</f>
        <v>1.62343026384665</v>
      </c>
      <c r="AE182" s="47" t="n">
        <f aca="false">IF(ABS(-LN(1-(R182-AA182)/R182)/LN(AD182))&lt;1.2*B$3,1.2*SIGN(-LN(1-(R182-AA182)/R182)/LN(AD182))*B$3,-LN(1-(R182-AA182)/R182)/LN(AD182))</f>
        <v>-0.0949440214572097</v>
      </c>
      <c r="AF182" s="43" t="n">
        <f aca="false">W182</f>
        <v>0.00571092879011971</v>
      </c>
      <c r="AG182" s="47" t="n">
        <f aca="false">IF(D$6="E",-B182,IF(D$6="T",-B182,B182))</f>
        <v>184.789900249374</v>
      </c>
      <c r="AH182" s="3" t="n">
        <f aca="false">T182</f>
        <v>0.00482044761974468</v>
      </c>
      <c r="AI182" s="3"/>
    </row>
    <row r="183" customFormat="false" ht="12.8" hidden="false" customHeight="false" outlineLevel="0" collapsed="false">
      <c r="A183" s="3" t="n">
        <f aca="false">IF(J182/A182&lt;=0.99*$B$10,IF(A182&gt;A181,IF(D$5&gt;0,$A182+($D$7-$D$3)/401,IF(J182/A182&gt;1.01*D$10,A182-($D$7-$D$3)/401,A182)),IF(D$5&lt;0,$A182+($D$7-$D$3)/401,IF(J182/A182&gt;1.01*D$10,A182-($D$7-$D$3)/401,A182))),IF(K182&gt;$B$6,IF(B$10&gt;D$10,IF(J182/A182&gt;1.01*D$10,A182-($D$7-$D$3)/401,A182),A182),IF(MAX(J$58:J182)&lt;0.99*$B$10*(A182^$K$49*(K182-A182))^(1/(1+$K$49))*($K$49^(1/(1+$K$49))),$A182+($D$7-$D$3)/401,IF(J182/A182&gt;1.01*$D$10,$A182-($D$7-$D$3)/401,A182))))</f>
        <v>262.095386533665</v>
      </c>
      <c r="B183" s="3" t="n">
        <f aca="false">$D$4+(A183-$D$3)*$D$5</f>
        <v>186.286159600995</v>
      </c>
      <c r="C183" s="3" t="n">
        <f aca="false">2/PI()*(ATAN((B183/A183)^2))/(1+C$12/C$14*10*(100/A182)^0.5)</f>
        <v>0.222284666389751</v>
      </c>
      <c r="D183" s="3" t="n">
        <f aca="false">3*G182*(I183-I182)+D182</f>
        <v>1051.80609435659</v>
      </c>
      <c r="E183" s="30" t="n">
        <f aca="false">(1/$C$16)*($C$12/100)/S183</f>
        <v>0.0091096082210005</v>
      </c>
      <c r="F183" s="3" t="n">
        <f aca="false">3*(1-2*$B$9)*(A184+A183)/(4*(1+$B$9)*$B$4)</f>
        <v>39922.0291662148</v>
      </c>
      <c r="G183" s="3" t="n">
        <f aca="false">$C$18*$C$17*(A183+100)/100/(2*(1+$C$19))*1000</f>
        <v>2767857.13466334</v>
      </c>
      <c r="H183" s="30" t="n">
        <f aca="false">(B183-B182)/(3*(1-E182)*F182+3*C182*E182*G182)+H182</f>
        <v>0.00170641244414833</v>
      </c>
      <c r="I183" s="30" t="n">
        <f aca="false">C182*(H183-H182)+I182</f>
        <v>0.000133388866403813</v>
      </c>
      <c r="J183" s="3" t="n">
        <f aca="false">J182+3*(H183-H182)*F182</f>
        <v>178.336435233157</v>
      </c>
      <c r="K183" s="35" t="n">
        <f aca="false">IF(J183&lt;$B$10*(A182^$K$49*(MAX(K$58:K182)-A182))^(1/(1+$K$49))*($K$49^(1/(1+$K$49))),IF(J183/A183&gt;D$10,IF(MAX(J$58:J182)&lt;0.99*$B$10*(A182^$K$49*(K182-A182))^(1/(1+$K$49))*($K$49^(1/(1+$K$49))),MAX(K$58:K182),((J183/$B$10)^(1+$K$49)/(A183^($K$49)*$K$49))+A183),MAX(K$58:K182)),((J183/$B$10)^(1+$K$49)/(A183^($K$49)*$K$49))+A183)</f>
        <v>325.57434534522</v>
      </c>
      <c r="L183" s="30" t="n">
        <f aca="false">IF(K183&lt;K182,AE182*(MAX(Z$58:Z182)-J182/A182)/(J182/A182/D$10-1)/(1+1*(MAX(Z$58:Z182)-J182/A182)/(J182/A182/D$10-1))+B$3-B$4,AE182*(J183/A183/B$10)/(C$27+J183/A183/B$10))</f>
        <v>-0.00719722727819677</v>
      </c>
      <c r="M183" s="42" t="n">
        <f aca="false">M182+L183*2*(K183-K182)/(K182+K183)</f>
        <v>-0.00180486012409542</v>
      </c>
      <c r="N183" s="43" t="n">
        <f aca="false">N182+(B$3-B$4)*2*(K183-K182)/(K182+K183)</f>
        <v>0.00506763738465637</v>
      </c>
      <c r="O183" s="34"/>
      <c r="P183" s="34" t="n">
        <f aca="false">P182+$B$4*2*(A183-A182)/(A183+A182)</f>
        <v>0.00162234620365657</v>
      </c>
      <c r="Q183" s="44" t="n">
        <f aca="false">M183+N183</f>
        <v>0.00326277726056095</v>
      </c>
      <c r="R183" s="3" t="n">
        <f aca="false">R182-(Q183-Q182+P183-P182)*R182</f>
        <v>1.59518808628803</v>
      </c>
      <c r="S183" s="3" t="n">
        <f aca="false">$C$21*(R183-1)+1</f>
        <v>1.58734598437603</v>
      </c>
      <c r="T183" s="3" t="n">
        <f aca="false">-(S183-S182)/S182+T182</f>
        <v>0.00484467314749734</v>
      </c>
      <c r="U183" s="45" t="n">
        <f aca="false">(N183-N182)/(K$49/(1+K$49)*(AC183^(1+K$49)-(J183/A183)^(1+K$49))/(J183/A183)^K$49)*K$50+U182</f>
        <v>0.00248494589805209</v>
      </c>
      <c r="V183" s="3" t="n">
        <f aca="false">IF(D$6="E",-IF(K182=$B$6,-V182+(H183-H182)*(1-E182)+(I183-I182)*E182,-V182+(H183-H182)*(1-E182)+(I183-I182)*E182+(U183-U182)*(1-E182)),IF(K182=$B$6,V182+(H183-H182)*(1-E182)+(I183-I182)*E182,V182+(H183-H182)*(1-E182)+(I183-I182)*E182+(U183-U182)*(1-E182)))</f>
        <v>0.00415440727248939</v>
      </c>
      <c r="W183" s="3" t="n">
        <f aca="false">T183/3+V183</f>
        <v>0.00576929832165517</v>
      </c>
      <c r="X183" s="23" t="n">
        <f aca="false">IF(D$6="E",-B183,B183)</f>
        <v>186.286159600995</v>
      </c>
      <c r="Y183" s="0" t="n">
        <f aca="false">IF(D$6="E",-J183,J183)</f>
        <v>178.336435233157</v>
      </c>
      <c r="Z183" s="46" t="n">
        <f aca="false">J183/A183</f>
        <v>0.680425693835135</v>
      </c>
      <c r="AA183" s="43" t="n">
        <f aca="false">B$8/A183^B$3*((1+K$49)/K$49)^-B$3</f>
        <v>1.67027644276334</v>
      </c>
      <c r="AB183" s="43" t="n">
        <f aca="false">(R183-AA183)</f>
        <v>-0.0750883564753138</v>
      </c>
      <c r="AC183" s="48" t="n">
        <f aca="false">IF(R$58&gt;=AA$58,B$10,IF(K183&lt;K182,(Z183-D$10)*(1+1.25*(D$10-Z183)/MAX(Z$58:Z183)*B$10)+D$10,B$10))</f>
        <v>1.38259663532589</v>
      </c>
      <c r="AD183" s="33" t="n">
        <f aca="false">IF(K183&gt;K182,(1-A183/K183)/((J183+0.01)/A183/$B$10)^(1+K$49)+A183/K183+0.01,(1-A183/K183)/((J183+0.01)/A183/$D$10)^(1+K$49)+A183/K183+0.01)</f>
        <v>1.61995910663596</v>
      </c>
      <c r="AE183" s="47" t="n">
        <f aca="false">IF(ABS(-LN(1-(R183-AA183)/R183)/LN(AD183))&lt;1.2*B$3,1.2*SIGN(-LN(1-(R183-AA183)/R183)/LN(AD183))*B$3,-LN(1-(R183-AA183)/R183)/LN(AD183))</f>
        <v>-0.0953511799285049</v>
      </c>
      <c r="AF183" s="43" t="n">
        <f aca="false">W183</f>
        <v>0.00576929832165521</v>
      </c>
      <c r="AG183" s="47" t="n">
        <f aca="false">IF(D$6="E",-B183,IF(D$6="T",-B183,B183))</f>
        <v>186.286159600995</v>
      </c>
      <c r="AH183" s="3" t="n">
        <f aca="false">T183</f>
        <v>0.00484467314749734</v>
      </c>
      <c r="AI183" s="3"/>
    </row>
    <row r="184" customFormat="false" ht="12.8" hidden="false" customHeight="false" outlineLevel="0" collapsed="false">
      <c r="A184" s="3" t="n">
        <f aca="false">IF(J183/A183&lt;=0.99*$B$10,IF(A183&gt;A182,IF(D$5&gt;0,$A183+($D$7-$D$3)/401,IF(J183/A183&gt;1.01*D$10,A183-($D$7-$D$3)/401,A183)),IF(D$5&lt;0,$A183+($D$7-$D$3)/401,IF(J183/A183&gt;1.01*D$10,A183-($D$7-$D$3)/401,A183))),IF(K183&gt;$B$6,IF(B$10&gt;D$10,IF(J183/A183&gt;1.01*D$10,A183-($D$7-$D$3)/401,A183),A183),IF(MAX(J$58:J183)&lt;0.99*$B$10*(A183^$K$49*(K183-A183))^(1/(1+$K$49))*($K$49^(1/(1+$K$49))),$A183+($D$7-$D$3)/401,IF(J183/A183&gt;1.01*$D$10,$A183-($D$7-$D$3)/401,A183))))</f>
        <v>262.594139650872</v>
      </c>
      <c r="B184" s="3" t="n">
        <f aca="false">$D$4+(A184-$D$3)*$D$5</f>
        <v>187.782418952616</v>
      </c>
      <c r="C184" s="3" t="n">
        <f aca="false">2/PI()*(ATAN((B184/A184)^2))/(1+C$12/C$14*10*(100/A183)^0.5)</f>
        <v>0.224680101052177</v>
      </c>
      <c r="D184" s="3" t="n">
        <f aca="false">3*G183*(I184-I183)+D183</f>
        <v>1072.18949673363</v>
      </c>
      <c r="E184" s="30" t="n">
        <f aca="false">(1/$C$16)*($C$12/100)/S184</f>
        <v>0.0091098260015872</v>
      </c>
      <c r="F184" s="3" t="n">
        <f aca="false">3*(1-2*$B$9)*(A185+A184)/(4*(1+$B$9)*$B$4)</f>
        <v>39997.9263797028</v>
      </c>
      <c r="G184" s="3" t="n">
        <f aca="false">$C$18*$C$17*(A184+100)/100/(2*(1+$C$19))*1000</f>
        <v>2771669.60349127</v>
      </c>
      <c r="H184" s="30" t="n">
        <f aca="false">(B184-B183)/(3*(1-E183)*F183+3*C183*E183*G183)+H183</f>
        <v>0.00171745583003349</v>
      </c>
      <c r="I184" s="30" t="n">
        <f aca="false">C183*(H184-H183)+I183</f>
        <v>0.000135843641751111</v>
      </c>
      <c r="J184" s="3" t="n">
        <f aca="false">J183+3*(H184-H183)*F183</f>
        <v>179.659058353361</v>
      </c>
      <c r="K184" s="35" t="n">
        <f aca="false">IF(J184&lt;$B$10*(A183^$K$49*(MAX(K$58:K183)-A183))^(1/(1+$K$49))*($K$49^(1/(1+$K$49))),IF(J184/A184&gt;D$10,IF(MAX(J$58:J183)&lt;0.99*$B$10*(A183^$K$49*(K183-A183))^(1/(1+$K$49))*($K$49^(1/(1+$K$49))),MAX(K$58:K183),((J184/$B$10)^(1+$K$49)/(A184^($K$49)*$K$49))+A184),MAX(K$58:K183)),((J184/$B$10)^(1+$K$49)/(A184^($K$49)*$K$49))+A184)</f>
        <v>326.895804458946</v>
      </c>
      <c r="L184" s="30" t="n">
        <f aca="false">IF(K184&lt;K183,AE183*(MAX(Z$58:Z183)-J183/A183)/(J183/A183/D$10-1)/(1+1*(MAX(Z$58:Z183)-J183/A183)/(J183/A183/D$10-1))+B$3-B$4,AE183*(J184/A184/B$10)/(C$27+J184/A184/B$10))</f>
        <v>-0.00726483775181481</v>
      </c>
      <c r="M184" s="42" t="n">
        <f aca="false">M183+L184*2*(K184-K183)/(K183+K184)</f>
        <v>-0.00183428732795986</v>
      </c>
      <c r="N184" s="43" t="n">
        <f aca="false">N183+(B$3-B$4)*2*(K184-K183)/(K183+K184)</f>
        <v>0.00510976398550354</v>
      </c>
      <c r="O184" s="34"/>
      <c r="P184" s="34" t="n">
        <f aca="false">P183+$B$4*2*(A184-A183)/(A184+A183)</f>
        <v>0.00163375302065558</v>
      </c>
      <c r="Q184" s="44" t="n">
        <f aca="false">M184+N184</f>
        <v>0.00327547665754368</v>
      </c>
      <c r="R184" s="3" t="n">
        <f aca="false">R183-(Q184-Q183+P184-P183)*R183</f>
        <v>1.59514963234268</v>
      </c>
      <c r="S184" s="3" t="n">
        <f aca="false">$C$21*(R184-1)+1</f>
        <v>1.58730803709364</v>
      </c>
      <c r="T184" s="3" t="n">
        <f aca="false">-(S184-S183)/S183+T183</f>
        <v>0.00486857926674383</v>
      </c>
      <c r="U184" s="45" t="n">
        <f aca="false">(N184-N183)/(K$49/(1+K$49)*(AC184^(1+K$49)-(J184/A184)^(1+K$49))/(J184/A184)^K$49)*K$50+U183</f>
        <v>0.00252487948376406</v>
      </c>
      <c r="V184" s="3" t="n">
        <f aca="false">IF(D$6="E",-IF(K183=$B$6,-V183+(H184-H183)*(1-E183)+(I184-I183)*E183,-V183+(H184-H183)*(1-E183)+(I184-I183)*E183+(U184-U183)*(1-E183)),IF(K183=$B$6,V183+(H184-H183)*(1-E183)+(I184-I183)*E183,V183+(H184-H183)*(1-E183)+(I184-I183)*E183+(U184-U183)*(1-E183)))</f>
        <v>0.00420494222588866</v>
      </c>
      <c r="W184" s="3" t="n">
        <f aca="false">T184/3+V184</f>
        <v>0.00582780198146994</v>
      </c>
      <c r="X184" s="23" t="n">
        <f aca="false">IF(D$6="E",-B184,B184)</f>
        <v>187.782418952616</v>
      </c>
      <c r="Y184" s="0" t="n">
        <f aca="false">IF(D$6="E",-J184,J184)</f>
        <v>179.659058353361</v>
      </c>
      <c r="Z184" s="46" t="n">
        <f aca="false">J184/A184</f>
        <v>0.684170098358722</v>
      </c>
      <c r="AA184" s="43" t="n">
        <f aca="false">B$8/A184^B$3*((1+K$49)/K$49)^-B$3</f>
        <v>1.67022436662306</v>
      </c>
      <c r="AB184" s="43" t="n">
        <f aca="false">(R184-AA184)</f>
        <v>-0.0750747342803781</v>
      </c>
      <c r="AC184" s="48" t="n">
        <f aca="false">IF(R$58&gt;=AA$58,B$10,IF(K184&lt;K183,(Z184-D$10)*(1+1.25*(D$10-Z184)/MAX(Z$58:Z184)*B$10)+D$10,B$10))</f>
        <v>1.38259663532589</v>
      </c>
      <c r="AD184" s="33" t="n">
        <f aca="false">IF(K184&gt;K183,(1-A184/K184)/((J184+0.01)/A184/$B$10)^(1+K$49)+A184/K184+0.01,(1-A184/K184)/((J184+0.01)/A184/$D$10)^(1+K$49)+A184/K184+0.01)</f>
        <v>1.61650287364483</v>
      </c>
      <c r="AE184" s="47" t="n">
        <f aca="false">IF(ABS(-LN(1-(R184-AA184)/R184)/LN(AD184))&lt;1.2*B$3,1.2*SIGN(-LN(1-(R184-AA184)/R184)/LN(AD184))*B$3,-LN(1-(R184-AA184)/R184)/LN(AD184))</f>
        <v>-0.0957604953031673</v>
      </c>
      <c r="AF184" s="43" t="n">
        <f aca="false">W184</f>
        <v>0.00582780198146999</v>
      </c>
      <c r="AG184" s="47" t="n">
        <f aca="false">IF(D$6="E",-B184,IF(D$6="T",-B184,B184))</f>
        <v>187.782418952616</v>
      </c>
      <c r="AH184" s="3" t="n">
        <f aca="false">T184</f>
        <v>0.00486857926674383</v>
      </c>
      <c r="AI184" s="3"/>
    </row>
    <row r="185" customFormat="false" ht="12.8" hidden="false" customHeight="false" outlineLevel="0" collapsed="false">
      <c r="A185" s="3" t="n">
        <f aca="false">IF(J184/A184&lt;=0.99*$B$10,IF(A184&gt;A183,IF(D$5&gt;0,$A184+($D$7-$D$3)/401,IF(J184/A184&gt;1.01*D$10,A184-($D$7-$D$3)/401,A184)),IF(D$5&lt;0,$A184+($D$7-$D$3)/401,IF(J184/A184&gt;1.01*D$10,A184-($D$7-$D$3)/401,A184))),IF(K184&gt;$B$6,IF(B$10&gt;D$10,IF(J184/A184&gt;1.01*D$10,A184-($D$7-$D$3)/401,A184),A184),IF(MAX(J$58:J184)&lt;0.99*$B$10*(A184^$K$49*(K184-A184))^(1/(1+$K$49))*($K$49^(1/(1+$K$49))),$A184+($D$7-$D$3)/401,IF(J184/A184&gt;1.01*$D$10,$A184-($D$7-$D$3)/401,A184))))</f>
        <v>263.092892768079</v>
      </c>
      <c r="B185" s="3" t="n">
        <f aca="false">$D$4+(A185-$D$3)*$D$5</f>
        <v>189.278678304237</v>
      </c>
      <c r="C185" s="3" t="n">
        <f aca="false">2/PI()*(ATAN((B185/A185)^2))/(1+C$12/C$14*10*(100/A184)^0.5)</f>
        <v>0.227070076114081</v>
      </c>
      <c r="D185" s="3" t="n">
        <f aca="false">3*G184*(I185-I184)+D184</f>
        <v>1092.75557628685</v>
      </c>
      <c r="E185" s="30" t="n">
        <f aca="false">(1/$C$16)*($C$12/100)/S185</f>
        <v>0.00911004087736125</v>
      </c>
      <c r="F185" s="3" t="n">
        <f aca="false">3*(1-2*$B$9)*(A186+A185)/(4*(1+$B$9)*$B$4)</f>
        <v>40073.8235931908</v>
      </c>
      <c r="G185" s="3" t="n">
        <f aca="false">$C$18*$C$17*(A185+100)/100/(2*(1+$C$19))*1000</f>
        <v>2775482.0723192</v>
      </c>
      <c r="H185" s="30" t="n">
        <f aca="false">(B185-B184)/(3*(1-E184)*F184+3*C184*E184*G184)+H184</f>
        <v>0.00172846422966555</v>
      </c>
      <c r="I185" s="30" t="n">
        <f aca="false">C184*(H185-H184)+I184</f>
        <v>0.000138317010092864</v>
      </c>
      <c r="J185" s="3" t="n">
        <f aca="false">J184+3*(H185-H184)*F184</f>
        <v>180.979997827485</v>
      </c>
      <c r="K185" s="35" t="n">
        <f aca="false">IF(J185&lt;$B$10*(A184^$K$49*(MAX(K$58:K184)-A184))^(1/(1+$K$49))*($K$49^(1/(1+$K$49))),IF(J185/A185&gt;D$10,IF(MAX(J$58:J184)&lt;0.99*$B$10*(A184^$K$49*(K184-A184))^(1/(1+$K$49))*($K$49^(1/(1+$K$49))),MAX(K$58:K184),((J185/$B$10)^(1+$K$49)/(A185^($K$49)*$K$49))+A185),MAX(K$58:K184)),((J185/$B$10)^(1+$K$49)/(A185^($K$49)*$K$49))+A185)</f>
        <v>328.2198892462</v>
      </c>
      <c r="L185" s="30" t="n">
        <f aca="false">IF(K185&lt;K184,AE184*(MAX(Z$58:Z184)-J184/A184)/(J184/A184/D$10-1)/(1+1*(MAX(Z$58:Z184)-J184/A184)/(J184/A184/D$10-1))+B$3-B$4,AE184*(J185/A185/B$10)/(C$27+J185/A185/B$10))</f>
        <v>-0.00733269370884532</v>
      </c>
      <c r="M185" s="42" t="n">
        <f aca="false">M184+L185*2*(K185-K184)/(K184+K185)</f>
        <v>-0.00186392822431686</v>
      </c>
      <c r="N185" s="43" t="n">
        <f aca="false">N184+(B$3-B$4)*2*(K185-K184)/(K184+K185)</f>
        <v>0.00515180383257105</v>
      </c>
      <c r="O185" s="34"/>
      <c r="P185" s="34" t="n">
        <f aca="false">P184+$B$4*2*(A185-A184)/(A185+A184)</f>
        <v>0.00164513819289189</v>
      </c>
      <c r="Q185" s="44" t="n">
        <f aca="false">M185+N185</f>
        <v>0.00328787560825419</v>
      </c>
      <c r="R185" s="3" t="n">
        <f aca="false">R184-(Q185-Q184+P185-P184)*R184</f>
        <v>1.5951116931077</v>
      </c>
      <c r="S185" s="3" t="n">
        <f aca="false">$C$21*(R185-1)+1</f>
        <v>1.58727059773989</v>
      </c>
      <c r="T185" s="3" t="n">
        <f aca="false">-(S185-S184)/S184+T184</f>
        <v>0.00489216596376704</v>
      </c>
      <c r="U185" s="45" t="n">
        <f aca="false">(N185-N184)/(K$49/(1+K$49)*(AC185^(1+K$49)-(J185/A185)^(1+K$49))/(J185/A185)^K$49)*K$50+U184</f>
        <v>0.00256509006307387</v>
      </c>
      <c r="V185" s="3" t="n">
        <f aca="false">IF(D$6="E",-IF(K184=$B$6,-V184+(H185-H184)*(1-E184)+(I185-I184)*E184,-V184+(H185-H184)*(1-E184)+(I185-I184)*E184+(U185-U184)*(1-E184)),IF(K184=$B$6,V184+(H185-H184)*(1-E184)+(I185-I184)*E184,V184+(H185-H184)*(1-E184)+(I185-I184)*E184+(U185-U184)*(1-E184)))</f>
        <v>0.00425571714079962</v>
      </c>
      <c r="W185" s="3" t="n">
        <f aca="false">T185/3+V185</f>
        <v>0.00588643912872197</v>
      </c>
      <c r="X185" s="23" t="n">
        <f aca="false">IF(D$6="E",-B185,B185)</f>
        <v>189.278678304237</v>
      </c>
      <c r="Y185" s="0" t="n">
        <f aca="false">IF(D$6="E",-J185,J185)</f>
        <v>180.979997827485</v>
      </c>
      <c r="Z185" s="46" t="n">
        <f aca="false">J185/A185</f>
        <v>0.687893906685736</v>
      </c>
      <c r="AA185" s="43" t="n">
        <f aca="false">B$8/A185^B$3*((1+K$49)/K$49)^-B$3</f>
        <v>1.67017239091782</v>
      </c>
      <c r="AB185" s="43" t="n">
        <f aca="false">(R185-AA185)</f>
        <v>-0.0750606978101174</v>
      </c>
      <c r="AC185" s="48" t="n">
        <f aca="false">IF(R$58&gt;=AA$58,B$10,IF(K185&lt;K184,(Z185-D$10)*(1+1.25*(D$10-Z185)/MAX(Z$58:Z185)*B$10)+D$10,B$10))</f>
        <v>1.38259663532589</v>
      </c>
      <c r="AD185" s="33" t="n">
        <f aca="false">IF(K185&gt;K184,(1-A185/K185)/((J185+0.01)/A185/$B$10)^(1+K$49)+A185/K185+0.01,(1-A185/K185)/((J185+0.01)/A185/$D$10)^(1+K$49)+A185/K185+0.01)</f>
        <v>1.61306163926645</v>
      </c>
      <c r="AE185" s="47" t="n">
        <f aca="false">IF(ABS(-LN(1-(R185-AA185)/R185)/LN(AD185))&lt;1.2*B$3,1.2*SIGN(-LN(1-(R185-AA185)/R185)/LN(AD185))*B$3,-LN(1-(R185-AA185)/R185)/LN(AD185))</f>
        <v>-0.0961719668228973</v>
      </c>
      <c r="AF185" s="43" t="n">
        <f aca="false">W185</f>
        <v>0.00588643912872206</v>
      </c>
      <c r="AG185" s="47" t="n">
        <f aca="false">IF(D$6="E",-B185,IF(D$6="T",-B185,B185))</f>
        <v>189.278678304237</v>
      </c>
      <c r="AH185" s="3" t="n">
        <f aca="false">T185</f>
        <v>0.00489216596376704</v>
      </c>
      <c r="AI185" s="3"/>
    </row>
    <row r="186" customFormat="false" ht="12.8" hidden="false" customHeight="false" outlineLevel="0" collapsed="false">
      <c r="A186" s="3" t="n">
        <f aca="false">IF(J185/A185&lt;=0.99*$B$10,IF(A185&gt;A184,IF(D$5&gt;0,$A185+($D$7-$D$3)/401,IF(J185/A185&gt;1.01*D$10,A185-($D$7-$D$3)/401,A185)),IF(D$5&lt;0,$A185+($D$7-$D$3)/401,IF(J185/A185&gt;1.01*D$10,A185-($D$7-$D$3)/401,A185))),IF(K185&gt;$B$6,IF(B$10&gt;D$10,IF(J185/A185&gt;1.01*D$10,A185-($D$7-$D$3)/401,A185),A185),IF(MAX(J$58:J185)&lt;0.99*$B$10*(A185^$K$49*(K185-A185))^(1/(1+$K$49))*($K$49^(1/(1+$K$49))),$A185+($D$7-$D$3)/401,IF(J185/A185&gt;1.01*$D$10,$A185-($D$7-$D$3)/401,A185))))</f>
        <v>263.591645885286</v>
      </c>
      <c r="B186" s="3" t="n">
        <f aca="false">$D$4+(A186-$D$3)*$D$5</f>
        <v>190.774937655858</v>
      </c>
      <c r="C186" s="3" t="n">
        <f aca="false">2/PI()*(ATAN((B186/A186)^2))/(1+C$12/C$14*10*(100/A185)^0.5)</f>
        <v>0.229454370533321</v>
      </c>
      <c r="D186" s="3" t="n">
        <f aca="false">3*G185*(I186-I185)+D185</f>
        <v>1113.50326801993</v>
      </c>
      <c r="E186" s="30" t="n">
        <f aca="false">(1/$C$16)*($C$12/100)/S186</f>
        <v>0.00911025284821067</v>
      </c>
      <c r="F186" s="3" t="n">
        <f aca="false">3*(1-2*$B$9)*(A187+A186)/(4*(1+$B$9)*$B$4)</f>
        <v>40149.7208066788</v>
      </c>
      <c r="G186" s="3" t="n">
        <f aca="false">$C$18*$C$17*(A186+100)/100/(2*(1+$C$19))*1000</f>
        <v>2779294.54114713</v>
      </c>
      <c r="H186" s="30" t="n">
        <f aca="false">(B186-B185)/(3*(1-E185)*F185+3*C185*E185*G185)+H185</f>
        <v>0.00173943785681192</v>
      </c>
      <c r="I186" s="30" t="n">
        <f aca="false">C185*(H186-H185)+I185</f>
        <v>0.000140808792444238</v>
      </c>
      <c r="J186" s="3" t="n">
        <f aca="false">J185+3*(H186-H185)*F185</f>
        <v>182.299263422808</v>
      </c>
      <c r="K186" s="35" t="n">
        <f aca="false">IF(J186&lt;$B$10*(A185^$K$49*(MAX(K$58:K185)-A185))^(1/(1+$K$49))*($K$49^(1/(1+$K$49))),IF(J186/A186&gt;D$10,IF(MAX(J$58:J185)&lt;0.99*$B$10*(A185^$K$49*(K185-A185))^(1/(1+$K$49))*($K$49^(1/(1+$K$49))),MAX(K$58:K185),((J186/$B$10)^(1+$K$49)/(A186^($K$49)*$K$49))+A186),MAX(K$58:K185)),((J186/$B$10)^(1+$K$49)/(A186^($K$49)*$K$49))+A186)</f>
        <v>329.546565387329</v>
      </c>
      <c r="L186" s="30" t="n">
        <f aca="false">IF(K186&lt;K185,AE185*(MAX(Z$58:Z185)-J185/A185)/(J185/A185/D$10-1)/(1+1*(MAX(Z$58:Z185)-J185/A185)/(J185/A185/D$10-1))+B$3-B$4,AE185*(J186/A186/B$10)/(C$27+J186/A186/B$10))</f>
        <v>-0.00740079664012584</v>
      </c>
      <c r="M186" s="42" t="n">
        <f aca="false">M185+L186*2*(K186-K185)/(K185+K186)</f>
        <v>-0.0018937821649021</v>
      </c>
      <c r="N186" s="43" t="n">
        <f aca="false">N185+(B$3-B$4)*2*(K186-K185)/(K185+K186)</f>
        <v>0.00519375620569845</v>
      </c>
      <c r="O186" s="34"/>
      <c r="P186" s="34" t="n">
        <f aca="false">P185+$B$4*2*(A186-A185)/(A186+A185)</f>
        <v>0.00165650180235304</v>
      </c>
      <c r="Q186" s="44" t="n">
        <f aca="false">M186+N186</f>
        <v>0.00329997404079635</v>
      </c>
      <c r="R186" s="3" t="n">
        <f aca="false">R185-(Q186-Q185+P186-P185)*R185</f>
        <v>1.59507426853016</v>
      </c>
      <c r="S186" s="3" t="n">
        <f aca="false">$C$21*(R186-1)+1</f>
        <v>1.58723366626252</v>
      </c>
      <c r="T186" s="3" t="n">
        <f aca="false">-(S186-S185)/S185+T185</f>
        <v>0.00491543324876459</v>
      </c>
      <c r="U186" s="45" t="n">
        <f aca="false">(N186-N185)/(K$49/(1+K$49)*(AC186^(1+K$49)-(J186/A186)^(1+K$49))/(J186/A186)^K$49)*K$50+U185</f>
        <v>0.00260557680219028</v>
      </c>
      <c r="V186" s="3" t="n">
        <f aca="false">IF(D$6="E",-IF(K185=$B$6,-V185+(H186-H185)*(1-E185)+(I186-I185)*E185,-V185+(H186-H185)*(1-E185)+(I186-I185)*E185+(U186-U185)*(1-E185)),IF(K185=$B$6,V185+(H186-H185)*(1-E185)+(I186-I185)*E185,V185+(H186-H185)*(1-E185)+(I186-I185)*E185+(U186-U185)*(1-E185)))</f>
        <v>0.00430673140126126</v>
      </c>
      <c r="W186" s="3" t="n">
        <f aca="false">T186/3+V186</f>
        <v>0.00594520915084946</v>
      </c>
      <c r="X186" s="23" t="n">
        <f aca="false">IF(D$6="E",-B186,B186)</f>
        <v>190.774937655858</v>
      </c>
      <c r="Y186" s="0" t="n">
        <f aca="false">IF(D$6="E",-J186,J186)</f>
        <v>182.299263422808</v>
      </c>
      <c r="Z186" s="46" t="n">
        <f aca="false">J186/A186</f>
        <v>0.691597272783617</v>
      </c>
      <c r="AA186" s="43" t="n">
        <f aca="false">B$8/A186^B$3*((1+K$49)/K$49)^-B$3</f>
        <v>1.67012051526409</v>
      </c>
      <c r="AB186" s="43" t="n">
        <f aca="false">(R186-AA186)</f>
        <v>-0.0750462467339275</v>
      </c>
      <c r="AC186" s="48" t="n">
        <f aca="false">IF(R$58&gt;=AA$58,B$10,IF(K186&lt;K185,(Z186-D$10)*(1+1.25*(D$10-Z186)/MAX(Z$58:Z186)*B$10)+D$10,B$10))</f>
        <v>1.38259663532589</v>
      </c>
      <c r="AD186" s="33" t="n">
        <f aca="false">IF(K186&gt;K185,(1-A186/K186)/((J186+0.01)/A186/$B$10)^(1+K$49)+A186/K186+0.01,(1-A186/K186)/((J186+0.01)/A186/$D$10)^(1+K$49)+A186/K186+0.01)</f>
        <v>1.60963547174674</v>
      </c>
      <c r="AE186" s="47" t="n">
        <f aca="false">IF(ABS(-LN(1-(R186-AA186)/R186)/LN(AD186))&lt;1.2*B$3,1.2*SIGN(-LN(1-(R186-AA186)/R186)/LN(AD186))*B$3,-LN(1-(R186-AA186)/R186)/LN(AD186))</f>
        <v>-0.0965855940150817</v>
      </c>
      <c r="AF186" s="43" t="n">
        <f aca="false">W186</f>
        <v>0.00594520915084955</v>
      </c>
      <c r="AG186" s="47" t="n">
        <f aca="false">IF(D$6="E",-B186,IF(D$6="T",-B186,B186))</f>
        <v>190.774937655858</v>
      </c>
      <c r="AH186" s="3" t="n">
        <f aca="false">T186</f>
        <v>0.00491543324876459</v>
      </c>
      <c r="AI186" s="3"/>
    </row>
    <row r="187" customFormat="false" ht="12.8" hidden="false" customHeight="false" outlineLevel="0" collapsed="false">
      <c r="A187" s="3" t="n">
        <f aca="false">IF(J186/A186&lt;=0.99*$B$10,IF(A186&gt;A185,IF(D$5&gt;0,$A186+($D$7-$D$3)/401,IF(J186/A186&gt;1.01*D$10,A186-($D$7-$D$3)/401,A186)),IF(D$5&lt;0,$A186+($D$7-$D$3)/401,IF(J186/A186&gt;1.01*D$10,A186-($D$7-$D$3)/401,A186))),IF(K186&gt;$B$6,IF(B$10&gt;D$10,IF(J186/A186&gt;1.01*D$10,A186-($D$7-$D$3)/401,A186),A186),IF(MAX(J$58:J186)&lt;0.99*$B$10*(A186^$K$49*(K186-A186))^(1/(1+$K$49))*($K$49^(1/(1+$K$49))),$A186+($D$7-$D$3)/401,IF(J186/A186&gt;1.01*$D$10,$A186-($D$7-$D$3)/401,A186))))</f>
        <v>264.090399002493</v>
      </c>
      <c r="B187" s="3" t="n">
        <f aca="false">$D$4+(A187-$D$3)*$D$5</f>
        <v>192.271197007479</v>
      </c>
      <c r="C187" s="3" t="n">
        <f aca="false">2/PI()*(ATAN((B187/A187)^2))/(1+C$12/C$14*10*(100/A186)^0.5)</f>
        <v>0.231832768793284</v>
      </c>
      <c r="D187" s="3" t="n">
        <f aca="false">3*G186*(I187-I186)+D186</f>
        <v>1134.43149728868</v>
      </c>
      <c r="E187" s="30" t="n">
        <f aca="false">(1/$C$16)*($C$12/100)/S187</f>
        <v>0.0091104619142352</v>
      </c>
      <c r="F187" s="3" t="n">
        <f aca="false">3*(1-2*$B$9)*(A188+A187)/(4*(1+$B$9)*$B$4)</f>
        <v>40225.6180201669</v>
      </c>
      <c r="G187" s="3" t="n">
        <f aca="false">$C$18*$C$17*(A187+100)/100/(2*(1+$C$19))*1000</f>
        <v>2783107.00997506</v>
      </c>
      <c r="H187" s="30" t="n">
        <f aca="false">(B187-B186)/(3*(1-E186)*F186+3*C186*E186*G186)+H186</f>
        <v>0.00175037692478337</v>
      </c>
      <c r="I187" s="30" t="n">
        <f aca="false">C186*(H187-H186)+I186</f>
        <v>0.000143318809399849</v>
      </c>
      <c r="J187" s="3" t="n">
        <f aca="false">J186+3*(H187-H186)*F186</f>
        <v>183.616864997625</v>
      </c>
      <c r="K187" s="35" t="n">
        <f aca="false">IF(J187&lt;$B$10*(A186^$K$49*(MAX(K$58:K186)-A186))^(1/(1+$K$49))*($K$49^(1/(1+$K$49))),IF(J187/A187&gt;D$10,IF(MAX(J$58:J186)&lt;0.99*$B$10*(A186^$K$49*(K186-A186))^(1/(1+$K$49))*($K$49^(1/(1+$K$49))),MAX(K$58:K186),((J187/$B$10)^(1+$K$49)/(A187^($K$49)*$K$49))+A187),MAX(K$58:K186)),((J187/$B$10)^(1+$K$49)/(A187^($K$49)*$K$49))+A187)</f>
        <v>330.875799125775</v>
      </c>
      <c r="L187" s="30" t="n">
        <f aca="false">IF(K187&lt;K186,AE186*(MAX(Z$58:Z186)-J186/A186)/(J186/A186/D$10-1)/(1+1*(MAX(Z$58:Z186)-J186/A186)/(J186/A186/D$10-1))+B$3-B$4,AE186*(J187/A187/B$10)/(C$27+J187/A187/B$10))</f>
        <v>-0.00746914804416824</v>
      </c>
      <c r="M187" s="42" t="n">
        <f aca="false">M186+L187*2*(K187-K186)/(K186+K187)</f>
        <v>-0.00192384851065671</v>
      </c>
      <c r="N187" s="43" t="n">
        <f aca="false">N186+(B$3-B$4)*2*(K187-K186)/(K186+K187)</f>
        <v>0.00523562041752004</v>
      </c>
      <c r="O187" s="34"/>
      <c r="P187" s="34" t="n">
        <f aca="false">P186+$B$4*2*(A187-A186)/(A187+A186)</f>
        <v>0.00166784393056162</v>
      </c>
      <c r="Q187" s="44" t="n">
        <f aca="false">M187+N187</f>
        <v>0.00331177190686333</v>
      </c>
      <c r="R187" s="3" t="n">
        <f aca="false">R186-(Q187-Q186+P187-P186)*R186</f>
        <v>1.59503735852072</v>
      </c>
      <c r="S187" s="3" t="n">
        <f aca="false">$C$21*(R187-1)+1</f>
        <v>1.58719724257339</v>
      </c>
      <c r="T187" s="3" t="n">
        <f aca="false">-(S187-S186)/S186+T186</f>
        <v>0.00493838115486402</v>
      </c>
      <c r="U187" s="45" t="n">
        <f aca="false">(N187-N186)/(K$49/(1+K$49)*(AC187^(1+K$49)-(J187/A187)^(1+K$49))/(J187/A187)^K$49)*K$50+U186</f>
        <v>0.00264633888839111</v>
      </c>
      <c r="V187" s="3" t="n">
        <f aca="false">IF(D$6="E",-IF(K186=$B$6,-V186+(H187-H186)*(1-E186)+(I187-I186)*E186,-V186+(H187-H186)*(1-E186)+(I187-I186)*E186+(U187-U186)*(1-E186)),IF(K186=$B$6,V186+(H187-H186)*(1-E186)+(I187-I186)*E186,V186+(H187-H186)*(1-E186)+(I187-I186)*E186+(U187-U186)*(1-E186)))</f>
        <v>0.00435798441173561</v>
      </c>
      <c r="W187" s="3" t="n">
        <f aca="false">T187/3+V187</f>
        <v>0.00600411146335695</v>
      </c>
      <c r="X187" s="23" t="n">
        <f aca="false">IF(D$6="E",-B187,B187)</f>
        <v>192.271197007479</v>
      </c>
      <c r="Y187" s="0" t="n">
        <f aca="false">IF(D$6="E",-J187,J187)</f>
        <v>183.616864997625</v>
      </c>
      <c r="Z187" s="46" t="n">
        <f aca="false">J187/A187</f>
        <v>0.695280349801329</v>
      </c>
      <c r="AA187" s="43" t="n">
        <f aca="false">B$8/A187^B$3*((1+K$49)/K$49)^-B$3</f>
        <v>1.67006873928049</v>
      </c>
      <c r="AB187" s="43" t="n">
        <f aca="false">(R187-AA187)</f>
        <v>-0.075031380759776</v>
      </c>
      <c r="AC187" s="48" t="n">
        <f aca="false">IF(R$58&gt;=AA$58,B$10,IF(K187&lt;K186,(Z187-D$10)*(1+1.25*(D$10-Z187)/MAX(Z$58:Z187)*B$10)+D$10,B$10))</f>
        <v>1.38259663532589</v>
      </c>
      <c r="AD187" s="33" t="n">
        <f aca="false">IF(K187&gt;K186,(1-A187/K187)/((J187+0.01)/A187/$B$10)^(1+K$49)+A187/K187+0.01,(1-A187/K187)/((J187+0.01)/A187/$D$10)^(1+K$49)+A187/K187+0.01)</f>
        <v>1.60622443338304</v>
      </c>
      <c r="AE187" s="47" t="n">
        <f aca="false">IF(ABS(-LN(1-(R187-AA187)/R187)/LN(AD187))&lt;1.2*B$3,1.2*SIGN(-LN(1-(R187-AA187)/R187)/LN(AD187))*B$3,-LN(1-(R187-AA187)/R187)/LN(AD187))</f>
        <v>-0.0970013766909744</v>
      </c>
      <c r="AF187" s="43" t="n">
        <f aca="false">W187</f>
        <v>0.00600411146335705</v>
      </c>
      <c r="AG187" s="47" t="n">
        <f aca="false">IF(D$6="E",-B187,IF(D$6="T",-B187,B187))</f>
        <v>192.271197007479</v>
      </c>
      <c r="AH187" s="3" t="n">
        <f aca="false">T187</f>
        <v>0.00493838115486402</v>
      </c>
      <c r="AI187" s="3"/>
    </row>
    <row r="188" customFormat="false" ht="12.8" hidden="false" customHeight="false" outlineLevel="0" collapsed="false">
      <c r="A188" s="3" t="n">
        <f aca="false">IF(J187/A187&lt;=0.99*$B$10,IF(A187&gt;A186,IF(D$5&gt;0,$A187+($D$7-$D$3)/401,IF(J187/A187&gt;1.01*D$10,A187-($D$7-$D$3)/401,A187)),IF(D$5&lt;0,$A187+($D$7-$D$3)/401,IF(J187/A187&gt;1.01*D$10,A187-($D$7-$D$3)/401,A187))),IF(K187&gt;$B$6,IF(B$10&gt;D$10,IF(J187/A187&gt;1.01*D$10,A187-($D$7-$D$3)/401,A187),A187),IF(MAX(J$58:J187)&lt;0.99*$B$10*(A187^$K$49*(K187-A187))^(1/(1+$K$49))*($K$49^(1/(1+$K$49))),$A187+($D$7-$D$3)/401,IF(J187/A187&gt;1.01*$D$10,$A187-($D$7-$D$3)/401,A187))))</f>
        <v>264.5891521197</v>
      </c>
      <c r="B188" s="3" t="n">
        <f aca="false">$D$4+(A188-$D$3)*$D$5</f>
        <v>193.7674563591</v>
      </c>
      <c r="C188" s="3" t="n">
        <f aca="false">2/PI()*(ATAN((B188/A188)^2))/(1+C$12/C$14*10*(100/A187)^0.5)</f>
        <v>0.234205060886976</v>
      </c>
      <c r="D188" s="3" t="n">
        <f aca="false">3*G187*(I188-I187)+D187</f>
        <v>1155.53918036672</v>
      </c>
      <c r="E188" s="30" t="n">
        <f aca="false">(1/$C$16)*($C$12/100)/S188</f>
        <v>0.00911066807573753</v>
      </c>
      <c r="F188" s="3" t="n">
        <f aca="false">3*(1-2*$B$9)*(A189+A188)/(4*(1+$B$9)*$B$4)</f>
        <v>40301.5152336549</v>
      </c>
      <c r="G188" s="3" t="n">
        <f aca="false">$C$18*$C$17*(A188+100)/100/(2*(1+$C$19))*1000</f>
        <v>2786919.47880299</v>
      </c>
      <c r="H188" s="30" t="n">
        <f aca="false">(B188-B187)/(3*(1-E187)*F187+3*C187*E187*G187)+H187</f>
        <v>0.00176128164639425</v>
      </c>
      <c r="I188" s="30" t="n">
        <f aca="false">C187*(H188-H187)+I187</f>
        <v>0.000145846881203818</v>
      </c>
      <c r="J188" s="3" t="n">
        <f aca="false">J187+3*(H188-H187)*F187</f>
        <v>184.932812496032</v>
      </c>
      <c r="K188" s="35" t="n">
        <f aca="false">IF(J188&lt;$B$10*(A187^$K$49*(MAX(K$58:K187)-A187))^(1/(1+$K$49))*($K$49^(1/(1+$K$49))),IF(J188/A188&gt;D$10,IF(MAX(J$58:J187)&lt;0.99*$B$10*(A187^$K$49*(K187-A187))^(1/(1+$K$49))*($K$49^(1/(1+$K$49))),MAX(K$58:K187),((J188/$B$10)^(1+$K$49)/(A188^($K$49)*$K$49))+A188),MAX(K$58:K187)),((J188/$B$10)^(1+$K$49)/(A188^($K$49)*$K$49))+A188)</f>
        <v>332.207557260684</v>
      </c>
      <c r="L188" s="30" t="n">
        <f aca="false">IF(K188&lt;K187,AE187*(MAX(Z$58:Z187)-J187/A187)/(J187/A187/D$10-1)/(1+1*(MAX(Z$58:Z187)-J187/A187)/(J187/A187/D$10-1))+B$3-B$4,AE187*(J188/A188/B$10)/(C$27+J188/A188/B$10))</f>
        <v>-0.00753774942768362</v>
      </c>
      <c r="M188" s="42" t="n">
        <f aca="false">M187+L188*2*(K188-K187)/(K187+K188)</f>
        <v>-0.00195412663186888</v>
      </c>
      <c r="N188" s="43" t="n">
        <f aca="false">N187+(B$3-B$4)*2*(K188-K187)/(K187+K188)</f>
        <v>0.00527739581263335</v>
      </c>
      <c r="O188" s="34"/>
      <c r="P188" s="34" t="n">
        <f aca="false">P187+$B$4*2*(A188-A187)/(A188+A187)</f>
        <v>0.00167916465857878</v>
      </c>
      <c r="Q188" s="44" t="n">
        <f aca="false">M188+N188</f>
        <v>0.00332326918076447</v>
      </c>
      <c r="R188" s="3" t="n">
        <f aca="false">R187-(Q188-Q187+P188-P187)*R187</f>
        <v>1.59500096295521</v>
      </c>
      <c r="S188" s="3" t="n">
        <f aca="false">$C$21*(R188-1)+1</f>
        <v>1.58716132654997</v>
      </c>
      <c r="T188" s="3" t="n">
        <f aca="false">-(S188-S187)/S187+T187</f>
        <v>0.00496100973716087</v>
      </c>
      <c r="U188" s="45" t="n">
        <f aca="false">(N188-N187)/(K$49/(1+K$49)*(AC188^(1+K$49)-(J188/A188)^(1+K$49))/(J188/A188)^K$49)*K$50+U187</f>
        <v>0.00268737553016698</v>
      </c>
      <c r="V188" s="3" t="n">
        <f aca="false">IF(D$6="E",-IF(K187=$B$6,-V187+(H188-H187)*(1-E187)+(I188-I187)*E187,-V187+(H188-H187)*(1-E187)+(I188-I187)*E187+(U188-U187)*(1-E187)),IF(K187=$B$6,V187+(H188-H187)*(1-E187)+(I188-I187)*E187,V187+(H188-H187)*(1-E187)+(I188-I187)*E187+(U188-U187)*(1-E187)))</f>
        <v>0.00440947559721134</v>
      </c>
      <c r="W188" s="3" t="n">
        <f aca="false">T188/3+V188</f>
        <v>0.00606314550959829</v>
      </c>
      <c r="X188" s="23" t="n">
        <f aca="false">IF(D$6="E",-B188,B188)</f>
        <v>193.7674563591</v>
      </c>
      <c r="Y188" s="0" t="n">
        <f aca="false">IF(D$6="E",-J188,J188)</f>
        <v>184.932812496032</v>
      </c>
      <c r="Z188" s="46" t="n">
        <f aca="false">J188/A188</f>
        <v>0.698943290057366</v>
      </c>
      <c r="AA188" s="43" t="n">
        <f aca="false">B$8/A188^B$3*((1+K$49)/K$49)^-B$3</f>
        <v>1.67001706258785</v>
      </c>
      <c r="AB188" s="43" t="n">
        <f aca="false">(R188-AA188)</f>
        <v>-0.0750160996326363</v>
      </c>
      <c r="AC188" s="48" t="n">
        <f aca="false">IF(R$58&gt;=AA$58,B$10,IF(K188&lt;K187,(Z188-D$10)*(1+1.25*(D$10-Z188)/MAX(Z$58:Z188)*B$10)+D$10,B$10))</f>
        <v>1.38259663532589</v>
      </c>
      <c r="AD188" s="33" t="n">
        <f aca="false">IF(K188&gt;K187,(1-A188/K188)/((J188+0.01)/A188/$B$10)^(1+K$49)+A188/K188+0.01,(1-A188/K188)/((J188+0.01)/A188/$D$10)^(1+K$49)+A188/K188+0.01)</f>
        <v>1.60282858071816</v>
      </c>
      <c r="AE188" s="47" t="n">
        <f aca="false">IF(ABS(-LN(1-(R188-AA188)/R188)/LN(AD188))&lt;1.2*B$3,1.2*SIGN(-LN(1-(R188-AA188)/R188)/LN(AD188))*B$3,-LN(1-(R188-AA188)/R188)/LN(AD188))</f>
        <v>-0.0974193149439266</v>
      </c>
      <c r="AF188" s="43" t="n">
        <f aca="false">W188</f>
        <v>0.00606314550959834</v>
      </c>
      <c r="AG188" s="47" t="n">
        <f aca="false">IF(D$6="E",-B188,IF(D$6="T",-B188,B188))</f>
        <v>193.7674563591</v>
      </c>
      <c r="AH188" s="3" t="n">
        <f aca="false">T188</f>
        <v>0.00496100973716087</v>
      </c>
      <c r="AI188" s="3"/>
    </row>
    <row r="189" customFormat="false" ht="12.8" hidden="false" customHeight="false" outlineLevel="0" collapsed="false">
      <c r="A189" s="3" t="n">
        <f aca="false">IF(J188/A188&lt;=0.99*$B$10,IF(A188&gt;A187,IF(D$5&gt;0,$A188+($D$7-$D$3)/401,IF(J188/A188&gt;1.01*D$10,A188-($D$7-$D$3)/401,A188)),IF(D$5&lt;0,$A188+($D$7-$D$3)/401,IF(J188/A188&gt;1.01*D$10,A188-($D$7-$D$3)/401,A188))),IF(K188&gt;$B$6,IF(B$10&gt;D$10,IF(J188/A188&gt;1.01*D$10,A188-($D$7-$D$3)/401,A188),A188),IF(MAX(J$58:J188)&lt;0.99*$B$10*(A188^$K$49*(K188-A188))^(1/(1+$K$49))*($K$49^(1/(1+$K$49))),$A188+($D$7-$D$3)/401,IF(J188/A188&gt;1.01*$D$10,$A188-($D$7-$D$3)/401,A188))))</f>
        <v>265.087905236907</v>
      </c>
      <c r="B189" s="3" t="n">
        <f aca="false">$D$4+(A189-$D$3)*$D$5</f>
        <v>195.263715710721</v>
      </c>
      <c r="C189" s="3" t="n">
        <f aca="false">2/PI()*(ATAN((B189/A189)^2))/(1+C$12/C$14*10*(100/A188)^0.5)</f>
        <v>0.236571042297764</v>
      </c>
      <c r="D189" s="3" t="n">
        <f aca="false">3*G188*(I189-I188)+D188</f>
        <v>1176.82522500049</v>
      </c>
      <c r="E189" s="30" t="n">
        <f aca="false">(1/$C$16)*($C$12/100)/S189</f>
        <v>0.00911087133321477</v>
      </c>
      <c r="F189" s="3" t="n">
        <f aca="false">3*(1-2*$B$9)*(A190+A189)/(4*(1+$B$9)*$B$4)</f>
        <v>40377.4124471429</v>
      </c>
      <c r="G189" s="3" t="n">
        <f aca="false">$C$18*$C$17*(A189+100)/100/(2*(1+$C$19))*1000</f>
        <v>2790731.94763092</v>
      </c>
      <c r="H189" s="30" t="n">
        <f aca="false">(B189-B188)/(3*(1-E188)*F188+3*C188*E188*G188)+H188</f>
        <v>0.00177215223392388</v>
      </c>
      <c r="I189" s="30" t="n">
        <f aca="false">C188*(H189-H188)+I188</f>
        <v>0.000148392827818071</v>
      </c>
      <c r="J189" s="3" t="n">
        <f aca="false">J188+3*(H189-H188)*F188</f>
        <v>186.247115942805</v>
      </c>
      <c r="K189" s="35" t="n">
        <f aca="false">IF(J189&lt;$B$10*(A188^$K$49*(MAX(K$58:K188)-A188))^(1/(1+$K$49))*($K$49^(1/(1+$K$49))),IF(J189/A189&gt;D$10,IF(MAX(J$58:J188)&lt;0.99*$B$10*(A188^$K$49*(K188-A188))^(1/(1+$K$49))*($K$49^(1/(1+$K$49))),MAX(K$58:K188),((J189/$B$10)^(1+$K$49)/(A189^($K$49)*$K$49))+A189),MAX(K$58:K188)),((J189/$B$10)^(1+$K$49)/(A189^($K$49)*$K$49))+A189)</f>
        <v>333.54180713949</v>
      </c>
      <c r="L189" s="30" t="n">
        <f aca="false">IF(K189&lt;K188,AE188*(MAX(Z$58:Z188)-J188/A188)/(J188/A188/D$10-1)/(1+1*(MAX(Z$58:Z188)-J188/A188)/(J188/A188/D$10-1))+B$3-B$4,AE188*(J189/A189/B$10)/(C$27+J189/A189/B$10))</f>
        <v>-0.00760660230609509</v>
      </c>
      <c r="M189" s="42" t="n">
        <f aca="false">M188+L189*2*(K189-K188)/(K188+K189)</f>
        <v>-0.00198461590830754</v>
      </c>
      <c r="N189" s="43" t="n">
        <f aca="false">N188+(B$3-B$4)*2*(K189-K188)/(K188+K189)</f>
        <v>0.00531908176678241</v>
      </c>
      <c r="O189" s="34"/>
      <c r="P189" s="34" t="n">
        <f aca="false">P188+$B$4*2*(A189-A188)/(A189+A188)</f>
        <v>0.00169046406700766</v>
      </c>
      <c r="Q189" s="44" t="n">
        <f aca="false">M189+N189</f>
        <v>0.00333446585847488</v>
      </c>
      <c r="R189" s="3" t="n">
        <f aca="false">R188-(Q189-Q188+P189-P188)*R188</f>
        <v>1.59496508167616</v>
      </c>
      <c r="S189" s="3" t="n">
        <f aca="false">$C$21*(R189-1)+1</f>
        <v>1.58712591803684</v>
      </c>
      <c r="T189" s="3" t="n">
        <f aca="false">-(S189-S188)/S188+T188</f>
        <v>0.00498331907177979</v>
      </c>
      <c r="U189" s="45" t="n">
        <f aca="false">(N189-N188)/(K$49/(1+K$49)*(AC189^(1+K$49)-(J189/A189)^(1+K$49))/(J189/A189)^K$49)*K$50+U188</f>
        <v>0.0027286859573537</v>
      </c>
      <c r="V189" s="3" t="n">
        <f aca="false">IF(D$6="E",-IF(K188=$B$6,-V188+(H189-H188)*(1-E188)+(I189-I188)*E188,-V188+(H189-H188)*(1-E188)+(I189-I188)*E188+(U189-U188)*(1-E188)),IF(K188=$B$6,V188+(H189-H188)*(1-E188)+(I189-I188)*E188,V188+(H189-H188)*(1-E188)+(I189-I188)*E188+(U189-U188)*(1-E188)))</f>
        <v>0.00446120440329729</v>
      </c>
      <c r="W189" s="3" t="n">
        <f aca="false">T189/3+V189</f>
        <v>0.00612231076055722</v>
      </c>
      <c r="X189" s="23" t="n">
        <f aca="false">IF(D$6="E",-B189,B189)</f>
        <v>195.263715710721</v>
      </c>
      <c r="Y189" s="0" t="n">
        <f aca="false">IF(D$6="E",-J189,J189)</f>
        <v>186.247115942805</v>
      </c>
      <c r="Z189" s="46" t="n">
        <f aca="false">J189/A189</f>
        <v>0.702586245028253</v>
      </c>
      <c r="AA189" s="43" t="n">
        <f aca="false">B$8/A189^B$3*((1+K$49)/K$49)^-B$3</f>
        <v>1.66996548480911</v>
      </c>
      <c r="AB189" s="43" t="n">
        <f aca="false">(R189-AA189)</f>
        <v>-0.0750004031329554</v>
      </c>
      <c r="AC189" s="48" t="n">
        <f aca="false">IF(R$58&gt;=AA$58,B$10,IF(K189&lt;K188,(Z189-D$10)*(1+1.25*(D$10-Z189)/MAX(Z$58:Z189)*B$10)+D$10,B$10))</f>
        <v>1.38259663532589</v>
      </c>
      <c r="AD189" s="33" t="n">
        <f aca="false">IF(K189&gt;K188,(1-A189/K189)/((J189+0.01)/A189/$B$10)^(1+K$49)+A189/K189+0.01,(1-A189/K189)/((J189+0.01)/A189/$D$10)^(1+K$49)+A189/K189+0.01)</f>
        <v>1.59944796472976</v>
      </c>
      <c r="AE189" s="47" t="n">
        <f aca="false">IF(ABS(-LN(1-(R189-AA189)/R189)/LN(AD189))&lt;1.2*B$3,1.2*SIGN(-LN(1-(R189-AA189)/R189)/LN(AD189))*B$3,-LN(1-(R189-AA189)/R189)/LN(AD189))</f>
        <v>-0.0978394091476569</v>
      </c>
      <c r="AF189" s="43" t="n">
        <f aca="false">W189</f>
        <v>0.00612231076055731</v>
      </c>
      <c r="AG189" s="47" t="n">
        <f aca="false">IF(D$6="E",-B189,IF(D$6="T",-B189,B189))</f>
        <v>195.263715710721</v>
      </c>
      <c r="AH189" s="3" t="n">
        <f aca="false">T189</f>
        <v>0.00498331907177979</v>
      </c>
      <c r="AI189" s="3"/>
    </row>
    <row r="190" customFormat="false" ht="12.8" hidden="false" customHeight="false" outlineLevel="0" collapsed="false">
      <c r="A190" s="3" t="n">
        <f aca="false">IF(J189/A189&lt;=0.99*$B$10,IF(A189&gt;A188,IF(D$5&gt;0,$A189+($D$7-$D$3)/401,IF(J189/A189&gt;1.01*D$10,A189-($D$7-$D$3)/401,A189)),IF(D$5&lt;0,$A189+($D$7-$D$3)/401,IF(J189/A189&gt;1.01*D$10,A189-($D$7-$D$3)/401,A189))),IF(K189&gt;$B$6,IF(B$10&gt;D$10,IF(J189/A189&gt;1.01*D$10,A189-($D$7-$D$3)/401,A189),A189),IF(MAX(J$58:J189)&lt;0.99*$B$10*(A189^$K$49*(K189-A189))^(1/(1+$K$49))*($K$49^(1/(1+$K$49))),$A189+($D$7-$D$3)/401,IF(J189/A189&gt;1.01*$D$10,$A189-($D$7-$D$3)/401,A189))))</f>
        <v>265.586658354114</v>
      </c>
      <c r="B190" s="3" t="n">
        <f aca="false">$D$4+(A190-$D$3)*$D$5</f>
        <v>196.759975062342</v>
      </c>
      <c r="C190" s="3" t="n">
        <f aca="false">2/PI()*(ATAN((B190/A190)^2))/(1+C$12/C$14*10*(100/A189)^0.5)</f>
        <v>0.238930513976823</v>
      </c>
      <c r="D190" s="3" t="n">
        <f aca="false">3*G189*(I190-I189)+D189</f>
        <v>1198.28853095341</v>
      </c>
      <c r="E190" s="30" t="n">
        <f aca="false">(1/$C$16)*($C$12/100)/S190</f>
        <v>0.00911107168735013</v>
      </c>
      <c r="F190" s="3" t="n">
        <f aca="false">3*(1-2*$B$9)*(A191+A190)/(4*(1+$B$9)*$B$4)</f>
        <v>40453.3096606309</v>
      </c>
      <c r="G190" s="3" t="n">
        <f aca="false">$C$18*$C$17*(A190+100)/100/(2*(1+$C$19))*1000</f>
        <v>2794544.41645885</v>
      </c>
      <c r="H190" s="30" t="n">
        <f aca="false">(B190-B189)/(3*(1-E189)*F189+3*C189*E189*G189)+H189</f>
        <v>0.00178298889907913</v>
      </c>
      <c r="I190" s="30" t="n">
        <f aca="false">C189*(H190-H189)+I189</f>
        <v>0.000150956468988881</v>
      </c>
      <c r="J190" s="3" t="n">
        <f aca="false">J189+3*(H190-H189)*F189</f>
        <v>187.55978543838</v>
      </c>
      <c r="K190" s="35" t="n">
        <f aca="false">IF(J190&lt;$B$10*(A189^$K$49*(MAX(K$58:K189)-A189))^(1/(1+$K$49))*($K$49^(1/(1+$K$49))),IF(J190/A190&gt;D$10,IF(MAX(J$58:J189)&lt;0.99*$B$10*(A189^$K$49*(K189-A189))^(1/(1+$K$49))*($K$49^(1/(1+$K$49))),MAX(K$58:K189),((J190/$B$10)^(1+$K$49)/(A190^($K$49)*$K$49))+A190),MAX(K$58:K189)),((J190/$B$10)^(1+$K$49)/(A190^($K$49)*$K$49))+A190)</f>
        <v>334.878516650498</v>
      </c>
      <c r="L190" s="30" t="n">
        <f aca="false">IF(K190&lt;K189,AE189*(MAX(Z$58:Z189)-J189/A189)/(J189/A189/D$10-1)/(1+1*(MAX(Z$58:Z189)-J189/A189)/(J189/A189/D$10-1))+B$3-B$4,AE189*(J190/A190/B$10)/(C$27+J190/A190/B$10))</f>
        <v>-0.00767570820403799</v>
      </c>
      <c r="M190" s="42" t="n">
        <f aca="false">M189+L190*2*(K190-K189)/(K189+K190)</f>
        <v>-0.00201531572934795</v>
      </c>
      <c r="N190" s="43" t="n">
        <f aca="false">N189+(B$3-B$4)*2*(K190-K189)/(K189+K190)</f>
        <v>0.00536067768605568</v>
      </c>
      <c r="O190" s="34"/>
      <c r="P190" s="34" t="n">
        <f aca="false">P189+$B$4*2*(A190-A189)/(A190+A189)</f>
        <v>0.00170174223599693</v>
      </c>
      <c r="Q190" s="44" t="n">
        <f aca="false">M190+N190</f>
        <v>0.00334536195670773</v>
      </c>
      <c r="R190" s="3" t="n">
        <f aca="false">R189-(Q190-Q189+P190-P189)*R189</f>
        <v>1.59492971449422</v>
      </c>
      <c r="S190" s="3" t="n">
        <f aca="false">$C$21*(R190-1)+1</f>
        <v>1.58709101684717</v>
      </c>
      <c r="T190" s="3" t="n">
        <f aca="false">-(S190-S189)/S189+T189</f>
        <v>0.00500530925495844</v>
      </c>
      <c r="U190" s="45" t="n">
        <f aca="false">(N190-N189)/(K$49/(1+K$49)*(AC190^(1+K$49)-(J190/A190)^(1+K$49))/(J190/A190)^K$49)*K$50+U189</f>
        <v>0.00277026942125372</v>
      </c>
      <c r="V190" s="3" t="n">
        <f aca="false">IF(D$6="E",-IF(K189=$B$6,-V189+(H190-H189)*(1-E189)+(I190-I189)*E189,-V189+(H190-H189)*(1-E189)+(I190-I189)*E189+(U190-U189)*(1-E189)),IF(K189=$B$6,V189+(H190-H189)*(1-E189)+(I190-I189)*E189,V189+(H190-H189)*(1-E189)+(I190-I189)*E189+(U190-U189)*(1-E189)))</f>
        <v>0.00451317029630632</v>
      </c>
      <c r="W190" s="3" t="n">
        <f aca="false">T190/3+V190</f>
        <v>0.0061816067146258</v>
      </c>
      <c r="X190" s="23" t="n">
        <f aca="false">IF(D$6="E",-B190,B190)</f>
        <v>196.759975062342</v>
      </c>
      <c r="Y190" s="0" t="n">
        <f aca="false">IF(D$6="E",-J190,J190)</f>
        <v>187.55978543838</v>
      </c>
      <c r="Z190" s="46" t="n">
        <f aca="false">J190/A190</f>
        <v>0.70620936533755</v>
      </c>
      <c r="AA190" s="43" t="n">
        <f aca="false">B$8/A190^B$3*((1+K$49)/K$49)^-B$3</f>
        <v>1.66991400556939</v>
      </c>
      <c r="AB190" s="43" t="n">
        <f aca="false">(R190-AA190)</f>
        <v>-0.0749842910751617</v>
      </c>
      <c r="AC190" s="48" t="n">
        <f aca="false">IF(R$58&gt;=AA$58,B$10,IF(K190&lt;K189,(Z190-D$10)*(1+1.25*(D$10-Z190)/MAX(Z$58:Z190)*B$10)+D$10,B$10))</f>
        <v>1.38259663532589</v>
      </c>
      <c r="AD190" s="33" t="n">
        <f aca="false">IF(K190&gt;K189,(1-A190/K190)/((J190+0.01)/A190/$B$10)^(1+K$49)+A190/K190+0.01,(1-A190/K190)/((J190+0.01)/A190/$D$10)^(1+K$49)+A190/K190+0.01)</f>
        <v>1.59608263101513</v>
      </c>
      <c r="AE190" s="47" t="n">
        <f aca="false">IF(ABS(-LN(1-(R190-AA190)/R190)/LN(AD190))&lt;1.2*B$3,1.2*SIGN(-LN(1-(R190-AA190)/R190)/LN(AD190))*B$3,-LN(1-(R190-AA190)/R190)/LN(AD190))</f>
        <v>-0.0982616599545683</v>
      </c>
      <c r="AF190" s="43" t="n">
        <f aca="false">W190</f>
        <v>0.00618160671462584</v>
      </c>
      <c r="AG190" s="47" t="n">
        <f aca="false">IF(D$6="E",-B190,IF(D$6="T",-B190,B190))</f>
        <v>196.759975062342</v>
      </c>
      <c r="AH190" s="3" t="n">
        <f aca="false">T190</f>
        <v>0.00500530925495844</v>
      </c>
      <c r="AI190" s="3"/>
    </row>
    <row r="191" customFormat="false" ht="12.8" hidden="false" customHeight="false" outlineLevel="0" collapsed="false">
      <c r="A191" s="3" t="n">
        <f aca="false">IF(J190/A190&lt;=0.99*$B$10,IF(A190&gt;A189,IF(D$5&gt;0,$A190+($D$7-$D$3)/401,IF(J190/A190&gt;1.01*D$10,A190-($D$7-$D$3)/401,A190)),IF(D$5&lt;0,$A190+($D$7-$D$3)/401,IF(J190/A190&gt;1.01*D$10,A190-($D$7-$D$3)/401,A190))),IF(K190&gt;$B$6,IF(B$10&gt;D$10,IF(J190/A190&gt;1.01*D$10,A190-($D$7-$D$3)/401,A190),A190),IF(MAX(J$58:J190)&lt;0.99*$B$10*(A190^$K$49*(K190-A190))^(1/(1+$K$49))*($K$49^(1/(1+$K$49))),$A190+($D$7-$D$3)/401,IF(J190/A190&gt;1.01*$D$10,$A190-($D$7-$D$3)/401,A190))))</f>
        <v>266.085411471321</v>
      </c>
      <c r="B191" s="3" t="n">
        <f aca="false">$D$4+(A191-$D$3)*$D$5</f>
        <v>198.256234413963</v>
      </c>
      <c r="C191" s="3" t="n">
        <f aca="false">2/PI()*(ATAN((B191/A191)^2))/(1+C$12/C$14*10*(100/A190)^0.5)</f>
        <v>0.24128328231741</v>
      </c>
      <c r="D191" s="3" t="n">
        <f aca="false">3*G190*(I191-I190)+D190</f>
        <v>1219.92799053937</v>
      </c>
      <c r="E191" s="30" t="n">
        <f aca="false">(1/$C$16)*($C$12/100)/S191</f>
        <v>0.00911126913900476</v>
      </c>
      <c r="F191" s="3" t="n">
        <f aca="false">3*(1-2*$B$9)*(A192+A191)/(4*(1+$B$9)*$B$4)</f>
        <v>40529.206874119</v>
      </c>
      <c r="G191" s="3" t="n">
        <f aca="false">$C$18*$C$17*(A191+100)/100/(2*(1+$C$19))*1000</f>
        <v>2798356.88528678</v>
      </c>
      <c r="H191" s="30" t="n">
        <f aca="false">(B191-B190)/(3*(1-E190)*F190+3*C190*E190*G190)+H190</f>
        <v>0.00179379185295819</v>
      </c>
      <c r="I191" s="30" t="n">
        <f aca="false">C190*(H191-H190)+I190</f>
        <v>0.000153537624311673</v>
      </c>
      <c r="J191" s="3" t="n">
        <f aca="false">J190+3*(H191-H190)*F190</f>
        <v>188.870831153937</v>
      </c>
      <c r="K191" s="35" t="n">
        <f aca="false">IF(J191&lt;$B$10*(A190^$K$49*(MAX(K$58:K190)-A190))^(1/(1+$K$49))*($K$49^(1/(1+$K$49))),IF(J191/A191&gt;D$10,IF(MAX(J$58:J190)&lt;0.99*$B$10*(A190^$K$49*(K190-A190))^(1/(1+$K$49))*($K$49^(1/(1+$K$49))),MAX(K$58:K190),((J191/$B$10)^(1+$K$49)/(A191^($K$49)*$K$49))+A191),MAX(K$58:K190)),((J191/$B$10)^(1+$K$49)/(A191^($K$49)*$K$49))+A191)</f>
        <v>336.217654215469</v>
      </c>
      <c r="L191" s="30" t="n">
        <f aca="false">IF(K191&lt;K190,AE190*(MAX(Z$58:Z190)-J190/A190)/(J190/A190/D$10-1)/(1+1*(MAX(Z$58:Z190)-J190/A190)/(J190/A190/D$10-1))+B$3-B$4,AE190*(J191/A191/B$10)/(C$27+J191/A191/B$10))</f>
        <v>-0.00774506865584865</v>
      </c>
      <c r="M191" s="42" t="n">
        <f aca="false">M190+L191*2*(K191-K190)/(K190+K191)</f>
        <v>-0.00204622549408985</v>
      </c>
      <c r="N191" s="43" t="n">
        <f aca="false">N190+(B$3-B$4)*2*(K191-K190)/(K190+K191)</f>
        <v>0.00540218300609864</v>
      </c>
      <c r="O191" s="34"/>
      <c r="P191" s="34" t="n">
        <f aca="false">P190+$B$4*2*(A191-A190)/(A191+A190)</f>
        <v>0.00171299924524409</v>
      </c>
      <c r="Q191" s="44" t="n">
        <f aca="false">M191+N191</f>
        <v>0.00335595751200879</v>
      </c>
      <c r="R191" s="3" t="n">
        <f aca="false">R190-(Q191-Q190+P191-P190)*R190</f>
        <v>1.59489486118969</v>
      </c>
      <c r="S191" s="3" t="n">
        <f aca="false">$C$21*(R191-1)+1</f>
        <v>1.58705662276414</v>
      </c>
      <c r="T191" s="3" t="n">
        <f aca="false">-(S191-S190)/S190+T190</f>
        <v>0.00502698040215169</v>
      </c>
      <c r="U191" s="45" t="n">
        <f aca="false">(N191-N190)/(K$49/(1+K$49)*(AC191^(1+K$49)-(J191/A191)^(1+K$49))/(J191/A191)^K$49)*K$50+U190</f>
        <v>0.00281212519474717</v>
      </c>
      <c r="V191" s="3" t="n">
        <f aca="false">IF(D$6="E",-IF(K190=$B$6,-V190+(H191-H190)*(1-E190)+(I191-I190)*E190,-V190+(H191-H190)*(1-E190)+(I191-I190)*E190+(U191-U190)*(1-E190)),IF(K190=$B$6,V190+(H191-H190)*(1-E190)+(I191-I190)*E190,V190+(H191-H190)*(1-E190)+(I191-I190)*E190+(U191-U190)*(1-E190)))</f>
        <v>0.00456537276332996</v>
      </c>
      <c r="W191" s="3" t="n">
        <f aca="false">T191/3+V191</f>
        <v>0.00624103289738052</v>
      </c>
      <c r="X191" s="23" t="n">
        <f aca="false">IF(D$6="E",-B191,B191)</f>
        <v>198.256234413963</v>
      </c>
      <c r="Y191" s="0" t="n">
        <f aca="false">IF(D$6="E",-J191,J191)</f>
        <v>188.870831153937</v>
      </c>
      <c r="Z191" s="46" t="n">
        <f aca="false">J191/A191</f>
        <v>0.70981280074535</v>
      </c>
      <c r="AA191" s="43" t="n">
        <f aca="false">B$8/A191^B$3*((1+K$49)/K$49)^-B$3</f>
        <v>1.66986262449589</v>
      </c>
      <c r="AB191" s="43" t="n">
        <f aca="false">(R191-AA191)</f>
        <v>-0.0749677633062051</v>
      </c>
      <c r="AC191" s="48" t="n">
        <f aca="false">IF(R$58&gt;=AA$58,B$10,IF(K191&lt;K190,(Z191-D$10)*(1+1.25*(D$10-Z191)/MAX(Z$58:Z191)*B$10)+D$10,B$10))</f>
        <v>1.38259663532589</v>
      </c>
      <c r="AD191" s="33" t="n">
        <f aca="false">IF(K191&gt;K190,(1-A191/K191)/((J191+0.01)/A191/$B$10)^(1+K$49)+A191/K191+0.01,(1-A191/K191)/((J191+0.01)/A191/$D$10)^(1+K$49)+A191/K191+0.01)</f>
        <v>1.59273261997152</v>
      </c>
      <c r="AE191" s="47" t="n">
        <f aca="false">IF(ABS(-LN(1-(R191-AA191)/R191)/LN(AD191))&lt;1.2*B$3,1.2*SIGN(-LN(1-(R191-AA191)/R191)/LN(AD191))*B$3,-LN(1-(R191-AA191)/R191)/LN(AD191))</f>
        <v>-0.0986860682941086</v>
      </c>
      <c r="AF191" s="43" t="n">
        <f aca="false">W191</f>
        <v>0.00624103289738057</v>
      </c>
      <c r="AG191" s="47" t="n">
        <f aca="false">IF(D$6="E",-B191,IF(D$6="T",-B191,B191))</f>
        <v>198.256234413963</v>
      </c>
      <c r="AH191" s="3" t="n">
        <f aca="false">T191</f>
        <v>0.00502698040215169</v>
      </c>
      <c r="AI191" s="3"/>
    </row>
    <row r="192" customFormat="false" ht="12.8" hidden="false" customHeight="false" outlineLevel="0" collapsed="false">
      <c r="A192" s="3" t="n">
        <f aca="false">IF(J191/A191&lt;=0.99*$B$10,IF(A191&gt;A190,IF(D$5&gt;0,$A191+($D$7-$D$3)/401,IF(J191/A191&gt;1.01*D$10,A191-($D$7-$D$3)/401,A191)),IF(D$5&lt;0,$A191+($D$7-$D$3)/401,IF(J191/A191&gt;1.01*D$10,A191-($D$7-$D$3)/401,A191))),IF(K191&gt;$B$6,IF(B$10&gt;D$10,IF(J191/A191&gt;1.01*D$10,A191-($D$7-$D$3)/401,A191),A191),IF(MAX(J$58:J191)&lt;0.99*$B$10*(A191^$K$49*(K191-A191))^(1/(1+$K$49))*($K$49^(1/(1+$K$49))),$A191+($D$7-$D$3)/401,IF(J191/A191&gt;1.01*$D$10,$A191-($D$7-$D$3)/401,A191))))</f>
        <v>266.584164588528</v>
      </c>
      <c r="B192" s="3" t="n">
        <f aca="false">$D$4+(A192-$D$3)*$D$5</f>
        <v>199.752493765584</v>
      </c>
      <c r="C192" s="3" t="n">
        <f aca="false">2/PI()*(ATAN((B192/A192)^2))/(1+C$12/C$14*10*(100/A191)^0.5)</f>
        <v>0.243629159126025</v>
      </c>
      <c r="D192" s="3" t="n">
        <f aca="false">3*G191*(I192-I191)+D191</f>
        <v>1241.74248914523</v>
      </c>
      <c r="E192" s="30" t="n">
        <f aca="false">(1/$C$16)*($C$12/100)/S192</f>
        <v>0.00911146368920984</v>
      </c>
      <c r="F192" s="3" t="n">
        <f aca="false">3*(1-2*$B$9)*(A193+A192)/(4*(1+$B$9)*$B$4)</f>
        <v>40605.104087607</v>
      </c>
      <c r="G192" s="3" t="n">
        <f aca="false">$C$18*$C$17*(A192+100)/100/(2*(1+$C$19))*1000</f>
        <v>2802169.35411471</v>
      </c>
      <c r="H192" s="30" t="n">
        <f aca="false">(B192-B191)/(3*(1-E191)*F191+3*C191*E191*G191)+H191</f>
        <v>0.00180456130601544</v>
      </c>
      <c r="I192" s="30" t="n">
        <f aca="false">C191*(H192-H191)+I191</f>
        <v>0.000156136113294089</v>
      </c>
      <c r="J192" s="3" t="n">
        <f aca="false">J191+3*(H192-H191)*F191</f>
        <v>190.180263326572</v>
      </c>
      <c r="K192" s="35" t="n">
        <f aca="false">IF(J192&lt;$B$10*(A191^$K$49*(MAX(K$58:K191)-A191))^(1/(1+$K$49))*($K$49^(1/(1+$K$49))),IF(J192/A192&gt;D$10,IF(MAX(J$58:J191)&lt;0.99*$B$10*(A191^$K$49*(K191-A191))^(1/(1+$K$49))*($K$49^(1/(1+$K$49))),MAX(K$58:K191),((J192/$B$10)^(1+$K$49)/(A192^($K$49)*$K$49))+A192),MAX(K$58:K191)),((J192/$B$10)^(1+$K$49)/(A192^($K$49)*$K$49))+A192)</f>
        <v>337.559188782197</v>
      </c>
      <c r="L192" s="30" t="n">
        <f aca="false">IF(K192&lt;K191,AE191*(MAX(Z$58:Z191)-J191/A191)/(J191/A191/D$10-1)/(1+1*(MAX(Z$58:Z191)-J191/A191)/(J191/A191/D$10-1))+B$3-B$4,AE191*(J192/A192/B$10)/(C$27+J192/A192/B$10))</f>
        <v>-0.00781468520604183</v>
      </c>
      <c r="M192" s="42" t="n">
        <f aca="false">M191+L192*2*(K192-K191)/(K191+K192)</f>
        <v>-0.00207734461146811</v>
      </c>
      <c r="N192" s="43" t="n">
        <f aca="false">N191+(B$3-B$4)*2*(K192-K191)/(K191+K192)</f>
        <v>0.00544359719134102</v>
      </c>
      <c r="O192" s="34"/>
      <c r="P192" s="34" t="n">
        <f aca="false">P191+$B$4*2*(A192-A191)/(A192+A191)</f>
        <v>0.00172423517399894</v>
      </c>
      <c r="Q192" s="44" t="n">
        <f aca="false">M192+N192</f>
        <v>0.00336625257987291</v>
      </c>
      <c r="R192" s="3" t="n">
        <f aca="false">R191-(Q192-Q191+P192-P191)*R191</f>
        <v>1.59486052151382</v>
      </c>
      <c r="S192" s="3" t="n">
        <f aca="false">$C$21*(R192-1)+1</f>
        <v>1.58702273554229</v>
      </c>
      <c r="T192" s="3" t="n">
        <f aca="false">-(S192-S191)/S191+T191</f>
        <v>0.00504833264716025</v>
      </c>
      <c r="U192" s="45" t="n">
        <f aca="false">(N192-N191)/(K$49/(1+K$49)*(AC192^(1+K$49)-(J192/A192)^(1+K$49))/(J192/A192)^K$49)*K$50+U191</f>
        <v>0.00285425257239297</v>
      </c>
      <c r="V192" s="3" t="n">
        <f aca="false">IF(D$6="E",-IF(K191=$B$6,-V191+(H192-H191)*(1-E191)+(I192-I191)*E191,-V191+(H192-H191)*(1-E191)+(I192-I191)*E191+(U192-U191)*(1-E191)),IF(K191=$B$6,V191+(H192-H191)*(1-E191)+(I192-I191)*E191,V191+(H192-H191)*(1-E191)+(I192-I191)*E191+(U192-U191)*(1-E191)))</f>
        <v>0.00461781131230435</v>
      </c>
      <c r="W192" s="3" t="n">
        <f aca="false">T192/3+V192</f>
        <v>0.00630058886135776</v>
      </c>
      <c r="X192" s="23" t="n">
        <f aca="false">IF(D$6="E",-B192,B192)</f>
        <v>199.752493765584</v>
      </c>
      <c r="Y192" s="0" t="n">
        <f aca="false">IF(D$6="E",-J192,J192)</f>
        <v>190.180263326572</v>
      </c>
      <c r="Z192" s="46" t="n">
        <f aca="false">J192/A192</f>
        <v>0.713396700138265</v>
      </c>
      <c r="AA192" s="43" t="n">
        <f aca="false">B$8/A192^B$3*((1+K$49)/K$49)^-B$3</f>
        <v>1.66981134121796</v>
      </c>
      <c r="AB192" s="43" t="n">
        <f aca="false">(R192-AA192)</f>
        <v>-0.0749508197041373</v>
      </c>
      <c r="AC192" s="48" t="n">
        <f aca="false">IF(R$58&gt;=AA$58,B$10,IF(K192&lt;K191,(Z192-D$10)*(1+1.25*(D$10-Z192)/MAX(Z$58:Z192)*B$10)+D$10,B$10))</f>
        <v>1.38259663532589</v>
      </c>
      <c r="AD192" s="33" t="n">
        <f aca="false">IF(K192&gt;K191,(1-A192/K192)/((J192+0.01)/A192/$B$10)^(1+K$49)+A192/K192+0.01,(1-A192/K192)/((J192+0.01)/A192/$D$10)^(1+K$49)+A192/K192+0.01)</f>
        <v>1.58939796697195</v>
      </c>
      <c r="AE192" s="47" t="n">
        <f aca="false">IF(ABS(-LN(1-(R192-AA192)/R192)/LN(AD192))&lt;1.2*B$3,1.2*SIGN(-LN(1-(R192-AA192)/R192)/LN(AD192))*B$3,-LN(1-(R192-AA192)/R192)/LN(AD192))</f>
        <v>-0.0991126353711777</v>
      </c>
      <c r="AF192" s="43" t="n">
        <f aca="false">W192</f>
        <v>0.0063005888613578</v>
      </c>
      <c r="AG192" s="47" t="n">
        <f aca="false">IF(D$6="E",-B192,IF(D$6="T",-B192,B192))</f>
        <v>199.752493765584</v>
      </c>
      <c r="AH192" s="3" t="n">
        <f aca="false">T192</f>
        <v>0.00504833264716025</v>
      </c>
      <c r="AI192" s="3"/>
    </row>
    <row r="193" customFormat="false" ht="12.8" hidden="false" customHeight="false" outlineLevel="0" collapsed="false">
      <c r="A193" s="3" t="n">
        <f aca="false">IF(J192/A192&lt;=0.99*$B$10,IF(A192&gt;A191,IF(D$5&gt;0,$A192+($D$7-$D$3)/401,IF(J192/A192&gt;1.01*D$10,A192-($D$7-$D$3)/401,A192)),IF(D$5&lt;0,$A192+($D$7-$D$3)/401,IF(J192/A192&gt;1.01*D$10,A192-($D$7-$D$3)/401,A192))),IF(K192&gt;$B$6,IF(B$10&gt;D$10,IF(J192/A192&gt;1.01*D$10,A192-($D$7-$D$3)/401,A192),A192),IF(MAX(J$58:J192)&lt;0.99*$B$10*(A192^$K$49*(K192-A192))^(1/(1+$K$49))*($K$49^(1/(1+$K$49))),$A192+($D$7-$D$3)/401,IF(J192/A192&gt;1.01*$D$10,$A192-($D$7-$D$3)/401,A192))))</f>
        <v>267.082917705735</v>
      </c>
      <c r="B193" s="3" t="n">
        <f aca="false">$D$4+(A193-$D$3)*$D$5</f>
        <v>201.248753117205</v>
      </c>
      <c r="C193" s="3" t="n">
        <f aca="false">2/PI()*(ATAN((B193/A193)^2))/(1+C$12/C$14*10*(100/A192)^0.5)</f>
        <v>0.245967961590567</v>
      </c>
      <c r="D193" s="3" t="n">
        <f aca="false">3*G192*(I193-I192)+D192</f>
        <v>1263.73090574241</v>
      </c>
      <c r="E193" s="30" t="n">
        <f aca="false">(1/$C$16)*($C$12/100)/S193</f>
        <v>0.00911165533915881</v>
      </c>
      <c r="F193" s="3" t="n">
        <f aca="false">3*(1-2*$B$9)*(A194+A193)/(4*(1+$B$9)*$B$4)</f>
        <v>40681.001301095</v>
      </c>
      <c r="G193" s="3" t="n">
        <f aca="false">$C$18*$C$17*(A193+100)/100/(2*(1+$C$19))*1000</f>
        <v>2805981.82294264</v>
      </c>
      <c r="H193" s="30" t="n">
        <f aca="false">(B193-B192)/(3*(1-E192)*F192+3*C192*E192*G192)+H192</f>
        <v>0.00181529746802748</v>
      </c>
      <c r="I193" s="30" t="n">
        <f aca="false">C192*(H193-H192)+I192</f>
        <v>0.000158751755417324</v>
      </c>
      <c r="J193" s="3" t="n">
        <f aca="false">J192+3*(H193-H192)*F192</f>
        <v>191.488092254573</v>
      </c>
      <c r="K193" s="35" t="n">
        <f aca="false">IF(J193&lt;$B$10*(A192^$K$49*(MAX(K$58:K192)-A192))^(1/(1+$K$49))*($K$49^(1/(1+$K$49))),IF(J193/A193&gt;D$10,IF(MAX(J$58:J192)&lt;0.99*$B$10*(A192^$K$49*(K192-A192))^(1/(1+$K$49))*($K$49^(1/(1+$K$49))),MAX(K$58:K192),((J193/$B$10)^(1+$K$49)/(A193^($K$49)*$K$49))+A193),MAX(K$58:K192)),((J193/$B$10)^(1+$K$49)/(A193^($K$49)*$K$49))+A193)</f>
        <v>338.903089817098</v>
      </c>
      <c r="L193" s="30" t="n">
        <f aca="false">IF(K193&lt;K192,AE192*(MAX(Z$58:Z192)-J192/A192)/(J192/A192/D$10-1)/(1+1*(MAX(Z$58:Z192)-J192/A192)/(J192/A192/D$10-1))+B$3-B$4,AE192*(J193/A193/B$10)/(C$27+J193/A193/B$10))</f>
        <v>-0.00788455940977773</v>
      </c>
      <c r="M193" s="42" t="n">
        <f aca="false">M192+L193*2*(K193-K192)/(K192+K193)</f>
        <v>-0.00210867250035641</v>
      </c>
      <c r="N193" s="43" t="n">
        <f aca="false">N192+(B$3-B$4)*2*(K193-K192)/(K192+K193)</f>
        <v>0.00548491973423851</v>
      </c>
      <c r="O193" s="34"/>
      <c r="P193" s="34" t="n">
        <f aca="false">P192+$B$4*2*(A193-A192)/(A193+A192)</f>
        <v>0.00173545010106687</v>
      </c>
      <c r="Q193" s="44" t="n">
        <f aca="false">M193+N193</f>
        <v>0.0033762472338821</v>
      </c>
      <c r="R193" s="3" t="n">
        <f aca="false">R192-(Q193-Q192+P193-P192)*R192</f>
        <v>1.59482669519029</v>
      </c>
      <c r="S193" s="3" t="n">
        <f aca="false">$C$21*(R193-1)+1</f>
        <v>1.58698935490891</v>
      </c>
      <c r="T193" s="3" t="n">
        <f aca="false">-(S193-S192)/S192+T192</f>
        <v>0.00506936614127786</v>
      </c>
      <c r="U193" s="45" t="n">
        <f aca="false">(N193-N192)/(K$49/(1+K$49)*(AC193^(1+K$49)-(J193/A193)^(1+K$49))/(J193/A193)^K$49)*K$50+U192</f>
        <v>0.00289665087052039</v>
      </c>
      <c r="V193" s="3" t="n">
        <f aca="false">IF(D$6="E",-IF(K192=$B$6,-V192+(H193-H192)*(1-E192)+(I193-I192)*E192,-V192+(H193-H192)*(1-E192)+(I193-I192)*E192+(U193-U192)*(1-E192)),IF(K192=$B$6,V192+(H193-H192)*(1-E192)+(I193-I192)*E192,V192+(H193-H192)*(1-E192)+(I193-I192)*E192+(U193-U192)*(1-E192)))</f>
        <v>0.00467048547206783</v>
      </c>
      <c r="W193" s="3" t="n">
        <f aca="false">T193/3+V193</f>
        <v>0.00636027418582712</v>
      </c>
      <c r="X193" s="23" t="n">
        <f aca="false">IF(D$6="E",-B193,B193)</f>
        <v>201.248753117205</v>
      </c>
      <c r="Y193" s="0" t="n">
        <f aca="false">IF(D$6="E",-J193,J193)</f>
        <v>191.488092254573</v>
      </c>
      <c r="Z193" s="46" t="n">
        <f aca="false">J193/A193</f>
        <v>0.7169612115199</v>
      </c>
      <c r="AA193" s="43" t="n">
        <f aca="false">B$8/A193^B$3*((1+K$49)/K$49)^-B$3</f>
        <v>1.66976015536701</v>
      </c>
      <c r="AB193" s="43" t="n">
        <f aca="false">(R193-AA193)</f>
        <v>-0.0749334601767209</v>
      </c>
      <c r="AC193" s="48" t="n">
        <f aca="false">IF(R$58&gt;=AA$58,B$10,IF(K193&lt;K192,(Z193-D$10)*(1+1.25*(D$10-Z193)/MAX(Z$58:Z193)*B$10)+D$10,B$10))</f>
        <v>1.38259663532589</v>
      </c>
      <c r="AD193" s="33" t="n">
        <f aca="false">IF(K193&gt;K192,(1-A193/K193)/((J193+0.01)/A193/$B$10)^(1+K$49)+A193/K193+0.01,(1-A193/K193)/((J193+0.01)/A193/$D$10)^(1+K$49)+A193/K193+0.01)</f>
        <v>1.58607870253664</v>
      </c>
      <c r="AE193" s="47" t="n">
        <f aca="false">IF(ABS(-LN(1-(R193-AA193)/R193)/LN(AD193))&lt;1.2*B$3,1.2*SIGN(-LN(1-(R193-AA193)/R193)/LN(AD193))*B$3,-LN(1-(R193-AA193)/R193)/LN(AD193))</f>
        <v>-0.0995413626645744</v>
      </c>
      <c r="AF193" s="43" t="n">
        <f aca="false">W193</f>
        <v>0.00636027418582716</v>
      </c>
      <c r="AG193" s="47" t="n">
        <f aca="false">IF(D$6="E",-B193,IF(D$6="T",-B193,B193))</f>
        <v>201.248753117205</v>
      </c>
      <c r="AH193" s="3" t="n">
        <f aca="false">T193</f>
        <v>0.00506936614127786</v>
      </c>
      <c r="AI193" s="3"/>
    </row>
    <row r="194" customFormat="false" ht="12.8" hidden="false" customHeight="false" outlineLevel="0" collapsed="false">
      <c r="A194" s="3" t="n">
        <f aca="false">IF(J193/A193&lt;=0.99*$B$10,IF(A193&gt;A192,IF(D$5&gt;0,$A193+($D$7-$D$3)/401,IF(J193/A193&gt;1.01*D$10,A193-($D$7-$D$3)/401,A193)),IF(D$5&lt;0,$A193+($D$7-$D$3)/401,IF(J193/A193&gt;1.01*D$10,A193-($D$7-$D$3)/401,A193))),IF(K193&gt;$B$6,IF(B$10&gt;D$10,IF(J193/A193&gt;1.01*D$10,A193-($D$7-$D$3)/401,A193),A193),IF(MAX(J$58:J193)&lt;0.99*$B$10*(A193^$K$49*(K193-A193))^(1/(1+$K$49))*($K$49^(1/(1+$K$49))),$A193+($D$7-$D$3)/401,IF(J193/A193&gt;1.01*$D$10,$A193-($D$7-$D$3)/401,A193))))</f>
        <v>267.581670822942</v>
      </c>
      <c r="B194" s="3" t="n">
        <f aca="false">$D$4+(A194-$D$3)*$D$5</f>
        <v>202.745012468826</v>
      </c>
      <c r="C194" s="3" t="n">
        <f aca="false">2/PI()*(ATAN((B194/A194)^2))/(1+C$12/C$14*10*(100/A193)^0.5)</f>
        <v>0.248299512245586</v>
      </c>
      <c r="D194" s="3" t="n">
        <f aca="false">3*G193*(I194-I193)+D193</f>
        <v>1285.89211338766</v>
      </c>
      <c r="E194" s="30" t="n">
        <f aca="false">(1/$C$16)*($C$12/100)/S194</f>
        <v>0.00911184409019987</v>
      </c>
      <c r="F194" s="3" t="n">
        <f aca="false">3*(1-2*$B$9)*(A195+A194)/(4*(1+$B$9)*$B$4)</f>
        <v>40756.898514583</v>
      </c>
      <c r="G194" s="3" t="n">
        <f aca="false">$C$18*$C$17*(A194+100)/100/(2*(1+$C$19))*1000</f>
        <v>2809794.29177057</v>
      </c>
      <c r="H194" s="30" t="n">
        <f aca="false">(B194-B193)/(3*(1-E193)*F193+3*C193*E193*G193)+H193</f>
        <v>0.00182600054806036</v>
      </c>
      <c r="I194" s="30" t="n">
        <f aca="false">C193*(H194-H193)+I193</f>
        <v>0.000161384370195753</v>
      </c>
      <c r="J194" s="3" t="n">
        <f aca="false">J193+3*(H194-H193)*F193</f>
        <v>192.794328292803</v>
      </c>
      <c r="K194" s="35" t="n">
        <f aca="false">IF(J194&lt;$B$10*(A193^$K$49*(MAX(K$58:K193)-A193))^(1/(1+$K$49))*($K$49^(1/(1+$K$49))),IF(J194/A194&gt;D$10,IF(MAX(J$58:J193)&lt;0.99*$B$10*(A193^$K$49*(K193-A193))^(1/(1+$K$49))*($K$49^(1/(1+$K$49))),MAX(K$58:K193),((J194/$B$10)^(1+$K$49)/(A194^($K$49)*$K$49))+A194),MAX(K$58:K193)),((J194/$B$10)^(1+$K$49)/(A194^($K$49)*$K$49))+A194)</f>
        <v>340.249327297817</v>
      </c>
      <c r="L194" s="30" t="n">
        <f aca="false">IF(K194&lt;K193,AE193*(MAX(Z$58:Z193)-J193/A193)/(J193/A193/D$10-1)/(1+1*(MAX(Z$58:Z193)-J193/A193)/(J193/A193/D$10-1))+B$3-B$4,AE193*(J194/A194/B$10)/(C$27+J194/A194/B$10))</f>
        <v>-0.00795469283331809</v>
      </c>
      <c r="M194" s="42" t="n">
        <f aca="false">M193+L194*2*(K194-K193)/(K193+K194)</f>
        <v>-0.00214020858966404</v>
      </c>
      <c r="N194" s="43" t="n">
        <f aca="false">N193+(B$3-B$4)*2*(K194-K193)/(K193+K194)</f>
        <v>0.00552615015452899</v>
      </c>
      <c r="O194" s="34"/>
      <c r="P194" s="34" t="n">
        <f aca="false">P193+$B$4*2*(A194-A193)/(A194+A193)</f>
        <v>0.0017466441048122</v>
      </c>
      <c r="Q194" s="44" t="n">
        <f aca="false">M194+N194</f>
        <v>0.00338594156486495</v>
      </c>
      <c r="R194" s="3" t="n">
        <f aca="false">R193-(Q194-Q193+P194-P193)*R193</f>
        <v>1.59479338191644</v>
      </c>
      <c r="S194" s="3" t="n">
        <f aca="false">$C$21*(R194-1)+1</f>
        <v>1.58695648056538</v>
      </c>
      <c r="T194" s="3" t="n">
        <f aca="false">-(S194-S193)/S193+T193</f>
        <v>0.00509008105246203</v>
      </c>
      <c r="U194" s="45" t="n">
        <f aca="false">(N194-N193)/(K$49/(1+K$49)*(AC194^(1+K$49)-(J194/A194)^(1+K$49))/(J194/A194)^K$49)*K$50+U193</f>
        <v>0.00293931942731172</v>
      </c>
      <c r="V194" s="3" t="n">
        <f aca="false">IF(D$6="E",-IF(K193=$B$6,-V193+(H194-H193)*(1-E193)+(I194-I193)*E193,-V193+(H194-H193)*(1-E193)+(I194-I193)*E193+(U194-U193)*(1-E193)),IF(K193=$B$6,V193+(H194-H193)*(1-E193)+(I194-I193)*E193,V193+(H194-H193)*(1-E193)+(I194-I193)*E193+(U194-U193)*(1-E193)))</f>
        <v>0.00472339479241091</v>
      </c>
      <c r="W194" s="3" t="n">
        <f aca="false">T194/3+V194</f>
        <v>0.00642008847656492</v>
      </c>
      <c r="X194" s="23" t="n">
        <f aca="false">IF(D$6="E",-B194,B194)</f>
        <v>202.745012468826</v>
      </c>
      <c r="Y194" s="0" t="n">
        <f aca="false">IF(D$6="E",-J194,J194)</f>
        <v>192.794328292803</v>
      </c>
      <c r="Z194" s="46" t="n">
        <f aca="false">J194/A194</f>
        <v>0.720506482001807</v>
      </c>
      <c r="AA194" s="43" t="n">
        <f aca="false">B$8/A194^B$3*((1+K$49)/K$49)^-B$3</f>
        <v>1.66970906657652</v>
      </c>
      <c r="AB194" s="43" t="n">
        <f aca="false">(R194-AA194)</f>
        <v>-0.0749156846600791</v>
      </c>
      <c r="AC194" s="48" t="n">
        <f aca="false">IF(R$58&gt;=AA$58,B$10,IF(K194&lt;K193,(Z194-D$10)*(1+1.25*(D$10-Z194)/MAX(Z$58:Z194)*B$10)+D$10,B$10))</f>
        <v>1.38259663532589</v>
      </c>
      <c r="AD194" s="33" t="n">
        <f aca="false">IF(K194&gt;K193,(1-A194/K194)/((J194+0.01)/A194/$B$10)^(1+K$49)+A194/K194+0.01,(1-A194/K194)/((J194+0.01)/A194/$D$10)^(1+K$49)+A194/K194+0.01)</f>
        <v>1.58277485250015</v>
      </c>
      <c r="AE194" s="47" t="n">
        <f aca="false">IF(ABS(-LN(1-(R194-AA194)/R194)/LN(AD194))&lt;1.2*B$3,1.2*SIGN(-LN(1-(R194-AA194)/R194)/LN(AD194))*B$3,-LN(1-(R194-AA194)/R194)/LN(AD194))</f>
        <v>-0.0999722519254943</v>
      </c>
      <c r="AF194" s="43" t="n">
        <f aca="false">W194</f>
        <v>0.00642008847656497</v>
      </c>
      <c r="AG194" s="47" t="n">
        <f aca="false">IF(D$6="E",-B194,IF(D$6="T",-B194,B194))</f>
        <v>202.745012468826</v>
      </c>
      <c r="AH194" s="3" t="n">
        <f aca="false">T194</f>
        <v>0.00509008105246203</v>
      </c>
      <c r="AI194" s="3"/>
    </row>
    <row r="195" customFormat="false" ht="12.8" hidden="false" customHeight="false" outlineLevel="0" collapsed="false">
      <c r="A195" s="3" t="n">
        <f aca="false">IF(J194/A194&lt;=0.99*$B$10,IF(A194&gt;A193,IF(D$5&gt;0,$A194+($D$7-$D$3)/401,IF(J194/A194&gt;1.01*D$10,A194-($D$7-$D$3)/401,A194)),IF(D$5&lt;0,$A194+($D$7-$D$3)/401,IF(J194/A194&gt;1.01*D$10,A194-($D$7-$D$3)/401,A194))),IF(K194&gt;$B$6,IF(B$10&gt;D$10,IF(J194/A194&gt;1.01*D$10,A194-($D$7-$D$3)/401,A194),A194),IF(MAX(J$58:J194)&lt;0.99*$B$10*(A194^$K$49*(K194-A194))^(1/(1+$K$49))*($K$49^(1/(1+$K$49))),$A194+($D$7-$D$3)/401,IF(J194/A194&gt;1.01*$D$10,$A194-($D$7-$D$3)/401,A194))))</f>
        <v>268.080423940149</v>
      </c>
      <c r="B195" s="3" t="n">
        <f aca="false">$D$4+(A195-$D$3)*$D$5</f>
        <v>204.241271820447</v>
      </c>
      <c r="C195" s="3" t="n">
        <f aca="false">2/PI()*(ATAN((B195/A195)^2))/(1+C$12/C$14*10*(100/A194)^0.5)</f>
        <v>0.250623638934719</v>
      </c>
      <c r="D195" s="3" t="n">
        <f aca="false">3*G194*(I195-I194)+D194</f>
        <v>1308.22497971265</v>
      </c>
      <c r="E195" s="30" t="n">
        <f aca="false">(1/$C$16)*($C$12/100)/S195</f>
        <v>0.00911202994382852</v>
      </c>
      <c r="F195" s="3" t="n">
        <f aca="false">3*(1-2*$B$9)*(A196+A195)/(4*(1+$B$9)*$B$4)</f>
        <v>40832.795728071</v>
      </c>
      <c r="G195" s="3" t="n">
        <f aca="false">$C$18*$C$17*(A195+100)/100/(2*(1+$C$19))*1000</f>
        <v>2813606.7605985</v>
      </c>
      <c r="H195" s="30" t="n">
        <f aca="false">(B195-B194)/(3*(1-E194)*F194+3*C194*E194*G194)+H194</f>
        <v>0.00183667075443783</v>
      </c>
      <c r="I195" s="30" t="n">
        <f aca="false">C194*(H195-H194)+I194</f>
        <v>0.000164033777234838</v>
      </c>
      <c r="J195" s="3" t="n">
        <f aca="false">J194+3*(H195-H194)*F194</f>
        <v>194.098981848172</v>
      </c>
      <c r="K195" s="35" t="n">
        <f aca="false">IF(J195&lt;$B$10*(A194^$K$49*(MAX(K$58:K194)-A194))^(1/(1+$K$49))*($K$49^(1/(1+$K$49))),IF(J195/A195&gt;D$10,IF(MAX(J$58:J194)&lt;0.99*$B$10*(A194^$K$49*(K194-A194))^(1/(1+$K$49))*($K$49^(1/(1+$K$49))),MAX(K$58:K194),((J195/$B$10)^(1+$K$49)/(A195^($K$49)*$K$49))+A195),MAX(K$58:K194)),((J195/$B$10)^(1+$K$49)/(A195^($K$49)*$K$49))+A195)</f>
        <v>341.597871705836</v>
      </c>
      <c r="L195" s="30" t="n">
        <f aca="false">IF(K195&lt;K194,AE194*(MAX(Z$58:Z194)-J194/A194)/(J194/A194/D$10-1)/(1+1*(MAX(Z$58:Z194)-J194/A194)/(J194/A194/D$10-1))+B$3-B$4,AE194*(J195/A195/B$10)/(C$27+J195/A195/B$10))</f>
        <v>-0.00802508705447319</v>
      </c>
      <c r="M195" s="42" t="n">
        <f aca="false">M194+L195*2*(K195-K194)/(K194+K195)</f>
        <v>-0.00217195231842612</v>
      </c>
      <c r="N195" s="43" t="n">
        <f aca="false">N194+(B$3-B$4)*2*(K195-K194)/(K194+K195)</f>
        <v>0.0055672879985031</v>
      </c>
      <c r="O195" s="34"/>
      <c r="P195" s="34" t="n">
        <f aca="false">P194+$B$4*2*(A195-A194)/(A195+A194)</f>
        <v>0.00175781726316146</v>
      </c>
      <c r="Q195" s="44" t="n">
        <f aca="false">M195+N195</f>
        <v>0.00339533568007699</v>
      </c>
      <c r="R195" s="3" t="n">
        <f aca="false">R194-(Q195-Q194+P195-P194)*R194</f>
        <v>1.59476058136468</v>
      </c>
      <c r="S195" s="3" t="n">
        <f aca="false">$C$21*(R195-1)+1</f>
        <v>1.58692411218838</v>
      </c>
      <c r="T195" s="3" t="n">
        <f aca="false">-(S195-S194)/S194+T194</f>
        <v>0.00511047756452382</v>
      </c>
      <c r="U195" s="45" t="n">
        <f aca="false">(N195-N194)/(K$49/(1+K$49)*(AC195^(1+K$49)-(J195/A195)^(1+K$49))/(J195/A195)^K$49)*K$50+U194</f>
        <v>0.00298225760287631</v>
      </c>
      <c r="V195" s="3" t="n">
        <f aca="false">IF(D$6="E",-IF(K194=$B$6,-V194+(H195-H194)*(1-E194)+(I195-I194)*E194,-V194+(H195-H194)*(1-E194)+(I195-I194)*E194+(U195-U194)*(1-E194)),IF(K194=$B$6,V194+(H195-H194)*(1-E194)+(I195-I194)*E194,V194+(H195-H194)*(1-E194)+(I195-I194)*E194+(U195-U194)*(1-E194)))</f>
        <v>0.00477653884411866</v>
      </c>
      <c r="W195" s="3" t="n">
        <f aca="false">T195/3+V195</f>
        <v>0.0064800313656266</v>
      </c>
      <c r="X195" s="23" t="n">
        <f aca="false">IF(D$6="E",-B195,B195)</f>
        <v>204.241271820447</v>
      </c>
      <c r="Y195" s="0" t="n">
        <f aca="false">IF(D$6="E",-J195,J195)</f>
        <v>194.098981848172</v>
      </c>
      <c r="Z195" s="46" t="n">
        <f aca="false">J195/A195</f>
        <v>0.724032657794909</v>
      </c>
      <c r="AA195" s="43" t="n">
        <f aca="false">B$8/A195^B$3*((1+K$49)/K$49)^-B$3</f>
        <v>1.66965807448206</v>
      </c>
      <c r="AB195" s="43" t="n">
        <f aca="false">(R195-AA195)</f>
        <v>-0.074897493117374</v>
      </c>
      <c r="AC195" s="48" t="n">
        <f aca="false">IF(R$58&gt;=AA$58,B$10,IF(K195&lt;K194,(Z195-D$10)*(1+1.25*(D$10-Z195)/MAX(Z$58:Z195)*B$10)+D$10,B$10))</f>
        <v>1.38259663532589</v>
      </c>
      <c r="AD195" s="33" t="n">
        <f aca="false">IF(K195&gt;K194,(1-A195/K195)/((J195+0.01)/A195/$B$10)^(1+K$49)+A195/K195+0.01,(1-A195/K195)/((J195+0.01)/A195/$D$10)^(1+K$49)+A195/K195+0.01)</f>
        <v>1.5794864381742</v>
      </c>
      <c r="AE195" s="47" t="n">
        <f aca="false">IF(ABS(-LN(1-(R195-AA195)/R195)/LN(AD195))&lt;1.2*B$3,1.2*SIGN(-LN(1-(R195-AA195)/R195)/LN(AD195))*B$3,-LN(1-(R195-AA195)/R195)/LN(AD195))</f>
        <v>-0.100405305176067</v>
      </c>
      <c r="AF195" s="43" t="n">
        <f aca="false">W195</f>
        <v>0.00648003136562664</v>
      </c>
      <c r="AG195" s="47" t="n">
        <f aca="false">IF(D$6="E",-B195,IF(D$6="T",-B195,B195))</f>
        <v>204.241271820447</v>
      </c>
      <c r="AH195" s="3" t="n">
        <f aca="false">T195</f>
        <v>0.00511047756452382</v>
      </c>
      <c r="AI195" s="3"/>
    </row>
    <row r="196" customFormat="false" ht="12.8" hidden="false" customHeight="false" outlineLevel="0" collapsed="false">
      <c r="A196" s="3" t="n">
        <f aca="false">IF(J195/A195&lt;=0.99*$B$10,IF(A195&gt;A194,IF(D$5&gt;0,$A195+($D$7-$D$3)/401,IF(J195/A195&gt;1.01*D$10,A195-($D$7-$D$3)/401,A195)),IF(D$5&lt;0,$A195+($D$7-$D$3)/401,IF(J195/A195&gt;1.01*D$10,A195-($D$7-$D$3)/401,A195))),IF(K195&gt;$B$6,IF(B$10&gt;D$10,IF(J195/A195&gt;1.01*D$10,A195-($D$7-$D$3)/401,A195),A195),IF(MAX(J$58:J195)&lt;0.99*$B$10*(A195^$K$49*(K195-A195))^(1/(1+$K$49))*($K$49^(1/(1+$K$49))),$A195+($D$7-$D$3)/401,IF(J195/A195&gt;1.01*$D$10,$A195-($D$7-$D$3)/401,A195))))</f>
        <v>268.579177057356</v>
      </c>
      <c r="B196" s="3" t="n">
        <f aca="false">$D$4+(A196-$D$3)*$D$5</f>
        <v>205.737531172068</v>
      </c>
      <c r="C196" s="3" t="n">
        <f aca="false">2/PI()*(ATAN((B196/A196)^2))/(1+C$12/C$14*10*(100/A195)^0.5)</f>
        <v>0.252940174770416</v>
      </c>
      <c r="D196" s="3" t="n">
        <f aca="false">3*G195*(I196-I195)+D195</f>
        <v>1330.72836740284</v>
      </c>
      <c r="E196" s="30" t="n">
        <f aca="false">(1/$C$16)*($C$12/100)/S196</f>
        <v>0.00911221290168049</v>
      </c>
      <c r="F196" s="3" t="n">
        <f aca="false">3*(1-2*$B$9)*(A197+A196)/(4*(1+$B$9)*$B$4)</f>
        <v>40908.6929415591</v>
      </c>
      <c r="G196" s="3" t="n">
        <f aca="false">$C$18*$C$17*(A196+100)/100/(2*(1+$C$19))*1000</f>
        <v>2817419.22942643</v>
      </c>
      <c r="H196" s="30" t="n">
        <f aca="false">(B196-B195)/(3*(1-E195)*F195+3*C195*E195*G195)+H195</f>
        <v>0.00184730829471079</v>
      </c>
      <c r="I196" s="30" t="n">
        <f aca="false">C195*(H196-H195)+I195</f>
        <v>0.000166699796287361</v>
      </c>
      <c r="J196" s="3" t="n">
        <f aca="false">J195+3*(H196-H195)*F195</f>
        <v>195.402063375217</v>
      </c>
      <c r="K196" s="35" t="n">
        <f aca="false">IF(J196&lt;$B$10*(A195^$K$49*(MAX(K$58:K195)-A195))^(1/(1+$K$49))*($K$49^(1/(1+$K$49))),IF(J196/A196&gt;D$10,IF(MAX(J$58:J195)&lt;0.99*$B$10*(A195^$K$49*(K195-A195))^(1/(1+$K$49))*($K$49^(1/(1+$K$49))),MAX(K$58:K195),((J196/$B$10)^(1+$K$49)/(A196^($K$49)*$K$49))+A196),MAX(K$58:K195)),((J196/$B$10)^(1+$K$49)/(A196^($K$49)*$K$49))+A196)</f>
        <v>342.948694019116</v>
      </c>
      <c r="L196" s="30" t="n">
        <f aca="false">IF(K196&lt;K195,AE195*(MAX(Z$58:Z195)-J195/A195)/(J195/A195/D$10-1)/(1+1*(MAX(Z$58:Z195)-J195/A195)/(J195/A195/D$10-1))+B$3-B$4,AE195*(J196/A196/B$10)/(C$27+J196/A196/B$10))</f>
        <v>-0.00809574366303885</v>
      </c>
      <c r="M196" s="42" t="n">
        <f aca="false">M195+L196*2*(K196-K195)/(K195+K196)</f>
        <v>-0.00220390313588745</v>
      </c>
      <c r="N196" s="43" t="n">
        <f aca="false">N195+(B$3-B$4)*2*(K196-K195)/(K195+K196)</f>
        <v>0.0056083328382891</v>
      </c>
      <c r="O196" s="34"/>
      <c r="P196" s="34" t="n">
        <f aca="false">P195+$B$4*2*(A196-A195)/(A196+A195)</f>
        <v>0.00176896965360665</v>
      </c>
      <c r="Q196" s="44" t="n">
        <f aca="false">M196+N196</f>
        <v>0.00340442970240164</v>
      </c>
      <c r="R196" s="3" t="n">
        <f aca="false">R195-(Q196-Q195+P196-P195)*R195</f>
        <v>1.59472829318369</v>
      </c>
      <c r="S196" s="3" t="n">
        <f aca="false">$C$21*(R196-1)+1</f>
        <v>1.58689224943123</v>
      </c>
      <c r="T196" s="3" t="n">
        <f aca="false">-(S196-S195)/S195+T195</f>
        <v>0.00513055587633876</v>
      </c>
      <c r="U196" s="45" t="n">
        <f aca="false">(N196-N195)/(K$49/(1+K$49)*(AC196^(1+K$49)-(J196/A196)^(1+K$49))/(J196/A196)^K$49)*K$50+U195</f>
        <v>0.00302546477931643</v>
      </c>
      <c r="V196" s="3" t="n">
        <f aca="false">IF(D$6="E",-IF(K195=$B$6,-V195+(H196-H195)*(1-E195)+(I196-I195)*E195,-V195+(H196-H195)*(1-E195)+(I196-I195)*E195+(U196-U195)*(1-E195)),IF(K195=$B$6,V195+(H196-H195)*(1-E195)+(I196-I195)*E195,V195+(H196-H195)*(1-E195)+(I196-I195)*E195+(U196-U195)*(1-E195)))</f>
        <v>0.00482991721900617</v>
      </c>
      <c r="W196" s="3" t="n">
        <f aca="false">T196/3+V196</f>
        <v>0.00654010251111909</v>
      </c>
      <c r="X196" s="23" t="n">
        <f aca="false">IF(D$6="E",-B196,B196)</f>
        <v>205.737531172068</v>
      </c>
      <c r="Y196" s="0" t="n">
        <f aca="false">IF(D$6="E",-J196,J196)</f>
        <v>195.402063375217</v>
      </c>
      <c r="Z196" s="46" t="n">
        <f aca="false">J196/A196</f>
        <v>0.727539884201401</v>
      </c>
      <c r="AA196" s="43" t="n">
        <f aca="false">B$8/A196^B$3*((1+K$49)/K$49)^-B$3</f>
        <v>1.66960717872121</v>
      </c>
      <c r="AB196" s="43" t="n">
        <f aca="false">(R196-AA196)</f>
        <v>-0.074878885537522</v>
      </c>
      <c r="AC196" s="48" t="n">
        <f aca="false">IF(R$58&gt;=AA$58,B$10,IF(K196&lt;K195,(Z196-D$10)*(1+1.25*(D$10-Z196)/MAX(Z$58:Z196)*B$10)+D$10,B$10))</f>
        <v>1.38259663532589</v>
      </c>
      <c r="AD196" s="33" t="n">
        <f aca="false">IF(K196&gt;K195,(1-A196/K196)/((J196+0.01)/A196/$B$10)^(1+K$49)+A196/K196+0.01,(1-A196/K196)/((J196+0.01)/A196/$D$10)^(1+K$49)+A196/K196+0.01)</f>
        <v>1.57621347650633</v>
      </c>
      <c r="AE196" s="47" t="n">
        <f aca="false">IF(ABS(-LN(1-(R196-AA196)/R196)/LN(AD196))&lt;1.2*B$3,1.2*SIGN(-LN(1-(R196-AA196)/R196)/LN(AD196))*B$3,-LN(1-(R196-AA196)/R196)/LN(AD196))</f>
        <v>-0.100840524707944</v>
      </c>
      <c r="AF196" s="43" t="n">
        <f aca="false">W196</f>
        <v>0.00654010251111918</v>
      </c>
      <c r="AG196" s="47" t="n">
        <f aca="false">IF(D$6="E",-B196,IF(D$6="T",-B196,B196))</f>
        <v>205.737531172068</v>
      </c>
      <c r="AH196" s="3" t="n">
        <f aca="false">T196</f>
        <v>0.00513055587633876</v>
      </c>
      <c r="AI196" s="3"/>
    </row>
    <row r="197" customFormat="false" ht="12.8" hidden="false" customHeight="false" outlineLevel="0" collapsed="false">
      <c r="A197" s="3" t="n">
        <f aca="false">IF(J196/A196&lt;=0.99*$B$10,IF(A196&gt;A195,IF(D$5&gt;0,$A196+($D$7-$D$3)/401,IF(J196/A196&gt;1.01*D$10,A196-($D$7-$D$3)/401,A196)),IF(D$5&lt;0,$A196+($D$7-$D$3)/401,IF(J196/A196&gt;1.01*D$10,A196-($D$7-$D$3)/401,A196))),IF(K196&gt;$B$6,IF(B$10&gt;D$10,IF(J196/A196&gt;1.01*D$10,A196-($D$7-$D$3)/401,A196),A196),IF(MAX(J$58:J196)&lt;0.99*$B$10*(A196^$K$49*(K196-A196))^(1/(1+$K$49))*($K$49^(1/(1+$K$49))),$A196+($D$7-$D$3)/401,IF(J196/A196&gt;1.01*$D$10,$A196-($D$7-$D$3)/401,A196))))</f>
        <v>269.077930174563</v>
      </c>
      <c r="B197" s="3" t="n">
        <f aca="false">$D$4+(A197-$D$3)*$D$5</f>
        <v>207.233790523689</v>
      </c>
      <c r="C197" s="3" t="n">
        <f aca="false">2/PI()*(ATAN((B197/A197)^2))/(1+C$12/C$14*10*(100/A196)^0.5)</f>
        <v>0.25524895809106</v>
      </c>
      <c r="D197" s="3" t="n">
        <f aca="false">3*G196*(I197-I196)+D196</f>
        <v>1353.40113466513</v>
      </c>
      <c r="E197" s="30" t="n">
        <f aca="false">(1/$C$16)*($C$12/100)/S197</f>
        <v>0.00911239296552464</v>
      </c>
      <c r="F197" s="3" t="n">
        <f aca="false">3*(1-2*$B$9)*(A198+A197)/(4*(1+$B$9)*$B$4)</f>
        <v>40984.5901550471</v>
      </c>
      <c r="G197" s="3" t="n">
        <f aca="false">$C$18*$C$17*(A197+100)/100/(2*(1+$C$19))*1000</f>
        <v>2821231.69825436</v>
      </c>
      <c r="H197" s="30" t="n">
        <f aca="false">(B197-B196)/(3*(1-E196)*F196+3*C196*E196*G196)+H196</f>
        <v>0.00185791337562778</v>
      </c>
      <c r="I197" s="30" t="n">
        <f aca="false">C196*(H197-H196)+I196</f>
        <v>0.00016938224730796</v>
      </c>
      <c r="J197" s="3" t="n">
        <f aca="false">J196+3*(H197-H196)*F196</f>
        <v>196.703583371777</v>
      </c>
      <c r="K197" s="35" t="n">
        <f aca="false">IF(J197&lt;$B$10*(A196^$K$49*(MAX(K$58:K196)-A196))^(1/(1+$K$49))*($K$49^(1/(1+$K$49))),IF(J197/A197&gt;D$10,IF(MAX(J$58:J196)&lt;0.99*$B$10*(A196^$K$49*(K196-A196))^(1/(1+$K$49))*($K$49^(1/(1+$K$49))),MAX(K$58:K196),((J197/$B$10)^(1+$K$49)/(A197^($K$49)*$K$49))+A197),MAX(K$58:K196)),((J197/$B$10)^(1+$K$49)/(A197^($K$49)*$K$49))+A197)</f>
        <v>344.301765704756</v>
      </c>
      <c r="L197" s="30" t="n">
        <f aca="false">IF(K197&lt;K196,AE196*(MAX(Z$58:Z196)-J196/A196)/(J196/A196/D$10-1)/(1+1*(MAX(Z$58:Z196)-J196/A196)/(J196/A196/D$10-1))+B$3-B$4,AE196*(J197/A197/B$10)/(C$27+J197/A197/B$10))</f>
        <v>-0.00816666426122488</v>
      </c>
      <c r="M197" s="42" t="n">
        <f aca="false">M196+L197*2*(K197-K196)/(K196+K197)</f>
        <v>-0.00223606050158039</v>
      </c>
      <c r="N197" s="43" t="n">
        <f aca="false">N196+(B$3-B$4)*2*(K197-K196)/(K196+K197)</f>
        <v>0.0056492842711519</v>
      </c>
      <c r="O197" s="34"/>
      <c r="P197" s="34" t="n">
        <f aca="false">P196+$B$4*2*(A197-A196)/(A197+A196)</f>
        <v>0.00178010135320846</v>
      </c>
      <c r="Q197" s="44" t="n">
        <f aca="false">M197+N197</f>
        <v>0.0034132237695715</v>
      </c>
      <c r="R197" s="3" t="n">
        <f aca="false">R196-(Q197-Q196+P197-P196)*R196</f>
        <v>1.59469651699965</v>
      </c>
      <c r="S197" s="3" t="n">
        <f aca="false">$C$21*(R197-1)+1</f>
        <v>1.58686089192505</v>
      </c>
      <c r="T197" s="3" t="n">
        <f aca="false">-(S197-S196)/S196+T196</f>
        <v>0.00515031620107832</v>
      </c>
      <c r="U197" s="45" t="n">
        <f aca="false">(N197-N196)/(K$49/(1+K$49)*(AC197^(1+K$49)-(J197/A197)^(1+K$49))/(J197/A197)^K$49)*K$50+U196</f>
        <v>0.00306894036078557</v>
      </c>
      <c r="V197" s="3" t="n">
        <f aca="false">IF(D$6="E",-IF(K196=$B$6,-V196+(H197-H196)*(1-E196)+(I197-I196)*E196,-V196+(H197-H196)*(1-E196)+(I197-I196)*E196+(U197-U196)*(1-E196)),IF(K196=$B$6,V196+(H197-H196)*(1-E196)+(I197-I196)*E196,V196+(H197-H196)*(1-E196)+(I197-I196)*E196+(U197-U196)*(1-E196)))</f>
        <v>0.00488352952994757</v>
      </c>
      <c r="W197" s="3" t="n">
        <f aca="false">T197/3+V197</f>
        <v>0.00660030159697368</v>
      </c>
      <c r="X197" s="23" t="n">
        <f aca="false">IF(D$6="E",-B197,B197)</f>
        <v>207.233790523689</v>
      </c>
      <c r="Y197" s="0" t="n">
        <f aca="false">IF(D$6="E",-J197,J197)</f>
        <v>196.703583371777</v>
      </c>
      <c r="Z197" s="46" t="n">
        <f aca="false">J197/A197</f>
        <v>0.731028305607104</v>
      </c>
      <c r="AA197" s="43" t="n">
        <f aca="false">B$8/A197^B$3*((1+K$49)/K$49)^-B$3</f>
        <v>1.66955637893359</v>
      </c>
      <c r="AB197" s="43" t="n">
        <f aca="false">(R197-AA197)</f>
        <v>-0.0748598619339405</v>
      </c>
      <c r="AC197" s="48" t="n">
        <f aca="false">IF(R$58&gt;=AA$58,B$10,IF(K197&lt;K196,(Z197-D$10)*(1+1.25*(D$10-Z197)/MAX(Z$58:Z197)*B$10)+D$10,B$10))</f>
        <v>1.38259663532589</v>
      </c>
      <c r="AD197" s="33" t="n">
        <f aca="false">IF(K197&gt;K196,(1-A197/K197)/((J197+0.01)/A197/$B$10)^(1+K$49)+A197/K197+0.01,(1-A197/K197)/((J197+0.01)/A197/$D$10)^(1+K$49)+A197/K197+0.01)</f>
        <v>1.57295598023446</v>
      </c>
      <c r="AE197" s="47" t="n">
        <f aca="false">IF(ABS(-LN(1-(R197-AA197)/R197)/LN(AD197))&lt;1.2*B$3,1.2*SIGN(-LN(1-(R197-AA197)/R197)/LN(AD197))*B$3,-LN(1-(R197-AA197)/R197)/LN(AD197))</f>
        <v>-0.101277913080928</v>
      </c>
      <c r="AF197" s="43" t="n">
        <f aca="false">W197</f>
        <v>0.00660030159697373</v>
      </c>
      <c r="AG197" s="47" t="n">
        <f aca="false">IF(D$6="E",-B197,IF(D$6="T",-B197,B197))</f>
        <v>207.233790523689</v>
      </c>
      <c r="AH197" s="3" t="n">
        <f aca="false">T197</f>
        <v>0.00515031620107832</v>
      </c>
      <c r="AI197" s="3"/>
    </row>
    <row r="198" customFormat="false" ht="12.8" hidden="false" customHeight="false" outlineLevel="0" collapsed="false">
      <c r="A198" s="3" t="n">
        <f aca="false">IF(J197/A197&lt;=0.99*$B$10,IF(A197&gt;A196,IF(D$5&gt;0,$A197+($D$7-$D$3)/401,IF(J197/A197&gt;1.01*D$10,A197-($D$7-$D$3)/401,A197)),IF(D$5&lt;0,$A197+($D$7-$D$3)/401,IF(J197/A197&gt;1.01*D$10,A197-($D$7-$D$3)/401,A197))),IF(K197&gt;$B$6,IF(B$10&gt;D$10,IF(J197/A197&gt;1.01*D$10,A197-($D$7-$D$3)/401,A197),A197),IF(MAX(J$58:J197)&lt;0.99*$B$10*(A197^$K$49*(K197-A197))^(1/(1+$K$49))*($K$49^(1/(1+$K$49))),$A197+($D$7-$D$3)/401,IF(J197/A197&gt;1.01*$D$10,$A197-($D$7-$D$3)/401,A197))))</f>
        <v>269.57668329177</v>
      </c>
      <c r="B198" s="3" t="n">
        <f aca="false">$D$4+(A198-$D$3)*$D$5</f>
        <v>208.73004987531</v>
      </c>
      <c r="C198" s="3" t="n">
        <f aca="false">2/PI()*(ATAN((B198/A198)^2))/(1+C$12/C$14*10*(100/A197)^0.5)</f>
        <v>0.257549832415591</v>
      </c>
      <c r="D198" s="3" t="n">
        <f aca="false">3*G197*(I198-I197)+D197</f>
        <v>1376.24213568473</v>
      </c>
      <c r="E198" s="30" t="n">
        <f aca="false">(1/$C$16)*($C$12/100)/S198</f>
        <v>0.00911257013725621</v>
      </c>
      <c r="F198" s="3" t="n">
        <f aca="false">3*(1-2*$B$9)*(A199+A198)/(4*(1+$B$9)*$B$4)</f>
        <v>41060.4873685351</v>
      </c>
      <c r="G198" s="3" t="n">
        <f aca="false">$C$18*$C$17*(A198+100)/100/(2*(1+$C$19))*1000</f>
        <v>2825044.16708229</v>
      </c>
      <c r="H198" s="30" t="n">
        <f aca="false">(B198-B197)/(3*(1-E197)*F197+3*C197*E197*G197)+H197</f>
        <v>0.00186848620310664</v>
      </c>
      <c r="I198" s="30" t="n">
        <f aca="false">C197*(H198-H197)+I197</f>
        <v>0.000172080950506015</v>
      </c>
      <c r="J198" s="3" t="n">
        <f aca="false">J197+3*(H198-H197)*F197</f>
        <v>198.00355237478</v>
      </c>
      <c r="K198" s="35" t="n">
        <f aca="false">IF(J198&lt;$B$10*(A197^$K$49*(MAX(K$58:K197)-A197))^(1/(1+$K$49))*($K$49^(1/(1+$K$49))),IF(J198/A198&gt;D$10,IF(MAX(J$58:J197)&lt;0.99*$B$10*(A197^$K$49*(K197-A197))^(1/(1+$K$49))*($K$49^(1/(1+$K$49))),MAX(K$58:K197),((J198/$B$10)^(1+$K$49)/(A198^($K$49)*$K$49))+A198),MAX(K$58:K197)),((J198/$B$10)^(1+$K$49)/(A198^($K$49)*$K$49))+A198)</f>
        <v>345.657058711678</v>
      </c>
      <c r="L198" s="30" t="n">
        <f aca="false">IF(K198&lt;K197,AE197*(MAX(Z$58:Z197)-J197/A197)/(J197/A197/D$10-1)/(1+1*(MAX(Z$58:Z197)-J197/A197)/(J197/A197/D$10-1))+B$3-B$4,AE197*(J198/A198/B$10)/(C$27+J198/A198/B$10))</f>
        <v>-0.00823785046407477</v>
      </c>
      <c r="M198" s="42" t="n">
        <f aca="false">M197+L198*2*(K198-K197)/(K197+K198)</f>
        <v>-0.00226842388539674</v>
      </c>
      <c r="N198" s="43" t="n">
        <f aca="false">N197+(B$3-B$4)*2*(K198-K197)/(K197+K198)</f>
        <v>0.00569014191880619</v>
      </c>
      <c r="O198" s="34"/>
      <c r="P198" s="34" t="n">
        <f aca="false">P197+$B$4*2*(A198-A197)/(A198+A197)</f>
        <v>0.00179121243859946</v>
      </c>
      <c r="Q198" s="44" t="n">
        <f aca="false">M198+N198</f>
        <v>0.00342171803340946</v>
      </c>
      <c r="R198" s="3" t="n">
        <f aca="false">R197-(Q198-Q197+P198-P197)*R197</f>
        <v>1.59466525241752</v>
      </c>
      <c r="S198" s="3" t="n">
        <f aca="false">$C$21*(R198-1)+1</f>
        <v>1.58683003928</v>
      </c>
      <c r="T198" s="3" t="n">
        <f aca="false">-(S198-S197)/S197+T197</f>
        <v>0.00516975876545934</v>
      </c>
      <c r="U198" s="45" t="n">
        <f aca="false">(N198-N197)/(K$49/(1+K$49)*(AC198^(1+K$49)-(J198/A198)^(1+K$49))/(J198/A198)^K$49)*K$50+U197</f>
        <v>0.00311268377353931</v>
      </c>
      <c r="V198" s="3" t="n">
        <f aca="false">IF(D$6="E",-IF(K197=$B$6,-V197+(H198-H197)*(1-E197)+(I198-I197)*E197,-V197+(H198-H197)*(1-E197)+(I198-I197)*E197+(U198-U197)*(1-E197)),IF(K197=$B$6,V197+(H198-H197)*(1-E197)+(I198-I197)*E197,V197+(H198-H197)*(1-E197)+(I198-I197)*E197+(U198-U197)*(1-E197)))</f>
        <v>0.0049373754108988</v>
      </c>
      <c r="W198" s="3" t="n">
        <f aca="false">T198/3+V198</f>
        <v>0.00666062833271858</v>
      </c>
      <c r="X198" s="23" t="n">
        <f aca="false">IF(D$6="E",-B198,B198)</f>
        <v>208.73004987531</v>
      </c>
      <c r="Y198" s="0" t="n">
        <f aca="false">IF(D$6="E",-J198,J198)</f>
        <v>198.00355237478</v>
      </c>
      <c r="Z198" s="46" t="n">
        <f aca="false">J198/A198</f>
        <v>0.73449806547429</v>
      </c>
      <c r="AA198" s="43" t="n">
        <f aca="false">B$8/A198^B$3*((1+K$49)/K$49)^-B$3</f>
        <v>1.66950567476085</v>
      </c>
      <c r="AB198" s="43" t="n">
        <f aca="false">(R198-AA198)</f>
        <v>-0.0748404223433252</v>
      </c>
      <c r="AC198" s="48" t="n">
        <f aca="false">IF(R$58&gt;=AA$58,B$10,IF(K198&lt;K197,(Z198-D$10)*(1+1.25*(D$10-Z198)/MAX(Z$58:Z198)*B$10)+D$10,B$10))</f>
        <v>1.38259663532589</v>
      </c>
      <c r="AD198" s="33" t="n">
        <f aca="false">IF(K198&gt;K197,(1-A198/K198)/((J198+0.01)/A198/$B$10)^(1+K$49)+A198/K198+0.01,(1-A198/K198)/((J198+0.01)/A198/$D$10)^(1+K$49)+A198/K198+0.01)</f>
        <v>1.56971395803731</v>
      </c>
      <c r="AE198" s="47" t="n">
        <f aca="false">IF(ABS(-LN(1-(R198-AA198)/R198)/LN(AD198))&lt;1.2*B$3,1.2*SIGN(-LN(1-(R198-AA198)/R198)/LN(AD198))*B$3,-LN(1-(R198-AA198)/R198)/LN(AD198))</f>
        <v>-0.10171747312165</v>
      </c>
      <c r="AF198" s="43" t="n">
        <f aca="false">W198</f>
        <v>0.00666062833271867</v>
      </c>
      <c r="AG198" s="47" t="n">
        <f aca="false">IF(D$6="E",-B198,IF(D$6="T",-B198,B198))</f>
        <v>208.73004987531</v>
      </c>
      <c r="AH198" s="3" t="n">
        <f aca="false">T198</f>
        <v>0.00516975876545934</v>
      </c>
      <c r="AI198" s="3"/>
    </row>
    <row r="199" customFormat="false" ht="12.8" hidden="false" customHeight="false" outlineLevel="0" collapsed="false">
      <c r="A199" s="3" t="n">
        <f aca="false">IF(J198/A198&lt;=0.99*$B$10,IF(A198&gt;A197,IF(D$5&gt;0,$A198+($D$7-$D$3)/401,IF(J198/A198&gt;1.01*D$10,A198-($D$7-$D$3)/401,A198)),IF(D$5&lt;0,$A198+($D$7-$D$3)/401,IF(J198/A198&gt;1.01*D$10,A198-($D$7-$D$3)/401,A198))),IF(K198&gt;$B$6,IF(B$10&gt;D$10,IF(J198/A198&gt;1.01*D$10,A198-($D$7-$D$3)/401,A198),A198),IF(MAX(J$58:J198)&lt;0.99*$B$10*(A198^$K$49*(K198-A198))^(1/(1+$K$49))*($K$49^(1/(1+$K$49))),$A198+($D$7-$D$3)/401,IF(J198/A198&gt;1.01*$D$10,$A198-($D$7-$D$3)/401,A198))))</f>
        <v>270.075436408977</v>
      </c>
      <c r="B199" s="3" t="n">
        <f aca="false">$D$4+(A199-$D$3)*$D$5</f>
        <v>210.226309226931</v>
      </c>
      <c r="C199" s="3" t="n">
        <f aca="false">2/PI()*(ATAN((B199/A199)^2))/(1+C$12/C$14*10*(100/A198)^0.5)</f>
        <v>0.259842646395723</v>
      </c>
      <c r="D199" s="3" t="n">
        <f aca="false">3*G198*(I199-I198)+D198</f>
        <v>1399.25022107097</v>
      </c>
      <c r="E199" s="30" t="n">
        <f aca="false">(1/$C$16)*($C$12/100)/S199</f>
        <v>0.00911274441889014</v>
      </c>
      <c r="F199" s="3" t="n">
        <f aca="false">3*(1-2*$B$9)*(A200+A199)/(4*(1+$B$9)*$B$4)</f>
        <v>41136.3845820231</v>
      </c>
      <c r="G199" s="3" t="n">
        <f aca="false">$C$18*$C$17*(A199+100)/100/(2*(1+$C$19))*1000</f>
        <v>2828856.63591022</v>
      </c>
      <c r="H199" s="30" t="n">
        <f aca="false">(B199-B198)/(3*(1-E198)*F198+3*C198*E198*G198)+H198</f>
        <v>0.00187902698220713</v>
      </c>
      <c r="I199" s="30" t="n">
        <f aca="false">C198*(H199-H198)+I198</f>
        <v>0.000174795726396876</v>
      </c>
      <c r="J199" s="3" t="n">
        <f aca="false">J198+3*(H199-H198)*F198</f>
        <v>199.301980956111</v>
      </c>
      <c r="K199" s="35" t="n">
        <f aca="false">IF(J199&lt;$B$10*(A198^$K$49*(MAX(K$58:K198)-A198))^(1/(1+$K$49))*($K$49^(1/(1+$K$49))),IF(J199/A199&gt;D$10,IF(MAX(J$58:J198)&lt;0.99*$B$10*(A198^$K$49*(K198-A198))^(1/(1+$K$49))*($K$49^(1/(1+$K$49))),MAX(K$58:K198),((J199/$B$10)^(1+$K$49)/(A199^($K$49)*$K$49))+A199),MAX(K$58:K198)),((J199/$B$10)^(1+$K$49)/(A199^($K$49)*$K$49))+A199)</f>
        <v>347.014545463349</v>
      </c>
      <c r="L199" s="30" t="n">
        <f aca="false">IF(K199&lt;K198,AE198*(MAX(Z$58:Z198)-J198/A198)/(J198/A198/D$10-1)/(1+1*(MAX(Z$58:Z198)-J198/A198)/(J198/A198/D$10-1))+B$3-B$4,AE198*(J199/A199/B$10)/(C$27+J199/A199/B$10))</f>
        <v>-0.00830930389987731</v>
      </c>
      <c r="M199" s="42" t="n">
        <f aca="false">M198+L199*2*(K199-K198)/(K198+K199)</f>
        <v>-0.00230099276765408</v>
      </c>
      <c r="N199" s="43" t="n">
        <f aca="false">N198+(B$3-B$4)*2*(K199-K198)/(K198+K199)</f>
        <v>0.00573090542674353</v>
      </c>
      <c r="O199" s="34"/>
      <c r="P199" s="34" t="n">
        <f aca="false">P198+$B$4*2*(A199-A198)/(A199+A198)</f>
        <v>0.00180230298598729</v>
      </c>
      <c r="Q199" s="44" t="n">
        <f aca="false">M199+N199</f>
        <v>0.00342991265908945</v>
      </c>
      <c r="R199" s="3" t="n">
        <f aca="false">R198-(Q199-Q198+P199-P198)*R198</f>
        <v>1.59463449902214</v>
      </c>
      <c r="S199" s="3" t="n">
        <f aca="false">$C$21*(R199-1)+1</f>
        <v>1.58679969108638</v>
      </c>
      <c r="T199" s="3" t="n">
        <f aca="false">-(S199-S198)/S198+T198</f>
        <v>0.00518888380901523</v>
      </c>
      <c r="U199" s="45" t="n">
        <f aca="false">(N199-N198)/(K$49/(1+K$49)*(AC199^(1+K$49)-(J199/A199)^(1+K$49))/(J199/A199)^K$49)*K$50+U198</f>
        <v>0.00315669446597939</v>
      </c>
      <c r="V199" s="3" t="n">
        <f aca="false">IF(D$6="E",-IF(K198=$B$6,-V198+(H199-H198)*(1-E198)+(I199-I198)*E198,-V198+(H199-H198)*(1-E198)+(I199-I198)*E198+(U199-U198)*(1-E198)),IF(K198=$B$6,V198+(H199-H198)*(1-E198)+(I199-I198)*E198,V198+(H199-H198)*(1-E198)+(I199-I198)*E198+(U199-U198)*(1-E198)))</f>
        <v>0.00499145451691458</v>
      </c>
      <c r="W199" s="3" t="n">
        <f aca="false">T199/3+V199</f>
        <v>0.00672108245325299</v>
      </c>
      <c r="X199" s="23" t="n">
        <f aca="false">IF(D$6="E",-B199,B199)</f>
        <v>210.226309226931</v>
      </c>
      <c r="Y199" s="0" t="n">
        <f aca="false">IF(D$6="E",-J199,J199)</f>
        <v>199.301980956111</v>
      </c>
      <c r="Z199" s="46" t="n">
        <f aca="false">J199/A199</f>
        <v>0.73794930633494</v>
      </c>
      <c r="AA199" s="43" t="n">
        <f aca="false">B$8/A199^B$3*((1+K$49)/K$49)^-B$3</f>
        <v>1.6694550658466</v>
      </c>
      <c r="AB199" s="43" t="n">
        <f aca="false">(R199-AA199)</f>
        <v>-0.0748205668244606</v>
      </c>
      <c r="AC199" s="48" t="n">
        <f aca="false">IF(R$58&gt;=AA$58,B$10,IF(K199&lt;K198,(Z199-D$10)*(1+1.25*(D$10-Z199)/MAX(Z$58:Z199)*B$10)+D$10,B$10))</f>
        <v>1.38259663532589</v>
      </c>
      <c r="AD199" s="33" t="n">
        <f aca="false">IF(K199&gt;K198,(1-A199/K199)/((J199+0.01)/A199/$B$10)^(1+K$49)+A199/K199+0.01,(1-A199/K199)/((J199+0.01)/A199/$D$10)^(1+K$49)+A199/K199+0.01)</f>
        <v>1.56648741468095</v>
      </c>
      <c r="AE199" s="47" t="n">
        <f aca="false">IF(ABS(-LN(1-(R199-AA199)/R199)/LN(AD199))&lt;1.2*B$3,1.2*SIGN(-LN(1-(R199-AA199)/R199)/LN(AD199))*B$3,-LN(1-(R199-AA199)/R199)/LN(AD199))</f>
        <v>-0.10215920792229</v>
      </c>
      <c r="AF199" s="43" t="n">
        <f aca="false">W199</f>
        <v>0.00672108245325313</v>
      </c>
      <c r="AG199" s="47" t="n">
        <f aca="false">IF(D$6="E",-B199,IF(D$6="T",-B199,B199))</f>
        <v>210.226309226931</v>
      </c>
      <c r="AH199" s="3" t="n">
        <f aca="false">T199</f>
        <v>0.00518888380901523</v>
      </c>
      <c r="AI199" s="3"/>
      <c r="AJ199" s="3"/>
    </row>
    <row r="200" customFormat="false" ht="12.8" hidden="false" customHeight="false" outlineLevel="0" collapsed="false">
      <c r="A200" s="3" t="n">
        <f aca="false">IF(J199/A199&lt;=0.99*$B$10,IF(A199&gt;A198,IF(D$5&gt;0,$A199+($D$7-$D$3)/401,IF(J199/A199&gt;1.01*D$10,A199-($D$7-$D$3)/401,A199)),IF(D$5&lt;0,$A199+($D$7-$D$3)/401,IF(J199/A199&gt;1.01*D$10,A199-($D$7-$D$3)/401,A199))),IF(K199&gt;$B$6,IF(B$10&gt;D$10,IF(J199/A199&gt;1.01*D$10,A199-($D$7-$D$3)/401,A199),A199),IF(MAX(J$58:J199)&lt;0.99*$B$10*(A199^$K$49*(K199-A199))^(1/(1+$K$49))*($K$49^(1/(1+$K$49))),$A199+($D$7-$D$3)/401,IF(J199/A199&gt;1.01*$D$10,$A199-($D$7-$D$3)/401,A199))))</f>
        <v>270.574189526184</v>
      </c>
      <c r="B200" s="3" t="n">
        <f aca="false">$D$4+(A200-$D$3)*$D$5</f>
        <v>211.722568578552</v>
      </c>
      <c r="C200" s="3" t="n">
        <f aca="false">2/PI()*(ATAN((B200/A200)^2))/(1+C$12/C$14*10*(100/A199)^0.5)</f>
        <v>0.262127253765881</v>
      </c>
      <c r="D200" s="3" t="n">
        <f aca="false">3*G199*(I200-I199)+D199</f>
        <v>1422.42423829225</v>
      </c>
      <c r="E200" s="30" t="n">
        <f aca="false">(1/$C$16)*($C$12/100)/S200</f>
        <v>0.00911291581255459</v>
      </c>
      <c r="F200" s="3" t="n">
        <f aca="false">3*(1-2*$B$9)*(A201+A200)/(4*(1+$B$9)*$B$4)</f>
        <v>41212.2817955112</v>
      </c>
      <c r="G200" s="3" t="n">
        <f aca="false">$C$18*$C$17*(A200+100)/100/(2*(1+$C$19))*1000</f>
        <v>2832669.10473815</v>
      </c>
      <c r="H200" s="30" t="n">
        <f aca="false">(B200-B199)/(3*(1-E199)*F199+3*C199*E199*G199)+H199</f>
        <v>0.00188953591710472</v>
      </c>
      <c r="I200" s="30" t="n">
        <f aca="false">C199*(H200-H199)+I199</f>
        <v>0.000177526395851466</v>
      </c>
      <c r="J200" s="3" t="n">
        <f aca="false">J199+3*(H200-H199)*F199</f>
        <v>200.598879718595</v>
      </c>
      <c r="K200" s="35" t="n">
        <f aca="false">IF(J200&lt;$B$10*(A199^$K$49*(MAX(K$58:K199)-A199))^(1/(1+$K$49))*($K$49^(1/(1+$K$49))),IF(J200/A200&gt;D$10,IF(MAX(J$58:J199)&lt;0.99*$B$10*(A199^$K$49*(K199-A199))^(1/(1+$K$49))*($K$49^(1/(1+$K$49))),MAX(K$58:K199),((J200/$B$10)^(1+$K$49)/(A200^($K$49)*$K$49))+A200),MAX(K$58:K199)),((J200/$B$10)^(1+$K$49)/(A200^($K$49)*$K$49))+A200)</f>
        <v>348.374198850533</v>
      </c>
      <c r="L200" s="30" t="n">
        <f aca="false">IF(K200&lt;K199,AE199*(MAX(Z$58:Z199)-J199/A199)/(J199/A199/D$10-1)/(1+1*(MAX(Z$58:Z199)-J199/A199)/(J199/A199/D$10-1))+B$3-B$4,AE199*(J200/A200/B$10)/(C$27+J200/A200/B$10))</f>
        <v>-0.00838102621057035</v>
      </c>
      <c r="M200" s="42" t="n">
        <f aca="false">M199+L200*2*(K200-K199)/(K199+K200)</f>
        <v>-0.00233376663915676</v>
      </c>
      <c r="N200" s="43" t="n">
        <f aca="false">N199+(B$3-B$4)*2*(K200-K199)/(K199+K200)</f>
        <v>0.00577157446357317</v>
      </c>
      <c r="O200" s="34"/>
      <c r="P200" s="34" t="n">
        <f aca="false">P199+$B$4*2*(A200-A199)/(A200+A199)</f>
        <v>0.00181337307115776</v>
      </c>
      <c r="Q200" s="44" t="n">
        <f aca="false">M200+N200</f>
        <v>0.00343780782441641</v>
      </c>
      <c r="R200" s="3" t="n">
        <f aca="false">R199-(Q200-Q199+P200-P199)*R199</f>
        <v>1.59460425637942</v>
      </c>
      <c r="S200" s="3" t="n">
        <f aca="false">$C$21*(R200-1)+1</f>
        <v>1.58676984691582</v>
      </c>
      <c r="T200" s="3" t="n">
        <f aca="false">-(S200-S199)/S199+T199</f>
        <v>0.00520769158338457</v>
      </c>
      <c r="U200" s="45" t="n">
        <f aca="false">(N200-N199)/(K$49/(1+K$49)*(AC200^(1+K$49)-(J200/A200)^(1+K$49))/(J200/A200)^K$49)*K$50+U199</f>
        <v>0.0032009719086913</v>
      </c>
      <c r="V200" s="3" t="n">
        <f aca="false">IF(D$6="E",-IF(K199=$B$6,-V199+(H200-H199)*(1-E199)+(I200-I199)*E199,-V199+(H200-H199)*(1-E199)+(I200-I199)*E199+(U200-U199)*(1-E199)),IF(K199=$B$6,V199+(H200-H199)*(1-E199)+(I200-I199)*E199,V199+(H200-H199)*(1-E199)+(I200-I199)*E199+(U200-U199)*(1-E199)))</f>
        <v>0.00504576652416012</v>
      </c>
      <c r="W200" s="3" t="n">
        <f aca="false">T200/3+V200</f>
        <v>0.00678166371862164</v>
      </c>
      <c r="X200" s="23" t="n">
        <f aca="false">IF(D$6="E",-B200,B200)</f>
        <v>211.722568578552</v>
      </c>
      <c r="Y200" s="0" t="n">
        <f aca="false">IF(D$6="E",-J200,J200)</f>
        <v>200.598879718595</v>
      </c>
      <c r="Z200" s="46" t="n">
        <f aca="false">J200/A200</f>
        <v>0.741382169784464</v>
      </c>
      <c r="AA200" s="43" t="n">
        <f aca="false">B$8/A200^B$3*((1+K$49)/K$49)^-B$3</f>
        <v>1.66940455183648</v>
      </c>
      <c r="AB200" s="43" t="n">
        <f aca="false">(R200-AA200)</f>
        <v>-0.0748002954570626</v>
      </c>
      <c r="AC200" s="48" t="n">
        <f aca="false">IF(R$58&gt;=AA$58,B$10,IF(K200&lt;K199,(Z200-D$10)*(1+1.25*(D$10-Z200)/MAX(Z$58:Z200)*B$10)+D$10,B$10))</f>
        <v>1.38259663532589</v>
      </c>
      <c r="AD200" s="33" t="n">
        <f aca="false">IF(K200&gt;K199,(1-A200/K200)/((J200+0.01)/A200/$B$10)^(1+K$49)+A200/K200+0.01,(1-A200/K200)/((J200+0.01)/A200/$D$10)^(1+K$49)+A200/K200+0.01)</f>
        <v>1.56327635116132</v>
      </c>
      <c r="AE200" s="47" t="n">
        <f aca="false">IF(ABS(-LN(1-(R200-AA200)/R200)/LN(AD200))&lt;1.2*B$3,1.2*SIGN(-LN(1-(R200-AA200)/R200)/LN(AD200))*B$3,-LN(1-(R200-AA200)/R200)/LN(AD200))</f>
        <v>-0.102603120839347</v>
      </c>
      <c r="AF200" s="43" t="n">
        <f aca="false">W200</f>
        <v>0.00678166371862173</v>
      </c>
      <c r="AG200" s="47" t="n">
        <f aca="false">IF(D$6="E",-B200,IF(D$6="T",-B200,B200))</f>
        <v>211.722568578552</v>
      </c>
      <c r="AH200" s="3" t="n">
        <f aca="false">T200</f>
        <v>0.00520769158338457</v>
      </c>
      <c r="AI200" s="3"/>
      <c r="AJ200" s="3"/>
    </row>
    <row r="201" customFormat="false" ht="12.8" hidden="false" customHeight="false" outlineLevel="0" collapsed="false">
      <c r="A201" s="3" t="n">
        <f aca="false">IF(J200/A200&lt;=0.99*$B$10,IF(A200&gt;A199,IF(D$5&gt;0,$A200+($D$7-$D$3)/401,IF(J200/A200&gt;1.01*D$10,A200-($D$7-$D$3)/401,A200)),IF(D$5&lt;0,$A200+($D$7-$D$3)/401,IF(J200/A200&gt;1.01*D$10,A200-($D$7-$D$3)/401,A200))),IF(K200&gt;$B$6,IF(B$10&gt;D$10,IF(J200/A200&gt;1.01*D$10,A200-($D$7-$D$3)/401,A200),A200),IF(MAX(J$58:J200)&lt;0.99*$B$10*(A200^$K$49*(K200-A200))^(1/(1+$K$49))*($K$49^(1/(1+$K$49))),$A200+($D$7-$D$3)/401,IF(J200/A200&gt;1.01*$D$10,$A200-($D$7-$D$3)/401,A200))))</f>
        <v>271.072942643391</v>
      </c>
      <c r="B201" s="3" t="n">
        <f aca="false">$D$4+(A201-$D$3)*$D$5</f>
        <v>213.218827930173</v>
      </c>
      <c r="C201" s="3" t="n">
        <f aca="false">2/PI()*(ATAN((B201/A201)^2))/(1+C$12/C$14*10*(100/A200)^0.5)</f>
        <v>0.264403513290952</v>
      </c>
      <c r="D201" s="3" t="n">
        <f aca="false">3*G200*(I201-I200)+D200</f>
        <v>1445.76303210013</v>
      </c>
      <c r="E201" s="30" t="n">
        <f aca="false">(1/$C$16)*($C$12/100)/S201</f>
        <v>0.00911308432048465</v>
      </c>
      <c r="F201" s="3" t="n">
        <f aca="false">3*(1-2*$B$9)*(A202+A201)/(4*(1+$B$9)*$B$4)</f>
        <v>41288.1790089992</v>
      </c>
      <c r="G201" s="3" t="n">
        <f aca="false">$C$18*$C$17*(A201+100)/100/(2*(1+$C$19))*1000</f>
        <v>2836481.57356608</v>
      </c>
      <c r="H201" s="30" t="n">
        <f aca="false">(B201-B200)/(3*(1-E200)*F200+3*C200*E200*G200)+H200</f>
        <v>0.00190001321106537</v>
      </c>
      <c r="I201" s="30" t="n">
        <f aca="false">C200*(H201-H200)+I200</f>
        <v>0.000180272780144268</v>
      </c>
      <c r="J201" s="3" t="n">
        <f aca="false">J200+3*(H201-H200)*F200</f>
        <v>201.894259292077</v>
      </c>
      <c r="K201" s="35" t="n">
        <f aca="false">IF(J201&lt;$B$10*(A200^$K$49*(MAX(K$58:K200)-A200))^(1/(1+$K$49))*($K$49^(1/(1+$K$49))),IF(J201/A201&gt;D$10,IF(MAX(J$58:J200)&lt;0.99*$B$10*(A200^$K$49*(K200-A200))^(1/(1+$K$49))*($K$49^(1/(1+$K$49))),MAX(K$58:K200),((J201/$B$10)^(1+$K$49)/(A201^($K$49)*$K$49))+A201),MAX(K$58:K200)),((J201/$B$10)^(1+$K$49)/(A201^($K$49)*$K$49))+A201)</f>
        <v>349.735992224083</v>
      </c>
      <c r="L201" s="30" t="n">
        <f aca="false">IF(K201&lt;K200,AE200*(MAX(Z$58:Z200)-J200/A200)/(J200/A200/D$10-1)/(1+1*(MAX(Z$58:Z200)-J200/A200)/(J200/A200/D$10-1))+B$3-B$4,AE200*(J201/A201/B$10)/(C$27+J201/A201/B$10))</f>
        <v>-0.00845301905213771</v>
      </c>
      <c r="M201" s="42" t="n">
        <f aca="false">M200+L201*2*(K201-K200)/(K200+K201)</f>
        <v>-0.00236674500125164</v>
      </c>
      <c r="N201" s="43" t="n">
        <f aca="false">N200+(B$3-B$4)*2*(K201-K200)/(K200+K201)</f>
        <v>0.00581214872037672</v>
      </c>
      <c r="O201" s="34"/>
      <c r="P201" s="34" t="n">
        <f aca="false">P200+$B$4*2*(A201-A200)/(A201+A200)</f>
        <v>0.00182442276947798</v>
      </c>
      <c r="Q201" s="44" t="n">
        <f aca="false">M201+N201</f>
        <v>0.00344540371912508</v>
      </c>
      <c r="R201" s="3" t="n">
        <f aca="false">R200-(Q201-Q200+P201-P200)*R200</f>
        <v>1.59457452403741</v>
      </c>
      <c r="S201" s="3" t="n">
        <f aca="false">$C$21*(R201-1)+1</f>
        <v>1.58674050632234</v>
      </c>
      <c r="T201" s="3" t="n">
        <f aca="false">-(S201-S200)/S200+T200</f>
        <v>0.00522618235161836</v>
      </c>
      <c r="U201" s="45" t="n">
        <f aca="false">(N201-N200)/(K$49/(1+K$49)*(AC201^(1+K$49)-(J201/A201)^(1+K$49))/(J201/A201)^K$49)*K$50+U200</f>
        <v>0.00324551559447573</v>
      </c>
      <c r="V201" s="3" t="n">
        <f aca="false">IF(D$6="E",-IF(K200=$B$6,-V200+(H201-H200)*(1-E200)+(I201-I200)*E200,-V200+(H201-H200)*(1-E200)+(I201-I200)*E200+(U201-U200)*(1-E200)),IF(K200=$B$6,V200+(H201-H200)*(1-E200)+(I201-I200)*E200,V200+(H201-H200)*(1-E200)+(I201-I200)*E200+(U201-U200)*(1-E200)))</f>
        <v>0.00510031112991771</v>
      </c>
      <c r="W201" s="3" t="n">
        <f aca="false">T201/3+V201</f>
        <v>0.00684237191379049</v>
      </c>
      <c r="X201" s="23" t="n">
        <f aca="false">IF(D$6="E",-B201,B201)</f>
        <v>213.218827930173</v>
      </c>
      <c r="Y201" s="0" t="n">
        <f aca="false">IF(D$6="E",-J201,J201)</f>
        <v>201.894259292077</v>
      </c>
      <c r="Z201" s="46" t="n">
        <f aca="false">J201/A201</f>
        <v>0.74479679647584</v>
      </c>
      <c r="AA201" s="43" t="n">
        <f aca="false">B$8/A201^B$3*((1+K$49)/K$49)^-B$3</f>
        <v>1.66935413237806</v>
      </c>
      <c r="AB201" s="43" t="n">
        <f aca="false">(R201-AA201)</f>
        <v>-0.0747796083406496</v>
      </c>
      <c r="AC201" s="48" t="n">
        <f aca="false">IF(R$58&gt;=AA$58,B$10,IF(K201&lt;K200,(Z201-D$10)*(1+1.25*(D$10-Z201)/MAX(Z$58:Z201)*B$10)+D$10,B$10))</f>
        <v>1.38259663532589</v>
      </c>
      <c r="AD201" s="33" t="n">
        <f aca="false">IF(K201&gt;K200,(1-A201/K201)/((J201+0.01)/A201/$B$10)^(1+K$49)+A201/K201+0.01,(1-A201/K201)/((J201+0.01)/A201/$D$10)^(1+K$49)+A201/K201+0.01)</f>
        <v>1.56008076484298</v>
      </c>
      <c r="AE201" s="47" t="n">
        <f aca="false">IF(ABS(-LN(1-(R201-AA201)/R201)/LN(AD201))&lt;1.2*B$3,1.2*SIGN(-LN(1-(R201-AA201)/R201)/LN(AD201))*B$3,-LN(1-(R201-AA201)/R201)/LN(AD201))</f>
        <v>-0.103049215492459</v>
      </c>
      <c r="AF201" s="43" t="n">
        <f aca="false">W201</f>
        <v>0.00684237191379054</v>
      </c>
      <c r="AG201" s="47" t="n">
        <f aca="false">IF(D$6="E",-B201,IF(D$6="T",-B201,B201))</f>
        <v>213.218827930173</v>
      </c>
      <c r="AH201" s="3" t="n">
        <f aca="false">T201</f>
        <v>0.00522618235161836</v>
      </c>
      <c r="AI201" s="3"/>
      <c r="AJ201" s="3"/>
    </row>
    <row r="202" customFormat="false" ht="12.8" hidden="false" customHeight="false" outlineLevel="0" collapsed="false">
      <c r="A202" s="3" t="n">
        <f aca="false">IF(J201/A201&lt;=0.99*$B$10,IF(A201&gt;A200,IF(D$5&gt;0,$A201+($D$7-$D$3)/401,IF(J201/A201&gt;1.01*D$10,A201-($D$7-$D$3)/401,A201)),IF(D$5&lt;0,$A201+($D$7-$D$3)/401,IF(J201/A201&gt;1.01*D$10,A201-($D$7-$D$3)/401,A201))),IF(K201&gt;$B$6,IF(B$10&gt;D$10,IF(J201/A201&gt;1.01*D$10,A201-($D$7-$D$3)/401,A201),A201),IF(MAX(J$58:J201)&lt;0.99*$B$10*(A201^$K$49*(K201-A201))^(1/(1+$K$49))*($K$49^(1/(1+$K$49))),$A201+($D$7-$D$3)/401,IF(J201/A201&gt;1.01*$D$10,$A201-($D$7-$D$3)/401,A201))))</f>
        <v>271.571695760598</v>
      </c>
      <c r="B202" s="3" t="n">
        <f aca="false">$D$4+(A202-$D$3)*$D$5</f>
        <v>214.715087281794</v>
      </c>
      <c r="C202" s="3" t="n">
        <f aca="false">2/PI()*(ATAN((B202/A202)^2))/(1+C$12/C$14*10*(100/A201)^0.5)</f>
        <v>0.266671288711964</v>
      </c>
      <c r="D202" s="3" t="n">
        <f aca="false">3*G201*(I202-I201)+D201</f>
        <v>1469.26544494251</v>
      </c>
      <c r="E202" s="30" t="n">
        <f aca="false">(1/$C$16)*($C$12/100)/S202</f>
        <v>0.00911324994501621</v>
      </c>
      <c r="F202" s="3" t="n">
        <f aca="false">3*(1-2*$B$9)*(A203+A202)/(4*(1+$B$9)*$B$4)</f>
        <v>41364.0762224872</v>
      </c>
      <c r="G202" s="3" t="n">
        <f aca="false">$C$18*$C$17*(A202+100)/100/(2*(1+$C$19))*1000</f>
        <v>2840294.04239401</v>
      </c>
      <c r="H202" s="30" t="n">
        <f aca="false">(B202-B201)/(3*(1-E201)*F201+3*C201*E201*G201)+H201</f>
        <v>0.00191045906642134</v>
      </c>
      <c r="I202" s="30" t="n">
        <f aca="false">C201*(H202-H201)+I201</f>
        <v>0.000183034700999716</v>
      </c>
      <c r="J202" s="3" t="n">
        <f aca="false">J201+3*(H202-H201)*F201</f>
        <v>203.188130329595</v>
      </c>
      <c r="K202" s="35" t="n">
        <f aca="false">IF(J202&lt;$B$10*(A201^$K$49*(MAX(K$58:K201)-A201))^(1/(1+$K$49))*($K$49^(1/(1+$K$49))),IF(J202/A202&gt;D$10,IF(MAX(J$58:J201)&lt;0.99*$B$10*(A201^$K$49*(K201-A201))^(1/(1+$K$49))*($K$49^(1/(1+$K$49))),MAX(K$58:K201),((J202/$B$10)^(1+$K$49)/(A202^($K$49)*$K$49))+A202),MAX(K$58:K201)),((J202/$B$10)^(1+$K$49)/(A202^($K$49)*$K$49))+A202)</f>
        <v>351.099899387774</v>
      </c>
      <c r="L202" s="30" t="n">
        <f aca="false">IF(K202&lt;K201,AE201*(MAX(Z$58:Z201)-J201/A201)/(J201/A201/D$10-1)/(1+1*(MAX(Z$58:Z201)-J201/A201)/(J201/A201/D$10-1))+B$3-B$4,AE201*(J202/A202/B$10)/(C$27+J202/A202/B$10))</f>
        <v>-0.00852528409499877</v>
      </c>
      <c r="M202" s="42" t="n">
        <f aca="false">M201+L202*2*(K202-K201)/(K201+K202)</f>
        <v>-0.00239992736587892</v>
      </c>
      <c r="N202" s="43" t="n">
        <f aca="false">N201+(B$3-B$4)*2*(K202-K201)/(K201+K202)</f>
        <v>0.00585262791007624</v>
      </c>
      <c r="O202" s="34"/>
      <c r="P202" s="34" t="n">
        <f aca="false">P201+$B$4*2*(A202-A201)/(A202+A201)</f>
        <v>0.00183545215589942</v>
      </c>
      <c r="Q202" s="44" t="n">
        <f aca="false">M202+N202</f>
        <v>0.00345270054419732</v>
      </c>
      <c r="R202" s="3" t="n">
        <f aca="false">R201-(Q202-Q201+P202-P201)*R201</f>
        <v>1.59454530152744</v>
      </c>
      <c r="S202" s="3" t="n">
        <f aca="false">$C$21*(R202-1)+1</f>
        <v>1.58671166884344</v>
      </c>
      <c r="T202" s="3" t="n">
        <f aca="false">-(S202-S201)/S201+T201</f>
        <v>0.00524435638750648</v>
      </c>
      <c r="U202" s="45" t="n">
        <f aca="false">(N202-N201)/(K$49/(1+K$49)*(AC202^(1+K$49)-(J202/A202)^(1+K$49))/(J202/A202)^K$49)*K$50+U201</f>
        <v>0.00329032503837433</v>
      </c>
      <c r="V202" s="3" t="n">
        <f aca="false">IF(D$6="E",-IF(K201=$B$6,-V201+(H202-H201)*(1-E201)+(I202-I201)*E201,-V201+(H202-H201)*(1-E201)+(I202-I201)*E201+(U202-U201)*(1-E201)),IF(K201=$B$6,V201+(H202-H201)*(1-E201)+(I202-I201)*E201,V201+(H202-H201)*(1-E201)+(I202-I201)*E201+(U202-U201)*(1-E201)))</f>
        <v>0.00515508805258866</v>
      </c>
      <c r="W202" s="3" t="n">
        <f aca="false">T202/3+V202</f>
        <v>0.00690320684842415</v>
      </c>
      <c r="X202" s="23" t="n">
        <f aca="false">IF(D$6="E",-B202,B202)</f>
        <v>214.715087281794</v>
      </c>
      <c r="Y202" s="0" t="n">
        <f aca="false">IF(D$6="E",-J202,J202)</f>
        <v>203.188130329595</v>
      </c>
      <c r="Z202" s="46" t="n">
        <f aca="false">J202/A202</f>
        <v>0.748193326114199</v>
      </c>
      <c r="AA202" s="43" t="n">
        <f aca="false">B$8/A202^B$3*((1+K$49)/K$49)^-B$3</f>
        <v>1.66930380712088</v>
      </c>
      <c r="AB202" s="43" t="n">
        <f aca="false">(R202-AA202)</f>
        <v>-0.0747585055934423</v>
      </c>
      <c r="AC202" s="48" t="n">
        <f aca="false">IF(R$58&gt;=AA$58,B$10,IF(K202&lt;K201,(Z202-D$10)*(1+1.25*(D$10-Z202)/MAX(Z$58:Z202)*B$10)+D$10,B$10))</f>
        <v>1.38259663532589</v>
      </c>
      <c r="AD202" s="33" t="n">
        <f aca="false">IF(K202&gt;K201,(1-A202/K202)/((J202+0.01)/A202/$B$10)^(1+K$49)+A202/K202+0.01,(1-A202/K202)/((J202+0.01)/A202/$D$10)^(1+K$49)+A202/K202+0.01)</f>
        <v>1.55690064959408</v>
      </c>
      <c r="AE202" s="47" t="n">
        <f aca="false">IF(ABS(-LN(1-(R202-AA202)/R202)/LN(AD202))&lt;1.2*B$3,1.2*SIGN(-LN(1-(R202-AA202)/R202)/LN(AD202))*B$3,-LN(1-(R202-AA202)/R202)/LN(AD202))</f>
        <v>-0.103497495763258</v>
      </c>
      <c r="AF202" s="43" t="n">
        <f aca="false">W202</f>
        <v>0.00690320684842429</v>
      </c>
      <c r="AG202" s="47" t="n">
        <f aca="false">IF(D$6="E",-B202,IF(D$6="T",-B202,B202))</f>
        <v>214.715087281794</v>
      </c>
      <c r="AH202" s="3" t="n">
        <f aca="false">T202</f>
        <v>0.00524435638750648</v>
      </c>
      <c r="AI202" s="3"/>
      <c r="AJ202" s="3"/>
    </row>
    <row r="203" customFormat="false" ht="12.8" hidden="false" customHeight="false" outlineLevel="0" collapsed="false">
      <c r="A203" s="3" t="n">
        <f aca="false">IF(J202/A202&lt;=0.99*$B$10,IF(A202&gt;A201,IF(D$5&gt;0,$A202+($D$7-$D$3)/401,IF(J202/A202&gt;1.01*D$10,A202-($D$7-$D$3)/401,A202)),IF(D$5&lt;0,$A202+($D$7-$D$3)/401,IF(J202/A202&gt;1.01*D$10,A202-($D$7-$D$3)/401,A202))),IF(K202&gt;$B$6,IF(B$10&gt;D$10,IF(J202/A202&gt;1.01*D$10,A202-($D$7-$D$3)/401,A202),A202),IF(MAX(J$58:J202)&lt;0.99*$B$10*(A202^$K$49*(K202-A202))^(1/(1+$K$49))*($K$49^(1/(1+$K$49))),$A202+($D$7-$D$3)/401,IF(J202/A202&gt;1.01*$D$10,$A202-($D$7-$D$3)/401,A202))))</f>
        <v>272.070448877805</v>
      </c>
      <c r="B203" s="3" t="n">
        <f aca="false">$D$4+(A203-$D$3)*$D$5</f>
        <v>216.211346633415</v>
      </c>
      <c r="C203" s="3" t="n">
        <f aca="false">2/PI()*(ATAN((B203/A203)^2))/(1+C$12/C$14*10*(100/A202)^0.5)</f>
        <v>0.268930448689798</v>
      </c>
      <c r="D203" s="3" t="n">
        <f aca="false">3*G202*(I203-I202)+D202</f>
        <v>1492.93031736612</v>
      </c>
      <c r="E203" s="30" t="n">
        <f aca="false">(1/$C$16)*($C$12/100)/S203</f>
        <v>0.00911341268857995</v>
      </c>
      <c r="F203" s="3" t="n">
        <f aca="false">3*(1-2*$B$9)*(A204+A203)/(4*(1+$B$9)*$B$4)</f>
        <v>41439.9734359752</v>
      </c>
      <c r="G203" s="3" t="n">
        <f aca="false">$C$18*$C$17*(A203+100)/100/(2*(1+$C$19))*1000</f>
        <v>2844106.51122194</v>
      </c>
      <c r="H203" s="30" t="n">
        <f aca="false">(B203-B202)/(3*(1-E202)*F202+3*C202*E202*G202)+H202</f>
        <v>0.00192087368454806</v>
      </c>
      <c r="I203" s="30" t="n">
        <f aca="false">C202*(H203-H202)+I202</f>
        <v>0.000185811980637011</v>
      </c>
      <c r="J203" s="3" t="n">
        <f aca="false">J202+3*(H203-H202)*F202</f>
        <v>204.480503503661</v>
      </c>
      <c r="K203" s="35" t="n">
        <f aca="false">IF(J203&lt;$B$10*(A202^$K$49*(MAX(K$58:K202)-A202))^(1/(1+$K$49))*($K$49^(1/(1+$K$49))),IF(J203/A203&gt;D$10,IF(MAX(J$58:J202)&lt;0.99*$B$10*(A202^$K$49*(K202-A202))^(1/(1+$K$49))*($K$49^(1/(1+$K$49))),MAX(K$58:K202),((J203/$B$10)^(1+$K$49)/(A203^($K$49)*$K$49))+A203),MAX(K$58:K202)),((J203/$B$10)^(1+$K$49)/(A203^($K$49)*$K$49))+A203)</f>
        <v>352.465894591184</v>
      </c>
      <c r="L203" s="30" t="n">
        <f aca="false">IF(K203&lt;K202,AE202*(MAX(Z$58:Z202)-J202/A202)/(J202/A202/D$10-1)/(1+1*(MAX(Z$58:Z202)-J202/A202)/(J202/A202/D$10-1))+B$3-B$4,AE202*(J203/A203/B$10)/(C$27+J203/A203/B$10))</f>
        <v>-0.00859782302439145</v>
      </c>
      <c r="M203" s="42" t="n">
        <f aca="false">M202+L203*2*(K203-K202)/(K202+K203)</f>
        <v>-0.00243331325561829</v>
      </c>
      <c r="N203" s="43" t="n">
        <f aca="false">N202+(B$3-B$4)*2*(K203-K202)/(K202+K203)</f>
        <v>0.00589301176681584</v>
      </c>
      <c r="O203" s="34"/>
      <c r="P203" s="34" t="n">
        <f aca="false">P202+$B$4*2*(A203-A202)/(A203+A202)</f>
        <v>0.00184646130496101</v>
      </c>
      <c r="Q203" s="44" t="n">
        <f aca="false">M203+N203</f>
        <v>0.00345969851119755</v>
      </c>
      <c r="R203" s="3" t="n">
        <f aca="false">R202-(Q203-Q202+P203-P202)*R202</f>
        <v>1.59451658836513</v>
      </c>
      <c r="S203" s="3" t="n">
        <f aca="false">$C$21*(R203-1)+1</f>
        <v>1.58668333400111</v>
      </c>
      <c r="T203" s="3" t="n">
        <f aca="false">-(S203-S202)/S202+T202</f>
        <v>0.00526221397492239</v>
      </c>
      <c r="U203" s="45" t="n">
        <f aca="false">(N203-N202)/(K$49/(1+K$49)*(AC203^(1+K$49)-(J203/A203)^(1+K$49))/(J203/A203)^K$49)*K$50+U202</f>
        <v>0.00333539977769008</v>
      </c>
      <c r="V203" s="3" t="n">
        <f aca="false">IF(D$6="E",-IF(K202=$B$6,-V202+(H203-H202)*(1-E202)+(I203-I202)*E202,-V202+(H203-H202)*(1-E202)+(I203-I202)*E202+(U203-U202)*(1-E202)),IF(K202=$B$6,V202+(H203-H202)*(1-E202)+(I203-I202)*E202,V202+(H203-H202)*(1-E202)+(I203-I202)*E202+(U203-U202)*(1-E202)))</f>
        <v>0.00521009703169097</v>
      </c>
      <c r="W203" s="3" t="n">
        <f aca="false">T203/3+V203</f>
        <v>0.0069641683566651</v>
      </c>
      <c r="X203" s="23" t="n">
        <f aca="false">IF(D$6="E",-B203,B203)</f>
        <v>216.211346633415</v>
      </c>
      <c r="Y203" s="0" t="n">
        <f aca="false">IF(D$6="E",-J203,J203)</f>
        <v>204.480503503661</v>
      </c>
      <c r="Z203" s="46" t="n">
        <f aca="false">J203/A203</f>
        <v>0.75157189745182</v>
      </c>
      <c r="AA203" s="43" t="n">
        <f aca="false">B$8/A203^B$3*((1+K$49)/K$49)^-B$3</f>
        <v>1.66925357571643</v>
      </c>
      <c r="AB203" s="43" t="n">
        <f aca="false">(R203-AA203)</f>
        <v>-0.0747369873512966</v>
      </c>
      <c r="AC203" s="48" t="n">
        <f aca="false">IF(R$58&gt;=AA$58,B$10,IF(K203&lt;K202,(Z203-D$10)*(1+1.25*(D$10-Z203)/MAX(Z$58:Z203)*B$10)+D$10,B$10))</f>
        <v>1.38259663532589</v>
      </c>
      <c r="AD203" s="33" t="n">
        <f aca="false">IF(K203&gt;K202,(1-A203/K203)/((J203+0.01)/A203/$B$10)^(1+K$49)+A203/K203+0.01,(1-A203/K203)/((J203+0.01)/A203/$D$10)^(1+K$49)+A203/K203+0.01)</f>
        <v>1.55373599591756</v>
      </c>
      <c r="AE203" s="47" t="n">
        <f aca="false">IF(ABS(-LN(1-(R203-AA203)/R203)/LN(AD203))&lt;1.2*B$3,1.2*SIGN(-LN(1-(R203-AA203)/R203)/LN(AD203))*B$3,-LN(1-(R203-AA203)/R203)/LN(AD203))</f>
        <v>-0.103947965794287</v>
      </c>
      <c r="AF203" s="43" t="n">
        <f aca="false">W203</f>
        <v>0.00696416835666524</v>
      </c>
      <c r="AG203" s="47" t="n">
        <f aca="false">IF(D$6="E",-B203,IF(D$6="T",-B203,B203))</f>
        <v>216.211346633415</v>
      </c>
      <c r="AH203" s="3" t="n">
        <f aca="false">T203</f>
        <v>0.00526221397492239</v>
      </c>
      <c r="AI203" s="3"/>
      <c r="AJ203" s="3"/>
    </row>
    <row r="204" customFormat="false" ht="12.8" hidden="false" customHeight="false" outlineLevel="0" collapsed="false">
      <c r="A204" s="3" t="n">
        <f aca="false">IF(J203/A203&lt;=0.99*$B$10,IF(A203&gt;A202,IF(D$5&gt;0,$A203+($D$7-$D$3)/401,IF(J203/A203&gt;1.01*D$10,A203-($D$7-$D$3)/401,A203)),IF(D$5&lt;0,$A203+($D$7-$D$3)/401,IF(J203/A203&gt;1.01*D$10,A203-($D$7-$D$3)/401,A203))),IF(K203&gt;$B$6,IF(B$10&gt;D$10,IF(J203/A203&gt;1.01*D$10,A203-($D$7-$D$3)/401,A203),A203),IF(MAX(J$58:J203)&lt;0.99*$B$10*(A203^$K$49*(K203-A203))^(1/(1+$K$49))*($K$49^(1/(1+$K$49))),$A203+($D$7-$D$3)/401,IF(J203/A203&gt;1.01*$D$10,$A203-($D$7-$D$3)/401,A203))))</f>
        <v>272.569201995012</v>
      </c>
      <c r="B204" s="3" t="n">
        <f aca="false">$D$4+(A204-$D$3)*$D$5</f>
        <v>217.707605985036</v>
      </c>
      <c r="C204" s="3" t="n">
        <f aca="false">2/PI()*(ATAN((B204/A204)^2))/(1+C$12/C$14*10*(100/A203)^0.5)</f>
        <v>0.271180866747048</v>
      </c>
      <c r="D204" s="3" t="n">
        <f aca="false">3*G203*(I204-I203)+D203</f>
        <v>1516.75648840829</v>
      </c>
      <c r="E204" s="30" t="n">
        <f aca="false">(1/$C$16)*($C$12/100)/S204</f>
        <v>0.00911357255369556</v>
      </c>
      <c r="F204" s="3" t="n">
        <f aca="false">3*(1-2*$B$9)*(A205+A204)/(4*(1+$B$9)*$B$4)</f>
        <v>41515.8706494632</v>
      </c>
      <c r="G204" s="3" t="n">
        <f aca="false">$C$18*$C$17*(A204+100)/100/(2*(1+$C$19))*1000</f>
        <v>2847918.98004987</v>
      </c>
      <c r="H204" s="30" t="n">
        <f aca="false">(B204-B203)/(3*(1-E203)*F203+3*C203*E203*G203)+H203</f>
        <v>0.00193125726584195</v>
      </c>
      <c r="I204" s="30" t="n">
        <f aca="false">C203*(H204-H203)+I203</f>
        <v>0.000188604441813384</v>
      </c>
      <c r="J204" s="3" t="n">
        <f aca="false">J203+3*(H204-H203)*F203</f>
        <v>205.771389502628</v>
      </c>
      <c r="K204" s="35" t="n">
        <f aca="false">IF(J204&lt;$B$10*(A203^$K$49*(MAX(K$58:K203)-A203))^(1/(1+$K$49))*($K$49^(1/(1+$K$49))),IF(J204/A204&gt;D$10,IF(MAX(J$58:J203)&lt;0.99*$B$10*(A203^$K$49*(K203-A203))^(1/(1+$K$49))*($K$49^(1/(1+$K$49))),MAX(K$58:K203),((J204/$B$10)^(1+$K$49)/(A204^($K$49)*$K$49))+A204),MAX(K$58:K203)),((J204/$B$10)^(1+$K$49)/(A204^($K$49)*$K$49))+A204)</f>
        <v>353.833952522615</v>
      </c>
      <c r="L204" s="30" t="n">
        <f aca="false">IF(K204&lt;K203,AE203*(MAX(Z$58:Z203)-J203/A203)/(J203/A203/D$10-1)/(1+1*(MAX(Z$58:Z203)-J203/A203)/(J203/A203/D$10-1))+B$3-B$4,AE203*(J204/A204/B$10)/(C$27+J204/A204/B$10))</f>
        <v>-0.00867063754074953</v>
      </c>
      <c r="M204" s="42" t="n">
        <f aca="false">M203+L204*2*(K204-K203)/(K203+K204)</f>
        <v>-0.00246690220373049</v>
      </c>
      <c r="N204" s="43" t="n">
        <f aca="false">N203+(B$3-B$4)*2*(K204-K203)/(K203+K204)</f>
        <v>0.0059333000453565</v>
      </c>
      <c r="O204" s="34"/>
      <c r="P204" s="34" t="n">
        <f aca="false">P203+$B$4*2*(A204-A203)/(A204+A203)</f>
        <v>0.00185745029079209</v>
      </c>
      <c r="Q204" s="44" t="n">
        <f aca="false">M204+N204</f>
        <v>0.00346639784162601</v>
      </c>
      <c r="R204" s="3" t="n">
        <f aca="false">R203-(Q204-Q203+P204-P203)*R203</f>
        <v>1.59448838405143</v>
      </c>
      <c r="S204" s="3" t="n">
        <f aca="false">$C$21*(R204-1)+1</f>
        <v>1.58665550130288</v>
      </c>
      <c r="T204" s="3" t="n">
        <f aca="false">-(S204-S203)/S203+T203</f>
        <v>0.0052797554071834</v>
      </c>
      <c r="U204" s="45" t="n">
        <f aca="false">(N204-N203)/(K$49/(1+K$49)*(AC204^(1+K$49)-(J204/A204)^(1+K$49))/(J204/A204)^K$49)*K$50+U203</f>
        <v>0.0033807393720027</v>
      </c>
      <c r="V204" s="3" t="n">
        <f aca="false">IF(D$6="E",-IF(K203=$B$6,-V203+(H204-H203)*(1-E203)+(I204-I203)*E203,-V203+(H204-H203)*(1-E203)+(I204-I203)*E203+(U204-U203)*(1-E203)),IF(K203=$B$6,V203+(H204-H203)*(1-E203)+(I204-I203)*E203,V203+(H204-H203)*(1-E203)+(I204-I203)*E203+(U204-U203)*(1-E203)))</f>
        <v>0.00526533782785298</v>
      </c>
      <c r="W204" s="3" t="n">
        <f aca="false">T204/3+V204</f>
        <v>0.00702525629691411</v>
      </c>
      <c r="X204" s="23" t="n">
        <f aca="false">IF(D$6="E",-B204,B204)</f>
        <v>217.707605985036</v>
      </c>
      <c r="Y204" s="0" t="n">
        <f aca="false">IF(D$6="E",-J204,J204)</f>
        <v>205.771389502628</v>
      </c>
      <c r="Z204" s="46" t="n">
        <f aca="false">J204/A204</f>
        <v>0.754932648283548</v>
      </c>
      <c r="AA204" s="43" t="n">
        <f aca="false">B$8/A204^B$3*((1+K$49)/K$49)^-B$3</f>
        <v>1.66920343781809</v>
      </c>
      <c r="AB204" s="43" t="n">
        <f aca="false">(R204-AA204)</f>
        <v>-0.0747150537666617</v>
      </c>
      <c r="AC204" s="48" t="n">
        <f aca="false">IF(R$58&gt;=AA$58,B$10,IF(K204&lt;K203,(Z204-D$10)*(1+1.25*(D$10-Z204)/MAX(Z$58:Z204)*B$10)+D$10,B$10))</f>
        <v>1.38259663532589</v>
      </c>
      <c r="AD204" s="33" t="n">
        <f aca="false">IF(K204&gt;K203,(1-A204/K204)/((J204+0.01)/A204/$B$10)^(1+K$49)+A204/K204+0.01,(1-A204/K204)/((J204+0.01)/A204/$D$10)^(1+K$49)+A204/K204+0.01)</f>
        <v>1.55058679107882</v>
      </c>
      <c r="AE204" s="47" t="n">
        <f aca="false">IF(ABS(-LN(1-(R204-AA204)/R204)/LN(AD204))&lt;1.2*B$3,1.2*SIGN(-LN(1-(R204-AA204)/R204)/LN(AD204))*B$3,-LN(1-(R204-AA204)/R204)/LN(AD204))</f>
        <v>-0.104400629987955</v>
      </c>
      <c r="AF204" s="43" t="n">
        <f aca="false">W204</f>
        <v>0.00702525629691415</v>
      </c>
      <c r="AG204" s="47" t="n">
        <f aca="false">IF(D$6="E",-B204,IF(D$6="T",-B204,B204))</f>
        <v>217.707605985036</v>
      </c>
      <c r="AH204" s="3" t="n">
        <f aca="false">T204</f>
        <v>0.0052797554071834</v>
      </c>
      <c r="AI204" s="3"/>
      <c r="AJ204" s="3"/>
    </row>
    <row r="205" customFormat="false" ht="12.8" hidden="false" customHeight="false" outlineLevel="0" collapsed="false">
      <c r="A205" s="3" t="n">
        <f aca="false">IF(J204/A204&lt;=0.99*$B$10,IF(A204&gt;A203,IF(D$5&gt;0,$A204+($D$7-$D$3)/401,IF(J204/A204&gt;1.01*D$10,A204-($D$7-$D$3)/401,A204)),IF(D$5&lt;0,$A204+($D$7-$D$3)/401,IF(J204/A204&gt;1.01*D$10,A204-($D$7-$D$3)/401,A204))),IF(K204&gt;$B$6,IF(B$10&gt;D$10,IF(J204/A204&gt;1.01*D$10,A204-($D$7-$D$3)/401,A204),A204),IF(MAX(J$58:J204)&lt;0.99*$B$10*(A204^$K$49*(K204-A204))^(1/(1+$K$49))*($K$49^(1/(1+$K$49))),$A204+($D$7-$D$3)/401,IF(J204/A204&gt;1.01*$D$10,$A204-($D$7-$D$3)/401,A204))))</f>
        <v>273.067955112219</v>
      </c>
      <c r="B205" s="3" t="n">
        <f aca="false">$D$4+(A205-$D$3)*$D$5</f>
        <v>219.203865336657</v>
      </c>
      <c r="C205" s="3" t="n">
        <f aca="false">2/PI()*(ATAN((B205/A205)^2))/(1+C$12/C$14*10*(100/A204)^0.5)</f>
        <v>0.273422421208121</v>
      </c>
      <c r="D205" s="3" t="n">
        <f aca="false">3*G204*(I205-I204)+D204</f>
        <v>1540.74279597804</v>
      </c>
      <c r="E205" s="30" t="n">
        <f aca="false">(1/$C$16)*($C$12/100)/S205</f>
        <v>0.00911372954296603</v>
      </c>
      <c r="F205" s="3" t="n">
        <f aca="false">3*(1-2*$B$9)*(A206+A205)/(4*(1+$B$9)*$B$4)</f>
        <v>41591.7678629513</v>
      </c>
      <c r="G205" s="3" t="n">
        <f aca="false">$C$18*$C$17*(A205+100)/100/(2*(1+$C$19))*1000</f>
        <v>2851731.4488778</v>
      </c>
      <c r="H205" s="30" t="n">
        <f aca="false">(B205-B204)/(3*(1-E204)*F204+3*C204*E204*G204)+H204</f>
        <v>0.00194161000969927</v>
      </c>
      <c r="I205" s="30" t="n">
        <f aca="false">C204*(H205-H204)+I204</f>
        <v>0.000191411907865822</v>
      </c>
      <c r="J205" s="3" t="n">
        <f aca="false">J204+3*(H205-H204)*F204</f>
        <v>207.06079902717</v>
      </c>
      <c r="K205" s="35" t="n">
        <f aca="false">IF(J205&lt;$B$10*(A204^$K$49*(MAX(K$58:K204)-A204))^(1/(1+$K$49))*($K$49^(1/(1+$K$49))),IF(J205/A205&gt;D$10,IF(MAX(J$58:J204)&lt;0.99*$B$10*(A204^$K$49*(K204-A204))^(1/(1+$K$49))*($K$49^(1/(1+$K$49))),MAX(K$58:K204),((J205/$B$10)^(1+$K$49)/(A205^($K$49)*$K$49))+A205),MAX(K$58:K204)),((J205/$B$10)^(1+$K$49)/(A205^($K$49)*$K$49))+A205)</f>
        <v>355.204048302068</v>
      </c>
      <c r="L205" s="30" t="n">
        <f aca="false">IF(K205&lt;K204,AE204*(MAX(Z$58:Z204)-J204/A204)/(J204/A204/D$10-1)/(1+1*(MAX(Z$58:Z204)-J204/A204)/(J204/A204/D$10-1))+B$3-B$4,AE204*(J205/A205/B$10)/(C$27+J205/A205/B$10))</f>
        <v>-0.0087437293600738</v>
      </c>
      <c r="M205" s="42" t="n">
        <f aca="false">M204+L205*2*(K205-K204)/(K204+K205)</f>
        <v>-0.0025006937541946</v>
      </c>
      <c r="N205" s="43" t="n">
        <f aca="false">N204+(B$3-B$4)*2*(K205-K204)/(K204+K205)</f>
        <v>0.00597349252048404</v>
      </c>
      <c r="O205" s="34"/>
      <c r="P205" s="34" t="n">
        <f aca="false">P204+$B$4*2*(A205-A204)/(A205+A204)</f>
        <v>0.00186841918711545</v>
      </c>
      <c r="Q205" s="44" t="n">
        <f aca="false">M205+N205</f>
        <v>0.00347279876628945</v>
      </c>
      <c r="R205" s="3" t="n">
        <f aca="false">R204-(Q205-Q204+P205-P204)*R204</f>
        <v>1.59446068807364</v>
      </c>
      <c r="S205" s="3" t="n">
        <f aca="false">$C$21*(R205-1)+1</f>
        <v>1.58662817024281</v>
      </c>
      <c r="T205" s="3" t="n">
        <f aca="false">-(S205-S204)/S204+T204</f>
        <v>0.00529698098642996</v>
      </c>
      <c r="U205" s="45" t="n">
        <f aca="false">(N205-N204)/(K$49/(1+K$49)*(AC205^(1+K$49)-(J205/A205)^(1+K$49))/(J205/A205)^K$49)*K$50+U204</f>
        <v>0.00342634340317929</v>
      </c>
      <c r="V205" s="3" t="n">
        <f aca="false">IF(D$6="E",-IF(K204=$B$6,-V204+(H205-H204)*(1-E204)+(I205-I204)*E204,-V204+(H205-H204)*(1-E204)+(I205-I204)*E204+(U205-U204)*(1-E204)),IF(K204=$B$6,V204+(H205-H204)*(1-E204)+(I205-I204)*E204,V204+(H205-H204)*(1-E204)+(I205-I204)*E204+(U205-U204)*(1-E204)))</f>
        <v>0.0053208102228033</v>
      </c>
      <c r="W205" s="3" t="n">
        <f aca="false">T205/3+V205</f>
        <v>0.00708647055161329</v>
      </c>
      <c r="X205" s="23" t="n">
        <f aca="false">IF(D$6="E",-B205,B205)</f>
        <v>219.203865336657</v>
      </c>
      <c r="Y205" s="0" t="n">
        <f aca="false">IF(D$6="E",-J205,J205)</f>
        <v>207.06079902717</v>
      </c>
      <c r="Z205" s="46" t="n">
        <f aca="false">J205/A205</f>
        <v>0.758275715442616</v>
      </c>
      <c r="AA205" s="43" t="n">
        <f aca="false">B$8/A205^B$3*((1+K$49)/K$49)^-B$3</f>
        <v>1.6691533930812</v>
      </c>
      <c r="AB205" s="43" t="n">
        <f aca="false">(R205-AA205)</f>
        <v>-0.0746927050075668</v>
      </c>
      <c r="AC205" s="48" t="n">
        <f aca="false">IF(R$58&gt;=AA$58,B$10,IF(K205&lt;K204,(Z205-D$10)*(1+1.25*(D$10-Z205)/MAX(Z$58:Z205)*B$10)+D$10,B$10))</f>
        <v>1.38259663532589</v>
      </c>
      <c r="AD205" s="33" t="n">
        <f aca="false">IF(K205&gt;K204,(1-A205/K205)/((J205+0.01)/A205/$B$10)^(1+K$49)+A205/K205+0.01,(1-A205/K205)/((J205+0.01)/A205/$D$10)^(1+K$49)+A205/K205+0.01)</f>
        <v>1.54745301922976</v>
      </c>
      <c r="AE205" s="47" t="n">
        <f aca="false">IF(ABS(-LN(1-(R205-AA205)/R205)/LN(AD205))&lt;1.2*B$3,1.2*SIGN(-LN(1-(R205-AA205)/R205)/LN(AD205))*B$3,-LN(1-(R205-AA205)/R205)/LN(AD205))</f>
        <v>-0.104855493005541</v>
      </c>
      <c r="AF205" s="43" t="n">
        <f aca="false">W205</f>
        <v>0.00708647055161338</v>
      </c>
      <c r="AG205" s="47" t="n">
        <f aca="false">IF(D$6="E",-B205,IF(D$6="T",-B205,B205))</f>
        <v>219.203865336657</v>
      </c>
      <c r="AH205" s="3" t="n">
        <f aca="false">T205</f>
        <v>0.00529698098642996</v>
      </c>
      <c r="AI205" s="3"/>
      <c r="AJ205" s="3"/>
    </row>
    <row r="206" customFormat="false" ht="12.8" hidden="false" customHeight="false" outlineLevel="0" collapsed="false">
      <c r="A206" s="3" t="n">
        <f aca="false">IF(J205/A205&lt;=0.99*$B$10,IF(A205&gt;A204,IF(D$5&gt;0,$A205+($D$7-$D$3)/401,IF(J205/A205&gt;1.01*D$10,A205-($D$7-$D$3)/401,A205)),IF(D$5&lt;0,$A205+($D$7-$D$3)/401,IF(J205/A205&gt;1.01*D$10,A205-($D$7-$D$3)/401,A205))),IF(K205&gt;$B$6,IF(B$10&gt;D$10,IF(J205/A205&gt;1.01*D$10,A205-($D$7-$D$3)/401,A205),A205),IF(MAX(J$58:J205)&lt;0.99*$B$10*(A205^$K$49*(K205-A205))^(1/(1+$K$49))*($K$49^(1/(1+$K$49))),$A205+($D$7-$D$3)/401,IF(J205/A205&gt;1.01*$D$10,$A205-($D$7-$D$3)/401,A205))))</f>
        <v>273.566708229426</v>
      </c>
      <c r="B206" s="3" t="n">
        <f aca="false">$D$4+(A206-$D$3)*$D$5</f>
        <v>220.700124688278</v>
      </c>
      <c r="C206" s="3" t="n">
        <f aca="false">2/PI()*(ATAN((B206/A206)^2))/(1+C$12/C$14*10*(100/A205)^0.5)</f>
        <v>0.275654995137703</v>
      </c>
      <c r="D206" s="3" t="n">
        <f aca="false">3*G205*(I206-I205)+D205</f>
        <v>1564.88807722664</v>
      </c>
      <c r="E206" s="30" t="n">
        <f aca="false">(1/$C$16)*($C$12/100)/S206</f>
        <v>0.00911388365907221</v>
      </c>
      <c r="F206" s="3" t="n">
        <f aca="false">3*(1-2*$B$9)*(A207+A206)/(4*(1+$B$9)*$B$4)</f>
        <v>41667.6650764393</v>
      </c>
      <c r="G206" s="3" t="n">
        <f aca="false">$C$18*$C$17*(A206+100)/100/(2*(1+$C$19))*1000</f>
        <v>2855543.91770573</v>
      </c>
      <c r="H206" s="30" t="n">
        <f aca="false">(B206-B205)/(3*(1-E205)*F205+3*C205*E205*G205)+H205</f>
        <v>0.00195193211449589</v>
      </c>
      <c r="I206" s="30" t="n">
        <f aca="false">C205*(H206-H205)+I205</f>
        <v>0.000194234202751279</v>
      </c>
      <c r="J206" s="3" t="n">
        <f aca="false">J205+3*(H206-H205)*F205</f>
        <v>208.348742786845</v>
      </c>
      <c r="K206" s="35" t="n">
        <f aca="false">IF(J206&lt;$B$10*(A205^$K$49*(MAX(K$58:K205)-A205))^(1/(1+$K$49))*($K$49^(1/(1+$K$49))),IF(J206/A206&gt;D$10,IF(MAX(J$58:J205)&lt;0.99*$B$10*(A205^$K$49*(K205-A205))^(1/(1+$K$49))*($K$49^(1/(1+$K$49))),MAX(K$58:K205),((J206/$B$10)^(1+$K$49)/(A206^($K$49)*$K$49))+A206),MAX(K$58:K205)),((J206/$B$10)^(1+$K$49)/(A206^($K$49)*$K$49))+A206)</f>
        <v>356.576157474275</v>
      </c>
      <c r="L206" s="30" t="n">
        <f aca="false">IF(K206&lt;K205,AE205*(MAX(Z$58:Z205)-J205/A205)/(J205/A205/D$10-1)/(1+1*(MAX(Z$58:Z205)-J205/A205)/(J205/A205/D$10-1))+B$3-B$4,AE205*(J206/A206/B$10)/(C$27+J206/A206/B$10))</f>
        <v>-0.00881710021429793</v>
      </c>
      <c r="M206" s="42" t="n">
        <f aca="false">M205+L206*2*(K206-K205)/(K205+K206)</f>
        <v>-0.0025346874617412</v>
      </c>
      <c r="N206" s="43" t="n">
        <f aca="false">N205+(B$3-B$4)*2*(K206-K205)/(K205+K206)</f>
        <v>0.00601358898643</v>
      </c>
      <c r="O206" s="34"/>
      <c r="P206" s="34" t="n">
        <f aca="false">P205+$B$4*2*(A206-A205)/(A206+A205)</f>
        <v>0.0018793680672503</v>
      </c>
      <c r="Q206" s="44" t="n">
        <f aca="false">M206+N206</f>
        <v>0.0034789015246888</v>
      </c>
      <c r="R206" s="3" t="n">
        <f aca="false">R205-(Q206-Q205+P206-P205)*R205</f>
        <v>1.59443349990633</v>
      </c>
      <c r="S206" s="3" t="n">
        <f aca="false">$C$21*(R206-1)+1</f>
        <v>1.58660134030239</v>
      </c>
      <c r="T206" s="3" t="n">
        <f aca="false">-(S206-S205)/S205+T205</f>
        <v>0.00531389102302209</v>
      </c>
      <c r="U206" s="45" t="n">
        <f aca="false">(N206-N205)/(K$49/(1+K$49)*(AC206^(1+K$49)-(J206/A206)^(1+K$49))/(J206/A206)^K$49)*K$50+U205</f>
        <v>0.00347221147538084</v>
      </c>
      <c r="V206" s="3" t="n">
        <f aca="false">IF(D$6="E",-IF(K205=$B$6,-V205+(H206-H205)*(1-E205)+(I206-I205)*E205,-V205+(H206-H205)*(1-E205)+(I206-I205)*E205+(U206-U205)*(1-E205)),IF(K205=$B$6,V205+(H206-H205)*(1-E205)+(I206-I205)*E205,V205+(H206-H205)*(1-E205)+(I206-I205)*E205+(U206-U205)*(1-E205)))</f>
        <v>0.00537651401935762</v>
      </c>
      <c r="W206" s="3" t="n">
        <f aca="false">T206/3+V206</f>
        <v>0.00714781102703165</v>
      </c>
      <c r="X206" s="23" t="n">
        <f aca="false">IF(D$6="E",-B206,B206)</f>
        <v>220.700124688278</v>
      </c>
      <c r="Y206" s="0" t="n">
        <f aca="false">IF(D$6="E",-J206,J206)</f>
        <v>208.348742786845</v>
      </c>
      <c r="Z206" s="46" t="n">
        <f aca="false">J206/A206</f>
        <v>0.761601234796865</v>
      </c>
      <c r="AA206" s="43" t="n">
        <f aca="false">B$8/A206^B$3*((1+K$49)/K$49)^-B$3</f>
        <v>1.66910344116296</v>
      </c>
      <c r="AB206" s="43" t="n">
        <f aca="false">(R206-AA206)</f>
        <v>-0.0746699412566378</v>
      </c>
      <c r="AC206" s="48" t="n">
        <f aca="false">IF(R$58&gt;=AA$58,B$10,IF(K206&lt;K205,(Z206-D$10)*(1+1.25*(D$10-Z206)/MAX(Z$58:Z206)*B$10)+D$10,B$10))</f>
        <v>1.38259663532589</v>
      </c>
      <c r="AD206" s="33" t="n">
        <f aca="false">IF(K206&gt;K205,(1-A206/K206)/((J206+0.01)/A206/$B$10)^(1+K$49)+A206/K206+0.01,(1-A206/K206)/((J206+0.01)/A206/$D$10)^(1+K$49)+A206/K206+0.01)</f>
        <v>1.54433466152932</v>
      </c>
      <c r="AE206" s="47" t="n">
        <f aca="false">IF(ABS(-LN(1-(R206-AA206)/R206)/LN(AD206))&lt;1.2*B$3,1.2*SIGN(-LN(1-(R206-AA206)/R206)/LN(AD206))*B$3,-LN(1-(R206-AA206)/R206)/LN(AD206))</f>
        <v>-0.105312559766256</v>
      </c>
      <c r="AF206" s="43" t="n">
        <f aca="false">W206</f>
        <v>0.00714781102703178</v>
      </c>
      <c r="AG206" s="47" t="n">
        <f aca="false">IF(D$6="E",-B206,IF(D$6="T",-B206,B206))</f>
        <v>220.700124688278</v>
      </c>
      <c r="AH206" s="3" t="n">
        <f aca="false">T206</f>
        <v>0.00531389102302209</v>
      </c>
      <c r="AI206" s="3"/>
      <c r="AJ206" s="3"/>
    </row>
    <row r="207" customFormat="false" ht="12.8" hidden="false" customHeight="false" outlineLevel="0" collapsed="false">
      <c r="A207" s="3" t="n">
        <f aca="false">IF(J206/A206&lt;=0.99*$B$10,IF(A206&gt;A205,IF(D$5&gt;0,$A206+($D$7-$D$3)/401,IF(J206/A206&gt;1.01*D$10,A206-($D$7-$D$3)/401,A206)),IF(D$5&lt;0,$A206+($D$7-$D$3)/401,IF(J206/A206&gt;1.01*D$10,A206-($D$7-$D$3)/401,A206))),IF(K206&gt;$B$6,IF(B$10&gt;D$10,IF(J206/A206&gt;1.01*D$10,A206-($D$7-$D$3)/401,A206),A206),IF(MAX(J$58:J206)&lt;0.99*$B$10*(A206^$K$49*(K206-A206))^(1/(1+$K$49))*($K$49^(1/(1+$K$49))),$A206+($D$7-$D$3)/401,IF(J206/A206&gt;1.01*$D$10,$A206-($D$7-$D$3)/401,A206))))</f>
        <v>274.065461346633</v>
      </c>
      <c r="B207" s="3" t="n">
        <f aca="false">$D$4+(A207-$D$3)*$D$5</f>
        <v>222.196384039899</v>
      </c>
      <c r="C207" s="3" t="n">
        <f aca="false">2/PI()*(ATAN((B207/A207)^2))/(1+C$12/C$14*10*(100/A206)^0.5)</f>
        <v>0.277878476277685</v>
      </c>
      <c r="D207" s="3" t="n">
        <f aca="false">3*G206*(I207-I206)+D206</f>
        <v>1589.19116890769</v>
      </c>
      <c r="E207" s="30" t="n">
        <f aca="false">(1/$C$16)*($C$12/100)/S207</f>
        <v>0.00911403490476737</v>
      </c>
      <c r="F207" s="3" t="n">
        <f aca="false">3*(1-2*$B$9)*(A208+A207)/(4*(1+$B$9)*$B$4)</f>
        <v>41743.5622899273</v>
      </c>
      <c r="G207" s="3" t="n">
        <f aca="false">$C$18*$C$17*(A207+100)/100/(2*(1+$C$19))*1000</f>
        <v>2859356.38653366</v>
      </c>
      <c r="H207" s="30" t="n">
        <f aca="false">(B207-B206)/(3*(1-E206)*F206+3*C206*E206*G206)+H206</f>
        <v>0.00196222377756808</v>
      </c>
      <c r="I207" s="30" t="n">
        <f aca="false">C206*(H207-H206)+I206</f>
        <v>0.000197071151085403</v>
      </c>
      <c r="J207" s="3" t="n">
        <f aca="false">J206+3*(H207-H206)*F206</f>
        <v>209.635231496759</v>
      </c>
      <c r="K207" s="35" t="n">
        <f aca="false">IF(J207&lt;$B$10*(A206^$K$49*(MAX(K$58:K206)-A206))^(1/(1+$K$49))*($K$49^(1/(1+$K$49))),IF(J207/A207&gt;D$10,IF(MAX(J$58:J206)&lt;0.99*$B$10*(A206^$K$49*(K206-A206))^(1/(1+$K$49))*($K$49^(1/(1+$K$49))),MAX(K$58:K206),((J207/$B$10)^(1+$K$49)/(A207^($K$49)*$K$49))+A207),MAX(K$58:K206)),((J207/$B$10)^(1+$K$49)/(A207^($K$49)*$K$49))+A207)</f>
        <v>357.950256001781</v>
      </c>
      <c r="L207" s="30" t="n">
        <f aca="false">IF(K207&lt;K206,AE206*(MAX(Z$58:Z206)-J206/A206)/(J206/A206/D$10-1)/(1+1*(MAX(Z$58:Z206)-J206/A206)/(J206/A206/D$10-1))+B$3-B$4,AE206*(J207/A207/B$10)/(C$27+J207/A207/B$10))</f>
        <v>-0.00889075185164956</v>
      </c>
      <c r="M207" s="42" t="n">
        <f aca="false">M206+L207*2*(K207-K206)/(K206+K207)</f>
        <v>-0.00256888289188166</v>
      </c>
      <c r="N207" s="43" t="n">
        <f aca="false">N206+(B$3-B$4)*2*(K207-K206)/(K206+K207)</f>
        <v>0.00605358925630535</v>
      </c>
      <c r="O207" s="34"/>
      <c r="P207" s="34" t="n">
        <f aca="false">P206+$B$4*2*(A207-A206)/(A207+A206)</f>
        <v>0.0018902970041152</v>
      </c>
      <c r="Q207" s="44" t="n">
        <f aca="false">M207+N207</f>
        <v>0.00348470636442369</v>
      </c>
      <c r="R207" s="3" t="n">
        <f aca="false">R206-(Q207-Q206+P207-P206)*R206</f>
        <v>1.59440681901234</v>
      </c>
      <c r="S207" s="3" t="n">
        <f aca="false">$C$21*(R207-1)+1</f>
        <v>1.58657501095154</v>
      </c>
      <c r="T207" s="3" t="n">
        <f aca="false">-(S207-S206)/S206+T206</f>
        <v>0.00533048583495127</v>
      </c>
      <c r="U207" s="45" t="n">
        <f aca="false">(N207-N206)/(K$49/(1+K$49)*(AC207^(1+K$49)-(J207/A207)^(1+K$49))/(J207/A207)^K$49)*K$50+U206</f>
        <v>0.00351834321506447</v>
      </c>
      <c r="V207" s="3" t="n">
        <f aca="false">IF(D$6="E",-IF(K206=$B$6,-V206+(H207-H206)*(1-E206)+(I207-I206)*E206,-V206+(H207-H206)*(1-E206)+(I207-I206)*E206+(U207-U206)*(1-E206)),IF(K206=$B$6,V206+(H207-H206)*(1-E206)+(I207-I206)*E206,V206+(H207-H206)*(1-E206)+(I207-I206)*E206+(U207-U206)*(1-E206)))</f>
        <v>0.00543244904140214</v>
      </c>
      <c r="W207" s="3" t="n">
        <f aca="false">T207/3+V207</f>
        <v>0.00720927765305256</v>
      </c>
      <c r="X207" s="23" t="n">
        <f aca="false">IF(D$6="E",-B207,B207)</f>
        <v>222.196384039899</v>
      </c>
      <c r="Y207" s="0" t="n">
        <f aca="false">IF(D$6="E",-J207,J207)</f>
        <v>209.635231496759</v>
      </c>
      <c r="Z207" s="46" t="n">
        <f aca="false">J207/A207</f>
        <v>0.764909341245363</v>
      </c>
      <c r="AA207" s="43" t="n">
        <f aca="false">B$8/A207^B$3*((1+K$49)/K$49)^-B$3</f>
        <v>1.66905358172247</v>
      </c>
      <c r="AB207" s="43" t="n">
        <f aca="false">(R207-AA207)</f>
        <v>-0.0746467627101375</v>
      </c>
      <c r="AC207" s="48" t="n">
        <f aca="false">IF(R$58&gt;=AA$58,B$10,IF(K207&lt;K206,(Z207-D$10)*(1+1.25*(D$10-Z207)/MAX(Z$58:Z207)*B$10)+D$10,B$10))</f>
        <v>1.38259663532589</v>
      </c>
      <c r="AD207" s="33" t="n">
        <f aca="false">IF(K207&gt;K206,(1-A207/K207)/((J207+0.01)/A207/$B$10)^(1+K$49)+A207/K207+0.01,(1-A207/K207)/((J207+0.01)/A207/$D$10)^(1+K$49)+A207/K207+0.01)</f>
        <v>1.54123169626071</v>
      </c>
      <c r="AE207" s="47" t="n">
        <f aca="false">IF(ABS(-LN(1-(R207-AA207)/R207)/LN(AD207))&lt;1.2*B$3,1.2*SIGN(-LN(1-(R207-AA207)/R207)/LN(AD207))*B$3,-LN(1-(R207-AA207)/R207)/LN(AD207))</f>
        <v>-0.10577183544634</v>
      </c>
      <c r="AF207" s="43" t="n">
        <f aca="false">W207</f>
        <v>0.0072092776530527</v>
      </c>
      <c r="AG207" s="47" t="n">
        <f aca="false">IF(D$6="E",-B207,IF(D$6="T",-B207,B207))</f>
        <v>222.196384039899</v>
      </c>
      <c r="AH207" s="3" t="n">
        <f aca="false">T207</f>
        <v>0.00533048583495127</v>
      </c>
      <c r="AI207" s="3"/>
      <c r="AJ207" s="3"/>
    </row>
    <row r="208" customFormat="false" ht="12.8" hidden="false" customHeight="false" outlineLevel="0" collapsed="false">
      <c r="A208" s="3" t="n">
        <f aca="false">IF(J207/A207&lt;=0.99*$B$10,IF(A207&gt;A206,IF(D$5&gt;0,$A207+($D$7-$D$3)/401,IF(J207/A207&gt;1.01*D$10,A207-($D$7-$D$3)/401,A207)),IF(D$5&lt;0,$A207+($D$7-$D$3)/401,IF(J207/A207&gt;1.01*D$10,A207-($D$7-$D$3)/401,A207))),IF(K207&gt;$B$6,IF(B$10&gt;D$10,IF(J207/A207&gt;1.01*D$10,A207-($D$7-$D$3)/401,A207),A207),IF(MAX(J$58:J207)&lt;0.99*$B$10*(A207^$K$49*(K207-A207))^(1/(1+$K$49))*($K$49^(1/(1+$K$49))),$A207+($D$7-$D$3)/401,IF(J207/A207&gt;1.01*$D$10,$A207-($D$7-$D$3)/401,A207))))</f>
        <v>274.56421446384</v>
      </c>
      <c r="B208" s="3" t="n">
        <f aca="false">$D$4+(A208-$D$3)*$D$5</f>
        <v>223.69264339152</v>
      </c>
      <c r="C208" s="3" t="n">
        <f aca="false">2/PI()*(ATAN((B208/A208)^2))/(1+C$12/C$14*10*(100/A207)^0.5)</f>
        <v>0.280092756982659</v>
      </c>
      <c r="D208" s="3" t="n">
        <f aca="false">3*G207*(I208-I207)+D207</f>
        <v>1613.6509077269</v>
      </c>
      <c r="E208" s="30" t="n">
        <f aca="false">(1/$C$16)*($C$12/100)/S208</f>
        <v>0.00911418328287206</v>
      </c>
      <c r="F208" s="3" t="n">
        <f aca="false">3*(1-2*$B$9)*(A209+A208)/(4*(1+$B$9)*$B$4)</f>
        <v>41819.4595034153</v>
      </c>
      <c r="G208" s="3" t="n">
        <f aca="false">$C$18*$C$17*(A208+100)/100/(2*(1+$C$19))*1000</f>
        <v>2863168.85536159</v>
      </c>
      <c r="H208" s="30" t="n">
        <f aca="false">(B208-B207)/(3*(1-E207)*F207+3*C207*E207*G207)+H207</f>
        <v>0.00197248519519417</v>
      </c>
      <c r="I208" s="30" t="n">
        <f aca="false">C207*(H208-H207)+I207</f>
        <v>0.000199922578179789</v>
      </c>
      <c r="J208" s="3" t="n">
        <f aca="false">J207+3*(H208-H207)*F207</f>
        <v>210.920275874332</v>
      </c>
      <c r="K208" s="35" t="n">
        <f aca="false">IF(J208&lt;$B$10*(A207^$K$49*(MAX(K$58:K207)-A207))^(1/(1+$K$49))*($K$49^(1/(1+$K$49))),IF(J208/A208&gt;D$10,IF(MAX(J$58:J207)&lt;0.99*$B$10*(A207^$K$49*(K207-A207))^(1/(1+$K$49))*($K$49^(1/(1+$K$49))),MAX(K$58:K207),((J208/$B$10)^(1+$K$49)/(A208^($K$49)*$K$49))+A208),MAX(K$58:K207)),((J208/$B$10)^(1+$K$49)/(A208^($K$49)*$K$49))+A208)</f>
        <v>359.32632025808</v>
      </c>
      <c r="L208" s="30" t="n">
        <f aca="false">IF(K208&lt;K207,AE207*(MAX(Z$58:Z207)-J207/A207)/(J207/A207/D$10-1)/(1+1*(MAX(Z$58:Z207)-J207/A207)/(J207/A207/D$10-1))+B$3-B$4,AE207*(J208/A208/B$10)/(C$27+J208/A208/B$10))</f>
        <v>-0.00896468603700619</v>
      </c>
      <c r="M208" s="42" t="n">
        <f aca="false">M207+L208*2*(K208-K207)/(K207+K208)</f>
        <v>-0.00260327962093363</v>
      </c>
      <c r="N208" s="43" t="n">
        <f aca="false">N207+(B$3-B$4)*2*(K208-K207)/(K207+K208)</f>
        <v>0.00609349316154685</v>
      </c>
      <c r="O208" s="34"/>
      <c r="P208" s="34" t="n">
        <f aca="false">P207+$B$4*2*(A208-A207)/(A208+A207)</f>
        <v>0.00190120607023096</v>
      </c>
      <c r="Q208" s="44" t="n">
        <f aca="false">M208+N208</f>
        <v>0.00349021354061322</v>
      </c>
      <c r="R208" s="3" t="n">
        <f aca="false">R207-(Q208-Q207+P208-P207)*R207</f>
        <v>1.59438064484366</v>
      </c>
      <c r="S208" s="3" t="n">
        <f aca="false">$C$21*(R208-1)+1</f>
        <v>1.58654918164948</v>
      </c>
      <c r="T208" s="3" t="n">
        <f aca="false">-(S208-S207)/S207+T207</f>
        <v>0.00534676574726848</v>
      </c>
      <c r="U208" s="45" t="n">
        <f aca="false">(N208-N207)/(K$49/(1+K$49)*(AC208^(1+K$49)-(J208/A208)^(1+K$49))/(J208/A208)^K$49)*K$50+U207</f>
        <v>0.00356473827098226</v>
      </c>
      <c r="V208" s="3" t="n">
        <f aca="false">IF(D$6="E",-IF(K207=$B$6,-V207+(H208-H207)*(1-E207)+(I208-I207)*E207,-V207+(H208-H207)*(1-E207)+(I208-I207)*E207+(U208-U207)*(1-E207)),IF(K207=$B$6,V207+(H208-H207)*(1-E207)+(I208-I207)*E207,V207+(H208-H207)*(1-E207)+(I208-I207)*E207+(U208-U207)*(1-E207)))</f>
        <v>0.00548861513387462</v>
      </c>
      <c r="W208" s="3" t="n">
        <f aca="false">T208/3+V208</f>
        <v>0.00727087038296411</v>
      </c>
      <c r="X208" s="23" t="n">
        <f aca="false">IF(D$6="E",-B208,B208)</f>
        <v>223.69264339152</v>
      </c>
      <c r="Y208" s="0" t="n">
        <f aca="false">IF(D$6="E",-J208,J208)</f>
        <v>210.920275874332</v>
      </c>
      <c r="Z208" s="46" t="n">
        <f aca="false">J208/A208</f>
        <v>0.768200168715397</v>
      </c>
      <c r="AA208" s="43" t="n">
        <f aca="false">B$8/A208^B$3*((1+K$49)/K$49)^-B$3</f>
        <v>1.6690038144207</v>
      </c>
      <c r="AB208" s="43" t="n">
        <f aca="false">(R208-AA208)</f>
        <v>-0.0746231695770339</v>
      </c>
      <c r="AC208" s="48" t="n">
        <f aca="false">IF(R$58&gt;=AA$58,B$10,IF(K208&lt;K207,(Z208-D$10)*(1+1.25*(D$10-Z208)/MAX(Z$58:Z208)*B$10)+D$10,B$10))</f>
        <v>1.38259663532589</v>
      </c>
      <c r="AD208" s="33" t="n">
        <f aca="false">IF(K208&gt;K207,(1-A208/K208)/((J208+0.01)/A208/$B$10)^(1+K$49)+A208/K208+0.01,(1-A208/K208)/((J208+0.01)/A208/$D$10)^(1+K$49)+A208/K208+0.01)</f>
        <v>1.53814409894513</v>
      </c>
      <c r="AE208" s="47" t="n">
        <f aca="false">IF(ABS(-LN(1-(R208-AA208)/R208)/LN(AD208))&lt;1.2*B$3,1.2*SIGN(-LN(1-(R208-AA208)/R208)/LN(AD208))*B$3,-LN(1-(R208-AA208)/R208)/LN(AD208))</f>
        <v>-0.106233325478216</v>
      </c>
      <c r="AF208" s="43" t="n">
        <f aca="false">W208</f>
        <v>0.00727087038296425</v>
      </c>
      <c r="AG208" s="47" t="n">
        <f aca="false">IF(D$6="E",-B208,IF(D$6="T",-B208,B208))</f>
        <v>223.69264339152</v>
      </c>
      <c r="AH208" s="3" t="n">
        <f aca="false">T208</f>
        <v>0.00534676574726848</v>
      </c>
      <c r="AI208" s="3"/>
      <c r="AJ208" s="3"/>
    </row>
    <row r="209" customFormat="false" ht="12.8" hidden="false" customHeight="false" outlineLevel="0" collapsed="false">
      <c r="A209" s="3" t="n">
        <f aca="false">IF(J208/A208&lt;=0.99*$B$10,IF(A208&gt;A207,IF(D$5&gt;0,$A208+($D$7-$D$3)/401,IF(J208/A208&gt;1.01*D$10,A208-($D$7-$D$3)/401,A208)),IF(D$5&lt;0,$A208+($D$7-$D$3)/401,IF(J208/A208&gt;1.01*D$10,A208-($D$7-$D$3)/401,A208))),IF(K208&gt;$B$6,IF(B$10&gt;D$10,IF(J208/A208&gt;1.01*D$10,A208-($D$7-$D$3)/401,A208),A208),IF(MAX(J$58:J208)&lt;0.99*$B$10*(A208^$K$49*(K208-A208))^(1/(1+$K$49))*($K$49^(1/(1+$K$49))),$A208+($D$7-$D$3)/401,IF(J208/A208&gt;1.01*$D$10,$A208-($D$7-$D$3)/401,A208))))</f>
        <v>275.062967581047</v>
      </c>
      <c r="B209" s="3" t="n">
        <f aca="false">$D$4+(A209-$D$3)*$D$5</f>
        <v>225.188902743141</v>
      </c>
      <c r="C209" s="3" t="n">
        <f aca="false">2/PI()*(ATAN((B209/A209)^2))/(1+C$12/C$14*10*(100/A208)^0.5)</f>
        <v>0.282297734154085</v>
      </c>
      <c r="D209" s="3" t="n">
        <f aca="false">3*G208*(I209-I208)+D208</f>
        <v>1638.26613068142</v>
      </c>
      <c r="E209" s="30" t="n">
        <f aca="false">(1/$C$16)*($C$12/100)/S209</f>
        <v>0.00911432879626899</v>
      </c>
      <c r="F209" s="3" t="n">
        <f aca="false">3*(1-2*$B$9)*(A210+A209)/(4*(1+$B$9)*$B$4)</f>
        <v>41895.3567169034</v>
      </c>
      <c r="G209" s="3" t="n">
        <f aca="false">$C$18*$C$17*(A209+100)/100/(2*(1+$C$19))*1000</f>
        <v>2866981.32418952</v>
      </c>
      <c r="H209" s="30" t="n">
        <f aca="false">(B209-B208)/(3*(1-E208)*F208+3*C208*E208*G208)+H208</f>
        <v>0.00198271656257715</v>
      </c>
      <c r="I209" s="30" t="n">
        <f aca="false">C208*(H209-H208)+I208</f>
        <v>0.000202788310077791</v>
      </c>
      <c r="J209" s="3" t="n">
        <f aca="false">J208+3*(H209-H208)*F208</f>
        <v>212.203886636144</v>
      </c>
      <c r="K209" s="35" t="n">
        <f aca="false">IF(J209&lt;$B$10*(A208^$K$49*(MAX(K$58:K208)-A208))^(1/(1+$K$49))*($K$49^(1/(1+$K$49))),IF(J209/A209&gt;D$10,IF(MAX(J$58:J208)&lt;0.99*$B$10*(A208^$K$49*(K208-A208))^(1/(1+$K$49))*($K$49^(1/(1+$K$49))),MAX(K$58:K208),((J209/$B$10)^(1+$K$49)/(A209^($K$49)*$K$49))+A209),MAX(K$58:K208)),((J209/$B$10)^(1+$K$49)/(A209^($K$49)*$K$49))+A209)</f>
        <v>360.704327020822</v>
      </c>
      <c r="L209" s="30" t="n">
        <f aca="false">IF(K209&lt;K208,AE208*(MAX(Z$58:Z208)-J208/A208)/(J208/A208/D$10-1)/(1+1*(MAX(Z$58:Z208)-J208/A208)/(J208/A208/D$10-1))+B$3-B$4,AE208*(J209/A209/B$10)/(C$27+J209/A209/B$10))</f>
        <v>-0.00903890455224733</v>
      </c>
      <c r="M209" s="42" t="n">
        <f aca="false">M208+L209*2*(K209-K208)/(K208+K209)</f>
        <v>-0.00263787723604308</v>
      </c>
      <c r="N209" s="43" t="n">
        <f aca="false">N208+(B$3-B$4)*2*(K209-K208)/(K208+K209)</f>
        <v>0.00613330055137583</v>
      </c>
      <c r="O209" s="34"/>
      <c r="P209" s="34" t="n">
        <f aca="false">P208+$B$4*2*(A209-A208)/(A209+A208)</f>
        <v>0.00191209533772355</v>
      </c>
      <c r="Q209" s="44" t="n">
        <f aca="false">M209+N209</f>
        <v>0.00349542331533275</v>
      </c>
      <c r="R209" s="3" t="n">
        <f aca="false">R208-(Q209-Q208+P209-P208)*R208</f>
        <v>1.59435497684236</v>
      </c>
      <c r="S209" s="3" t="n">
        <f aca="false">$C$21*(R209-1)+1</f>
        <v>1.58652385184561</v>
      </c>
      <c r="T209" s="3" t="n">
        <f aca="false">-(S209-S208)/S208+T208</f>
        <v>0.00536273109152955</v>
      </c>
      <c r="U209" s="45" t="n">
        <f aca="false">(N209-N208)/(K$49/(1+K$49)*(AC209^(1+K$49)-(J209/A209)^(1+K$49))/(J209/A209)^K$49)*K$50+U208</f>
        <v>0.00361139631417646</v>
      </c>
      <c r="V209" s="3" t="n">
        <f aca="false">IF(D$6="E",-IF(K208=$B$6,-V208+(H209-H208)*(1-E208)+(I209-I208)*E208,-V208+(H209-H208)*(1-E208)+(I209-I208)*E208+(U209-U208)*(1-E208)),IF(K208=$B$6,V208+(H209-H208)*(1-E208)+(I209-I208)*E208,V208+(H209-H208)*(1-E208)+(I209-I208)*E208+(U209-U208)*(1-E208)))</f>
        <v>0.0055450121627427</v>
      </c>
      <c r="W209" s="3" t="n">
        <f aca="false">T209/3+V209</f>
        <v>0.00733258919325255</v>
      </c>
      <c r="X209" s="23" t="n">
        <f aca="false">IF(D$6="E",-B209,B209)</f>
        <v>225.188902743141</v>
      </c>
      <c r="Y209" s="0" t="n">
        <f aca="false">IF(D$6="E",-J209,J209)</f>
        <v>212.203886636144</v>
      </c>
      <c r="Z209" s="46" t="n">
        <f aca="false">J209/A209</f>
        <v>0.771473850159848</v>
      </c>
      <c r="AA209" s="43" t="n">
        <f aca="false">B$8/A209^B$3*((1+K$49)/K$49)^-B$3</f>
        <v>1.66895413892045</v>
      </c>
      <c r="AB209" s="43" t="n">
        <f aca="false">(R209-AA209)</f>
        <v>-0.0745991620780941</v>
      </c>
      <c r="AC209" s="48" t="n">
        <f aca="false">IF(R$58&gt;=AA$58,B$10,IF(K209&lt;K208,(Z209-D$10)*(1+1.25*(D$10-Z209)/MAX(Z$58:Z209)*B$10)+D$10,B$10))</f>
        <v>1.38259663532589</v>
      </c>
      <c r="AD209" s="33" t="n">
        <f aca="false">IF(K209&gt;K208,(1-A209/K209)/((J209+0.01)/A209/$B$10)^(1+K$49)+A209/K209+0.01,(1-A209/K209)/((J209+0.01)/A209/$D$10)^(1+K$49)+A209/K209+0.01)</f>
        <v>1.53507184245237</v>
      </c>
      <c r="AE209" s="47" t="n">
        <f aca="false">IF(ABS(-LN(1-(R209-AA209)/R209)/LN(AD209))&lt;1.2*B$3,1.2*SIGN(-LN(1-(R209-AA209)/R209)/LN(AD209))*B$3,-LN(1-(R209-AA209)/R209)/LN(AD209))</f>
        <v>-0.106697035549699</v>
      </c>
      <c r="AF209" s="43" t="n">
        <f aca="false">W209</f>
        <v>0.00733258919325265</v>
      </c>
      <c r="AG209" s="47" t="n">
        <f aca="false">IF(D$6="E",-B209,IF(D$6="T",-B209,B209))</f>
        <v>225.188902743141</v>
      </c>
      <c r="AH209" s="3" t="n">
        <f aca="false">T209</f>
        <v>0.00536273109152955</v>
      </c>
      <c r="AI209" s="3"/>
      <c r="AJ209" s="3"/>
    </row>
    <row r="210" customFormat="false" ht="12.8" hidden="false" customHeight="false" outlineLevel="0" collapsed="false">
      <c r="A210" s="3" t="n">
        <f aca="false">IF(J209/A209&lt;=0.99*$B$10,IF(A209&gt;A208,IF(D$5&gt;0,$A209+($D$7-$D$3)/401,IF(J209/A209&gt;1.01*D$10,A209-($D$7-$D$3)/401,A209)),IF(D$5&lt;0,$A209+($D$7-$D$3)/401,IF(J209/A209&gt;1.01*D$10,A209-($D$7-$D$3)/401,A209))),IF(K209&gt;$B$6,IF(B$10&gt;D$10,IF(J209/A209&gt;1.01*D$10,A209-($D$7-$D$3)/401,A209),A209),IF(MAX(J$58:J209)&lt;0.99*$B$10*(A209^$K$49*(K209-A209))^(1/(1+$K$49))*($K$49^(1/(1+$K$49))),$A209+($D$7-$D$3)/401,IF(J209/A209&gt;1.01*$D$10,$A209-($D$7-$D$3)/401,A209))))</f>
        <v>275.561720698254</v>
      </c>
      <c r="B210" s="3" t="n">
        <f aca="false">$D$4+(A210-$D$3)*$D$5</f>
        <v>226.685162094762</v>
      </c>
      <c r="C210" s="3" t="n">
        <f aca="false">2/PI()*(ATAN((B210/A210)^2))/(1+C$12/C$14*10*(100/A209)^0.5)</f>
        <v>0.284493309173238</v>
      </c>
      <c r="D210" s="3" t="n">
        <f aca="false">3*G209*(I210-I209)+D209</f>
        <v>1663.03567538921</v>
      </c>
      <c r="E210" s="30" t="n">
        <f aca="false">(1/$C$16)*($C$12/100)/S210</f>
        <v>0.00911447144789816</v>
      </c>
      <c r="F210" s="3" t="n">
        <f aca="false">3*(1-2*$B$9)*(A211+A210)/(4*(1+$B$9)*$B$4)</f>
        <v>41971.2539303914</v>
      </c>
      <c r="G210" s="3" t="n">
        <f aca="false">$C$18*$C$17*(A210+100)/100/(2*(1+$C$19))*1000</f>
        <v>2870793.79301745</v>
      </c>
      <c r="H210" s="30" t="n">
        <f aca="false">(B210-B209)/(3*(1-E209)*F209+3*C209*E209*G209)+H209</f>
        <v>0.00199291807382821</v>
      </c>
      <c r="I210" s="30" t="n">
        <f aca="false">C209*(H210-H209)+I209</f>
        <v>0.000205668173588911</v>
      </c>
      <c r="J210" s="3" t="n">
        <f aca="false">J209+3*(H210-H209)*F209</f>
        <v>213.486074494888</v>
      </c>
      <c r="K210" s="35" t="n">
        <f aca="false">IF(J210&lt;$B$10*(A209^$K$49*(MAX(K$58:K209)-A209))^(1/(1+$K$49))*($K$49^(1/(1+$K$49))),IF(J210/A210&gt;D$10,IF(MAX(J$58:J209)&lt;0.99*$B$10*(A209^$K$49*(K209-A209))^(1/(1+$K$49))*($K$49^(1/(1+$K$49))),MAX(K$58:K209),((J210/$B$10)^(1+$K$49)/(A210^($K$49)*$K$49))+A210),MAX(K$58:K209)),((J210/$B$10)^(1+$K$49)/(A210^($K$49)*$K$49))+A210)</f>
        <v>362.084253465074</v>
      </c>
      <c r="L210" s="30" t="n">
        <f aca="false">IF(K210&lt;K209,AE209*(MAX(Z$58:Z209)-J209/A209)/(J209/A209/D$10-1)/(1+1*(MAX(Z$58:Z209)-J209/A209)/(J209/A209/D$10-1))+B$3-B$4,AE209*(J210/A210/B$10)/(C$27+J210/A210/B$10))</f>
        <v>-0.0091134091966023</v>
      </c>
      <c r="M210" s="42" t="n">
        <f aca="false">M209+L210*2*(K210-K209)/(K209+K210)</f>
        <v>-0.00267267533520292</v>
      </c>
      <c r="N210" s="43" t="n">
        <f aca="false">N209+(B$3-B$4)*2*(K210-K209)/(K209+K210)</f>
        <v>0.0061730112922693</v>
      </c>
      <c r="O210" s="34"/>
      <c r="P210" s="34" t="n">
        <f aca="false">P209+$B$4*2*(A210-A209)/(A210+A209)</f>
        <v>0.00192296487832695</v>
      </c>
      <c r="Q210" s="44" t="n">
        <f aca="false">M210+N210</f>
        <v>0.00350033595706637</v>
      </c>
      <c r="R210" s="3" t="n">
        <f aca="false">R209-(Q210-Q209+P210-P209)*R209</f>
        <v>1.5943298144414</v>
      </c>
      <c r="S210" s="3" t="n">
        <f aca="false">$C$21*(R210-1)+1</f>
        <v>1.58649902098038</v>
      </c>
      <c r="T210" s="3" t="n">
        <f aca="false">-(S210-S209)/S209+T209</f>
        <v>0.00537838220525355</v>
      </c>
      <c r="U210" s="45" t="n">
        <f aca="false">(N210-N209)/(K$49/(1+K$49)*(AC210^(1+K$49)-(J210/A210)^(1+K$49))/(J210/A210)^K$49)*K$50+U209</f>
        <v>0.00365831703797178</v>
      </c>
      <c r="V210" s="3" t="n">
        <f aca="false">IF(D$6="E",-IF(K209=$B$6,-V209+(H210-H209)*(1-E209)+(I210-I209)*E209,-V209+(H210-H209)*(1-E209)+(I210-I209)*E209+(U210-U209)*(1-E209)),IF(K209=$B$6,V209+(H210-H209)*(1-E209)+(I210-I209)*E209,V209+(H210-H209)*(1-E209)+(I210-I209)*E209+(U210-U209)*(1-E209)))</f>
        <v>0.00560164001498022</v>
      </c>
      <c r="W210" s="3" t="n">
        <f aca="false">T210/3+V210</f>
        <v>0.00739443408339807</v>
      </c>
      <c r="X210" s="23" t="n">
        <f aca="false">IF(D$6="E",-B210,B210)</f>
        <v>226.685162094762</v>
      </c>
      <c r="Y210" s="0" t="n">
        <f aca="false">IF(D$6="E",-J210,J210)</f>
        <v>213.486074494888</v>
      </c>
      <c r="Z210" s="46" t="n">
        <f aca="false">J210/A210</f>
        <v>0.774730517554937</v>
      </c>
      <c r="AA210" s="43" t="n">
        <f aca="false">B$8/A210^B$3*((1+K$49)/K$49)^-B$3</f>
        <v>1.66890455488641</v>
      </c>
      <c r="AB210" s="43" t="n">
        <f aca="false">(R210-AA210)</f>
        <v>-0.0745747404450043</v>
      </c>
      <c r="AC210" s="48" t="n">
        <f aca="false">IF(R$58&gt;=AA$58,B$10,IF(K210&lt;K209,(Z210-D$10)*(1+1.25*(D$10-Z210)/MAX(Z$58:Z210)*B$10)+D$10,B$10))</f>
        <v>1.38259663532589</v>
      </c>
      <c r="AD210" s="33" t="n">
        <f aca="false">IF(K210&gt;K209,(1-A210/K210)/((J210+0.01)/A210/$B$10)^(1+K$49)+A210/K210+0.01,(1-A210/K210)/((J210+0.01)/A210/$D$10)^(1+K$49)+A210/K210+0.01)</f>
        <v>1.5320148971081</v>
      </c>
      <c r="AE210" s="47" t="n">
        <f aca="false">IF(ABS(-LN(1-(R210-AA210)/R210)/LN(AD210))&lt;1.2*B$3,1.2*SIGN(-LN(1-(R210-AA210)/R210)/LN(AD210))*B$3,-LN(1-(R210-AA210)/R210)/LN(AD210))</f>
        <v>-0.107162971603243</v>
      </c>
      <c r="AF210" s="43" t="n">
        <f aca="false">W210</f>
        <v>0.00739443408339821</v>
      </c>
      <c r="AG210" s="47" t="n">
        <f aca="false">IF(D$6="E",-B210,IF(D$6="T",-B210,B210))</f>
        <v>226.685162094762</v>
      </c>
      <c r="AH210" s="3" t="n">
        <f aca="false">T210</f>
        <v>0.00537838220525355</v>
      </c>
      <c r="AI210" s="3"/>
      <c r="AJ210" s="3"/>
    </row>
    <row r="211" customFormat="false" ht="12.8" hidden="false" customHeight="false" outlineLevel="0" collapsed="false">
      <c r="A211" s="3" t="n">
        <f aca="false">IF(J210/A210&lt;=0.99*$B$10,IF(A210&gt;A209,IF(D$5&gt;0,$A210+($D$7-$D$3)/401,IF(J210/A210&gt;1.01*D$10,A210-($D$7-$D$3)/401,A210)),IF(D$5&lt;0,$A210+($D$7-$D$3)/401,IF(J210/A210&gt;1.01*D$10,A210-($D$7-$D$3)/401,A210))),IF(K210&gt;$B$6,IF(B$10&gt;D$10,IF(J210/A210&gt;1.01*D$10,A210-($D$7-$D$3)/401,A210),A210),IF(MAX(J$58:J210)&lt;0.99*$B$10*(A210^$K$49*(K210-A210))^(1/(1+$K$49))*($K$49^(1/(1+$K$49))),$A210+($D$7-$D$3)/401,IF(J210/A210&gt;1.01*$D$10,$A210-($D$7-$D$3)/401,A210))))</f>
        <v>276.060473815461</v>
      </c>
      <c r="B211" s="3" t="n">
        <f aca="false">$D$4+(A211-$D$3)*$D$5</f>
        <v>228.181421446383</v>
      </c>
      <c r="C211" s="3" t="n">
        <f aca="false">2/PI()*(ATAN((B211/A211)^2))/(1+C$12/C$14*10*(100/A210)^0.5)</f>
        <v>0.286679387833025</v>
      </c>
      <c r="D211" s="3" t="n">
        <f aca="false">3*G210*(I211-I210)+D210</f>
        <v>1687.95838040818</v>
      </c>
      <c r="E211" s="30" t="n">
        <f aca="false">(1/$C$16)*($C$12/100)/S211</f>
        <v>0.00911461124075199</v>
      </c>
      <c r="F211" s="3" t="n">
        <f aca="false">3*(1-2*$B$9)*(A212+A211)/(4*(1+$B$9)*$B$4)</f>
        <v>42047.1511438794</v>
      </c>
      <c r="G211" s="3" t="n">
        <f aca="false">$C$18*$C$17*(A211+100)/100/(2*(1+$C$19))*1000</f>
        <v>2874606.26184538</v>
      </c>
      <c r="H211" s="30" t="n">
        <f aca="false">(B211-B210)/(3*(1-E210)*F210+3*C210*E210*G210)+H210</f>
        <v>0.00200308992195108</v>
      </c>
      <c r="I211" s="30" t="n">
        <f aca="false">C210*(H211-H210)+I210</f>
        <v>0.000208561996321795</v>
      </c>
      <c r="J211" s="3" t="n">
        <f aca="false">J210+3*(H211-H210)*F210</f>
        <v>214.766850156407</v>
      </c>
      <c r="K211" s="35" t="n">
        <f aca="false">IF(J211&lt;$B$10*(A210^$K$49*(MAX(K$58:K210)-A210))^(1/(1+$K$49))*($K$49^(1/(1+$K$49))),IF(J211/A211&gt;D$10,IF(MAX(J$58:J210)&lt;0.99*$B$10*(A210^$K$49*(K210-A210))^(1/(1+$K$49))*($K$49^(1/(1+$K$49))),MAX(K$58:K210),((J211/$B$10)^(1+$K$49)/(A211^($K$49)*$K$49))+A211),MAX(K$58:K210)),((J211/$B$10)^(1+$K$49)/(A211^($K$49)*$K$49))+A211)</f>
        <v>363.466077156641</v>
      </c>
      <c r="L211" s="30" t="n">
        <f aca="false">IF(K211&lt;K210,AE210*(MAX(Z$58:Z210)-J210/A210)/(J210/A210/D$10-1)/(1+1*(MAX(Z$58:Z210)-J210/A210)/(J210/A210/D$10-1))+B$3-B$4,AE210*(J211/A211/B$10)/(C$27+J211/A211/B$10))</f>
        <v>-0.0091882017869946</v>
      </c>
      <c r="M211" s="42" t="n">
        <f aca="false">M210+L211*2*(K211-K210)/(K210+K211)</f>
        <v>-0.0027076735272685</v>
      </c>
      <c r="N211" s="43" t="n">
        <f aca="false">N210+(B$3-B$4)*2*(K211-K210)/(K210+K211)</f>
        <v>0.00621262526744311</v>
      </c>
      <c r="O211" s="34"/>
      <c r="P211" s="34" t="n">
        <f aca="false">P210+$B$4*2*(A211-A210)/(A211+A210)</f>
        <v>0.00193381476338598</v>
      </c>
      <c r="Q211" s="44" t="n">
        <f aca="false">M211+N211</f>
        <v>0.00350495174017461</v>
      </c>
      <c r="R211" s="3" t="n">
        <f aca="false">R210-(Q211-Q210+P211-P210)*R210</f>
        <v>1.59430515706555</v>
      </c>
      <c r="S211" s="3" t="n">
        <f aca="false">$C$21*(R211-1)+1</f>
        <v>1.58647468848611</v>
      </c>
      <c r="T211" s="3" t="n">
        <f aca="false">-(S211-S210)/S210+T210</f>
        <v>0.0053937194313996</v>
      </c>
      <c r="U211" s="45" t="n">
        <f aca="false">(N211-N210)/(K$49/(1+K$49)*(AC211^(1+K$49)-(J211/A211)^(1+K$49))/(J211/A211)^K$49)*K$50+U210</f>
        <v>0.0037055001579648</v>
      </c>
      <c r="V211" s="3" t="n">
        <f aca="false">IF(D$6="E",-IF(K210=$B$6,-V210+(H211-H210)*(1-E210)+(I211-I210)*E210,-V210+(H211-H210)*(1-E210)+(I211-I210)*E210+(U211-U210)*(1-E210)),IF(K210=$B$6,V210+(H211-H210)*(1-E210)+(I211-I210)*E210,V210+(H211-H210)*(1-E210)+(I211-I210)*E210+(U211-U210)*(1-E210)))</f>
        <v>0.0056584985985415</v>
      </c>
      <c r="W211" s="3" t="n">
        <f aca="false">T211/3+V211</f>
        <v>0.0074564050756747</v>
      </c>
      <c r="X211" s="23" t="n">
        <f aca="false">IF(D$6="E",-B211,B211)</f>
        <v>228.181421446383</v>
      </c>
      <c r="Y211" s="0" t="n">
        <f aca="false">IF(D$6="E",-J211,J211)</f>
        <v>214.766850156407</v>
      </c>
      <c r="Z211" s="46" t="n">
        <f aca="false">J211/A211</f>
        <v>0.777970301898317</v>
      </c>
      <c r="AA211" s="43" t="n">
        <f aca="false">B$8/A211^B$3*((1+K$49)/K$49)^-B$3</f>
        <v>1.66885506198505</v>
      </c>
      <c r="AB211" s="43" t="n">
        <f aca="false">(R211-AA211)</f>
        <v>-0.07454990491951</v>
      </c>
      <c r="AC211" s="48" t="n">
        <f aca="false">IF(R$58&gt;=AA$58,B$10,IF(K211&lt;K210,(Z211-D$10)*(1+1.25*(D$10-Z211)/MAX(Z$58:Z211)*B$10)+D$10,B$10))</f>
        <v>1.38259663532589</v>
      </c>
      <c r="AD211" s="33" t="n">
        <f aca="false">IF(K211&gt;K210,(1-A211/K211)/((J211+0.01)/A211/$B$10)^(1+K$49)+A211/K211+0.01,(1-A211/K211)/((J211+0.01)/A211/$D$10)^(1+K$49)+A211/K211+0.01)</f>
        <v>1.52897323079808</v>
      </c>
      <c r="AE211" s="47" t="n">
        <f aca="false">IF(ABS(-LN(1-(R211-AA211)/R211)/LN(AD211))&lt;1.2*B$3,1.2*SIGN(-LN(1-(R211-AA211)/R211)/LN(AD211))*B$3,-LN(1-(R211-AA211)/R211)/LN(AD211))</f>
        <v>-0.107631139835244</v>
      </c>
      <c r="AF211" s="43" t="n">
        <f aca="false">W211</f>
        <v>0.00745640507567475</v>
      </c>
      <c r="AG211" s="47" t="n">
        <f aca="false">IF(D$6="E",-B211,IF(D$6="T",-B211,B211))</f>
        <v>228.181421446383</v>
      </c>
      <c r="AH211" s="3" t="n">
        <f aca="false">T211</f>
        <v>0.0053937194313996</v>
      </c>
      <c r="AI211" s="3"/>
      <c r="AJ211" s="3"/>
    </row>
    <row r="212" customFormat="false" ht="12.8" hidden="false" customHeight="false" outlineLevel="0" collapsed="false">
      <c r="A212" s="3" t="n">
        <f aca="false">IF(J211/A211&lt;=0.99*$B$10,IF(A211&gt;A210,IF(D$5&gt;0,$A211+($D$7-$D$3)/401,IF(J211/A211&gt;1.01*D$10,A211-($D$7-$D$3)/401,A211)),IF(D$5&lt;0,$A211+($D$7-$D$3)/401,IF(J211/A211&gt;1.01*D$10,A211-($D$7-$D$3)/401,A211))),IF(K211&gt;$B$6,IF(B$10&gt;D$10,IF(J211/A211&gt;1.01*D$10,A211-($D$7-$D$3)/401,A211),A211),IF(MAX(J$58:J211)&lt;0.99*$B$10*(A211^$K$49*(K211-A211))^(1/(1+$K$49))*($K$49^(1/(1+$K$49))),$A211+($D$7-$D$3)/401,IF(J211/A211&gt;1.01*$D$10,$A211-($D$7-$D$3)/401,A211))))</f>
        <v>276.559226932668</v>
      </c>
      <c r="B212" s="3" t="n">
        <f aca="false">$D$4+(A212-$D$3)*$D$5</f>
        <v>229.677680798004</v>
      </c>
      <c r="C212" s="3" t="n">
        <f aca="false">2/PI()*(ATAN((B212/A212)^2))/(1+C$12/C$14*10*(100/A211)^0.5)</f>
        <v>0.288855880268785</v>
      </c>
      <c r="D212" s="3" t="n">
        <f aca="false">3*G211*(I212-I211)+D211</f>
        <v>1713.03308554546</v>
      </c>
      <c r="E212" s="30" t="n">
        <f aca="false">(1/$C$16)*($C$12/100)/S212</f>
        <v>0.00911474817787074</v>
      </c>
      <c r="F212" s="3" t="n">
        <f aca="false">3*(1-2*$B$9)*(A213+A212)/(4*(1+$B$9)*$B$4)</f>
        <v>42123.0483573674</v>
      </c>
      <c r="G212" s="3" t="n">
        <f aca="false">$C$18*$C$17*(A212+100)/100/(2*(1+$C$19))*1000</f>
        <v>2878418.73067332</v>
      </c>
      <c r="H212" s="30" t="n">
        <f aca="false">(B212-B211)/(3*(1-E211)*F211+3*C211*E211*G211)+H211</f>
        <v>0.00201323229882733</v>
      </c>
      <c r="I212" s="30" t="n">
        <f aca="false">C211*(H212-H211)+I211</f>
        <v>0.000211469606715851</v>
      </c>
      <c r="J212" s="3" t="n">
        <f aca="false">J211+3*(H212-H211)*F211</f>
        <v>216.046224316828</v>
      </c>
      <c r="K212" s="35" t="n">
        <f aca="false">IF(J212&lt;$B$10*(A211^$K$49*(MAX(K$58:K211)-A211))^(1/(1+$K$49))*($K$49^(1/(1+$K$49))),IF(J212/A212&gt;D$10,IF(MAX(J$58:J211)&lt;0.99*$B$10*(A211^$K$49*(K211-A211))^(1/(1+$K$49))*($K$49^(1/(1+$K$49))),MAX(K$58:K211),((J212/$B$10)^(1+$K$49)/(A212^($K$49)*$K$49))+A212),MAX(K$58:K211)),((J212/$B$10)^(1+$K$49)/(A212^($K$49)*$K$49))+A212)</f>
        <v>364.849776045465</v>
      </c>
      <c r="L212" s="30" t="n">
        <f aca="false">IF(K212&lt;K211,AE211*(MAX(Z$58:Z211)-J211/A211)/(J211/A211/D$10-1)/(1+1*(MAX(Z$58:Z211)-J211/A211)/(J211/A211/D$10-1))+B$3-B$4,AE211*(J212/A212/B$10)/(C$27+J212/A212/B$10))</f>
        <v>-0.00926328415838256</v>
      </c>
      <c r="M212" s="42" t="n">
        <f aca="false">M211+L212*2*(K212-K211)/(K211+K212)</f>
        <v>-0.00274287143197003</v>
      </c>
      <c r="N212" s="43" t="n">
        <f aca="false">N211+(B$3-B$4)*2*(K212-K211)/(K211+K212)</f>
        <v>0.00625214237634715</v>
      </c>
      <c r="O212" s="34"/>
      <c r="P212" s="34" t="n">
        <f aca="false">P211+$B$4*2*(A212-A211)/(A212+A211)</f>
        <v>0.00194464506385913</v>
      </c>
      <c r="Q212" s="44" t="n">
        <f aca="false">M212+N212</f>
        <v>0.00350927094437712</v>
      </c>
      <c r="R212" s="3" t="n">
        <f aca="false">R211-(Q212-Q211+P212-P211)*R211</f>
        <v>1.59428100413211</v>
      </c>
      <c r="S212" s="3" t="n">
        <f aca="false">$C$21*(R212-1)+1</f>
        <v>1.58645085378782</v>
      </c>
      <c r="T212" s="3" t="n">
        <f aca="false">-(S212-S211)/S211+T211</f>
        <v>0.00540874311785473</v>
      </c>
      <c r="U212" s="45" t="n">
        <f aca="false">(N212-N211)/(K$49/(1+K$49)*(AC212^(1+K$49)-(J212/A212)^(1+K$49))/(J212/A212)^K$49)*K$50+U211</f>
        <v>0.00375294541201088</v>
      </c>
      <c r="V212" s="3" t="n">
        <f aca="false">IF(D$6="E",-IF(K211=$B$6,-V211+(H212-H211)*(1-E211)+(I212-I211)*E211,-V211+(H212-H211)*(1-E211)+(I212-I211)*E211+(U212-U211)*(1-E211)),IF(K211=$B$6,V211+(H212-H211)*(1-E211)+(I212-I211)*E211,V211+(H212-H211)*(1-E211)+(I212-I211)*E211+(U212-U211)*(1-E211)))</f>
        <v>0.00571558784233408</v>
      </c>
      <c r="W212" s="3" t="n">
        <f aca="false">T212/3+V212</f>
        <v>0.00751850221495232</v>
      </c>
      <c r="X212" s="23" t="n">
        <f aca="false">IF(D$6="E",-B212,B212)</f>
        <v>229.677680798004</v>
      </c>
      <c r="Y212" s="0" t="n">
        <f aca="false">IF(D$6="E",-J212,J212)</f>
        <v>216.046224316828</v>
      </c>
      <c r="Z212" s="46" t="n">
        <f aca="false">J212/A212</f>
        <v>0.78119333320753</v>
      </c>
      <c r="AA212" s="43" t="n">
        <f aca="false">B$8/A212^B$3*((1+K$49)/K$49)^-B$3</f>
        <v>1.6688056598847</v>
      </c>
      <c r="AB212" s="43" t="n">
        <f aca="false">(R212-AA212)</f>
        <v>-0.074524655752588</v>
      </c>
      <c r="AC212" s="48" t="n">
        <f aca="false">IF(R$58&gt;=AA$58,B$10,IF(K212&lt;K211,(Z212-D$10)*(1+1.25*(D$10-Z212)/MAX(Z$58:Z212)*B$10)+D$10,B$10))</f>
        <v>1.38259663532589</v>
      </c>
      <c r="AD212" s="33" t="n">
        <f aca="false">IF(K212&gt;K211,(1-A212/K212)/((J212+0.01)/A212/$B$10)^(1+K$49)+A212/K212+0.01,(1-A212/K212)/((J212+0.01)/A212/$D$10)^(1+K$49)+A212/K212+0.01)</f>
        <v>1.52594680906927</v>
      </c>
      <c r="AE212" s="47" t="n">
        <f aca="false">IF(ABS(-LN(1-(R212-AA212)/R212)/LN(AD212))&lt;1.2*B$3,1.2*SIGN(-LN(1-(R212-AA212)/R212)/LN(AD212))*B$3,-LN(1-(R212-AA212)/R212)/LN(AD212))</f>
        <v>-0.108101546695403</v>
      </c>
      <c r="AF212" s="43" t="n">
        <f aca="false">W212</f>
        <v>0.00751850221495246</v>
      </c>
      <c r="AG212" s="47" t="n">
        <f aca="false">IF(D$6="E",-B212,IF(D$6="T",-B212,B212))</f>
        <v>229.677680798004</v>
      </c>
      <c r="AH212" s="3" t="n">
        <f aca="false">T212</f>
        <v>0.00540874311785473</v>
      </c>
      <c r="AI212" s="3"/>
      <c r="AJ212" s="3"/>
    </row>
    <row r="213" customFormat="false" ht="12.8" hidden="false" customHeight="false" outlineLevel="0" collapsed="false">
      <c r="A213" s="3" t="n">
        <f aca="false">IF(J212/A212&lt;=0.99*$B$10,IF(A212&gt;A211,IF(D$5&gt;0,$A212+($D$7-$D$3)/401,IF(J212/A212&gt;1.01*D$10,A212-($D$7-$D$3)/401,A212)),IF(D$5&lt;0,$A212+($D$7-$D$3)/401,IF(J212/A212&gt;1.01*D$10,A212-($D$7-$D$3)/401,A212))),IF(K212&gt;$B$6,IF(B$10&gt;D$10,IF(J212/A212&gt;1.01*D$10,A212-($D$7-$D$3)/401,A212),A212),IF(MAX(J$58:J212)&lt;0.99*$B$10*(A212^$K$49*(K212-A212))^(1/(1+$K$49))*($K$49^(1/(1+$K$49))),$A212+($D$7-$D$3)/401,IF(J212/A212&gt;1.01*$D$10,$A212-($D$7-$D$3)/401,A212))))</f>
        <v>277.057980049875</v>
      </c>
      <c r="B213" s="3" t="n">
        <f aca="false">$D$4+(A213-$D$3)*$D$5</f>
        <v>231.173940149625</v>
      </c>
      <c r="C213" s="3" t="n">
        <f aca="false">2/PI()*(ATAN((B213/A213)^2))/(1+C$12/C$14*10*(100/A212)^0.5)</f>
        <v>0.291022700888164</v>
      </c>
      <c r="D213" s="3" t="n">
        <f aca="false">3*G212*(I213-I212)+D212</f>
        <v>1738.25863215687</v>
      </c>
      <c r="E213" s="30" t="n">
        <f aca="false">(1/$C$16)*($C$12/100)/S213</f>
        <v>0.00911488226233791</v>
      </c>
      <c r="F213" s="3" t="n">
        <f aca="false">3*(1-2*$B$9)*(A214+A213)/(4*(1+$B$9)*$B$4)</f>
        <v>42198.9455708554</v>
      </c>
      <c r="G213" s="3" t="n">
        <f aca="false">$C$18*$C$17*(A213+100)/100/(2*(1+$C$19))*1000</f>
        <v>2882231.19950125</v>
      </c>
      <c r="H213" s="30" t="n">
        <f aca="false">(B213-B212)/(3*(1-E212)*F212+3*C212*E212*G212)+H212</f>
        <v>0.00202334539520245</v>
      </c>
      <c r="I213" s="30" t="n">
        <f aca="false">C212*(H213-H212)+I212</f>
        <v>0.000214390834071528</v>
      </c>
      <c r="J213" s="3" t="n">
        <f aca="false">J212+3*(H213-H212)*F212</f>
        <v>217.324207659784</v>
      </c>
      <c r="K213" s="35" t="n">
        <f aca="false">IF(J213&lt;$B$10*(A212^$K$49*(MAX(K$58:K212)-A212))^(1/(1+$K$49))*($K$49^(1/(1+$K$49))),IF(J213/A213&gt;D$10,IF(MAX(J$58:J212)&lt;0.99*$B$10*(A212^$K$49*(K212-A212))^(1/(1+$K$49))*($K$49^(1/(1+$K$49))),MAX(K$58:K212),((J213/$B$10)^(1+$K$49)/(A213^($K$49)*$K$49))+A213),MAX(K$58:K212)),((J213/$B$10)^(1+$K$49)/(A213^($K$49)*$K$49))+A213)</f>
        <v>366.235328459078</v>
      </c>
      <c r="L213" s="30" t="n">
        <f aca="false">IF(K213&lt;K212,AE212*(MAX(Z$58:Z212)-J212/A212)/(J212/A212/D$10-1)/(1+1*(MAX(Z$58:Z212)-J212/A212)/(J212/A212/D$10-1))+B$3-B$4,AE212*(J213/A213/B$10)/(C$27+J213/A213/B$10))</f>
        <v>-0.00933865816409789</v>
      </c>
      <c r="M213" s="42" t="n">
        <f aca="false">M212+L213*2*(K213-K212)/(K212+K213)</f>
        <v>-0.00277826867992229</v>
      </c>
      <c r="N213" s="43" t="n">
        <f aca="false">N212+(B$3-B$4)*2*(K213-K212)/(K212+K213)</f>
        <v>0.00629156253417227</v>
      </c>
      <c r="O213" s="34"/>
      <c r="P213" s="34" t="n">
        <f aca="false">P212+$B$4*2*(A213-A212)/(A213+A212)</f>
        <v>0.00195545585032132</v>
      </c>
      <c r="Q213" s="44" t="n">
        <f aca="false">M213+N213</f>
        <v>0.00351329385424998</v>
      </c>
      <c r="R213" s="3" t="n">
        <f aca="false">R212-(Q213-Q212+P213-P212)*R212</f>
        <v>1.59425735505183</v>
      </c>
      <c r="S213" s="3" t="n">
        <f aca="false">$C$21*(R213-1)+1</f>
        <v>1.58642751630399</v>
      </c>
      <c r="T213" s="3" t="n">
        <f aca="false">-(S213-S212)/S212+T212</f>
        <v>0.00542345361693969</v>
      </c>
      <c r="U213" s="45" t="n">
        <f aca="false">(N213-N212)/(K$49/(1+K$49)*(AC213^(1+K$49)-(J213/A213)^(1+K$49))/(J213/A213)^K$49)*K$50+U212</f>
        <v>0.00380065256020884</v>
      </c>
      <c r="V213" s="3" t="n">
        <f aca="false">IF(D$6="E",-IF(K212=$B$6,-V212+(H213-H212)*(1-E212)+(I213-I212)*E212,-V212+(H213-H212)*(1-E212)+(I213-I212)*E212+(U213-U212)*(1-E212)),IF(K212=$B$6,V212+(H213-H212)*(1-E212)+(I213-I212)*E212,V212+(H213-H212)*(1-E212)+(I213-I212)*E212+(U213-U212)*(1-E212)))</f>
        <v>0.00577290769619001</v>
      </c>
      <c r="W213" s="3" t="n">
        <f aca="false">T213/3+V213</f>
        <v>0.00758072556850324</v>
      </c>
      <c r="X213" s="23" t="n">
        <f aca="false">IF(D$6="E",-B213,B213)</f>
        <v>231.173940149625</v>
      </c>
      <c r="Y213" s="0" t="n">
        <f aca="false">IF(D$6="E",-J213,J213)</f>
        <v>217.324207659784</v>
      </c>
      <c r="Z213" s="46" t="n">
        <f aca="false">J213/A213</f>
        <v>0.784399740518797</v>
      </c>
      <c r="AA213" s="43" t="n">
        <f aca="false">B$8/A213^B$3*((1+K$49)/K$49)^-B$3</f>
        <v>1.66875634825546</v>
      </c>
      <c r="AB213" s="43" t="n">
        <f aca="false">(R213-AA213)</f>
        <v>-0.0744989932036337</v>
      </c>
      <c r="AC213" s="48" t="n">
        <f aca="false">IF(R$58&gt;=AA$58,B$10,IF(K213&lt;K212,(Z213-D$10)*(1+1.25*(D$10-Z213)/MAX(Z$58:Z213)*B$10)+D$10,B$10))</f>
        <v>1.38259663532589</v>
      </c>
      <c r="AD213" s="33" t="n">
        <f aca="false">IF(K213&gt;K212,(1-A213/K213)/((J213+0.01)/A213/$B$10)^(1+K$49)+A213/K213+0.01,(1-A213/K213)/((J213+0.01)/A213/$D$10)^(1+K$49)+A213/K213+0.01)</f>
        <v>1.52293559522798</v>
      </c>
      <c r="AE213" s="47" t="n">
        <f aca="false">IF(ABS(-LN(1-(R213-AA213)/R213)/LN(AD213))&lt;1.2*B$3,1.2*SIGN(-LN(1-(R213-AA213)/R213)/LN(AD213))*B$3,-LN(1-(R213-AA213)/R213)/LN(AD213))</f>
        <v>-0.108574198886126</v>
      </c>
      <c r="AF213" s="43" t="n">
        <f aca="false">W213</f>
        <v>0.00758072556850338</v>
      </c>
      <c r="AG213" s="47" t="n">
        <f aca="false">IF(D$6="E",-B213,IF(D$6="T",-B213,B213))</f>
        <v>231.173940149625</v>
      </c>
      <c r="AH213" s="3" t="n">
        <f aca="false">T213</f>
        <v>0.00542345361693969</v>
      </c>
      <c r="AI213" s="3"/>
      <c r="AJ213" s="3"/>
    </row>
    <row r="214" customFormat="false" ht="12.8" hidden="false" customHeight="false" outlineLevel="0" collapsed="false">
      <c r="A214" s="3" t="n">
        <f aca="false">IF(J213/A213&lt;=0.99*$B$10,IF(A213&gt;A212,IF(D$5&gt;0,$A213+($D$7-$D$3)/401,IF(J213/A213&gt;1.01*D$10,A213-($D$7-$D$3)/401,A213)),IF(D$5&lt;0,$A213+($D$7-$D$3)/401,IF(J213/A213&gt;1.01*D$10,A213-($D$7-$D$3)/401,A213))),IF(K213&gt;$B$6,IF(B$10&gt;D$10,IF(J213/A213&gt;1.01*D$10,A213-($D$7-$D$3)/401,A213),A213),IF(MAX(J$58:J213)&lt;0.99*$B$10*(A213^$K$49*(K213-A213))^(1/(1+$K$49))*($K$49^(1/(1+$K$49))),$A213+($D$7-$D$3)/401,IF(J213/A213&gt;1.01*$D$10,$A213-($D$7-$D$3)/401,A213))))</f>
        <v>277.556733167082</v>
      </c>
      <c r="B214" s="3" t="n">
        <f aca="false">$D$4+(A214-$D$3)*$D$5</f>
        <v>232.670199501246</v>
      </c>
      <c r="C214" s="3" t="n">
        <f aca="false">2/PI()*(ATAN((B214/A214)^2))/(1+C$12/C$14*10*(100/A213)^0.5)</f>
        <v>0.293179768300154</v>
      </c>
      <c r="D214" s="3" t="n">
        <f aca="false">3*G213*(I214-I213)+D213</f>
        <v>1763.63386343667</v>
      </c>
      <c r="E214" s="30" t="n">
        <f aca="false">(1/$C$16)*($C$12/100)/S214</f>
        <v>0.00911501349727594</v>
      </c>
      <c r="F214" s="3" t="n">
        <f aca="false">3*(1-2*$B$9)*(A215+A214)/(4*(1+$B$9)*$B$4)</f>
        <v>42274.8427843435</v>
      </c>
      <c r="G214" s="3" t="n">
        <f aca="false">$C$18*$C$17*(A214+100)/100/(2*(1+$C$19))*1000</f>
        <v>2886043.66832918</v>
      </c>
      <c r="H214" s="30" t="n">
        <f aca="false">(B214-B213)/(3*(1-E213)*F213+3*C213*E213*G213)+H213</f>
        <v>0.00203342940067277</v>
      </c>
      <c r="I214" s="30" t="n">
        <f aca="false">C213*(H214-H213)+I213</f>
        <v>0.000217325508579272</v>
      </c>
      <c r="J214" s="3" t="n">
        <f aca="false">J213+3*(H214-H213)*F213</f>
        <v>218.600810853719</v>
      </c>
      <c r="K214" s="35" t="n">
        <f aca="false">IF(J214&lt;$B$10*(A213^$K$49*(MAX(K$58:K213)-A213))^(1/(1+$K$49))*($K$49^(1/(1+$K$49))),IF(J214/A214&gt;D$10,IF(MAX(J$58:J213)&lt;0.99*$B$10*(A213^$K$49*(K213-A213))^(1/(1+$K$49))*($K$49^(1/(1+$K$49))),MAX(K$58:K213),((J214/$B$10)^(1+$K$49)/(A214^($K$49)*$K$49))+A214),MAX(K$58:K213)),((J214/$B$10)^(1+$K$49)/(A214^($K$49)*$K$49))+A214)</f>
        <v>367.622713096135</v>
      </c>
      <c r="L214" s="30" t="n">
        <f aca="false">IF(K214&lt;K213,AE213*(MAX(Z$58:Z213)-J213/A213)/(J213/A213/D$10-1)/(1+1*(MAX(Z$58:Z213)-J213/A213)/(J213/A213/D$10-1))+B$3-B$4,AE213*(J214/A214/B$10)/(C$27+J214/A214/B$10))</f>
        <v>-0.00941432567618047</v>
      </c>
      <c r="M214" s="42" t="n">
        <f aca="false">M213+L214*2*(K214-K213)/(K213+K214)</f>
        <v>-0.00281386491263155</v>
      </c>
      <c r="N214" s="43" t="n">
        <f aca="false">N213+(B$3-B$4)*2*(K214-K213)/(K213+K214)</f>
        <v>0.00633088567136869</v>
      </c>
      <c r="O214" s="34"/>
      <c r="P214" s="34" t="n">
        <f aca="false">P213+$B$4*2*(A214-A213)/(A214+A213)</f>
        <v>0.00196624719296668</v>
      </c>
      <c r="Q214" s="44" t="n">
        <f aca="false">M214+N214</f>
        <v>0.00351702075873714</v>
      </c>
      <c r="R214" s="3" t="n">
        <f aca="false">R213-(Q214-Q213+P214-P213)*R213</f>
        <v>1.59423420922955</v>
      </c>
      <c r="S214" s="3" t="n">
        <f aca="false">$C$21*(R214-1)+1</f>
        <v>1.58640467544732</v>
      </c>
      <c r="T214" s="3" t="n">
        <f aca="false">-(S214-S213)/S213+T213</f>
        <v>0.00543785128492639</v>
      </c>
      <c r="U214" s="45" t="n">
        <f aca="false">(N214-N213)/(K$49/(1+K$49)*(AC214^(1+K$49)-(J214/A214)^(1+K$49))/(J214/A214)^K$49)*K$50+U213</f>
        <v>0.00384862138488364</v>
      </c>
      <c r="V214" s="3" t="n">
        <f aca="false">IF(D$6="E",-IF(K213=$B$6,-V213+(H214-H213)*(1-E213)+(I214-I213)*E213,-V213+(H214-H213)*(1-E213)+(I214-I213)*E213+(U214-U213)*(1-E213)),IF(K213=$B$6,V213+(H214-H213)*(1-E213)+(I214-I213)*E213,V213+(H214-H213)*(1-E213)+(I214-I213)*E213+(U214-U213)*(1-E213)))</f>
        <v>0.00583045813083598</v>
      </c>
      <c r="W214" s="3" t="n">
        <f aca="false">T214/3+V214</f>
        <v>0.00764307522581144</v>
      </c>
      <c r="X214" s="23" t="n">
        <f aca="false">IF(D$6="E",-B214,B214)</f>
        <v>232.670199501246</v>
      </c>
      <c r="Y214" s="0" t="n">
        <f aca="false">IF(D$6="E",-J214,J214)</f>
        <v>218.600810853719</v>
      </c>
      <c r="Z214" s="46" t="n">
        <f aca="false">J214/A214</f>
        <v>0.787589651886148</v>
      </c>
      <c r="AA214" s="43" t="n">
        <f aca="false">B$8/A214^B$3*((1+K$49)/K$49)^-B$3</f>
        <v>1.66870712676923</v>
      </c>
      <c r="AB214" s="43" t="n">
        <f aca="false">(R214-AA214)</f>
        <v>-0.0744729175396777</v>
      </c>
      <c r="AC214" s="48" t="n">
        <f aca="false">IF(R$58&gt;=AA$58,B$10,IF(K214&lt;K213,(Z214-D$10)*(1+1.25*(D$10-Z214)/MAX(Z$58:Z214)*B$10)+D$10,B$10))</f>
        <v>1.38259663532589</v>
      </c>
      <c r="AD214" s="33" t="n">
        <f aca="false">IF(K214&gt;K213,(1-A214/K214)/((J214+0.01)/A214/$B$10)^(1+K$49)+A214/K214+0.01,(1-A214/K214)/((J214+0.01)/A214/$D$10)^(1+K$49)+A214/K214+0.01)</f>
        <v>1.51993955043504</v>
      </c>
      <c r="AE214" s="47" t="n">
        <f aca="false">IF(ABS(-LN(1-(R214-AA214)/R214)/LN(AD214))&lt;1.2*B$3,1.2*SIGN(-LN(1-(R214-AA214)/R214)/LN(AD214))*B$3,-LN(1-(R214-AA214)/R214)/LN(AD214))</f>
        <v>-0.109049103361986</v>
      </c>
      <c r="AF214" s="43" t="n">
        <f aca="false">W214</f>
        <v>0.00764307522581158</v>
      </c>
      <c r="AG214" s="47" t="n">
        <f aca="false">IF(D$6="E",-B214,IF(D$6="T",-B214,B214))</f>
        <v>232.670199501246</v>
      </c>
      <c r="AH214" s="3" t="n">
        <f aca="false">T214</f>
        <v>0.00543785128492639</v>
      </c>
      <c r="AI214" s="3"/>
      <c r="AJ214" s="3"/>
    </row>
    <row r="215" customFormat="false" ht="12.8" hidden="false" customHeight="false" outlineLevel="0" collapsed="false">
      <c r="A215" s="3" t="n">
        <f aca="false">IF(J214/A214&lt;=0.99*$B$10,IF(A214&gt;A213,IF(D$5&gt;0,$A214+($D$7-$D$3)/401,IF(J214/A214&gt;1.01*D$10,A214-($D$7-$D$3)/401,A214)),IF(D$5&lt;0,$A214+($D$7-$D$3)/401,IF(J214/A214&gt;1.01*D$10,A214-($D$7-$D$3)/401,A214))),IF(K214&gt;$B$6,IF(B$10&gt;D$10,IF(J214/A214&gt;1.01*D$10,A214-($D$7-$D$3)/401,A214),A214),IF(MAX(J$58:J214)&lt;0.99*$B$10*(A214^$K$49*(K214-A214))^(1/(1+$K$49))*($K$49^(1/(1+$K$49))),$A214+($D$7-$D$3)/401,IF(J214/A214&gt;1.01*$D$10,$A214-($D$7-$D$3)/401,A214))))</f>
        <v>278.055486284289</v>
      </c>
      <c r="B215" s="3" t="n">
        <f aca="false">$D$4+(A215-$D$3)*$D$5</f>
        <v>234.166458852867</v>
      </c>
      <c r="C215" s="3" t="n">
        <f aca="false">2/PI()*(ATAN((B215/A215)^2))/(1+C$12/C$14*10*(100/A214)^0.5)</f>
        <v>0.295327005243398</v>
      </c>
      <c r="D215" s="3" t="n">
        <f aca="false">3*G214*(I215-I214)+D214</f>
        <v>1789.15762469771</v>
      </c>
      <c r="E215" s="30" t="n">
        <f aca="false">(1/$C$16)*($C$12/100)/S215</f>
        <v>0.00911514188584184</v>
      </c>
      <c r="F215" s="3" t="n">
        <f aca="false">3*(1-2*$B$9)*(A216+A215)/(4*(1+$B$9)*$B$4)</f>
        <v>42350.7399978315</v>
      </c>
      <c r="G215" s="3" t="n">
        <f aca="false">$C$18*$C$17*(A215+100)/100/(2*(1+$C$19))*1000</f>
        <v>2889856.13715711</v>
      </c>
      <c r="H215" s="30" t="n">
        <f aca="false">(B215-B214)/(3*(1-E214)*F214+3*C214*E214*G214)+H214</f>
        <v>0.00204348450367322</v>
      </c>
      <c r="I215" s="30" t="n">
        <f aca="false">C214*(H215-H214)+I214</f>
        <v>0.000220273461347177</v>
      </c>
      <c r="J215" s="3" t="n">
        <f aca="false">J214+3*(H215-H214)*F214</f>
        <v>219.876044549292</v>
      </c>
      <c r="K215" s="35" t="n">
        <f aca="false">IF(J215&lt;$B$10*(A214^$K$49*(MAX(K$58:K214)-A214))^(1/(1+$K$49))*($K$49^(1/(1+$K$49))),IF(J215/A215&gt;D$10,IF(MAX(J$58:J214)&lt;0.99*$B$10*(A214^$K$49*(K214-A214))^(1/(1+$K$49))*($K$49^(1/(1+$K$49))),MAX(K$58:K214),((J215/$B$10)^(1+$K$49)/(A215^($K$49)*$K$49))+A215),MAX(K$58:K214)),((J215/$B$10)^(1+$K$49)/(A215^($K$49)*$K$49))+A215)</f>
        <v>369.011909020006</v>
      </c>
      <c r="L215" s="30" t="n">
        <f aca="false">IF(K215&lt;K214,AE214*(MAX(Z$58:Z214)-J214/A214)/(J214/A214/D$10-1)/(1+1*(MAX(Z$58:Z214)-J214/A214)/(J214/A214/D$10-1))+B$3-B$4,AE214*(J215/A215/B$10)/(C$27+J215/A215/B$10))</f>
        <v>-0.00949028858571171</v>
      </c>
      <c r="M215" s="42" t="n">
        <f aca="false">M214+L215*2*(K215-K214)/(K214+K215)</f>
        <v>-0.00284965978250003</v>
      </c>
      <c r="N215" s="43" t="n">
        <f aca="false">N214+(B$3-B$4)*2*(K215-K214)/(K214+K215)</f>
        <v>0.00637011173317599</v>
      </c>
      <c r="O215" s="34"/>
      <c r="P215" s="34" t="n">
        <f aca="false">P214+$B$4*2*(A215-A214)/(A215+A214)</f>
        <v>0.00197701916161128</v>
      </c>
      <c r="Q215" s="44" t="n">
        <f aca="false">M215+N215</f>
        <v>0.00352045195067596</v>
      </c>
      <c r="R215" s="3" t="n">
        <f aca="false">R214-(Q215-Q214+P215-P214)*R214</f>
        <v>1.59421156606507</v>
      </c>
      <c r="S215" s="3" t="n">
        <f aca="false">$C$21*(R215-1)+1</f>
        <v>1.58638233062551</v>
      </c>
      <c r="T215" s="3" t="n">
        <f aca="false">-(S215-S214)/S214+T214</f>
        <v>0.00545193648157011</v>
      </c>
      <c r="U215" s="45" t="n">
        <f aca="false">(N215-N214)/(K$49/(1+K$49)*(AC215^(1+K$49)-(J215/A215)^(1+K$49))/(J215/A215)^K$49)*K$50+U214</f>
        <v>0.00389685169056735</v>
      </c>
      <c r="V215" s="3" t="n">
        <f aca="false">IF(D$6="E",-IF(K214=$B$6,-V214+(H215-H214)*(1-E214)+(I215-I214)*E214,-V214+(H215-H214)*(1-E214)+(I215-I214)*E214+(U215-U214)*(1-E214)),IF(K214=$B$6,V214+(H215-H214)*(1-E214)+(I215-I214)*E214,V214+(H215-H214)*(1-E214)+(I215-I214)*E214+(U215-U214)*(1-E214)))</f>
        <v>0.00588823913786256</v>
      </c>
      <c r="W215" s="3" t="n">
        <f aca="false">T215/3+V215</f>
        <v>0.00770555129838593</v>
      </c>
      <c r="X215" s="23" t="n">
        <f aca="false">IF(D$6="E",-B215,B215)</f>
        <v>234.166458852867</v>
      </c>
      <c r="Y215" s="0" t="n">
        <f aca="false">IF(D$6="E",-J215,J215)</f>
        <v>219.876044549292</v>
      </c>
      <c r="Z215" s="46" t="n">
        <f aca="false">J215/A215</f>
        <v>0.790763194380873</v>
      </c>
      <c r="AA215" s="43" t="n">
        <f aca="false">B$8/A215^B$3*((1+K$49)/K$49)^-B$3</f>
        <v>1.66865799509969</v>
      </c>
      <c r="AB215" s="43" t="n">
        <f aca="false">(R215-AA215)</f>
        <v>-0.0744464290346198</v>
      </c>
      <c r="AC215" s="48" t="n">
        <f aca="false">IF(R$58&gt;=AA$58,B$10,IF(K215&lt;K214,(Z215-D$10)*(1+1.25*(D$10-Z215)/MAX(Z$58:Z215)*B$10)+D$10,B$10))</f>
        <v>1.38259663532589</v>
      </c>
      <c r="AD215" s="33" t="n">
        <f aca="false">IF(K215&gt;K214,(1-A215/K215)/((J215+0.01)/A215/$B$10)^(1+K$49)+A215/K215+0.01,(1-A215/K215)/((J215+0.01)/A215/$D$10)^(1+K$49)+A215/K215+0.01)</f>
        <v>1.51695863379816</v>
      </c>
      <c r="AE215" s="47" t="n">
        <f aca="false">IF(ABS(-LN(1-(R215-AA215)/R215)/LN(AD215))&lt;1.2*B$3,1.2*SIGN(-LN(1-(R215-AA215)/R215)/LN(AD215))*B$3,-LN(1-(R215-AA215)/R215)/LN(AD215))</f>
        <v>-0.109526267329232</v>
      </c>
      <c r="AF215" s="43" t="n">
        <f aca="false">W215</f>
        <v>0.00770555129838601</v>
      </c>
      <c r="AG215" s="47" t="n">
        <f aca="false">IF(D$6="E",-B215,IF(D$6="T",-B215,B215))</f>
        <v>234.166458852867</v>
      </c>
      <c r="AH215" s="3" t="n">
        <f aca="false">T215</f>
        <v>0.00545193648157011</v>
      </c>
      <c r="AI215" s="3"/>
      <c r="AJ215" s="3"/>
    </row>
    <row r="216" customFormat="false" ht="12.8" hidden="false" customHeight="false" outlineLevel="0" collapsed="false">
      <c r="A216" s="3" t="n">
        <f aca="false">IF(J215/A215&lt;=0.99*$B$10,IF(A215&gt;A214,IF(D$5&gt;0,$A215+($D$7-$D$3)/401,IF(J215/A215&gt;1.01*D$10,A215-($D$7-$D$3)/401,A215)),IF(D$5&lt;0,$A215+($D$7-$D$3)/401,IF(J215/A215&gt;1.01*D$10,A215-($D$7-$D$3)/401,A215))),IF(K215&gt;$B$6,IF(B$10&gt;D$10,IF(J215/A215&gt;1.01*D$10,A215-($D$7-$D$3)/401,A215),A215),IF(MAX(J$58:J215)&lt;0.99*$B$10*(A215^$K$49*(K215-A215))^(1/(1+$K$49))*($K$49^(1/(1+$K$49))),$A215+($D$7-$D$3)/401,IF(J215/A215&gt;1.01*$D$10,$A215-($D$7-$D$3)/401,A215))))</f>
        <v>278.554239401496</v>
      </c>
      <c r="B216" s="3" t="n">
        <f aca="false">$D$4+(A216-$D$3)*$D$5</f>
        <v>235.662718204488</v>
      </c>
      <c r="C216" s="3" t="n">
        <f aca="false">2/PI()*(ATAN((B216/A216)^2))/(1+C$12/C$14*10*(100/A215)^0.5)</f>
        <v>0.297464338513857</v>
      </c>
      <c r="D216" s="3" t="n">
        <f aca="false">3*G215*(I216-I215)+D215</f>
        <v>1814.82876364222</v>
      </c>
      <c r="E216" s="30" t="n">
        <f aca="false">(1/$C$16)*($C$12/100)/S216</f>
        <v>0.00911526743122309</v>
      </c>
      <c r="F216" s="3" t="n">
        <f aca="false">3*(1-2*$B$9)*(A217+A216)/(4*(1+$B$9)*$B$4)</f>
        <v>42426.6372113195</v>
      </c>
      <c r="G216" s="3" t="n">
        <f aca="false">$C$18*$C$17*(A216+100)/100/(2*(1+$C$19))*1000</f>
        <v>2893668.60598504</v>
      </c>
      <c r="H216" s="30" t="n">
        <f aca="false">(B216-B215)/(3*(1-E215)*F215+3*C215*E215*G215)+H215</f>
        <v>0.00205351089146584</v>
      </c>
      <c r="I216" s="30" t="n">
        <f aca="false">C215*(H216-H215)+I215</f>
        <v>0.000223234524427381</v>
      </c>
      <c r="J216" s="3" t="n">
        <f aca="false">J215+3*(H216-H215)*F215</f>
        <v>221.14991937686</v>
      </c>
      <c r="K216" s="35" t="n">
        <f aca="false">IF(J216&lt;$B$10*(A215^$K$49*(MAX(K$58:K215)-A215))^(1/(1+$K$49))*($K$49^(1/(1+$K$49))),IF(J216/A216&gt;D$10,IF(MAX(J$58:J215)&lt;0.99*$B$10*(A215^$K$49*(K215-A215))^(1/(1+$K$49))*($K$49^(1/(1+$K$49))),MAX(K$58:K215),((J216/$B$10)^(1+$K$49)/(A216^($K$49)*$K$49))+A216),MAX(K$58:K215)),((J216/$B$10)^(1+$K$49)/(A216^($K$49)*$K$49))+A216)</f>
        <v>370.402895652452</v>
      </c>
      <c r="L216" s="30" t="n">
        <f aca="false">IF(K216&lt;K215,AE215*(MAX(Z$58:Z215)-J215/A215)/(J215/A215/D$10-1)/(1+1*(MAX(Z$58:Z215)-J215/A215)/(J215/A215/D$10-1))+B$3-B$4,AE215*(J216/A216/B$10)/(C$27+J216/A216/B$10))</f>
        <v>-0.00956654880314519</v>
      </c>
      <c r="M216" s="42" t="n">
        <f aca="false">M215+L216*2*(K216-K215)/(K215+K216)</f>
        <v>-0.00288565295282805</v>
      </c>
      <c r="N216" s="43" t="n">
        <f aca="false">N215+(B$3-B$4)*2*(K216-K215)/(K215+K216)</f>
        <v>0.00640924067916416</v>
      </c>
      <c r="O216" s="34"/>
      <c r="P216" s="34" t="n">
        <f aca="false">P215+$B$4*2*(A216-A215)/(A216+A215)</f>
        <v>0.00198777182569581</v>
      </c>
      <c r="Q216" s="44" t="n">
        <f aca="false">M216+N216</f>
        <v>0.0035235877263361</v>
      </c>
      <c r="R216" s="3" t="n">
        <f aca="false">R215-(Q216-Q215+P216-P215)*R215</f>
        <v>1.5941894249538</v>
      </c>
      <c r="S216" s="3" t="n">
        <f aca="false">$C$21*(R216-1)+1</f>
        <v>1.58636048124194</v>
      </c>
      <c r="T216" s="3" t="n">
        <f aca="false">-(S216-S215)/S215+T215</f>
        <v>0.0054657095696551</v>
      </c>
      <c r="U216" s="45" t="n">
        <f aca="false">(N216-N215)/(K$49/(1+K$49)*(AC216^(1+K$49)-(J216/A216)^(1+K$49))/(J216/A216)^K$49)*K$50+U215</f>
        <v>0.00394534330397857</v>
      </c>
      <c r="V216" s="3" t="n">
        <f aca="false">IF(D$6="E",-IF(K215=$B$6,-V215+(H216-H215)*(1-E215)+(I216-I215)*E215,-V215+(H216-H215)*(1-E215)+(I216-I215)*E215+(U216-U215)*(1-E215)),IF(K215=$B$6,V215+(H216-H215)*(1-E215)+(I216-I215)*E215,V215+(H216-H215)*(1-E215)+(I216-I215)*E215+(U216-U215)*(1-E215)))</f>
        <v>0.00594625072969266</v>
      </c>
      <c r="W216" s="3" t="n">
        <f aca="false">T216/3+V216</f>
        <v>0.00776815391957769</v>
      </c>
      <c r="X216" s="23" t="n">
        <f aca="false">IF(D$6="E",-B216,B216)</f>
        <v>235.662718204488</v>
      </c>
      <c r="Y216" s="0" t="n">
        <f aca="false">IF(D$6="E",-J216,J216)</f>
        <v>221.14991937686</v>
      </c>
      <c r="Z216" s="46" t="n">
        <f aca="false">J216/A216</f>
        <v>0.793920494091292</v>
      </c>
      <c r="AA216" s="43" t="n">
        <f aca="false">B$8/A216^B$3*((1+K$49)/K$49)^-B$3</f>
        <v>1.66860895292228</v>
      </c>
      <c r="AB216" s="43" t="n">
        <f aca="false">(R216-AA216)</f>
        <v>-0.0744195279684881</v>
      </c>
      <c r="AC216" s="48" t="n">
        <f aca="false">IF(R$58&gt;=AA$58,B$10,IF(K216&lt;K215,(Z216-D$10)*(1+1.25*(D$10-Z216)/MAX(Z$58:Z216)*B$10)+D$10,B$10))</f>
        <v>1.38259663532589</v>
      </c>
      <c r="AD216" s="33" t="n">
        <f aca="false">IF(K216&gt;K215,(1-A216/K216)/((J216+0.01)/A216/$B$10)^(1+K$49)+A216/K216+0.01,(1-A216/K216)/((J216+0.01)/A216/$D$10)^(1+K$49)+A216/K216+0.01)</f>
        <v>1.51399280246147</v>
      </c>
      <c r="AE216" s="47" t="n">
        <f aca="false">IF(ABS(-LN(1-(R216-AA216)/R216)/LN(AD216))&lt;1.2*B$3,1.2*SIGN(-LN(1-(R216-AA216)/R216)/LN(AD216))*B$3,-LN(1-(R216-AA216)/R216)/LN(AD216))</f>
        <v>-0.110005698245351</v>
      </c>
      <c r="AF216" s="43" t="n">
        <f aca="false">W216</f>
        <v>0.00776815391957779</v>
      </c>
      <c r="AG216" s="47" t="n">
        <f aca="false">IF(D$6="E",-B216,IF(D$6="T",-B216,B216))</f>
        <v>235.662718204488</v>
      </c>
      <c r="AH216" s="3" t="n">
        <f aca="false">T216</f>
        <v>0.0054657095696551</v>
      </c>
      <c r="AI216" s="3"/>
      <c r="AJ216" s="3"/>
    </row>
    <row r="217" customFormat="false" ht="12.8" hidden="false" customHeight="false" outlineLevel="0" collapsed="false">
      <c r="A217" s="3" t="n">
        <f aca="false">IF(J216/A216&lt;=0.99*$B$10,IF(A216&gt;A215,IF(D$5&gt;0,$A216+($D$7-$D$3)/401,IF(J216/A216&gt;1.01*D$10,A216-($D$7-$D$3)/401,A216)),IF(D$5&lt;0,$A216+($D$7-$D$3)/401,IF(J216/A216&gt;1.01*D$10,A216-($D$7-$D$3)/401,A216))),IF(K216&gt;$B$6,IF(B$10&gt;D$10,IF(J216/A216&gt;1.01*D$10,A216-($D$7-$D$3)/401,A216),A216),IF(MAX(J$58:J216)&lt;0.99*$B$10*(A216^$K$49*(K216-A216))^(1/(1+$K$49))*($K$49^(1/(1+$K$49))),$A216+($D$7-$D$3)/401,IF(J216/A216&gt;1.01*$D$10,$A216-($D$7-$D$3)/401,A216))))</f>
        <v>279.052992518703</v>
      </c>
      <c r="B217" s="3" t="n">
        <f aca="false">$D$4+(A217-$D$3)*$D$5</f>
        <v>237.158977556109</v>
      </c>
      <c r="C217" s="3" t="n">
        <f aca="false">2/PI()*(ATAN((B217/A217)^2))/(1+C$12/C$14*10*(100/A216)^0.5)</f>
        <v>0.299591698891917</v>
      </c>
      <c r="D217" s="3" t="n">
        <f aca="false">3*G216*(I217-I216)+D216</f>
        <v>1840.6461306233</v>
      </c>
      <c r="E217" s="30" t="n">
        <f aca="false">(1/$C$16)*($C$12/100)/S217</f>
        <v>0.0091153901366336</v>
      </c>
      <c r="F217" s="3" t="n">
        <f aca="false">3*(1-2*$B$9)*(A218+A217)/(4*(1+$B$9)*$B$4)</f>
        <v>42502.5344248075</v>
      </c>
      <c r="G217" s="3" t="n">
        <f aca="false">$C$18*$C$17*(A217+100)/100/(2*(1+$C$19))*1000</f>
        <v>2897481.07481297</v>
      </c>
      <c r="H217" s="30" t="n">
        <f aca="false">(B217-B216)/(3*(1-E216)*F216+3*C216*E216*G216)+H216</f>
        <v>0.00206350875012912</v>
      </c>
      <c r="I217" s="30" t="n">
        <f aca="false">C216*(H217-H216)+I216</f>
        <v>0.00022620853084121</v>
      </c>
      <c r="J217" s="3" t="n">
        <f aca="false">J216+3*(H217-H216)*F216</f>
        <v>222.422445944051</v>
      </c>
      <c r="K217" s="35" t="n">
        <f aca="false">IF(J217&lt;$B$10*(A216^$K$49*(MAX(K$58:K216)-A216))^(1/(1+$K$49))*($K$49^(1/(1+$K$49))),IF(J217/A217&gt;D$10,IF(MAX(J$58:J216)&lt;0.99*$B$10*(A216^$K$49*(K216-A216))^(1/(1+$K$49))*($K$49^(1/(1+$K$49))),MAX(K$58:K216),((J217/$B$10)^(1+$K$49)/(A217^($K$49)*$K$49))+A217),MAX(K$58:K216)),((J217/$B$10)^(1+$K$49)/(A217^($K$49)*$K$49))+A217)</f>
        <v>371.795652767363</v>
      </c>
      <c r="L217" s="30" t="n">
        <f aca="false">IF(K217&lt;K216,AE216*(MAX(Z$58:Z216)-J216/A216)/(J216/A216/D$10-1)/(1+1*(MAX(Z$58:Z216)-J216/A216)/(J216/A216/D$10-1))+B$3-B$4,AE216*(J217/A217/B$10)/(C$27+J217/A217/B$10))</f>
        <v>-0.00964310825863594</v>
      </c>
      <c r="M217" s="42" t="n">
        <f aca="false">M216+L217*2*(K217-K216)/(K216+K217)</f>
        <v>-0.00292184409781389</v>
      </c>
      <c r="N217" s="43" t="n">
        <f aca="false">N216+(B$3-B$4)*2*(K217-K216)/(K216+K217)</f>
        <v>0.00644827248278573</v>
      </c>
      <c r="O217" s="34"/>
      <c r="P217" s="34" t="n">
        <f aca="false">P216+$B$4*2*(A217-A216)/(A217+A216)</f>
        <v>0.00199850525428832</v>
      </c>
      <c r="Q217" s="44" t="n">
        <f aca="false">M217+N217</f>
        <v>0.00352642838497185</v>
      </c>
      <c r="R217" s="3" t="n">
        <f aca="false">R216-(Q217-Q216+P217-P216)*R216</f>
        <v>1.59416778528748</v>
      </c>
      <c r="S217" s="3" t="n">
        <f aca="false">$C$21*(R217-1)+1</f>
        <v>1.58633912669637</v>
      </c>
      <c r="T217" s="3" t="n">
        <f aca="false">-(S217-S216)/S216+T216</f>
        <v>0.00547917091455335</v>
      </c>
      <c r="U217" s="45" t="n">
        <f aca="false">(N217-N216)/(K$49/(1+K$49)*(AC217^(1+K$49)-(J217/A217)^(1+K$49))/(J217/A217)^K$49)*K$50+U216</f>
        <v>0.00399409607400072</v>
      </c>
      <c r="V217" s="3" t="n">
        <f aca="false">IF(D$6="E",-IF(K216=$B$6,-V216+(H217-H216)*(1-E216)+(I217-I216)*E216,-V216+(H217-H216)*(1-E216)+(I217-I216)*E216+(U217-U216)*(1-E216)),IF(K216=$B$6,V216+(H217-H216)*(1-E216)+(I217-I216)*E216,V216+(H217-H216)*(1-E216)+(I217-I216)*E216+(U217-U216)*(1-E216)))</f>
        <v>0.00600449293954967</v>
      </c>
      <c r="W217" s="3" t="n">
        <f aca="false">T217/3+V217</f>
        <v>0.00783088324440079</v>
      </c>
      <c r="X217" s="23" t="n">
        <f aca="false">IF(D$6="E",-B217,B217)</f>
        <v>237.158977556109</v>
      </c>
      <c r="Y217" s="0" t="n">
        <f aca="false">IF(D$6="E",-J217,J217)</f>
        <v>222.422445944051</v>
      </c>
      <c r="Z217" s="46" t="n">
        <f aca="false">J217/A217</f>
        <v>0.797061676122839</v>
      </c>
      <c r="AA217" s="43" t="n">
        <f aca="false">B$8/A217^B$3*((1+K$49)/K$49)^-B$3</f>
        <v>1.6685599999142</v>
      </c>
      <c r="AB217" s="43" t="n">
        <f aca="false">(R217-AA217)</f>
        <v>-0.0743922146267189</v>
      </c>
      <c r="AC217" s="48" t="n">
        <f aca="false">IF(R$58&gt;=AA$58,B$10,IF(K217&lt;K216,(Z217-D$10)*(1+1.25*(D$10-Z217)/MAX(Z$58:Z217)*B$10)+D$10,B$10))</f>
        <v>1.38259663532589</v>
      </c>
      <c r="AD217" s="33" t="n">
        <f aca="false">IF(K217&gt;K216,(1-A217/K217)/((J217+0.01)/A217/$B$10)^(1+K$49)+A217/K217+0.01,(1-A217/K217)/((J217+0.01)/A217/$D$10)^(1+K$49)+A217/K217+0.01)</f>
        <v>1.51104201169232</v>
      </c>
      <c r="AE217" s="47" t="n">
        <f aca="false">IF(ABS(-LN(1-(R217-AA217)/R217)/LN(AD217))&lt;1.2*B$3,1.2*SIGN(-LN(1-(R217-AA217)/R217)/LN(AD217))*B$3,-LN(1-(R217-AA217)/R217)/LN(AD217))</f>
        <v>-0.110487403818693</v>
      </c>
      <c r="AF217" s="43" t="n">
        <f aca="false">W217</f>
        <v>0.00783088324440093</v>
      </c>
      <c r="AG217" s="47" t="n">
        <f aca="false">IF(D$6="E",-B217,IF(D$6="T",-B217,B217))</f>
        <v>237.158977556109</v>
      </c>
      <c r="AH217" s="3" t="n">
        <f aca="false">T217</f>
        <v>0.00547917091455335</v>
      </c>
      <c r="AI217" s="3"/>
      <c r="AJ217" s="3"/>
    </row>
    <row r="218" customFormat="false" ht="12.8" hidden="false" customHeight="false" outlineLevel="0" collapsed="false">
      <c r="A218" s="3" t="n">
        <f aca="false">IF(J217/A217&lt;=0.99*$B$10,IF(A217&gt;A216,IF(D$5&gt;0,$A217+($D$7-$D$3)/401,IF(J217/A217&gt;1.01*D$10,A217-($D$7-$D$3)/401,A217)),IF(D$5&lt;0,$A217+($D$7-$D$3)/401,IF(J217/A217&gt;1.01*D$10,A217-($D$7-$D$3)/401,A217))),IF(K217&gt;$B$6,IF(B$10&gt;D$10,IF(J217/A217&gt;1.01*D$10,A217-($D$7-$D$3)/401,A217),A217),IF(MAX(J$58:J217)&lt;0.99*$B$10*(A217^$K$49*(K217-A217))^(1/(1+$K$49))*($K$49^(1/(1+$K$49))),$A217+($D$7-$D$3)/401,IF(J217/A217&gt;1.01*$D$10,$A217-($D$7-$D$3)/401,A217))))</f>
        <v>279.55174563591</v>
      </c>
      <c r="B218" s="3" t="n">
        <f aca="false">$D$4+(A218-$D$3)*$D$5</f>
        <v>238.65523690773</v>
      </c>
      <c r="C218" s="3" t="n">
        <f aca="false">2/PI()*(ATAN((B218/A218)^2))/(1+C$12/C$14*10*(100/A217)^0.5)</f>
        <v>0.301709021069022</v>
      </c>
      <c r="D218" s="3" t="n">
        <f aca="false">3*G217*(I218-I217)+D217</f>
        <v>1866.60857889722</v>
      </c>
      <c r="E218" s="30" t="n">
        <f aca="false">(1/$C$16)*($C$12/100)/S218</f>
        <v>0.0091155100053098</v>
      </c>
      <c r="F218" s="3" t="n">
        <f aca="false">3*(1-2*$B$9)*(A219+A218)/(4*(1+$B$9)*$B$4)</f>
        <v>42578.4316382956</v>
      </c>
      <c r="G218" s="3" t="n">
        <f aca="false">$C$18*$C$17*(A218+100)/100/(2*(1+$C$19))*1000</f>
        <v>2901293.5436409</v>
      </c>
      <c r="H218" s="30" t="n">
        <f aca="false">(B218-B217)/(3*(1-E217)*F217+3*C217*E217*G217)+H217</f>
        <v>0.00207347826454804</v>
      </c>
      <c r="I218" s="30" t="n">
        <f aca="false">C217*(H218-H217)+I217</f>
        <v>0.000229195314603101</v>
      </c>
      <c r="J218" s="3" t="n">
        <f aca="false">J217+3*(H218-H217)*F217</f>
        <v>223.693634833417</v>
      </c>
      <c r="K218" s="35" t="n">
        <f aca="false">IF(J218&lt;$B$10*(A217^$K$49*(MAX(K$58:K217)-A217))^(1/(1+$K$49))*($K$49^(1/(1+$K$49))),IF(J218/A218&gt;D$10,IF(MAX(J$58:J217)&lt;0.99*$B$10*(A217^$K$49*(K217-A217))^(1/(1+$K$49))*($K$49^(1/(1+$K$49))),MAX(K$58:K217),((J218/$B$10)^(1+$K$49)/(A218^($K$49)*$K$49))+A218),MAX(K$58:K217)),((J218/$B$10)^(1+$K$49)/(A218^($K$49)*$K$49))+A218)</f>
        <v>373.190160484575</v>
      </c>
      <c r="L218" s="30" t="n">
        <f aca="false">IF(K218&lt;K217,AE217*(MAX(Z$58:Z217)-J217/A217)/(J217/A217/D$10-1)/(1+1*(MAX(Z$58:Z217)-J217/A217)/(J217/A217/D$10-1))+B$3-B$4,AE217*(J218/A218/B$10)/(C$27+J218/A218/B$10))</f>
        <v>-0.0097199689023683</v>
      </c>
      <c r="M218" s="42" t="n">
        <f aca="false">M217+L218*2*(K218-K217)/(K217+K218)</f>
        <v>-0.00295823290255164</v>
      </c>
      <c r="N218" s="43" t="n">
        <f aca="false">N217+(B$3-B$4)*2*(K218-K217)/(K217+K218)</f>
        <v>0.00648720713093882</v>
      </c>
      <c r="O218" s="34"/>
      <c r="P218" s="34" t="n">
        <f aca="false">P217+$B$4*2*(A218-A217)/(A218+A217)</f>
        <v>0.00200921951608685</v>
      </c>
      <c r="Q218" s="44" t="n">
        <f aca="false">M218+N218</f>
        <v>0.00352897422838718</v>
      </c>
      <c r="R218" s="3" t="n">
        <f aca="false">R217-(Q218-Q217+P218-P217)*R217</f>
        <v>1.59414664645492</v>
      </c>
      <c r="S218" s="3" t="n">
        <f aca="false">$C$21*(R218-1)+1</f>
        <v>1.58631826638564</v>
      </c>
      <c r="T218" s="3" t="n">
        <f aca="false">-(S218-S217)/S217+T217</f>
        <v>0.00549232088379592</v>
      </c>
      <c r="U218" s="45" t="n">
        <f aca="false">(N218-N217)/(K$49/(1+K$49)*(AC218^(1+K$49)-(J218/A218)^(1+K$49))/(J218/A218)^K$49)*K$50+U217</f>
        <v>0.0040431098716592</v>
      </c>
      <c r="V218" s="3" t="n">
        <f aca="false">IF(D$6="E",-IF(K217=$B$6,-V217+(H218-H217)*(1-E217)+(I218-I217)*E217,-V217+(H218-H217)*(1-E217)+(I218-I217)*E217+(U218-U217)*(1-E217)),IF(K217=$B$6,V217+(H218-H217)*(1-E217)+(I218-I217)*E217,V217+(H218-H217)*(1-E217)+(I218-I217)*E217+(U218-U217)*(1-E217)))</f>
        <v>0.00606296582142518</v>
      </c>
      <c r="W218" s="3" t="n">
        <f aca="false">T218/3+V218</f>
        <v>0.00789373944935715</v>
      </c>
      <c r="X218" s="23" t="n">
        <f aca="false">IF(D$6="E",-B218,B218)</f>
        <v>238.65523690773</v>
      </c>
      <c r="Y218" s="0" t="n">
        <f aca="false">IF(D$6="E",-J218,J218)</f>
        <v>223.693634833417</v>
      </c>
      <c r="Z218" s="46" t="n">
        <f aca="false">J218/A218</f>
        <v>0.800186864598433</v>
      </c>
      <c r="AA218" s="43" t="n">
        <f aca="false">B$8/A218^B$3*((1+K$49)/K$49)^-B$3</f>
        <v>1.66851113575438</v>
      </c>
      <c r="AB218" s="43" t="n">
        <f aca="false">(R218-AA218)</f>
        <v>-0.0743644892994559</v>
      </c>
      <c r="AC218" s="48" t="n">
        <f aca="false">IF(R$58&gt;=AA$58,B$10,IF(K218&lt;K217,(Z218-D$10)*(1+1.25*(D$10-Z218)/MAX(Z$58:Z218)*B$10)+D$10,B$10))</f>
        <v>1.38259663532589</v>
      </c>
      <c r="AD218" s="33" t="n">
        <f aca="false">IF(K218&gt;K217,(1-A218/K218)/((J218+0.01)/A218/$B$10)^(1+K$49)+A218/K218+0.01,(1-A218/K218)/((J218+0.01)/A218/$D$10)^(1+K$49)+A218/K218+0.01)</f>
        <v>1.50810621496542</v>
      </c>
      <c r="AE218" s="47" t="n">
        <f aca="false">IF(ABS(-LN(1-(R218-AA218)/R218)/LN(AD218))&lt;1.2*B$3,1.2*SIGN(-LN(1-(R218-AA218)/R218)/LN(AD218))*B$3,-LN(1-(R218-AA218)/R218)/LN(AD218))</f>
        <v>-0.110971392008136</v>
      </c>
      <c r="AF218" s="43" t="n">
        <f aca="false">W218</f>
        <v>0.00789373944935725</v>
      </c>
      <c r="AG218" s="47" t="n">
        <f aca="false">IF(D$6="E",-B218,IF(D$6="T",-B218,B218))</f>
        <v>238.65523690773</v>
      </c>
      <c r="AH218" s="3" t="n">
        <f aca="false">T218</f>
        <v>0.00549232088379592</v>
      </c>
      <c r="AI218" s="3"/>
      <c r="AJ218" s="3"/>
    </row>
    <row r="219" customFormat="false" ht="12.8" hidden="false" customHeight="false" outlineLevel="0" collapsed="false">
      <c r="A219" s="3" t="n">
        <f aca="false">IF(J218/A218&lt;=0.99*$B$10,IF(A218&gt;A217,IF(D$5&gt;0,$A218+($D$7-$D$3)/401,IF(J218/A218&gt;1.01*D$10,A218-($D$7-$D$3)/401,A218)),IF(D$5&lt;0,$A218+($D$7-$D$3)/401,IF(J218/A218&gt;1.01*D$10,A218-($D$7-$D$3)/401,A218))),IF(K218&gt;$B$6,IF(B$10&gt;D$10,IF(J218/A218&gt;1.01*D$10,A218-($D$7-$D$3)/401,A218),A218),IF(MAX(J$58:J218)&lt;0.99*$B$10*(A218^$K$49*(K218-A218))^(1/(1+$K$49))*($K$49^(1/(1+$K$49))),$A218+($D$7-$D$3)/401,IF(J218/A218&gt;1.01*$D$10,$A218-($D$7-$D$3)/401,A218))))</f>
        <v>280.050498753117</v>
      </c>
      <c r="B219" s="3" t="n">
        <f aca="false">$D$4+(A219-$D$3)*$D$5</f>
        <v>240.151496259351</v>
      </c>
      <c r="C219" s="3" t="n">
        <f aca="false">2/PI()*(ATAN((B219/A219)^2))/(1+C$12/C$14*10*(100/A218)^0.5)</f>
        <v>0.303816243573938</v>
      </c>
      <c r="D219" s="3" t="n">
        <f aca="false">3*G218*(I219-I218)+D218</f>
        <v>1892.71496486673</v>
      </c>
      <c r="E219" s="30" t="n">
        <f aca="false">(1/$C$16)*($C$12/100)/S219</f>
        <v>0.00911562704050682</v>
      </c>
      <c r="F219" s="3" t="n">
        <f aca="false">3*(1-2*$B$9)*(A220+A219)/(4*(1+$B$9)*$B$4)</f>
        <v>42654.3288517836</v>
      </c>
      <c r="G219" s="3" t="n">
        <f aca="false">$C$18*$C$17*(A219+100)/100/(2*(1+$C$19))*1000</f>
        <v>2905106.01246883</v>
      </c>
      <c r="H219" s="30" t="n">
        <f aca="false">(B219-B218)/(3*(1-E218)*F218+3*C218*E218*G218)+H218</f>
        <v>0.00208341961840486</v>
      </c>
      <c r="I219" s="30" t="n">
        <f aca="false">C218*(H219-H218)+I218</f>
        <v>0.000232194710743342</v>
      </c>
      <c r="J219" s="3" t="n">
        <f aca="false">J218+3*(H219-H218)*F218</f>
        <v>224.963496600172</v>
      </c>
      <c r="K219" s="35" t="n">
        <f aca="false">IF(J219&lt;$B$10*(A218^$K$49*(MAX(K$58:K218)-A218))^(1/(1+$K$49))*($K$49^(1/(1+$K$49))),IF(J219/A219&gt;D$10,IF(MAX(J$58:J218)&lt;0.99*$B$10*(A218^$K$49*(K218-A218))^(1/(1+$K$49))*($K$49^(1/(1+$K$49))),MAX(K$58:K218),((J219/$B$10)^(1+$K$49)/(A219^($K$49)*$K$49))+A219),MAX(K$58:K218)),((J219/$B$10)^(1+$K$49)/(A219^($K$49)*$K$49))+A219)</f>
        <v>374.586399263761</v>
      </c>
      <c r="L219" s="30" t="n">
        <f aca="false">IF(K219&lt;K218,AE218*(MAX(Z$58:Z218)-J218/A218)/(J218/A218/D$10-1)/(1+1*(MAX(Z$58:Z218)-J218/A218)/(J218/A218/D$10-1))+B$3-B$4,AE218*(J219/A219/B$10)/(C$27+J219/A219/B$10))</f>
        <v>-0.00979713270488248</v>
      </c>
      <c r="M219" s="42" t="n">
        <f aca="false">M218+L219*2*(K219-K218)/(K218+K219)</f>
        <v>-0.00299481906302717</v>
      </c>
      <c r="N219" s="43" t="n">
        <f aca="false">N218+(B$3-B$4)*2*(K219-K218)/(K218+K219)</f>
        <v>0.0065260446235407</v>
      </c>
      <c r="O219" s="34"/>
      <c r="P219" s="34" t="n">
        <f aca="false">P218+$B$4*2*(A219-A218)/(A219+A218)</f>
        <v>0.00201991467942204</v>
      </c>
      <c r="Q219" s="44" t="n">
        <f aca="false">M219+N219</f>
        <v>0.00353122556051353</v>
      </c>
      <c r="R219" s="3" t="n">
        <f aca="false">R218-(Q219-Q218+P219-P218)*R218</f>
        <v>1.5941260078426</v>
      </c>
      <c r="S219" s="3" t="n">
        <f aca="false">$C$21*(R219-1)+1</f>
        <v>1.58629789970433</v>
      </c>
      <c r="T219" s="3" t="n">
        <f aca="false">-(S219-S218)/S218+T218</f>
        <v>0.00550515984665653</v>
      </c>
      <c r="U219" s="45" t="n">
        <f aca="false">(N219-N218)/(K$49/(1+K$49)*(AC219^(1+K$49)-(J219/A219)^(1+K$49))/(J219/A219)^K$49)*K$50+U218</f>
        <v>0.00409238459009784</v>
      </c>
      <c r="V219" s="3" t="n">
        <f aca="false">IF(D$6="E",-IF(K218=$B$6,-V218+(H219-H218)*(1-E218)+(I219-I218)*E218,-V218+(H219-H218)*(1-E218)+(I219-I218)*E218+(U219-U218)*(1-E218)),IF(K218=$B$6,V218+(H219-H218)*(1-E218)+(I219-I218)*E218,V218+(H219-H218)*(1-E218)+(I219-I218)*E218+(U219-U218)*(1-E218)))</f>
        <v>0.00612166945004668</v>
      </c>
      <c r="W219" s="3" t="n">
        <f aca="false">T219/3+V219</f>
        <v>0.00795672273226552</v>
      </c>
      <c r="X219" s="23" t="n">
        <f aca="false">IF(D$6="E",-B219,B219)</f>
        <v>240.151496259351</v>
      </c>
      <c r="Y219" s="0" t="n">
        <f aca="false">IF(D$6="E",-J219,J219)</f>
        <v>224.963496600172</v>
      </c>
      <c r="Z219" s="46" t="n">
        <f aca="false">J219/A219</f>
        <v>0.803296182659155</v>
      </c>
      <c r="AA219" s="43" t="n">
        <f aca="false">B$8/A219^B$3*((1+K$49)/K$49)^-B$3</f>
        <v>1.66846236012347</v>
      </c>
      <c r="AB219" s="43" t="n">
        <f aca="false">(R219-AA219)</f>
        <v>-0.07433635228087</v>
      </c>
      <c r="AC219" s="48" t="n">
        <f aca="false">IF(R$58&gt;=AA$58,B$10,IF(K219&lt;K218,(Z219-D$10)*(1+1.25*(D$10-Z219)/MAX(Z$58:Z219)*B$10)+D$10,B$10))</f>
        <v>1.38259663532589</v>
      </c>
      <c r="AD219" s="33" t="n">
        <f aca="false">IF(K219&gt;K218,(1-A219/K219)/((J219+0.01)/A219/$B$10)^(1+K$49)+A219/K219+0.01,(1-A219/K219)/((J219+0.01)/A219/$D$10)^(1+K$49)+A219/K219+0.01)</f>
        <v>1.50518536404442</v>
      </c>
      <c r="AE219" s="47" t="n">
        <f aca="false">IF(ABS(-LN(1-(R219-AA219)/R219)/LN(AD219))&lt;1.2*B$3,1.2*SIGN(-LN(1-(R219-AA219)/R219)/LN(AD219))*B$3,-LN(1-(R219-AA219)/R219)/LN(AD219))</f>
        <v>-0.111457671022812</v>
      </c>
      <c r="AF219" s="43" t="n">
        <f aca="false">W219</f>
        <v>0.00795672273226562</v>
      </c>
      <c r="AG219" s="47" t="n">
        <f aca="false">IF(D$6="E",-B219,IF(D$6="T",-B219,B219))</f>
        <v>240.151496259351</v>
      </c>
      <c r="AH219" s="3" t="n">
        <f aca="false">T219</f>
        <v>0.00550515984665653</v>
      </c>
      <c r="AI219" s="3"/>
      <c r="AJ219" s="3"/>
    </row>
    <row r="220" customFormat="false" ht="12.8" hidden="false" customHeight="false" outlineLevel="0" collapsed="false">
      <c r="A220" s="3" t="n">
        <f aca="false">IF(J219/A219&lt;=0.99*$B$10,IF(A219&gt;A218,IF(D$5&gt;0,$A219+($D$7-$D$3)/401,IF(J219/A219&gt;1.01*D$10,A219-($D$7-$D$3)/401,A219)),IF(D$5&lt;0,$A219+($D$7-$D$3)/401,IF(J219/A219&gt;1.01*D$10,A219-($D$7-$D$3)/401,A219))),IF(K219&gt;$B$6,IF(B$10&gt;D$10,IF(J219/A219&gt;1.01*D$10,A219-($D$7-$D$3)/401,A219),A219),IF(MAX(J$58:J219)&lt;0.99*$B$10*(A219^$K$49*(K219-A219))^(1/(1+$K$49))*($K$49^(1/(1+$K$49))),$A219+($D$7-$D$3)/401,IF(J219/A219&gt;1.01*$D$10,$A219-($D$7-$D$3)/401,A219))))</f>
        <v>280.549251870324</v>
      </c>
      <c r="B220" s="3" t="n">
        <f aca="false">$D$4+(A220-$D$3)*$D$5</f>
        <v>241.647755610972</v>
      </c>
      <c r="C220" s="3" t="n">
        <f aca="false">2/PI()*(ATAN((B220/A220)^2))/(1+C$12/C$14*10*(100/A219)^0.5)</f>
        <v>0.305913308698703</v>
      </c>
      <c r="D220" s="3" t="n">
        <f aca="false">3*G219*(I220-I219)+D219</f>
        <v>1918.96414831556</v>
      </c>
      <c r="E220" s="30" t="n">
        <f aca="false">(1/$C$16)*($C$12/100)/S220</f>
        <v>0.00911574124549483</v>
      </c>
      <c r="F220" s="3" t="n">
        <f aca="false">3*(1-2*$B$9)*(A221+A220)/(4*(1+$B$9)*$B$4)</f>
        <v>42730.2260652716</v>
      </c>
      <c r="G220" s="3" t="n">
        <f aca="false">$C$18*$C$17*(A220+100)/100/(2*(1+$C$19))*1000</f>
        <v>2908918.48129676</v>
      </c>
      <c r="H220" s="30" t="n">
        <f aca="false">(B220-B219)/(3*(1-E219)*F219+3*C219*E219*G219)+H219</f>
        <v>0.00209333299417065</v>
      </c>
      <c r="I220" s="30" t="n">
        <f aca="false">C219*(H220-H219)+I219</f>
        <v>0.000235206555329641</v>
      </c>
      <c r="J220" s="3" t="n">
        <f aca="false">J219+3*(H220-H219)*F219</f>
        <v>226.232041770008</v>
      </c>
      <c r="K220" s="35" t="n">
        <f aca="false">IF(J220&lt;$B$10*(A219^$K$49*(MAX(K$58:K219)-A219))^(1/(1+$K$49))*($K$49^(1/(1+$K$49))),IF(J220/A220&gt;D$10,IF(MAX(J$58:J219)&lt;0.99*$B$10*(A219^$K$49*(K219-A219))^(1/(1+$K$49))*($K$49^(1/(1+$K$49))),MAX(K$58:K219),((J220/$B$10)^(1+$K$49)/(A220^($K$49)*$K$49))+A220),MAX(K$58:K219)),((J220/$B$10)^(1+$K$49)/(A220^($K$49)*$K$49))+A220)</f>
        <v>375.984349898401</v>
      </c>
      <c r="L220" s="30" t="n">
        <f aca="false">IF(K220&lt;K219,AE219*(MAX(Z$58:Z219)-J219/A219)/(J219/A219/D$10-1)/(1+1*(MAX(Z$58:Z219)-J219/A219)/(J219/A219/D$10-1))+B$3-B$4,AE219*(J220/A220/B$10)/(C$27+J220/A220/B$10))</f>
        <v>-0.0098746016574001</v>
      </c>
      <c r="M220" s="42" t="n">
        <f aca="false">M219+L220*2*(K220-K219)/(K219+K220)</f>
        <v>-0.00303160228611224</v>
      </c>
      <c r="N220" s="43" t="n">
        <f aca="false">N219+(B$3-B$4)*2*(K220-K219)/(K219+K220)</f>
        <v>0.00656478497311197</v>
      </c>
      <c r="O220" s="34"/>
      <c r="P220" s="34" t="n">
        <f aca="false">P219+$B$4*2*(A220-A219)/(A220+A219)</f>
        <v>0.00203059081225983</v>
      </c>
      <c r="Q220" s="44" t="n">
        <f aca="false">M220+N220</f>
        <v>0.00353318268699973</v>
      </c>
      <c r="R220" s="3" t="n">
        <f aca="false">R219-(Q220-Q219+P220-P219)*R219</f>
        <v>1.59410586883535</v>
      </c>
      <c r="S220" s="3" t="n">
        <f aca="false">$C$21*(R220-1)+1</f>
        <v>1.58627802604538</v>
      </c>
      <c r="T220" s="3" t="n">
        <f aca="false">-(S220-S219)/S219+T219</f>
        <v>0.00551768817374776</v>
      </c>
      <c r="U220" s="45" t="n">
        <f aca="false">(N220-N219)/(K$49/(1+K$49)*(AC220^(1+K$49)-(J220/A220)^(1+K$49))/(J220/A220)^K$49)*K$50+U219</f>
        <v>0.00414192014455472</v>
      </c>
      <c r="V220" s="3" t="n">
        <f aca="false">IF(D$6="E",-IF(K219=$B$6,-V219+(H220-H219)*(1-E219)+(I220-I219)*E219,-V219+(H220-H219)*(1-E219)+(I220-I219)*E219+(U220-U219)*(1-E219)),IF(K219=$B$6,V219+(H220-H219)*(1-E219)+(I220-I219)*E219,V219+(H220-H219)*(1-E219)+(I220-I219)*E219+(U220-U219)*(1-E219)))</f>
        <v>0.00618060392084544</v>
      </c>
      <c r="W220" s="3" t="n">
        <f aca="false">T220/3+V220</f>
        <v>0.00801983331209469</v>
      </c>
      <c r="X220" s="23" t="n">
        <f aca="false">IF(D$6="E",-B220,B220)</f>
        <v>241.647755610972</v>
      </c>
      <c r="Y220" s="0" t="n">
        <f aca="false">IF(D$6="E",-J220,J220)</f>
        <v>226.232041770008</v>
      </c>
      <c r="Z220" s="46" t="n">
        <f aca="false">J220/A220</f>
        <v>0.806389752465198</v>
      </c>
      <c r="AA220" s="43" t="n">
        <f aca="false">B$8/A220^B$3*((1+K$49)/K$49)^-B$3</f>
        <v>1.66841367270385</v>
      </c>
      <c r="AB220" s="43" t="n">
        <f aca="false">(R220-AA220)</f>
        <v>-0.0743078038685006</v>
      </c>
      <c r="AC220" s="48" t="n">
        <f aca="false">IF(R$58&gt;=AA$58,B$10,IF(K220&lt;K219,(Z220-D$10)*(1+1.25*(D$10-Z220)/MAX(Z$58:Z220)*B$10)+D$10,B$10))</f>
        <v>1.38259663532589</v>
      </c>
      <c r="AD220" s="33" t="n">
        <f aca="false">IF(K220&gt;K219,(1-A220/K220)/((J220+0.01)/A220/$B$10)^(1+K$49)+A220/K220+0.01,(1-A220/K220)/((J220+0.01)/A220/$D$10)^(1+K$49)+A220/K220+0.01)</f>
        <v>1.50227940906089</v>
      </c>
      <c r="AE220" s="47" t="n">
        <f aca="false">IF(ABS(-LN(1-(R220-AA220)/R220)/LN(AD220))&lt;1.2*B$3,1.2*SIGN(-LN(1-(R220-AA220)/R220)/LN(AD220))*B$3,-LN(1-(R220-AA220)/R220)/LN(AD220))</f>
        <v>-0.111946249321888</v>
      </c>
      <c r="AF220" s="43" t="n">
        <f aca="false">W220</f>
        <v>0.00801983331209478</v>
      </c>
      <c r="AG220" s="47" t="n">
        <f aca="false">IF(D$6="E",-B220,IF(D$6="T",-B220,B220))</f>
        <v>241.647755610972</v>
      </c>
      <c r="AH220" s="3" t="n">
        <f aca="false">T220</f>
        <v>0.00551768817374776</v>
      </c>
      <c r="AI220" s="3"/>
      <c r="AJ220" s="3"/>
    </row>
    <row r="221" customFormat="false" ht="12.8" hidden="false" customHeight="false" outlineLevel="0" collapsed="false">
      <c r="A221" s="3" t="n">
        <f aca="false">IF(J220/A220&lt;=0.99*$B$10,IF(A220&gt;A219,IF(D$5&gt;0,$A220+($D$7-$D$3)/401,IF(J220/A220&gt;1.01*D$10,A220-($D$7-$D$3)/401,A220)),IF(D$5&lt;0,$A220+($D$7-$D$3)/401,IF(J220/A220&gt;1.01*D$10,A220-($D$7-$D$3)/401,A220))),IF(K220&gt;$B$6,IF(B$10&gt;D$10,IF(J220/A220&gt;1.01*D$10,A220-($D$7-$D$3)/401,A220),A220),IF(MAX(J$58:J220)&lt;0.99*$B$10*(A220^$K$49*(K220-A220))^(1/(1+$K$49))*($K$49^(1/(1+$K$49))),$A220+($D$7-$D$3)/401,IF(J220/A220&gt;1.01*$D$10,$A220-($D$7-$D$3)/401,A220))))</f>
        <v>281.048004987531</v>
      </c>
      <c r="B221" s="3" t="n">
        <f aca="false">$D$4+(A221-$D$3)*$D$5</f>
        <v>243.144014962593</v>
      </c>
      <c r="C221" s="3" t="n">
        <f aca="false">2/PI()*(ATAN((B221/A221)^2))/(1+C$12/C$14*10*(100/A220)^0.5)</f>
        <v>0.308000162424359</v>
      </c>
      <c r="D221" s="3" t="n">
        <f aca="false">3*G220*(I221-I220)+D220</f>
        <v>1945.35499263422</v>
      </c>
      <c r="E221" s="30" t="n">
        <f aca="false">(1/$C$16)*($C$12/100)/S221</f>
        <v>0.0091158526235554</v>
      </c>
      <c r="F221" s="3" t="n">
        <f aca="false">3*(1-2*$B$9)*(A222+A221)/(4*(1+$B$9)*$B$4)</f>
        <v>42806.1232787596</v>
      </c>
      <c r="G221" s="3" t="n">
        <f aca="false">$C$18*$C$17*(A221+100)/100/(2*(1+$C$19))*1000</f>
        <v>2912730.95012469</v>
      </c>
      <c r="H221" s="30" t="n">
        <f aca="false">(B221-B220)/(3*(1-E220)*F220+3*C220*E220*G220)+H220</f>
        <v>0.00210321857309751</v>
      </c>
      <c r="I221" s="30" t="n">
        <f aca="false">C220*(H221-H220)+I220</f>
        <v>0.00023823068548756</v>
      </c>
      <c r="J221" s="3" t="n">
        <f aca="false">J220+3*(H221-H220)*F220</f>
        <v>227.499280837</v>
      </c>
      <c r="K221" s="35" t="n">
        <f aca="false">IF(J221&lt;$B$10*(A220^$K$49*(MAX(K$58:K220)-A220))^(1/(1+$K$49))*($K$49^(1/(1+$K$49))),IF(J221/A221&gt;D$10,IF(MAX(J$58:J220)&lt;0.99*$B$10*(A220^$K$49*(K220-A220))^(1/(1+$K$49))*($K$49^(1/(1+$K$49))),MAX(K$58:K220),((J221/$B$10)^(1+$K$49)/(A221^($K$49)*$K$49))+A221),MAX(K$58:K220)),((J221/$B$10)^(1+$K$49)/(A221^($K$49)*$K$49))+A221)</f>
        <v>377.383993509821</v>
      </c>
      <c r="L221" s="30" t="n">
        <f aca="false">IF(K221&lt;K220,AE220*(MAX(Z$58:Z220)-J220/A220)/(J220/A220/D$10-1)/(1+1*(MAX(Z$58:Z220)-J220/A220)/(J220/A220/D$10-1))+B$3-B$4,AE220*(J221/A221/B$10)/(C$27+J221/A221/B$10))</f>
        <v>-0.00995237777214943</v>
      </c>
      <c r="M221" s="42" t="n">
        <f aca="false">M220+L221*2*(K221-K220)/(K220+K221)</f>
        <v>-0.00306858228955704</v>
      </c>
      <c r="N221" s="43" t="n">
        <f aca="false">N220+(B$3-B$4)*2*(K221-K220)/(K220+K221)</f>
        <v>0.00660342820437095</v>
      </c>
      <c r="O221" s="34"/>
      <c r="P221" s="34" t="n">
        <f aca="false">P220+$B$4*2*(A221-A220)/(A221+A220)</f>
        <v>0.00204124798220394</v>
      </c>
      <c r="Q221" s="44" t="n">
        <f aca="false">M221+N221</f>
        <v>0.00353484591481391</v>
      </c>
      <c r="R221" s="3" t="n">
        <f aca="false">R220-(Q221-Q220+P221-P220)*R220</f>
        <v>1.59408622881697</v>
      </c>
      <c r="S221" s="3" t="n">
        <f aca="false">$C$21*(R221-1)+1</f>
        <v>1.58625864480071</v>
      </c>
      <c r="T221" s="3" t="n">
        <f aca="false">-(S221-S220)/S220+T220</f>
        <v>0.00552990623662873</v>
      </c>
      <c r="U221" s="45" t="n">
        <f aca="false">(N221-N220)/(K$49/(1+K$49)*(AC221^(1+K$49)-(J221/A221)^(1+K$49))/(J221/A221)^K$49)*K$50+U220</f>
        <v>0.00419171647233765</v>
      </c>
      <c r="V221" s="3" t="n">
        <f aca="false">IF(D$6="E",-IF(K220=$B$6,-V220+(H221-H220)*(1-E220)+(I221-I220)*E220,-V220+(H221-H220)*(1-E220)+(I221-I220)*E220+(U221-U220)*(1-E220)),IF(K220=$B$6,V220+(H221-H220)*(1-E220)+(I221-I220)*E220,V220+(H221-H220)*(1-E220)+(I221-I220)*E220+(U221-U220)*(1-E220)))</f>
        <v>0.00623976934992463</v>
      </c>
      <c r="W221" s="3" t="n">
        <f aca="false">T221/3+V221</f>
        <v>0.00808307142880088</v>
      </c>
      <c r="X221" s="23" t="n">
        <f aca="false">IF(D$6="E",-B221,B221)</f>
        <v>243.144014962593</v>
      </c>
      <c r="Y221" s="0" t="n">
        <f aca="false">IF(D$6="E",-J221,J221)</f>
        <v>227.499280837</v>
      </c>
      <c r="Z221" s="46" t="n">
        <f aca="false">J221/A221</f>
        <v>0.809467695197101</v>
      </c>
      <c r="AA221" s="43" t="n">
        <f aca="false">B$8/A221^B$3*((1+K$49)/K$49)^-B$3</f>
        <v>1.66836507317959</v>
      </c>
      <c r="AB221" s="43" t="n">
        <f aca="false">(R221-AA221)</f>
        <v>-0.0742788443626139</v>
      </c>
      <c r="AC221" s="48" t="n">
        <f aca="false">IF(R$58&gt;=AA$58,B$10,IF(K221&lt;K220,(Z221-D$10)*(1+1.25*(D$10-Z221)/MAX(Z$58:Z221)*B$10)+D$10,B$10))</f>
        <v>1.38259663532589</v>
      </c>
      <c r="AD221" s="33" t="n">
        <f aca="false">IF(K221&gt;K220,(1-A221/K221)/((J221+0.01)/A221/$B$10)^(1+K$49)+A221/K221+0.01,(1-A221/K221)/((J221+0.01)/A221/$D$10)^(1+K$49)+A221/K221+0.01)</f>
        <v>1.49938829859087</v>
      </c>
      <c r="AE221" s="47" t="n">
        <f aca="false">IF(ABS(-LN(1-(R221-AA221)/R221)/LN(AD221))&lt;1.2*B$3,1.2*SIGN(-LN(1-(R221-AA221)/R221)/LN(AD221))*B$3,-LN(1-(R221-AA221)/R221)/LN(AD221))</f>
        <v>-0.112437135614406</v>
      </c>
      <c r="AF221" s="43" t="n">
        <f aca="false">W221</f>
        <v>0.00808307142880097</v>
      </c>
      <c r="AG221" s="47" t="n">
        <f aca="false">IF(D$6="E",-B221,IF(D$6="T",-B221,B221))</f>
        <v>243.144014962593</v>
      </c>
      <c r="AH221" s="3" t="n">
        <f aca="false">T221</f>
        <v>0.00552990623662873</v>
      </c>
      <c r="AI221" s="3"/>
      <c r="AJ221" s="3"/>
    </row>
    <row r="222" customFormat="false" ht="12.8" hidden="false" customHeight="false" outlineLevel="0" collapsed="false">
      <c r="A222" s="3" t="n">
        <f aca="false">IF(J221/A221&lt;=0.99*$B$10,IF(A221&gt;A220,IF(D$5&gt;0,$A221+($D$7-$D$3)/401,IF(J221/A221&gt;1.01*D$10,A221-($D$7-$D$3)/401,A221)),IF(D$5&lt;0,$A221+($D$7-$D$3)/401,IF(J221/A221&gt;1.01*D$10,A221-($D$7-$D$3)/401,A221))),IF(K221&gt;$B$6,IF(B$10&gt;D$10,IF(J221/A221&gt;1.01*D$10,A221-($D$7-$D$3)/401,A221),A221),IF(MAX(J$58:J221)&lt;0.99*$B$10*(A221^$K$49*(K221-A221))^(1/(1+$K$49))*($K$49^(1/(1+$K$49))),$A221+($D$7-$D$3)/401,IF(J221/A221&gt;1.01*$D$10,$A221-($D$7-$D$3)/401,A221))))</f>
        <v>281.546758104738</v>
      </c>
      <c r="B222" s="3" t="n">
        <f aca="false">$D$4+(A222-$D$3)*$D$5</f>
        <v>244.640274314214</v>
      </c>
      <c r="C222" s="3" t="n">
        <f aca="false">2/PI()*(ATAN((B222/A222)^2))/(1+C$12/C$14*10*(100/A221)^0.5)</f>
        <v>0.310076754346542</v>
      </c>
      <c r="D222" s="3" t="n">
        <f aca="false">3*G221*(I222-I221)+D221</f>
        <v>1971.88636503715</v>
      </c>
      <c r="E222" s="30" t="n">
        <f aca="false">(1/$C$16)*($C$12/100)/S222</f>
        <v>0.00911596117797807</v>
      </c>
      <c r="F222" s="3" t="n">
        <f aca="false">3*(1-2*$B$9)*(A223+A222)/(4*(1+$B$9)*$B$4)</f>
        <v>42882.0204922476</v>
      </c>
      <c r="G222" s="3" t="n">
        <f aca="false">$C$18*$C$17*(A222+100)/100/(2*(1+$C$19))*1000</f>
        <v>2916543.41895262</v>
      </c>
      <c r="H222" s="30" t="n">
        <f aca="false">(B222-B221)/(3*(1-E221)*F221+3*C221*E221*G221)+H221</f>
        <v>0.00211307653521148</v>
      </c>
      <c r="I222" s="30" t="n">
        <f aca="false">C221*(H222-H221)+I221</f>
        <v>0.000241266939419836</v>
      </c>
      <c r="J222" s="3" t="n">
        <f aca="false">J221+3*(H222-H221)*F221</f>
        <v>228.765224261584</v>
      </c>
      <c r="K222" s="35" t="n">
        <f aca="false">IF(J222&lt;$B$10*(A221^$K$49*(MAX(K$58:K221)-A221))^(1/(1+$K$49))*($K$49^(1/(1+$K$49))),IF(J222/A222&gt;D$10,IF(MAX(J$58:J221)&lt;0.99*$B$10*(A221^$K$49*(K221-A221))^(1/(1+$K$49))*($K$49^(1/(1+$K$49))),MAX(K$58:K221),((J222/$B$10)^(1+$K$49)/(A222^($K$49)*$K$49))+A222),MAX(K$58:K221)),((J222/$B$10)^(1+$K$49)/(A222^($K$49)*$K$49))+A222)</f>
        <v>378.785311541313</v>
      </c>
      <c r="L222" s="30" t="n">
        <f aca="false">IF(K222&lt;K221,AE221*(MAX(Z$58:Z221)-J221/A221)/(J221/A221/D$10-1)/(1+1*(MAX(Z$58:Z221)-J221/A221)/(J221/A221/D$10-1))+B$3-B$4,AE221*(J222/A222/B$10)/(C$27+J222/A222/B$10))</f>
        <v>-0.0100304630826905</v>
      </c>
      <c r="M222" s="42" t="n">
        <f aca="false">M221+L222*2*(K222-K221)/(K221+K222)</f>
        <v>-0.00310575880198119</v>
      </c>
      <c r="N222" s="43" t="n">
        <f aca="false">N221+(B$3-B$4)*2*(K222-K221)/(K221+K222)</f>
        <v>0.00664197435383821</v>
      </c>
      <c r="O222" s="34"/>
      <c r="P222" s="34" t="n">
        <f aca="false">P221+$B$4*2*(A222-A221)/(A222+A221)</f>
        <v>0.00205188625649855</v>
      </c>
      <c r="Q222" s="44" t="n">
        <f aca="false">M222+N222</f>
        <v>0.00353621555185701</v>
      </c>
      <c r="R222" s="3" t="n">
        <f aca="false">R221-(Q222-Q221+P222-P221)*R221</f>
        <v>1.59406708717087</v>
      </c>
      <c r="S222" s="3" t="n">
        <f aca="false">$C$21*(R222-1)+1</f>
        <v>1.58623975536185</v>
      </c>
      <c r="T222" s="3" t="n">
        <f aca="false">-(S222-S221)/S221+T221</f>
        <v>0.00554181440742469</v>
      </c>
      <c r="U222" s="45" t="n">
        <f aca="false">(N222-N221)/(K$49/(1+K$49)*(AC222^(1+K$49)-(J222/A222)^(1+K$49))/(J222/A222)^K$49)*K$50+U221</f>
        <v>0.00424177353279949</v>
      </c>
      <c r="V222" s="3" t="n">
        <f aca="false">IF(D$6="E",-IF(K221=$B$6,-V221+(H222-H221)*(1-E221)+(I222-I221)*E221,-V221+(H222-H221)*(1-E221)+(I222-I221)*E221+(U222-U221)*(1-E221)),IF(K221=$B$6,V221+(H222-H221)*(1-E221)+(I222-I221)*E221,V221+(H222-H221)*(1-E221)+(I222-I221)*E221+(U222-U221)*(1-E221)))</f>
        <v>0.00629916587402808</v>
      </c>
      <c r="W222" s="3" t="n">
        <f aca="false">T222/3+V222</f>
        <v>0.00814643734316964</v>
      </c>
      <c r="X222" s="23" t="n">
        <f aca="false">IF(D$6="E",-B222,B222)</f>
        <v>244.640274314214</v>
      </c>
      <c r="Y222" s="0" t="n">
        <f aca="false">IF(D$6="E",-J222,J222)</f>
        <v>228.765224261584</v>
      </c>
      <c r="Z222" s="46" t="n">
        <f aca="false">J222/A222</f>
        <v>0.812530131057239</v>
      </c>
      <c r="AA222" s="43" t="n">
        <f aca="false">B$8/A222^B$3*((1+K$49)/K$49)^-B$3</f>
        <v>1.66831656123645</v>
      </c>
      <c r="AB222" s="43" t="n">
        <f aca="false">(R222-AA222)</f>
        <v>-0.074249474065579</v>
      </c>
      <c r="AC222" s="48" t="n">
        <f aca="false">IF(R$58&gt;=AA$58,B$10,IF(K222&lt;K221,(Z222-D$10)*(1+1.25*(D$10-Z222)/MAX(Z$58:Z222)*B$10)+D$10,B$10))</f>
        <v>1.38259663532589</v>
      </c>
      <c r="AD222" s="33" t="n">
        <f aca="false">IF(K222&gt;K221,(1-A222/K222)/((J222+0.01)/A222/$B$10)^(1+K$49)+A222/K222+0.01,(1-A222/K222)/((J222+0.01)/A222/$D$10)^(1+K$49)+A222/K222+0.01)</f>
        <v>1.49651197972898</v>
      </c>
      <c r="AE222" s="47" t="n">
        <f aca="false">IF(ABS(-LN(1-(R222-AA222)/R222)/LN(AD222))&lt;1.2*B$3,1.2*SIGN(-LN(1-(R222-AA222)/R222)/LN(AD222))*B$3,-LN(1-(R222-AA222)/R222)/LN(AD222))</f>
        <v>-0.112930338859163</v>
      </c>
      <c r="AF222" s="43" t="n">
        <f aca="false">W222</f>
        <v>0.00814643734316978</v>
      </c>
      <c r="AG222" s="47" t="n">
        <f aca="false">IF(D$6="E",-B222,IF(D$6="T",-B222,B222))</f>
        <v>244.640274314214</v>
      </c>
      <c r="AH222" s="3" t="n">
        <f aca="false">T222</f>
        <v>0.00554181440742469</v>
      </c>
      <c r="AI222" s="3"/>
      <c r="AJ222" s="3"/>
    </row>
    <row r="223" customFormat="false" ht="12.8" hidden="false" customHeight="false" outlineLevel="0" collapsed="false">
      <c r="A223" s="3" t="n">
        <f aca="false">IF(J222/A222&lt;=0.99*$B$10,IF(A222&gt;A221,IF(D$5&gt;0,$A222+($D$7-$D$3)/401,IF(J222/A222&gt;1.01*D$10,A222-($D$7-$D$3)/401,A222)),IF(D$5&lt;0,$A222+($D$7-$D$3)/401,IF(J222/A222&gt;1.01*D$10,A222-($D$7-$D$3)/401,A222))),IF(K222&gt;$B$6,IF(B$10&gt;D$10,IF(J222/A222&gt;1.01*D$10,A222-($D$7-$D$3)/401,A222),A222),IF(MAX(J$58:J222)&lt;0.99*$B$10*(A222^$K$49*(K222-A222))^(1/(1+$K$49))*($K$49^(1/(1+$K$49))),$A222+($D$7-$D$3)/401,IF(J222/A222&gt;1.01*$D$10,$A222-($D$7-$D$3)/401,A222))))</f>
        <v>282.045511221945</v>
      </c>
      <c r="B223" s="3" t="n">
        <f aca="false">$D$4+(A223-$D$3)*$D$5</f>
        <v>246.136533665836</v>
      </c>
      <c r="C223" s="3" t="n">
        <f aca="false">2/PI()*(ATAN((B223/A223)^2))/(1+C$12/C$14*10*(100/A222)^0.5)</f>
        <v>0.312143037601</v>
      </c>
      <c r="D223" s="3" t="n">
        <f aca="false">3*G222*(I223-I222)+D222</f>
        <v>1998.55713677161</v>
      </c>
      <c r="E223" s="30" t="n">
        <f aca="false">(1/$C$16)*($C$12/100)/S223</f>
        <v>0.00911606691205697</v>
      </c>
      <c r="F223" s="3" t="n">
        <f aca="false">3*(1-2*$B$9)*(A224+A223)/(4*(1+$B$9)*$B$4)</f>
        <v>42957.9177057357</v>
      </c>
      <c r="G223" s="3" t="n">
        <f aca="false">$C$18*$C$17*(A223+100)/100/(2*(1+$C$19))*1000</f>
        <v>2920355.88778055</v>
      </c>
      <c r="H223" s="30" t="n">
        <f aca="false">(B223-B222)/(3*(1-E222)*F222+3*C222*E222*G222)+H222</f>
        <v>0.00212290705930607</v>
      </c>
      <c r="I223" s="30" t="n">
        <f aca="false">C222*(H223-H222)+I222</f>
        <v>0.000244315156424612</v>
      </c>
      <c r="J223" s="3" t="n">
        <f aca="false">J222+3*(H223-H222)*F222</f>
        <v>230.029882468605</v>
      </c>
      <c r="K223" s="35" t="n">
        <f aca="false">IF(J223&lt;$B$10*(A222^$K$49*(MAX(K$58:K222)-A222))^(1/(1+$K$49))*($K$49^(1/(1+$K$49))),IF(J223/A223&gt;D$10,IF(MAX(J$58:J222)&lt;0.99*$B$10*(A222^$K$49*(K222-A222))^(1/(1+$K$49))*($K$49^(1/(1+$K$49))),MAX(K$58:K222),((J223/$B$10)^(1+$K$49)/(A223^($K$49)*$K$49))+A223),MAX(K$58:K222)),((J223/$B$10)^(1+$K$49)/(A223^($K$49)*$K$49))+A223)</f>
        <v>380.188285752341</v>
      </c>
      <c r="L223" s="30" t="n">
        <f aca="false">IF(K223&lt;K222,AE222*(MAX(Z$58:Z222)-J222/A222)/(J222/A222/D$10-1)/(1+1*(MAX(Z$58:Z222)-J222/A222)/(J222/A222/D$10-1))+B$3-B$4,AE222*(J223/A223/B$10)/(C$27+J223/A223/B$10))</f>
        <v>-0.010108859644239</v>
      </c>
      <c r="M223" s="42" t="n">
        <f aca="false">M222+L223*2*(K223-K222)/(K222+K223)</f>
        <v>-0.00314313156286335</v>
      </c>
      <c r="N223" s="43" t="n">
        <f aca="false">N222+(B$3-B$4)*2*(K223-K222)/(K222+K223)</f>
        <v>0.00668042346945096</v>
      </c>
      <c r="O223" s="34"/>
      <c r="P223" s="34" t="n">
        <f aca="false">P222+$B$4*2*(A223-A222)/(A223+A222)</f>
        <v>0.00206250570203075</v>
      </c>
      <c r="Q223" s="44" t="n">
        <f aca="false">M223+N223</f>
        <v>0.00353729190658761</v>
      </c>
      <c r="R223" s="3" t="n">
        <f aca="false">R222-(Q223-Q222+P223-P222)*R222</f>
        <v>1.59404844328062</v>
      </c>
      <c r="S223" s="3" t="n">
        <f aca="false">$C$21*(R223-1)+1</f>
        <v>1.58622135712047</v>
      </c>
      <c r="T223" s="3" t="n">
        <f aca="false">-(S223-S222)/S222+T222</f>
        <v>0.00555341305845696</v>
      </c>
      <c r="U223" s="45" t="n">
        <f aca="false">(N223-N222)/(K$49/(1+K$49)*(AC223^(1+K$49)-(J223/A223)^(1+K$49))/(J223/A223)^K$49)*K$50+U222</f>
        <v>0.00429209130731349</v>
      </c>
      <c r="V223" s="3" t="n">
        <f aca="false">IF(D$6="E",-IF(K222=$B$6,-V222+(H223-H222)*(1-E222)+(I223-I222)*E222,-V222+(H223-H222)*(1-E222)+(I223-I222)*E222+(U223-U222)*(1-E222)),IF(K222=$B$6,V222+(H223-H222)*(1-E222)+(I223-I222)*E222,V222+(H223-H222)*(1-E222)+(I223-I222)*E222+(U223-U222)*(1-E222)))</f>
        <v>0.00635879365050951</v>
      </c>
      <c r="W223" s="3" t="n">
        <f aca="false">T223/3+V223</f>
        <v>0.00820993133666183</v>
      </c>
      <c r="X223" s="23" t="n">
        <f aca="false">IF(D$6="E",-B223,B223)</f>
        <v>246.136533665836</v>
      </c>
      <c r="Y223" s="0" t="n">
        <f aca="false">IF(D$6="E",-J223,J223)</f>
        <v>230.029882468605</v>
      </c>
      <c r="Z223" s="46" t="n">
        <f aca="false">J223/A223</f>
        <v>0.815577179271581</v>
      </c>
      <c r="AA223" s="43" t="n">
        <f aca="false">B$8/A223^B$3*((1+K$49)/K$49)^-B$3</f>
        <v>1.66826813656188</v>
      </c>
      <c r="AB223" s="43" t="n">
        <f aca="false">(R223-AA223)</f>
        <v>-0.0742196932812669</v>
      </c>
      <c r="AC223" s="48" t="n">
        <f aca="false">IF(R$58&gt;=AA$58,B$10,IF(K223&lt;K222,(Z223-D$10)*(1+1.25*(D$10-Z223)/MAX(Z$58:Z223)*B$10)+D$10,B$10))</f>
        <v>1.38259663532589</v>
      </c>
      <c r="AD223" s="33" t="n">
        <f aca="false">IF(K223&gt;K222,(1-A223/K223)/((J223+0.01)/A223/$B$10)^(1+K$49)+A223/K223+0.01,(1-A223/K223)/((J223+0.01)/A223/$D$10)^(1+K$49)+A223/K223+0.01)</f>
        <v>1.49365039816022</v>
      </c>
      <c r="AE223" s="47" t="n">
        <f aca="false">IF(ABS(-LN(1-(R223-AA223)/R223)/LN(AD223))&lt;1.2*B$3,1.2*SIGN(-LN(1-(R223-AA223)/R223)/LN(AD223))*B$3,-LN(1-(R223-AA223)/R223)/LN(AD223))</f>
        <v>-0.113425868264671</v>
      </c>
      <c r="AF223" s="43" t="n">
        <f aca="false">W223</f>
        <v>0.00820993133666192</v>
      </c>
      <c r="AG223" s="47" t="n">
        <f aca="false">IF(D$6="E",-B223,IF(D$6="T",-B223,B223))</f>
        <v>246.136533665835</v>
      </c>
      <c r="AH223" s="3" t="n">
        <f aca="false">T223</f>
        <v>0.00555341305845696</v>
      </c>
      <c r="AI223" s="3"/>
      <c r="AJ223" s="3"/>
    </row>
    <row r="224" customFormat="false" ht="12.8" hidden="false" customHeight="false" outlineLevel="0" collapsed="false">
      <c r="A224" s="3" t="n">
        <f aca="false">IF(J223/A223&lt;=0.99*$B$10,IF(A223&gt;A222,IF(D$5&gt;0,$A223+($D$7-$D$3)/401,IF(J223/A223&gt;1.01*D$10,A223-($D$7-$D$3)/401,A223)),IF(D$5&lt;0,$A223+($D$7-$D$3)/401,IF(J223/A223&gt;1.01*D$10,A223-($D$7-$D$3)/401,A223))),IF(K223&gt;$B$6,IF(B$10&gt;D$10,IF(J223/A223&gt;1.01*D$10,A223-($D$7-$D$3)/401,A223),A223),IF(MAX(J$58:J223)&lt;0.99*$B$10*(A223^$K$49*(K223-A223))^(1/(1+$K$49))*($K$49^(1/(1+$K$49))),$A223+($D$7-$D$3)/401,IF(J223/A223&gt;1.01*$D$10,$A223-($D$7-$D$3)/401,A223))))</f>
        <v>282.544264339152</v>
      </c>
      <c r="B224" s="3" t="n">
        <f aca="false">$D$4+(A224-$D$3)*$D$5</f>
        <v>247.632793017457</v>
      </c>
      <c r="C224" s="3" t="n">
        <f aca="false">2/PI()*(ATAN((B224/A224)^2))/(1+C$12/C$14*10*(100/A223)^0.5)</f>
        <v>0.314198968789108</v>
      </c>
      <c r="D224" s="3" t="n">
        <f aca="false">3*G223*(I224-I223)+D223</f>
        <v>2025.36618331826</v>
      </c>
      <c r="E224" s="30" t="n">
        <f aca="false">(1/$C$16)*($C$12/100)/S224</f>
        <v>0.0091161698290875</v>
      </c>
      <c r="F224" s="3" t="n">
        <f aca="false">3*(1-2*$B$9)*(A225+A224)/(4*(1+$B$9)*$B$4)</f>
        <v>43033.8149192237</v>
      </c>
      <c r="G224" s="3" t="n">
        <f aca="false">$C$18*$C$17*(A224+100)/100/(2*(1+$C$19))*1000</f>
        <v>2924168.35660848</v>
      </c>
      <c r="H224" s="30" t="n">
        <f aca="false">(B224-B223)/(3*(1-E223)*F223+3*C223*E223*G223)+H223</f>
        <v>0.00213271032293651</v>
      </c>
      <c r="I224" s="30" t="n">
        <f aca="false">C223*(H224-H223)+I223</f>
        <v>0.000247375176912621</v>
      </c>
      <c r="J224" s="3" t="n">
        <f aca="false">J223+3*(H224-H223)*F223</f>
        <v>231.293265845457</v>
      </c>
      <c r="K224" s="35" t="n">
        <f aca="false">IF(J224&lt;$B$10*(A223^$K$49*(MAX(K$58:K223)-A223))^(1/(1+$K$49))*($K$49^(1/(1+$K$49))),IF(J224/A224&gt;D$10,IF(MAX(J$58:J223)&lt;0.99*$B$10*(A223^$K$49*(K223-A223))^(1/(1+$K$49))*($K$49^(1/(1+$K$49))),MAX(K$58:K223),((J224/$B$10)^(1+$K$49)/(A224^($K$49)*$K$49))+A224),MAX(K$58:K223)),((J224/$B$10)^(1+$K$49)/(A224^($K$49)*$K$49))+A224)</f>
        <v>381.592898212807</v>
      </c>
      <c r="L224" s="30" t="n">
        <f aca="false">IF(K224&lt;K223,AE223*(MAX(Z$58:Z223)-J223/A223)/(J223/A223/D$10-1)/(1+1*(MAX(Z$58:Z223)-J223/A223)/(J223/A223/D$10-1))+B$3-B$4,AE223*(J224/A224/B$10)/(C$27+J224/A224/B$10))</f>
        <v>-0.0101875695339925</v>
      </c>
      <c r="M224" s="42" t="n">
        <f aca="false">M223+L224*2*(K224-K223)/(K223+K224)</f>
        <v>-0.00318070032252954</v>
      </c>
      <c r="N224" s="43" t="n">
        <f aca="false">N223+(B$3-B$4)*2*(K224-K223)/(K223+K224)</f>
        <v>0.00671877561018725</v>
      </c>
      <c r="O224" s="34"/>
      <c r="P224" s="34" t="n">
        <f aca="false">P223+$B$4*2*(A224-A223)/(A224+A223)</f>
        <v>0.00207310638533313</v>
      </c>
      <c r="Q224" s="44" t="n">
        <f aca="false">M224+N224</f>
        <v>0.00353807528765771</v>
      </c>
      <c r="R224" s="3" t="n">
        <f aca="false">R223-(Q224-Q223+P224-P223)*R223</f>
        <v>1.59403029653052</v>
      </c>
      <c r="S224" s="3" t="n">
        <f aca="false">$C$21*(R224-1)+1</f>
        <v>1.58620344946902</v>
      </c>
      <c r="T224" s="3" t="n">
        <f aca="false">-(S224-S223)/S223+T223</f>
        <v>0.00556470256188485</v>
      </c>
      <c r="U224" s="45" t="n">
        <f aca="false">(N224-N223)/(K$49/(1+K$49)*(AC224^(1+K$49)-(J224/A224)^(1+K$49))/(J224/A224)^K$49)*K$50+U223</f>
        <v>0.00434266979924883</v>
      </c>
      <c r="V224" s="3" t="n">
        <f aca="false">IF(D$6="E",-IF(K223=$B$6,-V223+(H224-H223)*(1-E223)+(I224-I223)*E223,-V223+(H224-H223)*(1-E223)+(I224-I223)*E223+(U224-U223)*(1-E223)),IF(K223=$B$6,V223+(H224-H223)*(1-E223)+(I224-I223)*E223,V223+(H224-H223)*(1-E223)+(I224-I223)*E223+(U224-U223)*(1-E223)))</f>
        <v>0.00641865285730281</v>
      </c>
      <c r="W224" s="3" t="n">
        <f aca="false">T224/3+V224</f>
        <v>0.00827355371126442</v>
      </c>
      <c r="X224" s="23" t="n">
        <f aca="false">IF(D$6="E",-B224,B224)</f>
        <v>247.632793017457</v>
      </c>
      <c r="Y224" s="0" t="n">
        <f aca="false">IF(D$6="E",-J224,J224)</f>
        <v>231.293265845457</v>
      </c>
      <c r="Z224" s="46" t="n">
        <f aca="false">J224/A224</f>
        <v>0.818608958091693</v>
      </c>
      <c r="AA224" s="43" t="n">
        <f aca="false">B$8/A224^B$3*((1+K$49)/K$49)^-B$3</f>
        <v>1.66821979884499</v>
      </c>
      <c r="AB224" s="43" t="n">
        <f aca="false">(R224-AA224)</f>
        <v>-0.0741895023144623</v>
      </c>
      <c r="AC224" s="48" t="n">
        <f aca="false">IF(R$58&gt;=AA$58,B$10,IF(K224&lt;K223,(Z224-D$10)*(1+1.25*(D$10-Z224)/MAX(Z$58:Z224)*B$10)+D$10,B$10))</f>
        <v>1.38259663532589</v>
      </c>
      <c r="AD224" s="33" t="n">
        <f aca="false">IF(K224&gt;K223,(1-A224/K224)/((J224+0.01)/A224/$B$10)^(1+K$49)+A224/K224+0.01,(1-A224/K224)/((J224+0.01)/A224/$D$10)^(1+K$49)+A224/K224+0.01)</f>
        <v>1.49080349822944</v>
      </c>
      <c r="AE224" s="47" t="n">
        <f aca="false">IF(ABS(-LN(1-(R224-AA224)/R224)/LN(AD224))&lt;1.2*B$3,1.2*SIGN(-LN(1-(R224-AA224)/R224)/LN(AD224))*B$3,-LN(1-(R224-AA224)/R224)/LN(AD224))</f>
        <v>-0.113923733289153</v>
      </c>
      <c r="AF224" s="43" t="n">
        <f aca="false">W224</f>
        <v>0.00827355371126447</v>
      </c>
      <c r="AG224" s="47" t="n">
        <f aca="false">IF(D$6="E",-B224,IF(D$6="T",-B224,B224))</f>
        <v>247.632793017456</v>
      </c>
      <c r="AH224" s="3" t="n">
        <f aca="false">T224</f>
        <v>0.00556470256188485</v>
      </c>
      <c r="AI224" s="3"/>
      <c r="AJ224" s="3"/>
    </row>
    <row r="225" customFormat="false" ht="12.8" hidden="false" customHeight="false" outlineLevel="0" collapsed="false">
      <c r="A225" s="3" t="n">
        <f aca="false">IF(J224/A224&lt;=0.99*$B$10,IF(A224&gt;A223,IF(D$5&gt;0,$A224+($D$7-$D$3)/401,IF(J224/A224&gt;1.01*D$10,A224-($D$7-$D$3)/401,A224)),IF(D$5&lt;0,$A224+($D$7-$D$3)/401,IF(J224/A224&gt;1.01*D$10,A224-($D$7-$D$3)/401,A224))),IF(K224&gt;$B$6,IF(B$10&gt;D$10,IF(J224/A224&gt;1.01*D$10,A224-($D$7-$D$3)/401,A224),A224),IF(MAX(J$58:J224)&lt;0.99*$B$10*(A224^$K$49*(K224-A224))^(1/(1+$K$49))*($K$49^(1/(1+$K$49))),$A224+($D$7-$D$3)/401,IF(J224/A224&gt;1.01*$D$10,$A224-($D$7-$D$3)/401,A224))))</f>
        <v>283.043017456359</v>
      </c>
      <c r="B225" s="3" t="n">
        <f aca="false">$D$4+(A225-$D$3)*$D$5</f>
        <v>249.129052369078</v>
      </c>
      <c r="C225" s="3" t="n">
        <f aca="false">2/PI()*(ATAN((B225/A225)^2))/(1+C$12/C$14*10*(100/A224)^0.5)</f>
        <v>0.316244507903457</v>
      </c>
      <c r="D225" s="3" t="n">
        <f aca="false">3*G224*(I225-I224)+D224</f>
        <v>2052.31238458369</v>
      </c>
      <c r="E225" s="30" t="n">
        <f aca="false">(1/$C$16)*($C$12/100)/S225</f>
        <v>0.00911626993236319</v>
      </c>
      <c r="F225" s="3" t="n">
        <f aca="false">3*(1-2*$B$9)*(A226+A225)/(4*(1+$B$9)*$B$4)</f>
        <v>43109.7121327117</v>
      </c>
      <c r="G225" s="3" t="n">
        <f aca="false">$C$18*$C$17*(A225+100)/100/(2*(1+$C$19))*1000</f>
        <v>2927980.82543641</v>
      </c>
      <c r="H225" s="30" t="n">
        <f aca="false">(B225-B224)/(3*(1-E224)*F224+3*C224*E224*G224)+H224</f>
        <v>0.00214248650241456</v>
      </c>
      <c r="I225" s="30" t="n">
        <f aca="false">C224*(H225-H224)+I224</f>
        <v>0.000250446842423321</v>
      </c>
      <c r="J225" s="3" t="n">
        <f aca="false">J224+3*(H225-H224)*F224</f>
        <v>232.555384740284</v>
      </c>
      <c r="K225" s="35" t="n">
        <f aca="false">IF(J225&lt;$B$10*(A224^$K$49*(MAX(K$58:K224)-A224))^(1/(1+$K$49))*($K$49^(1/(1+$K$49))),IF(J225/A225&gt;D$10,IF(MAX(J$58:J224)&lt;0.99*$B$10*(A224^$K$49*(K224-A224))^(1/(1+$K$49))*($K$49^(1/(1+$K$49))),MAX(K$58:K224),((J225/$B$10)^(1+$K$49)/(A225^($K$49)*$K$49))+A225),MAX(K$58:K224)),((J225/$B$10)^(1+$K$49)/(A225^($K$49)*$K$49))+A225)</f>
        <v>382.999131297414</v>
      </c>
      <c r="L225" s="30" t="n">
        <f aca="false">IF(K225&lt;K224,AE224*(MAX(Z$58:Z224)-J224/A224)/(J224/A224/D$10-1)/(1+1*(MAX(Z$58:Z224)-J224/A224)/(J224/A224/D$10-1))+B$3-B$4,AE224*(J225/A225/B$10)/(C$27+J225/A225/B$10))</f>
        <v>-0.010266594851455</v>
      </c>
      <c r="M225" s="42" t="n">
        <f aca="false">M224+L225*2*(K225-K224)/(K224+K225)</f>
        <v>-0.00321846484214042</v>
      </c>
      <c r="N225" s="43" t="n">
        <f aca="false">N224+(B$3-B$4)*2*(K225-K224)/(K224+K225)</f>
        <v>0.00675703084569968</v>
      </c>
      <c r="O225" s="34"/>
      <c r="P225" s="34" t="n">
        <f aca="false">P224+$B$4*2*(A225-A224)/(A225+A224)</f>
        <v>0.00208368837258624</v>
      </c>
      <c r="Q225" s="44" t="n">
        <f aca="false">M225+N225</f>
        <v>0.00353856600355926</v>
      </c>
      <c r="R225" s="3" t="n">
        <f aca="false">R224-(Q225-Q224+P225-P224)*R224</f>
        <v>1.59401264630623</v>
      </c>
      <c r="S225" s="3" t="n">
        <f aca="false">$C$21*(R225-1)+1</f>
        <v>1.58618603180123</v>
      </c>
      <c r="T225" s="3" t="n">
        <f aca="false">-(S225-S224)/S224+T224</f>
        <v>0.00557568328935689</v>
      </c>
      <c r="U225" s="45" t="n">
        <f aca="false">(N225-N224)/(K$49/(1+K$49)*(AC225^(1+K$49)-(J225/A225)^(1+K$49))/(J225/A225)^K$49)*K$50+U224</f>
        <v>0.00439350903394663</v>
      </c>
      <c r="V225" s="3" t="n">
        <f aca="false">IF(D$6="E",-IF(K224=$B$6,-V224+(H225-H224)*(1-E224)+(I225-I224)*E224,-V224+(H225-H224)*(1-E224)+(I225-I224)*E224+(U225-U224)*(1-E224)),IF(K224=$B$6,V224+(H225-H224)*(1-E224)+(I225-I224)*E224,V224+(H225-H224)*(1-E224)+(I225-I224)*E224+(U225-U224)*(1-E224)))</f>
        <v>0.00647874369289322</v>
      </c>
      <c r="W225" s="3" t="n">
        <f aca="false">T225/3+V225</f>
        <v>0.00833730478934552</v>
      </c>
      <c r="X225" s="23" t="n">
        <f aca="false">IF(D$6="E",-B225,B225)</f>
        <v>249.129052369078</v>
      </c>
      <c r="Y225" s="0" t="n">
        <f aca="false">IF(D$6="E",-J225,J225)</f>
        <v>232.555384740284</v>
      </c>
      <c r="Z225" s="46" t="n">
        <f aca="false">J225/A225</f>
        <v>0.821625584796983</v>
      </c>
      <c r="AA225" s="43" t="n">
        <f aca="false">B$8/A225^B$3*((1+K$49)/K$49)^-B$3</f>
        <v>1.66817154777652</v>
      </c>
      <c r="AB225" s="43" t="n">
        <f aca="false">(R225-AA225)</f>
        <v>-0.074158901470293</v>
      </c>
      <c r="AC225" s="48" t="n">
        <f aca="false">IF(R$58&gt;=AA$58,B$10,IF(K225&lt;K224,(Z225-D$10)*(1+1.25*(D$10-Z225)/MAX(Z$58:Z225)*B$10)+D$10,B$10))</f>
        <v>1.38259663532589</v>
      </c>
      <c r="AD225" s="33" t="n">
        <f aca="false">IF(K225&gt;K224,(1-A225/K225)/((J225+0.01)/A225/$B$10)^(1+K$49)+A225/K225+0.01,(1-A225/K225)/((J225+0.01)/A225/$D$10)^(1+K$49)+A225/K225+0.01)</f>
        <v>1.48797122300857</v>
      </c>
      <c r="AE225" s="47" t="n">
        <f aca="false">IF(ABS(-LN(1-(R225-AA225)/R225)/LN(AD225))&lt;1.2*B$3,1.2*SIGN(-LN(1-(R225-AA225)/R225)/LN(AD225))*B$3,-LN(1-(R225-AA225)/R225)/LN(AD225))</f>
        <v>-0.114423943640604</v>
      </c>
      <c r="AF225" s="43" t="n">
        <f aca="false">W225</f>
        <v>0.00833730478934556</v>
      </c>
      <c r="AG225" s="47" t="n">
        <f aca="false">IF(D$6="E",-B225,IF(D$6="T",-B225,B225))</f>
        <v>249.129052369077</v>
      </c>
      <c r="AH225" s="3" t="n">
        <f aca="false">T225</f>
        <v>0.00557568328935689</v>
      </c>
      <c r="AI225" s="3"/>
      <c r="AJ225" s="3"/>
    </row>
    <row r="226" customFormat="false" ht="12.8" hidden="false" customHeight="false" outlineLevel="0" collapsed="false">
      <c r="A226" s="3" t="n">
        <f aca="false">IF(J225/A225&lt;=0.99*$B$10,IF(A225&gt;A224,IF(D$5&gt;0,$A225+($D$7-$D$3)/401,IF(J225/A225&gt;1.01*D$10,A225-($D$7-$D$3)/401,A225)),IF(D$5&lt;0,$A225+($D$7-$D$3)/401,IF(J225/A225&gt;1.01*D$10,A225-($D$7-$D$3)/401,A225))),IF(K225&gt;$B$6,IF(B$10&gt;D$10,IF(J225/A225&gt;1.01*D$10,A225-($D$7-$D$3)/401,A225),A225),IF(MAX(J$58:J225)&lt;0.99*$B$10*(A225^$K$49*(K225-A225))^(1/(1+$K$49))*($K$49^(1/(1+$K$49))),$A225+($D$7-$D$3)/401,IF(J225/A225&gt;1.01*$D$10,$A225-($D$7-$D$3)/401,A225))))</f>
        <v>283.541770573566</v>
      </c>
      <c r="B226" s="3" t="n">
        <f aca="false">$D$4+(A226-$D$3)*$D$5</f>
        <v>250.625311720699</v>
      </c>
      <c r="C226" s="3" t="n">
        <f aca="false">2/PI()*(ATAN((B226/A226)^2))/(1+C$12/C$14*10*(100/A225)^0.5)</f>
        <v>0.318279618253581</v>
      </c>
      <c r="D226" s="3" t="n">
        <f aca="false">3*G225*(I226-I225)+D225</f>
        <v>2079.39462508497</v>
      </c>
      <c r="E226" s="30" t="n">
        <f aca="false">(1/$C$16)*($C$12/100)/S226</f>
        <v>0.00911636722517258</v>
      </c>
      <c r="F226" s="3" t="n">
        <f aca="false">3*(1-2*$B$9)*(A227+A226)/(4*(1+$B$9)*$B$4)</f>
        <v>43185.6093461997</v>
      </c>
      <c r="G226" s="3" t="n">
        <f aca="false">$C$18*$C$17*(A226+100)/100/(2*(1+$C$19))*1000</f>
        <v>2931793.29426434</v>
      </c>
      <c r="H226" s="30" t="n">
        <f aca="false">(B226-B225)/(3*(1-E225)*F225+3*C225*E225*G225)+H225</f>
        <v>0.00215223577280397</v>
      </c>
      <c r="I226" s="30" t="n">
        <f aca="false">C225*(H226-H225)+I225</f>
        <v>0.000253529995640037</v>
      </c>
      <c r="J226" s="3" t="n">
        <f aca="false">J225+3*(H226-H225)*F225</f>
        <v>233.816249460258</v>
      </c>
      <c r="K226" s="35" t="n">
        <f aca="false">IF(J226&lt;$B$10*(A225^$K$49*(MAX(K$58:K225)-A225))^(1/(1+$K$49))*($K$49^(1/(1+$K$49))),IF(J226/A226&gt;D$10,IF(MAX(J$58:J225)&lt;0.99*$B$10*(A225^$K$49*(K225-A225))^(1/(1+$K$49))*($K$49^(1/(1+$K$49))),MAX(K$58:K225),((J226/$B$10)^(1+$K$49)/(A226^($K$49)*$K$49))+A226),MAX(K$58:K225)),((J226/$B$10)^(1+$K$49)/(A226^($K$49)*$K$49))+A226)</f>
        <v>384.4069676801</v>
      </c>
      <c r="L226" s="30" t="n">
        <f aca="false">IF(K226&lt;K225,AE225*(MAX(Z$58:Z225)-J225/A225)/(J225/A225/D$10-1)/(1+1*(MAX(Z$58:Z225)-J225/A225)/(J225/A225/D$10-1))+B$3-B$4,AE225*(J226/A226/B$10)/(C$27+J226/A226/B$10))</f>
        <v>-0.0103459377187635</v>
      </c>
      <c r="M226" s="42" t="n">
        <f aca="false">M225+L226*2*(K226-K225)/(K225+K226)</f>
        <v>-0.00325642489367737</v>
      </c>
      <c r="N226" s="43" t="n">
        <f aca="false">N225+(B$3-B$4)*2*(K226-K225)/(K225+K226)</f>
        <v>0.00679518925595845</v>
      </c>
      <c r="O226" s="34"/>
      <c r="P226" s="34" t="n">
        <f aca="false">P225+$B$4*2*(A226-A225)/(A226+A225)</f>
        <v>0.00209425172962111</v>
      </c>
      <c r="Q226" s="44" t="n">
        <f aca="false">M226+N226</f>
        <v>0.00353876436228108</v>
      </c>
      <c r="R226" s="3" t="n">
        <f aca="false">R225-(Q226-Q225+P226-P225)*R225</f>
        <v>1.59399549199522</v>
      </c>
      <c r="S226" s="3" t="n">
        <f aca="false">$C$21*(R226-1)+1</f>
        <v>1.58616910351264</v>
      </c>
      <c r="T226" s="3" t="n">
        <f aca="false">-(S226-S225)/S225+T225</f>
        <v>0.00558635561167384</v>
      </c>
      <c r="U226" s="45" t="n">
        <f aca="false">(N226-N225)/(K$49/(1+K$49)*(AC226^(1+K$49)-(J226/A226)^(1+K$49))/(J226/A226)^K$49)*K$50+U225</f>
        <v>0.00444460905869641</v>
      </c>
      <c r="V226" s="3" t="n">
        <f aca="false">IF(D$6="E",-IF(K225=$B$6,-V225+(H226-H225)*(1-E225)+(I226-I225)*E225,-V225+(H226-H225)*(1-E225)+(I226-I225)*E225+(U226-U225)*(1-E225)),IF(K225=$B$6,V225+(H226-H225)*(1-E225)+(I226-I225)*E225,V225+(H226-H225)*(1-E225)+(I226-I225)*E225+(U226-U225)*(1-E225)))</f>
        <v>0.00653906637628969</v>
      </c>
      <c r="W226" s="3" t="n">
        <f aca="false">T226/3+V226</f>
        <v>0.00840118491351431</v>
      </c>
      <c r="X226" s="23" t="n">
        <f aca="false">IF(D$6="E",-B226,B226)</f>
        <v>250.625311720699</v>
      </c>
      <c r="Y226" s="0" t="n">
        <f aca="false">IF(D$6="E",-J226,J226)</f>
        <v>233.816249460258</v>
      </c>
      <c r="Z226" s="46" t="n">
        <f aca="false">J226/A226</f>
        <v>0.824627175697179</v>
      </c>
      <c r="AA226" s="43" t="n">
        <f aca="false">B$8/A226^B$3*((1+K$49)/K$49)^-B$3</f>
        <v>1.6681233830489</v>
      </c>
      <c r="AB226" s="43" t="n">
        <f aca="false">(R226-AA226)</f>
        <v>-0.0741278910536796</v>
      </c>
      <c r="AC226" s="48" t="n">
        <f aca="false">IF(R$58&gt;=AA$58,B$10,IF(K226&lt;K225,(Z226-D$10)*(1+1.25*(D$10-Z226)/MAX(Z$58:Z226)*B$10)+D$10,B$10))</f>
        <v>1.38259663532589</v>
      </c>
      <c r="AD226" s="33" t="n">
        <f aca="false">IF(K226&gt;K225,(1-A226/K226)/((J226+0.01)/A226/$B$10)^(1+K$49)+A226/K226+0.01,(1-A226/K226)/((J226+0.01)/A226/$D$10)^(1+K$49)+A226/K226+0.01)</f>
        <v>1.4851535143617</v>
      </c>
      <c r="AE226" s="47" t="n">
        <f aca="false">IF(ABS(-LN(1-(R226-AA226)/R226)/LN(AD226))&lt;1.2*B$3,1.2*SIGN(-LN(1-(R226-AA226)/R226)/LN(AD226))*B$3,-LN(1-(R226-AA226)/R226)/LN(AD226))</f>
        <v>-0.114926509276915</v>
      </c>
      <c r="AF226" s="43" t="n">
        <f aca="false">W226</f>
        <v>0.00840118491351435</v>
      </c>
      <c r="AG226" s="47" t="n">
        <f aca="false">IF(D$6="E",-B226,IF(D$6="T",-B226,B226))</f>
        <v>250.625311720698</v>
      </c>
      <c r="AH226" s="3" t="n">
        <f aca="false">T226</f>
        <v>0.00558635561167384</v>
      </c>
      <c r="AI226" s="3"/>
      <c r="AJ226" s="3"/>
    </row>
    <row r="227" customFormat="false" ht="12.8" hidden="false" customHeight="false" outlineLevel="0" collapsed="false">
      <c r="A227" s="3" t="n">
        <f aca="false">IF(J226/A226&lt;=0.99*$B$10,IF(A226&gt;A225,IF(D$5&gt;0,$A226+($D$7-$D$3)/401,IF(J226/A226&gt;1.01*D$10,A226-($D$7-$D$3)/401,A226)),IF(D$5&lt;0,$A226+($D$7-$D$3)/401,IF(J226/A226&gt;1.01*D$10,A226-($D$7-$D$3)/401,A226))),IF(K226&gt;$B$6,IF(B$10&gt;D$10,IF(J226/A226&gt;1.01*D$10,A226-($D$7-$D$3)/401,A226),A226),IF(MAX(J$58:J226)&lt;0.99*$B$10*(A226^$K$49*(K226-A226))^(1/(1+$K$49))*($K$49^(1/(1+$K$49))),$A226+($D$7-$D$3)/401,IF(J226/A226&gt;1.01*$D$10,$A226-($D$7-$D$3)/401,A226))))</f>
        <v>284.040523690773</v>
      </c>
      <c r="B227" s="3" t="n">
        <f aca="false">$D$4+(A227-$D$3)*$D$5</f>
        <v>252.12157107232</v>
      </c>
      <c r="C227" s="3" t="n">
        <f aca="false">2/PI()*(ATAN((B227/A227)^2))/(1+C$12/C$14*10*(100/A226)^0.5)</f>
        <v>0.320304266391879</v>
      </c>
      <c r="D227" s="3" t="n">
        <f aca="false">3*G226*(I227-I226)+D226</f>
        <v>2106.61179412652</v>
      </c>
      <c r="E227" s="30" t="n">
        <f aca="false">(1/$C$16)*($C$12/100)/S227</f>
        <v>0.00911646171079623</v>
      </c>
      <c r="F227" s="3" t="n">
        <f aca="false">3*(1-2*$B$9)*(A228+A227)/(4*(1+$B$9)*$B$4)</f>
        <v>43261.5065596878</v>
      </c>
      <c r="G227" s="3" t="n">
        <f aca="false">$C$18*$C$17*(A227+100)/100/(2*(1+$C$19))*1000</f>
        <v>2935605.76309227</v>
      </c>
      <c r="H227" s="30" t="n">
        <f aca="false">(B227-B226)/(3*(1-E226)*F226+3*C226*E226*G226)+H226</f>
        <v>0.0021619583079165</v>
      </c>
      <c r="I227" s="30" t="n">
        <f aca="false">C226*(H227-H226)+I226</f>
        <v>0.000256624480404112</v>
      </c>
      <c r="J227" s="3" t="n">
        <f aca="false">J226+3*(H227-H226)*F226</f>
        <v>235.075870269931</v>
      </c>
      <c r="K227" s="35" t="n">
        <f aca="false">IF(J227&lt;$B$10*(A226^$K$49*(MAX(K$58:K226)-A226))^(1/(1+$K$49))*($K$49^(1/(1+$K$49))),IF(J227/A227&gt;D$10,IF(MAX(J$58:J226)&lt;0.99*$B$10*(A226^$K$49*(K226-A226))^(1/(1+$K$49))*($K$49^(1/(1+$K$49))),MAX(K$58:K226),((J227/$B$10)^(1+$K$49)/(A227^($K$49)*$K$49))+A227),MAX(K$58:K226)),((J227/$B$10)^(1+$K$49)/(A227^($K$49)*$K$49))+A227)</f>
        <v>385.816390328547</v>
      </c>
      <c r="L227" s="30" t="n">
        <f aca="false">IF(K227&lt;K226,AE226*(MAX(Z$58:Z226)-J226/A226)/(J226/A226/D$10-1)/(1+1*(MAX(Z$58:Z226)-J226/A226)/(J226/A226/D$10-1))+B$3-B$4,AE226*(J227/A227/B$10)/(C$27+J227/A227/B$10))</f>
        <v>-0.0104256002810151</v>
      </c>
      <c r="M227" s="42" t="n">
        <f aca="false">M226+L227*2*(K227-K226)/(K226+K227)</f>
        <v>-0.00329458025992778</v>
      </c>
      <c r="N227" s="43" t="n">
        <f aca="false">N226+(B$3-B$4)*2*(K227-K226)/(K226+K227)</f>
        <v>0.00683325093090362</v>
      </c>
      <c r="O227" s="34"/>
      <c r="P227" s="34" t="n">
        <f aca="false">P226+$B$4*2*(A227-A226)/(A227+A226)</f>
        <v>0.00210479652192165</v>
      </c>
      <c r="Q227" s="44" t="n">
        <f aca="false">M227+N227</f>
        <v>0.00353867067097584</v>
      </c>
      <c r="R227" s="3" t="n">
        <f aca="false">R226-(Q227-Q226+P227-P226)*R226</f>
        <v>1.59397883298735</v>
      </c>
      <c r="S227" s="3" t="n">
        <f aca="false">$C$21*(R227-1)+1</f>
        <v>1.58615266400116</v>
      </c>
      <c r="T227" s="3" t="n">
        <f aca="false">-(S227-S226)/S226+T226</f>
        <v>0.00559671989846053</v>
      </c>
      <c r="U227" s="45" t="n">
        <f aca="false">(N227-N226)/(K$49/(1+K$49)*(AC227^(1+K$49)-(J227/A227)^(1+K$49))/(J227/A227)^K$49)*K$50+U226</f>
        <v>0.00449596994271346</v>
      </c>
      <c r="V227" s="3" t="n">
        <f aca="false">IF(D$6="E",-IF(K226=$B$6,-V226+(H227-H226)*(1-E226)+(I227-I226)*E226,-V226+(H227-H226)*(1-E226)+(I227-I226)*E226+(U227-U226)*(1-E226)),IF(K226=$B$6,V226+(H227-H226)*(1-E226)+(I227-I226)*E226,V226+(H227-H226)*(1-E226)+(I227-I226)*E226+(U227-U226)*(1-E226)))</f>
        <v>0.0065996211469986</v>
      </c>
      <c r="W227" s="3" t="n">
        <f aca="false">T227/3+V227</f>
        <v>0.00846519444648545</v>
      </c>
      <c r="X227" s="23" t="n">
        <f aca="false">IF(D$6="E",-B227,B227)</f>
        <v>252.12157107232</v>
      </c>
      <c r="Y227" s="0" t="n">
        <f aca="false">IF(D$6="E",-J227,J227)</f>
        <v>235.075870269931</v>
      </c>
      <c r="Z227" s="46" t="n">
        <f aca="false">J227/A227</f>
        <v>0.827613846135039</v>
      </c>
      <c r="AA227" s="43" t="n">
        <f aca="false">B$8/A227^B$3*((1+K$49)/K$49)^-B$3</f>
        <v>1.66807530435614</v>
      </c>
      <c r="AB227" s="43" t="n">
        <f aca="false">(R227-AA227)</f>
        <v>-0.0740964713687966</v>
      </c>
      <c r="AC227" s="48" t="n">
        <f aca="false">IF(R$58&gt;=AA$58,B$10,IF(K227&lt;K226,(Z227-D$10)*(1+1.25*(D$10-Z227)/MAX(Z$58:Z227)*B$10)+D$10,B$10))</f>
        <v>1.38259663532589</v>
      </c>
      <c r="AD227" s="33" t="n">
        <f aca="false">IF(K227&gt;K226,(1-A227/K227)/((J227+0.01)/A227/$B$10)^(1+K$49)+A227/K227+0.01,(1-A227/K227)/((J227+0.01)/A227/$D$10)^(1+K$49)+A227/K227+0.01)</f>
        <v>1.48235031300805</v>
      </c>
      <c r="AE227" s="47" t="n">
        <f aca="false">IF(ABS(-LN(1-(R227-AA227)/R227)/LN(AD227))&lt;1.2*B$3,1.2*SIGN(-LN(1-(R227-AA227)/R227)/LN(AD227))*B$3,-LN(1-(R227-AA227)/R227)/LN(AD227))</f>
        <v>-0.115431440406044</v>
      </c>
      <c r="AF227" s="43" t="n">
        <f aca="false">W227</f>
        <v>0.0084651944464855</v>
      </c>
      <c r="AG227" s="47" t="n">
        <f aca="false">IF(D$6="E",-B227,IF(D$6="T",-B227,B227))</f>
        <v>252.12157107232</v>
      </c>
      <c r="AH227" s="3" t="n">
        <f aca="false">T227</f>
        <v>0.00559671989846053</v>
      </c>
      <c r="AI227" s="3"/>
      <c r="AJ227" s="3"/>
    </row>
    <row r="228" customFormat="false" ht="12.8" hidden="false" customHeight="false" outlineLevel="0" collapsed="false">
      <c r="A228" s="3" t="n">
        <f aca="false">IF(J227/A227&lt;=0.99*$B$10,IF(A227&gt;A226,IF(D$5&gt;0,$A227+($D$7-$D$3)/401,IF(J227/A227&gt;1.01*D$10,A227-($D$7-$D$3)/401,A227)),IF(D$5&lt;0,$A227+($D$7-$D$3)/401,IF(J227/A227&gt;1.01*D$10,A227-($D$7-$D$3)/401,A227))),IF(K227&gt;$B$6,IF(B$10&gt;D$10,IF(J227/A227&gt;1.01*D$10,A227-($D$7-$D$3)/401,A227),A227),IF(MAX(J$58:J227)&lt;0.99*$B$10*(A227^$K$49*(K227-A227))^(1/(1+$K$49))*($K$49^(1/(1+$K$49))),$A227+($D$7-$D$3)/401,IF(J227/A227&gt;1.01*$D$10,$A227-($D$7-$D$3)/401,A227))))</f>
        <v>284.53927680798</v>
      </c>
      <c r="B228" s="3" t="n">
        <f aca="false">$D$4+(A228-$D$3)*$D$5</f>
        <v>253.617830423941</v>
      </c>
      <c r="C228" s="3" t="n">
        <f aca="false">2/PI()*(ATAN((B228/A228)^2))/(1+C$12/C$14*10*(100/A227)^0.5)</f>
        <v>0.322318422039801</v>
      </c>
      <c r="D228" s="3" t="n">
        <f aca="false">3*G227*(I228-I227)+D227</f>
        <v>2133.96278596937</v>
      </c>
      <c r="E228" s="30" t="n">
        <f aca="false">(1/$C$16)*($C$12/100)/S228</f>
        <v>0.00911655339250382</v>
      </c>
      <c r="F228" s="3" t="n">
        <f aca="false">3*(1-2*$B$9)*(A229+A228)/(4*(1+$B$9)*$B$4)</f>
        <v>43337.4037731758</v>
      </c>
      <c r="G228" s="3" t="n">
        <f aca="false">$C$18*$C$17*(A228+100)/100/(2*(1+$C$19))*1000</f>
        <v>2939418.2319202</v>
      </c>
      <c r="H228" s="30" t="n">
        <f aca="false">(B228-B227)/(3*(1-E227)*F227+3*C227*E227*G227)+H227</f>
        <v>0.00217165428030858</v>
      </c>
      <c r="I228" s="30" t="n">
        <f aca="false">C227*(H228-H227)+I227</f>
        <v>0.000259730141728113</v>
      </c>
      <c r="J228" s="3" t="n">
        <f aca="false">J227+3*(H228-H227)*F227</f>
        <v>236.334257389659</v>
      </c>
      <c r="K228" s="35" t="n">
        <f aca="false">IF(J228&lt;$B$10*(A227^$K$49*(MAX(K$58:K227)-A227))^(1/(1+$K$49))*($K$49^(1/(1+$K$49))),IF(J228/A228&gt;D$10,IF(MAX(J$58:J227)&lt;0.99*$B$10*(A227^$K$49*(K227-A227))^(1/(1+$K$49))*($K$49^(1/(1+$K$49))),MAX(K$58:K227),((J228/$B$10)^(1+$K$49)/(A228^($K$49)*$K$49))+A228),MAX(K$58:K227)),((J228/$B$10)^(1+$K$49)/(A228^($K$49)*$K$49))+A228)</f>
        <v>387.227382498781</v>
      </c>
      <c r="L228" s="30" t="n">
        <f aca="false">IF(K228&lt;K227,AE227*(MAX(Z$58:Z227)-J227/A227)/(J227/A227/D$10-1)/(1+1*(MAX(Z$58:Z227)-J227/A227)/(J227/A227/D$10-1))+B$3-B$4,AE227*(J228/A228/B$10)/(C$27+J228/A228/B$10))</f>
        <v>-0.0105055847065955</v>
      </c>
      <c r="M228" s="42" t="n">
        <f aca="false">M227+L228*2*(K228-K227)/(K227+K228)</f>
        <v>-0.00333293073446951</v>
      </c>
      <c r="N228" s="43" t="n">
        <f aca="false">N227+(B$3-B$4)*2*(K228-K227)/(K227+K228)</f>
        <v>0.0068712159701064</v>
      </c>
      <c r="O228" s="34"/>
      <c r="P228" s="34" t="n">
        <f aca="false">P227+$B$4*2*(A228-A227)/(A228+A227)</f>
        <v>0.00211532281462715</v>
      </c>
      <c r="Q228" s="44" t="n">
        <f aca="false">M228+N228</f>
        <v>0.00353828523563689</v>
      </c>
      <c r="R228" s="3" t="n">
        <f aca="false">R227-(Q228-Q227+P228-P227)*R227</f>
        <v>1.59396266867536</v>
      </c>
      <c r="S228" s="3" t="n">
        <f aca="false">$C$21*(R228-1)+1</f>
        <v>1.58613671266753</v>
      </c>
      <c r="T228" s="3" t="n">
        <f aca="false">-(S228-S227)/S227+T227</f>
        <v>0.00560677651784767</v>
      </c>
      <c r="U228" s="45" t="n">
        <f aca="false">(N228-N227)/(K$49/(1+K$49)*(AC228^(1+K$49)-(J228/A228)^(1+K$49))/(J228/A228)^K$49)*K$50+U227</f>
        <v>0.00454759177711702</v>
      </c>
      <c r="V228" s="3" t="n">
        <f aca="false">IF(D$6="E",-IF(K227=$B$6,-V227+(H228-H227)*(1-E227)+(I228-I227)*E227,-V227+(H228-H227)*(1-E227)+(I228-I227)*E227+(U228-U227)*(1-E227)),IF(K227=$B$6,V227+(H228-H227)*(1-E227)+(I228-I227)*E227,V227+(H228-H227)*(1-E227)+(I228-I227)*E227+(U228-U227)*(1-E227)))</f>
        <v>0.00666040826499895</v>
      </c>
      <c r="W228" s="3" t="n">
        <f aca="false">T228/3+V228</f>
        <v>0.00852933377094817</v>
      </c>
      <c r="X228" s="23" t="n">
        <f aca="false">IF(D$6="E",-B228,B228)</f>
        <v>253.617830423941</v>
      </c>
      <c r="Y228" s="0" t="n">
        <f aca="false">IF(D$6="E",-J228,J228)</f>
        <v>236.334257389659</v>
      </c>
      <c r="Z228" s="46" t="n">
        <f aca="false">J228/A228</f>
        <v>0.83058571048927</v>
      </c>
      <c r="AA228" s="43" t="n">
        <f aca="false">B$8/A228^B$3*((1+K$49)/K$49)^-B$3</f>
        <v>1.66802731139391</v>
      </c>
      <c r="AB228" s="43" t="n">
        <f aca="false">(R228-AA228)</f>
        <v>-0.074064642718555</v>
      </c>
      <c r="AC228" s="48" t="n">
        <f aca="false">IF(R$58&gt;=AA$58,B$10,IF(K228&lt;K227,(Z228-D$10)*(1+1.25*(D$10-Z228)/MAX(Z$58:Z228)*B$10)+D$10,B$10))</f>
        <v>1.38259663532589</v>
      </c>
      <c r="AD228" s="33" t="n">
        <f aca="false">IF(K228&gt;K227,(1-A228/K228)/((J228+0.01)/A228/$B$10)^(1+K$49)+A228/K228+0.01,(1-A228/K228)/((J228+0.01)/A228/$D$10)^(1+K$49)+A228/K228+0.01)</f>
        <v>1.47956155858286</v>
      </c>
      <c r="AE228" s="47" t="n">
        <f aca="false">IF(ABS(-LN(1-(R228-AA228)/R228)/LN(AD228))&lt;1.2*B$3,1.2*SIGN(-LN(1-(R228-AA228)/R228)/LN(AD228))*B$3,-LN(1-(R228-AA228)/R228)/LN(AD228))</f>
        <v>-0.115938747486254</v>
      </c>
      <c r="AF228" s="43" t="n">
        <f aca="false">W228</f>
        <v>0.00852933377094823</v>
      </c>
      <c r="AG228" s="47" t="n">
        <f aca="false">IF(D$6="E",-B228,IF(D$6="T",-B228,B228))</f>
        <v>253.617830423941</v>
      </c>
      <c r="AH228" s="3" t="n">
        <f aca="false">T228</f>
        <v>0.00560677651784767</v>
      </c>
      <c r="AI228" s="3"/>
      <c r="AJ228" s="3"/>
    </row>
    <row r="229" customFormat="false" ht="12.8" hidden="false" customHeight="false" outlineLevel="0" collapsed="false">
      <c r="A229" s="3" t="n">
        <f aca="false">IF(J228/A228&lt;=0.99*$B$10,IF(A228&gt;A227,IF(D$5&gt;0,$A228+($D$7-$D$3)/401,IF(J228/A228&gt;1.01*D$10,A228-($D$7-$D$3)/401,A228)),IF(D$5&lt;0,$A228+($D$7-$D$3)/401,IF(J228/A228&gt;1.01*D$10,A228-($D$7-$D$3)/401,A228))),IF(K228&gt;$B$6,IF(B$10&gt;D$10,IF(J228/A228&gt;1.01*D$10,A228-($D$7-$D$3)/401,A228),A228),IF(MAX(J$58:J228)&lt;0.99*$B$10*(A228^$K$49*(K228-A228))^(1/(1+$K$49))*($K$49^(1/(1+$K$49))),$A228+($D$7-$D$3)/401,IF(J228/A228&gt;1.01*$D$10,$A228-($D$7-$D$3)/401,A228))))</f>
        <v>285.038029925187</v>
      </c>
      <c r="B229" s="3" t="n">
        <f aca="false">$D$4+(A229-$D$3)*$D$5</f>
        <v>255.114089775562</v>
      </c>
      <c r="C229" s="3" t="n">
        <f aca="false">2/PI()*(ATAN((B229/A229)^2))/(1+C$12/C$14*10*(100/A228)^0.5)</f>
        <v>0.324322058014351</v>
      </c>
      <c r="D229" s="3" t="n">
        <f aca="false">3*G228*(I229-I228)+D228</f>
        <v>2161.44649999294</v>
      </c>
      <c r="E229" s="30" t="n">
        <f aca="false">(1/$C$16)*($C$12/100)/S229</f>
        <v>0.00911664227355131</v>
      </c>
      <c r="F229" s="3" t="n">
        <f aca="false">3*(1-2*$B$9)*(A230+A229)/(4*(1+$B$9)*$B$4)</f>
        <v>43413.3009866638</v>
      </c>
      <c r="G229" s="3" t="n">
        <f aca="false">$C$18*$C$17*(A229+100)/100/(2*(1+$C$19))*1000</f>
        <v>2943230.70074813</v>
      </c>
      <c r="H229" s="30" t="n">
        <f aca="false">(B229-B228)/(3*(1-E228)*F228+3*C228*E228*G228)+H228</f>
        <v>0.00218132386127844</v>
      </c>
      <c r="I229" s="30" t="n">
        <f aca="false">C228*(H229-H228)+I228</f>
        <v>0.000262846825808102</v>
      </c>
      <c r="J229" s="3" t="n">
        <f aca="false">J228+3*(H229-H228)*F228</f>
        <v>237.591420994084</v>
      </c>
      <c r="K229" s="35" t="n">
        <f aca="false">IF(J229&lt;$B$10*(A228^$K$49*(MAX(K$58:K228)-A228))^(1/(1+$K$49))*($K$49^(1/(1+$K$49))),IF(J229/A229&gt;D$10,IF(MAX(J$58:J228)&lt;0.99*$B$10*(A228^$K$49*(K228-A228))^(1/(1+$K$49))*($K$49^(1/(1+$K$49))),MAX(K$58:K228),((J229/$B$10)^(1+$K$49)/(A229^($K$49)*$K$49))+A229),MAX(K$58:K228)),((J229/$B$10)^(1+$K$49)/(A229^($K$49)*$K$49))+A229)</f>
        <v>388.639927729837</v>
      </c>
      <c r="L229" s="30" t="n">
        <f aca="false">IF(K229&lt;K228,AE228*(MAX(Z$58:Z228)-J228/A228)/(J228/A228/D$10-1)/(1+1*(MAX(Z$58:Z228)-J228/A228)/(J228/A228/D$10-1))+B$3-B$4,AE228*(J229/A229/B$10)/(C$27+J229/A229/B$10))</f>
        <v>-0.0105858931875094</v>
      </c>
      <c r="M229" s="42" t="n">
        <f aca="false">M228+L229*2*(K229-K228)/(K228+K229)</f>
        <v>-0.00337147612165455</v>
      </c>
      <c r="N229" s="43" t="n">
        <f aca="false">N228+(B$3-B$4)*2*(K229-K228)/(K228+K229)</f>
        <v>0.00690908448243915</v>
      </c>
      <c r="O229" s="34"/>
      <c r="P229" s="34" t="n">
        <f aca="false">P228+$B$4*2*(A229-A228)/(A229+A228)</f>
        <v>0.00212583067253464</v>
      </c>
      <c r="Q229" s="44" t="n">
        <f aca="false">M229+N229</f>
        <v>0.0035376083607846</v>
      </c>
      <c r="R229" s="3" t="n">
        <f aca="false">R228-(Q229-Q228+P229-P228)*R228</f>
        <v>1.59394699845537</v>
      </c>
      <c r="S229" s="3" t="n">
        <f aca="false">$C$21*(R229-1)+1</f>
        <v>1.58612124891583</v>
      </c>
      <c r="T229" s="3" t="n">
        <f aca="false">-(S229-S228)/S228+T228</f>
        <v>0.00561652583616295</v>
      </c>
      <c r="U229" s="45" t="n">
        <f aca="false">(N229-N228)/(K$49/(1+K$49)*(AC229^(1+K$49)-(J229/A229)^(1+K$49))/(J229/A229)^K$49)*K$50+U228</f>
        <v>0.00459947467490953</v>
      </c>
      <c r="V229" s="3" t="n">
        <f aca="false">IF(D$6="E",-IF(K228=$B$6,-V228+(H229-H228)*(1-E228)+(I229-I228)*E228,-V228+(H229-H228)*(1-E228)+(I229-I228)*E228+(U229-U228)*(1-E228)),IF(K228=$B$6,V228+(H229-H228)*(1-E228)+(I229-I228)*E228,V228+(H229-H228)*(1-E228)+(I229-I228)*E228+(U229-U228)*(1-E228)))</f>
        <v>0.00672142801071906</v>
      </c>
      <c r="W229" s="3" t="n">
        <f aca="false">T229/3+V229</f>
        <v>0.00859360328944005</v>
      </c>
      <c r="X229" s="23" t="n">
        <f aca="false">IF(D$6="E",-B229,B229)</f>
        <v>255.114089775562</v>
      </c>
      <c r="Y229" s="0" t="n">
        <f aca="false">IF(D$6="E",-J229,J229)</f>
        <v>237.591420994084</v>
      </c>
      <c r="Z229" s="46" t="n">
        <f aca="false">J229/A229</f>
        <v>0.833542882177661</v>
      </c>
      <c r="AA229" s="43" t="n">
        <f aca="false">B$8/A229^B$3*((1+K$49)/K$49)^-B$3</f>
        <v>1.66797940385946</v>
      </c>
      <c r="AB229" s="43" t="n">
        <f aca="false">(R229-AA229)</f>
        <v>-0.0740324054040917</v>
      </c>
      <c r="AC229" s="48" t="n">
        <f aca="false">IF(R$58&gt;=AA$58,B$10,IF(K229&lt;K228,(Z229-D$10)*(1+1.25*(D$10-Z229)/MAX(Z$58:Z229)*B$10)+D$10,B$10))</f>
        <v>1.38259663532589</v>
      </c>
      <c r="AD229" s="33" t="n">
        <f aca="false">IF(K229&gt;K228,(1-A229/K229)/((J229+0.01)/A229/$B$10)^(1+K$49)+A229/K229+0.01,(1-A229/K229)/((J229+0.01)/A229/$D$10)^(1+K$49)+A229/K229+0.01)</f>
        <v>1.47678718969626</v>
      </c>
      <c r="AE229" s="47" t="n">
        <f aca="false">IF(ABS(-LN(1-(R229-AA229)/R229)/LN(AD229))&lt;1.2*B$3,1.2*SIGN(-LN(1-(R229-AA229)/R229)/LN(AD229))*B$3,-LN(1-(R229-AA229)/R229)/LN(AD229))</f>
        <v>-0.116448441226405</v>
      </c>
      <c r="AF229" s="43" t="n">
        <f aca="false">W229</f>
        <v>0.00859360328944014</v>
      </c>
      <c r="AG229" s="47" t="n">
        <f aca="false">IF(D$6="E",-B229,IF(D$6="T",-B229,B229))</f>
        <v>255.114089775562</v>
      </c>
      <c r="AH229" s="3" t="n">
        <f aca="false">T229</f>
        <v>0.00561652583616295</v>
      </c>
      <c r="AI229" s="3"/>
      <c r="AJ229" s="3"/>
    </row>
    <row r="230" customFormat="false" ht="12.8" hidden="false" customHeight="false" outlineLevel="0" collapsed="false">
      <c r="A230" s="3" t="n">
        <f aca="false">IF(J229/A229&lt;=0.99*$B$10,IF(A229&gt;A228,IF(D$5&gt;0,$A229+($D$7-$D$3)/401,IF(J229/A229&gt;1.01*D$10,A229-($D$7-$D$3)/401,A229)),IF(D$5&lt;0,$A229+($D$7-$D$3)/401,IF(J229/A229&gt;1.01*D$10,A229-($D$7-$D$3)/401,A229))),IF(K229&gt;$B$6,IF(B$10&gt;D$10,IF(J229/A229&gt;1.01*D$10,A229-($D$7-$D$3)/401,A229),A229),IF(MAX(J$58:J229)&lt;0.99*$B$10*(A229^$K$49*(K229-A229))^(1/(1+$K$49))*($K$49^(1/(1+$K$49))),$A229+($D$7-$D$3)/401,IF(J229/A229&gt;1.01*$D$10,$A229-($D$7-$D$3)/401,A229))))</f>
        <v>285.536783042394</v>
      </c>
      <c r="B230" s="3" t="n">
        <f aca="false">$D$4+(A230-$D$3)*$D$5</f>
        <v>256.610349127183</v>
      </c>
      <c r="C230" s="3" t="n">
        <f aca="false">2/PI()*(ATAN((B230/A230)^2))/(1+C$12/C$14*10*(100/A229)^0.5)</f>
        <v>0.326315150154964</v>
      </c>
      <c r="D230" s="3" t="n">
        <f aca="false">3*G229*(I230-I229)+D229</f>
        <v>2189.06184084955</v>
      </c>
      <c r="E230" s="30" t="n">
        <f aca="false">(1/$C$16)*($C$12/100)/S230</f>
        <v>0.00911672835717822</v>
      </c>
      <c r="F230" s="3" t="n">
        <f aca="false">3*(1-2*$B$9)*(A231+A230)/(4*(1+$B$9)*$B$4)</f>
        <v>43489.1982001518</v>
      </c>
      <c r="G230" s="3" t="n">
        <f aca="false">$C$18*$C$17*(A230+100)/100/(2*(1+$C$19))*1000</f>
        <v>2947043.16957606</v>
      </c>
      <c r="H230" s="30" t="n">
        <f aca="false">(B230-B229)/(3*(1-E229)*F229+3*C229*E229*G229)+H229</f>
        <v>0.00219096722086381</v>
      </c>
      <c r="I230" s="30" t="n">
        <f aca="false">C229*(H230-H229)+I229</f>
        <v>0.000265974380035003</v>
      </c>
      <c r="J230" s="3" t="n">
        <f aca="false">J229+3*(H230-H229)*F229</f>
        <v>238.847371210691</v>
      </c>
      <c r="K230" s="35" t="n">
        <f aca="false">IF(J230&lt;$B$10*(A229^$K$49*(MAX(K$58:K229)-A229))^(1/(1+$K$49))*($K$49^(1/(1+$K$49))),IF(J230/A230&gt;D$10,IF(MAX(J$58:J229)&lt;0.99*$B$10*(A229^$K$49*(K229-A229))^(1/(1+$K$49))*($K$49^(1/(1+$K$49))),MAX(K$58:K229),((J230/$B$10)^(1+$K$49)/(A230^($K$49)*$K$49))+A230),MAX(K$58:K229)),((J230/$B$10)^(1+$K$49)/(A230^($K$49)*$K$49))+A230)</f>
        <v>390.054009838521</v>
      </c>
      <c r="L230" s="30" t="n">
        <f aca="false">IF(K230&lt;K229,AE229*(MAX(Z$58:Z229)-J229/A229)/(J229/A229/D$10-1)/(1+1*(MAX(Z$58:Z229)-J229/A229)/(J229/A229/D$10-1))+B$3-B$4,AE229*(J230/A230/B$10)/(C$27+J230/A230/B$10))</f>
        <v>-0.0106665279397111</v>
      </c>
      <c r="M230" s="42" t="n">
        <f aca="false">M229+L230*2*(K230-K229)/(K229+K230)</f>
        <v>-0.00341021623659218</v>
      </c>
      <c r="N230" s="43" t="n">
        <f aca="false">N229+(B$3-B$4)*2*(K230-K229)/(K229+K230)</f>
        <v>0.00694685658575418</v>
      </c>
      <c r="O230" s="34"/>
      <c r="P230" s="34" t="n">
        <f aca="false">P229+$B$4*2*(A230-A229)/(A230+A229)</f>
        <v>0.00213632016010132</v>
      </c>
      <c r="Q230" s="44" t="n">
        <f aca="false">M230+N230</f>
        <v>0.00353664034916199</v>
      </c>
      <c r="R230" s="3" t="n">
        <f aca="false">R229-(Q230-Q229+P230-P229)*R229</f>
        <v>1.59393182172737</v>
      </c>
      <c r="S230" s="3" t="n">
        <f aca="false">$C$21*(R230-1)+1</f>
        <v>1.58610627215394</v>
      </c>
      <c r="T230" s="3" t="n">
        <f aca="false">-(S230-S229)/S229+T229</f>
        <v>0.00562596821763271</v>
      </c>
      <c r="U230" s="45" t="n">
        <f aca="false">(N230-N229)/(K$49/(1+K$49)*(AC230^(1+K$49)-(J230/A230)^(1+K$49))/(J230/A230)^K$49)*K$50+U229</f>
        <v>0.00465161877095717</v>
      </c>
      <c r="V230" s="3" t="n">
        <f aca="false">IF(D$6="E",-IF(K229=$B$6,-V229+(H230-H229)*(1-E229)+(I230-I229)*E229,-V229+(H230-H229)*(1-E229)+(I230-I229)*E229+(U230-U229)*(1-E229)),IF(K229=$B$6,V229+(H230-H229)*(1-E229)+(I230-I229)*E229,V229+(H230-H229)*(1-E229)+(I230-I229)*E229+(U230-U229)*(1-E229)))</f>
        <v>0.00678268068501515</v>
      </c>
      <c r="W230" s="3" t="n">
        <f aca="false">T230/3+V230</f>
        <v>0.00865800342422606</v>
      </c>
      <c r="X230" s="23" t="n">
        <f aca="false">IF(D$6="E",-B230,B230)</f>
        <v>256.610349127183</v>
      </c>
      <c r="Y230" s="0" t="n">
        <f aca="false">IF(D$6="E",-J230,J230)</f>
        <v>238.847371210691</v>
      </c>
      <c r="Z230" s="46" t="n">
        <f aca="false">J230/A230</f>
        <v>0.836485473660422</v>
      </c>
      <c r="AA230" s="43" t="n">
        <f aca="false">B$8/A230^B$3*((1+K$49)/K$49)^-B$3</f>
        <v>1.66793158145165</v>
      </c>
      <c r="AB230" s="43" t="n">
        <f aca="false">(R230-AA230)</f>
        <v>-0.0739997597242847</v>
      </c>
      <c r="AC230" s="48" t="n">
        <f aca="false">IF(R$58&gt;=AA$58,B$10,IF(K230&lt;K229,(Z230-D$10)*(1+1.25*(D$10-Z230)/MAX(Z$58:Z230)*B$10)+D$10,B$10))</f>
        <v>1.38259663532589</v>
      </c>
      <c r="AD230" s="33" t="n">
        <f aca="false">IF(K230&gt;K229,(1-A230/K230)/((J230+0.01)/A230/$B$10)^(1+K$49)+A230/K230+0.01,(1-A230/K230)/((J230+0.01)/A230/$D$10)^(1+K$49)+A230/K230+0.01)</f>
        <v>1.47402714399019</v>
      </c>
      <c r="AE230" s="47" t="n">
        <f aca="false">IF(ABS(-LN(1-(R230-AA230)/R230)/LN(AD230))&lt;1.2*B$3,1.2*SIGN(-LN(1-(R230-AA230)/R230)/LN(AD230))*B$3,-LN(1-(R230-AA230)/R230)/LN(AD230))</f>
        <v>-0.116960532586311</v>
      </c>
      <c r="AF230" s="43" t="n">
        <f aca="false">W230</f>
        <v>0.0086580034242261</v>
      </c>
      <c r="AG230" s="47" t="n">
        <f aca="false">IF(D$6="E",-B230,IF(D$6="T",-B230,B230))</f>
        <v>256.610349127183</v>
      </c>
      <c r="AH230" s="3" t="n">
        <f aca="false">T230</f>
        <v>0.00562596821763271</v>
      </c>
      <c r="AI230" s="3"/>
      <c r="AJ230" s="3"/>
    </row>
    <row r="231" customFormat="false" ht="12.8" hidden="false" customHeight="false" outlineLevel="0" collapsed="false">
      <c r="A231" s="3" t="n">
        <f aca="false">IF(J230/A230&lt;=0.99*$B$10,IF(A230&gt;A229,IF(D$5&gt;0,$A230+($D$7-$D$3)/401,IF(J230/A230&gt;1.01*D$10,A230-($D$7-$D$3)/401,A230)),IF(D$5&lt;0,$A230+($D$7-$D$3)/401,IF(J230/A230&gt;1.01*D$10,A230-($D$7-$D$3)/401,A230))),IF(K230&gt;$B$6,IF(B$10&gt;D$10,IF(J230/A230&gt;1.01*D$10,A230-($D$7-$D$3)/401,A230),A230),IF(MAX(J$58:J230)&lt;0.99*$B$10*(A230^$K$49*(K230-A230))^(1/(1+$K$49))*($K$49^(1/(1+$K$49))),$A230+($D$7-$D$3)/401,IF(J230/A230&gt;1.01*$D$10,$A230-($D$7-$D$3)/401,A230))))</f>
        <v>286.035536159601</v>
      </c>
      <c r="B231" s="3" t="n">
        <f aca="false">$D$4+(A231-$D$3)*$D$5</f>
        <v>258.106608478804</v>
      </c>
      <c r="C231" s="3" t="n">
        <f aca="false">2/PI()*(ATAN((B231/A231)^2))/(1+C$12/C$14*10*(100/A230)^0.5)</f>
        <v>0.328297677250816</v>
      </c>
      <c r="D231" s="3" t="n">
        <f aca="false">3*G230*(I231-I230)+D230</f>
        <v>2216.80771861187</v>
      </c>
      <c r="E231" s="30" t="n">
        <f aca="false">(1/$C$16)*($C$12/100)/S231</f>
        <v>0.00911681164660493</v>
      </c>
      <c r="F231" s="3" t="n">
        <f aca="false">3*(1-2*$B$9)*(A232+A231)/(4*(1+$B$9)*$B$4)</f>
        <v>43565.0954136398</v>
      </c>
      <c r="G231" s="3" t="n">
        <f aca="false">$C$18*$C$17*(A231+100)/100/(2*(1+$C$19))*1000</f>
        <v>2950855.63840399</v>
      </c>
      <c r="H231" s="30" t="n">
        <f aca="false">(B231-B230)/(3*(1-E230)*F230+3*C230*E230*G230)+H230</f>
        <v>0.00220058452784021</v>
      </c>
      <c r="I231" s="30" t="n">
        <f aca="false">C230*(H231-H230)+I230</f>
        <v>0.000269112653005094</v>
      </c>
      <c r="J231" s="3" t="n">
        <f aca="false">J230+3*(H231-H230)*F230</f>
        <v>240.102118118436</v>
      </c>
      <c r="K231" s="35" t="n">
        <f aca="false">IF(J231&lt;$B$10*(A230^$K$49*(MAX(K$58:K230)-A230))^(1/(1+$K$49))*($K$49^(1/(1+$K$49))),IF(J231/A231&gt;D$10,IF(MAX(J$58:J230)&lt;0.99*$B$10*(A230^$K$49*(K230-A230))^(1/(1+$K$49))*($K$49^(1/(1+$K$49))),MAX(K$58:K230),((J231/$B$10)^(1+$K$49)/(A231^($K$49)*$K$49))+A231),MAX(K$58:K230)),((J231/$B$10)^(1+$K$49)/(A231^($K$49)*$K$49))+A231)</f>
        <v>391.469612914233</v>
      </c>
      <c r="L231" s="30" t="n">
        <f aca="false">IF(K231&lt;K230,AE230*(MAX(Z$58:Z230)-J230/A230)/(J230/A230/D$10-1)/(1+1*(MAX(Z$58:Z230)-J230/A230)/(J230/A230/D$10-1))+B$3-B$4,AE230*(J231/A231/B$10)/(C$27+J231/A231/B$10))</f>
        <v>-0.0107474912034395</v>
      </c>
      <c r="M231" s="42" t="n">
        <f aca="false">M230+L231*2*(K231-K230)/(K230+K231)</f>
        <v>-0.00344915090513155</v>
      </c>
      <c r="N231" s="43" t="n">
        <f aca="false">N230+(B$3-B$4)*2*(K231-K230)/(K230+K231)</f>
        <v>0.00698453240657084</v>
      </c>
      <c r="O231" s="34"/>
      <c r="P231" s="34" t="n">
        <f aca="false">P230+$B$4*2*(A231-A230)/(A231+A230)</f>
        <v>0.00214679134144691</v>
      </c>
      <c r="Q231" s="44" t="n">
        <f aca="false">M231+N231</f>
        <v>0.00353538150143929</v>
      </c>
      <c r="R231" s="3" t="n">
        <f aca="false">R230-(Q231-Q230+P231-P230)*R230</f>
        <v>1.59391713789565</v>
      </c>
      <c r="S231" s="3" t="n">
        <f aca="false">$C$21*(R231-1)+1</f>
        <v>1.58609178179401</v>
      </c>
      <c r="T231" s="3" t="n">
        <f aca="false">-(S231-S230)/S230+T230</f>
        <v>0.00563510402409027</v>
      </c>
      <c r="U231" s="45" t="n">
        <f aca="false">(N231-N230)/(K$49/(1+K$49)*(AC231^(1+K$49)-(J231/A231)^(1+K$49))/(J231/A231)^K$49)*K$50+U230</f>
        <v>0.00470402422197171</v>
      </c>
      <c r="V231" s="3" t="n">
        <f aca="false">IF(D$6="E",-IF(K230=$B$6,-V230+(H231-H230)*(1-E230)+(I231-I230)*E230,-V230+(H231-H230)*(1-E230)+(I231-I230)*E230+(U231-U230)*(1-E230)),IF(K230=$B$6,V230+(H231-H230)*(1-E230)+(I231-I230)*E230,V230+(H231-H230)*(1-E230)+(I231-I230)*E230+(U231-U230)*(1-E230)))</f>
        <v>0.0068441666091517</v>
      </c>
      <c r="W231" s="3" t="n">
        <f aca="false">T231/3+V231</f>
        <v>0.00872253461718179</v>
      </c>
      <c r="X231" s="23" t="n">
        <f aca="false">IF(D$6="E",-B231,B231)</f>
        <v>258.106608478804</v>
      </c>
      <c r="Y231" s="0" t="n">
        <f aca="false">IF(D$6="E",-J231,J231)</f>
        <v>240.102118118436</v>
      </c>
      <c r="Z231" s="46" t="n">
        <f aca="false">J231/A231</f>
        <v>0.83941359644371</v>
      </c>
      <c r="AA231" s="43" t="n">
        <f aca="false">B$8/A231^B$3*((1+K$49)/K$49)^-B$3</f>
        <v>1.66788384387093</v>
      </c>
      <c r="AB231" s="43" t="n">
        <f aca="false">(R231-AA231)</f>
        <v>-0.0739667059752718</v>
      </c>
      <c r="AC231" s="48" t="n">
        <f aca="false">IF(R$58&gt;=AA$58,B$10,IF(K231&lt;K230,(Z231-D$10)*(1+1.25*(D$10-Z231)/MAX(Z$58:Z231)*B$10)+D$10,B$10))</f>
        <v>1.38259663532589</v>
      </c>
      <c r="AD231" s="33" t="n">
        <f aca="false">IF(K231&gt;K230,(1-A231/K231)/((J231+0.01)/A231/$B$10)^(1+K$49)+A231/K231+0.01,(1-A231/K231)/((J231+0.01)/A231/$D$10)^(1+K$49)+A231/K231+0.01)</f>
        <v>1.47128135819347</v>
      </c>
      <c r="AE231" s="47" t="n">
        <f aca="false">IF(ABS(-LN(1-(R231-AA231)/R231)/LN(AD231))&lt;1.2*B$3,1.2*SIGN(-LN(1-(R231-AA231)/R231)/LN(AD231))*B$3,-LN(1-(R231-AA231)/R231)/LN(AD231))</f>
        <v>-0.117475032777149</v>
      </c>
      <c r="AF231" s="43" t="n">
        <f aca="false">W231</f>
        <v>0.00872253461718185</v>
      </c>
      <c r="AG231" s="47" t="n">
        <f aca="false">IF(D$6="E",-B231,IF(D$6="T",-B231,B231))</f>
        <v>258.106608478804</v>
      </c>
      <c r="AH231" s="3" t="n">
        <f aca="false">T231</f>
        <v>0.00563510402409027</v>
      </c>
      <c r="AI231" s="3"/>
      <c r="AJ231" s="3"/>
    </row>
    <row r="232" customFormat="false" ht="12.8" hidden="false" customHeight="false" outlineLevel="0" collapsed="false">
      <c r="A232" s="3" t="n">
        <f aca="false">IF(J231/A231&lt;=0.99*$B$10,IF(A231&gt;A230,IF(D$5&gt;0,$A231+($D$7-$D$3)/401,IF(J231/A231&gt;1.01*D$10,A231-($D$7-$D$3)/401,A231)),IF(D$5&lt;0,$A231+($D$7-$D$3)/401,IF(J231/A231&gt;1.01*D$10,A231-($D$7-$D$3)/401,A231))),IF(K231&gt;$B$6,IF(B$10&gt;D$10,IF(J231/A231&gt;1.01*D$10,A231-($D$7-$D$3)/401,A231),A231),IF(MAX(J$58:J231)&lt;0.99*$B$10*(A231^$K$49*(K231-A231))^(1/(1+$K$49))*($K$49^(1/(1+$K$49))),$A231+($D$7-$D$3)/401,IF(J231/A231&gt;1.01*$D$10,$A231-($D$7-$D$3)/401,A231))))</f>
        <v>286.534289276808</v>
      </c>
      <c r="B232" s="3" t="n">
        <f aca="false">$D$4+(A232-$D$3)*$D$5</f>
        <v>259.602867830425</v>
      </c>
      <c r="C232" s="3" t="n">
        <f aca="false">2/PI()*(ATAN((B232/A232)^2))/(1+C$12/C$14*10*(100/A231)^0.5)</f>
        <v>0.330269620968601</v>
      </c>
      <c r="D232" s="3" t="n">
        <f aca="false">3*G231*(I232-I231)+D231</f>
        <v>2244.68304891336</v>
      </c>
      <c r="E232" s="30" t="n">
        <f aca="false">(1/$C$16)*($C$12/100)/S232</f>
        <v>0.00911689214503015</v>
      </c>
      <c r="F232" s="3" t="n">
        <f aca="false">3*(1-2*$B$9)*(A233+A232)/(4*(1+$B$9)*$B$4)</f>
        <v>43640.9926271279</v>
      </c>
      <c r="G232" s="3" t="n">
        <f aca="false">$C$18*$C$17*(A232+100)/100/(2*(1+$C$19))*1000</f>
        <v>2954668.10723192</v>
      </c>
      <c r="H232" s="30" t="n">
        <f aca="false">(B232-B231)/(3*(1-E231)*F231+3*C231*E231*G231)+H231</f>
        <v>0.00221017594971965</v>
      </c>
      <c r="I232" s="30" t="n">
        <f aca="false">C231*(H232-H231)+I231</f>
        <v>0.000272261494529646</v>
      </c>
      <c r="J232" s="3" t="n">
        <f aca="false">J231+3*(H232-H231)*F231</f>
        <v>241.355671746426</v>
      </c>
      <c r="K232" s="35" t="n">
        <f aca="false">IF(J232&lt;$B$10*(A231^$K$49*(MAX(K$58:K231)-A231))^(1/(1+$K$49))*($K$49^(1/(1+$K$49))),IF(J232/A232&gt;D$10,IF(MAX(J$58:J231)&lt;0.99*$B$10*(A231^$K$49*(K231-A231))^(1/(1+$K$49))*($K$49^(1/(1+$K$49))),MAX(K$58:K231),((J232/$B$10)^(1+$K$49)/(A232^($K$49)*$K$49))+A232),MAX(K$58:K231)),((J232/$B$10)^(1+$K$49)/(A232^($K$49)*$K$49))+A232)</f>
        <v>392.886721313888</v>
      </c>
      <c r="L232" s="30" t="n">
        <f aca="false">IF(K232&lt;K231,AE231*(MAX(Z$58:Z231)-J231/A231)/(J231/A231/D$10-1)/(1+1*(MAX(Z$58:Z231)-J231/A231)/(J231/A231/D$10-1))+B$3-B$4,AE231*(J232/A232/B$10)/(C$27+J232/A232/B$10))</f>
        <v>-0.0108287852435527</v>
      </c>
      <c r="M232" s="42" t="n">
        <f aca="false">M231+L232*2*(K232-K231)/(K231+K232)</f>
        <v>-0.00348827996384387</v>
      </c>
      <c r="N232" s="43" t="n">
        <f aca="false">N231+(B$3-B$4)*2*(K232-K231)/(K231+K232)</f>
        <v>0.00702211207977106</v>
      </c>
      <c r="O232" s="34"/>
      <c r="P232" s="34" t="n">
        <f aca="false">P231+$B$4*2*(A232-A231)/(A232+A231)</f>
        <v>0.00215724428035602</v>
      </c>
      <c r="Q232" s="44" t="n">
        <f aca="false">M232+N232</f>
        <v>0.00353383211592719</v>
      </c>
      <c r="R232" s="3" t="n">
        <f aca="false">R231-(Q232-Q231+P232-P231)*R231</f>
        <v>1.59390294636931</v>
      </c>
      <c r="S232" s="3" t="n">
        <f aca="false">$C$21*(R232-1)+1</f>
        <v>1.58607777725292</v>
      </c>
      <c r="T232" s="3" t="n">
        <f aca="false">-(S232-S231)/S231+T231</f>
        <v>0.00564393361469375</v>
      </c>
      <c r="U232" s="45" t="n">
        <f aca="false">(N232-N231)/(K$49/(1+K$49)*(AC232^(1+K$49)-(J232/A232)^(1+K$49))/(J232/A232)^K$49)*K$50+U231</f>
        <v>0.00475669120649399</v>
      </c>
      <c r="V232" s="3" t="n">
        <f aca="false">IF(D$6="E",-IF(K231=$B$6,-V231+(H232-H231)*(1-E231)+(I232-I231)*E231,-V231+(H232-H231)*(1-E231)+(I232-I231)*E231+(U232-U231)*(1-E231)),IF(K231=$B$6,V231+(H232-H231)*(1-E231)+(I232-I231)*E231,V231+(H232-H231)*(1-E231)+(I232-I231)*E231+(U232-U231)*(1-E231)))</f>
        <v>0.00690588612478393</v>
      </c>
      <c r="W232" s="3" t="n">
        <f aca="false">T232/3+V232</f>
        <v>0.00878719732968184</v>
      </c>
      <c r="X232" s="23" t="n">
        <f aca="false">IF(D$6="E",-B232,B232)</f>
        <v>259.602867830425</v>
      </c>
      <c r="Y232" s="0" t="n">
        <f aca="false">IF(D$6="E",-J232,J232)</f>
        <v>241.355671746426</v>
      </c>
      <c r="Z232" s="46" t="n">
        <f aca="false">J232/A232</f>
        <v>0.842327361083348</v>
      </c>
      <c r="AA232" s="43" t="n">
        <f aca="false">B$8/A232^B$3*((1+K$49)/K$49)^-B$3</f>
        <v>1.6678361908193</v>
      </c>
      <c r="AB232" s="43" t="n">
        <f aca="false">(R232-AA232)</f>
        <v>-0.0739332444499914</v>
      </c>
      <c r="AC232" s="48" t="n">
        <f aca="false">IF(R$58&gt;=AA$58,B$10,IF(K232&lt;K231,(Z232-D$10)*(1+1.25*(D$10-Z232)/MAX(Z$58:Z232)*B$10)+D$10,B$10))</f>
        <v>1.38259663532589</v>
      </c>
      <c r="AD232" s="33" t="n">
        <f aca="false">IF(K232&gt;K231,(1-A232/K232)/((J232+0.01)/A232/$B$10)^(1+K$49)+A232/K232+0.01,(1-A232/K232)/((J232+0.01)/A232/$D$10)^(1+K$49)+A232/K232+0.01)</f>
        <v>1.46854976817495</v>
      </c>
      <c r="AE232" s="47" t="n">
        <f aca="false">IF(ABS(-LN(1-(R232-AA232)/R232)/LN(AD232))&lt;1.2*B$3,1.2*SIGN(-LN(1-(R232-AA232)/R232)/LN(AD232))*B$3,-LN(1-(R232-AA232)/R232)/LN(AD232))</f>
        <v>-0.117991953261941</v>
      </c>
      <c r="AF232" s="43" t="n">
        <f aca="false">W232</f>
        <v>0.00878719732968193</v>
      </c>
      <c r="AG232" s="47" t="n">
        <f aca="false">IF(D$6="E",-B232,IF(D$6="T",-B232,B232))</f>
        <v>259.602867830425</v>
      </c>
      <c r="AH232" s="3" t="n">
        <f aca="false">T232</f>
        <v>0.00564393361469375</v>
      </c>
      <c r="AI232" s="3"/>
      <c r="AJ232" s="3"/>
    </row>
    <row r="233" customFormat="false" ht="12.8" hidden="false" customHeight="false" outlineLevel="0" collapsed="false">
      <c r="A233" s="3" t="n">
        <f aca="false">IF(J232/A232&lt;=0.99*$B$10,IF(A232&gt;A231,IF(D$5&gt;0,$A232+($D$7-$D$3)/401,IF(J232/A232&gt;1.01*D$10,A232-($D$7-$D$3)/401,A232)),IF(D$5&lt;0,$A232+($D$7-$D$3)/401,IF(J232/A232&gt;1.01*D$10,A232-($D$7-$D$3)/401,A232))),IF(K232&gt;$B$6,IF(B$10&gt;D$10,IF(J232/A232&gt;1.01*D$10,A232-($D$7-$D$3)/401,A232),A232),IF(MAX(J$58:J232)&lt;0.99*$B$10*(A232^$K$49*(K232-A232))^(1/(1+$K$49))*($K$49^(1/(1+$K$49))),$A232+($D$7-$D$3)/401,IF(J232/A232&gt;1.01*$D$10,$A232-($D$7-$D$3)/401,A232))))</f>
        <v>287.033042394015</v>
      </c>
      <c r="B233" s="3" t="n">
        <f aca="false">$D$4+(A233-$D$3)*$D$5</f>
        <v>261.099127182046</v>
      </c>
      <c r="C233" s="3" t="n">
        <f aca="false">2/PI()*(ATAN((B233/A233)^2))/(1+C$12/C$14*10*(100/A232)^0.5)</f>
        <v>0.332230965780843</v>
      </c>
      <c r="D233" s="3" t="n">
        <f aca="false">3*G232*(I233-I232)+D232</f>
        <v>2272.68675308198</v>
      </c>
      <c r="E233" s="30" t="n">
        <f aca="false">(1/$C$16)*($C$12/100)/S233</f>
        <v>0.00911696985562837</v>
      </c>
      <c r="F233" s="3" t="n">
        <f aca="false">3*(1-2*$B$9)*(A234+A233)/(4*(1+$B$9)*$B$4)</f>
        <v>43716.8898406159</v>
      </c>
      <c r="G233" s="3" t="n">
        <f aca="false">$C$18*$C$17*(A233+100)/100/(2*(1+$C$19))*1000</f>
        <v>2958480.57605985</v>
      </c>
      <c r="H233" s="30" t="n">
        <f aca="false">(B233-B232)/(3*(1-E232)*F232+3*C232*E232*G232)+H232</f>
        <v>0.00221974165274986</v>
      </c>
      <c r="I233" s="30" t="n">
        <f aca="false">C232*(H233-H232)+I232</f>
        <v>0.000275420755643732</v>
      </c>
      <c r="J233" s="3" t="n">
        <f aca="false">J232+3*(H233-H232)*F232</f>
        <v>242.608042072671</v>
      </c>
      <c r="K233" s="35" t="n">
        <f aca="false">IF(J233&lt;$B$10*(A232^$K$49*(MAX(K$58:K232)-A232))^(1/(1+$K$49))*($K$49^(1/(1+$K$49))),IF(J233/A233&gt;D$10,IF(MAX(J$58:J232)&lt;0.99*$B$10*(A232^$K$49*(K232-A232))^(1/(1+$K$49))*($K$49^(1/(1+$K$49))),MAX(K$58:K232),((J233/$B$10)^(1+$K$49)/(A233^($K$49)*$K$49))+A233),MAX(K$58:K232)),((J233/$B$10)^(1+$K$49)/(A233^($K$49)*$K$49))+A233)</f>
        <v>394.305319656898</v>
      </c>
      <c r="L233" s="30" t="n">
        <f aca="false">IF(K233&lt;K232,AE232*(MAX(Z$58:Z232)-J232/A232)/(J232/A232/D$10-1)/(1+1*(MAX(Z$58:Z232)-J232/A232)/(J232/A232/D$10-1))+B$3-B$4,AE232*(J233/A233/B$10)/(C$27+J233/A233/B$10))</f>
        <v>-0.0109104123498673</v>
      </c>
      <c r="M233" s="42" t="n">
        <f aca="false">M232+L233*2*(K233-K232)/(K232+K233)</f>
        <v>-0.00352760326000421</v>
      </c>
      <c r="N233" s="43" t="n">
        <f aca="false">N232+(B$3-B$4)*2*(K233-K232)/(K232+K233)</f>
        <v>0.00705959574830285</v>
      </c>
      <c r="O233" s="34"/>
      <c r="P233" s="34" t="n">
        <f aca="false">P232+$B$4*2*(A233-A232)/(A233+A232)</f>
        <v>0.00216767904028046</v>
      </c>
      <c r="Q233" s="44" t="n">
        <f aca="false">M233+N233</f>
        <v>0.00353199248829864</v>
      </c>
      <c r="R233" s="3" t="n">
        <f aca="false">R232-(Q233-Q232+P233-P232)*R232</f>
        <v>1.59388924656262</v>
      </c>
      <c r="S233" s="3" t="n">
        <f aca="false">$C$21*(R233-1)+1</f>
        <v>1.58606425795266</v>
      </c>
      <c r="T233" s="3" t="n">
        <f aca="false">-(S233-S232)/S232+T232</f>
        <v>0.00565245734565369</v>
      </c>
      <c r="U233" s="45" t="n">
        <f aca="false">(N233-N232)/(K$49/(1+K$49)*(AC233^(1+K$49)-(J233/A233)^(1+K$49))/(J233/A233)^K$49)*K$50+U232</f>
        <v>0.00480961992487886</v>
      </c>
      <c r="V233" s="3" t="n">
        <f aca="false">IF(D$6="E",-IF(K232=$B$6,-V232+(H233-H232)*(1-E232)+(I233-I232)*E232,-V232+(H233-H232)*(1-E232)+(I233-I232)*E232+(U233-U232)*(1-E232)),IF(K232=$B$6,V232+(H233-H232)*(1-E232)+(I233-I232)*E232,V232+(H233-H232)*(1-E232)+(I233-I232)*E232+(U233-U232)*(1-E232)))</f>
        <v>0.00696783959394213</v>
      </c>
      <c r="W233" s="3" t="n">
        <f aca="false">T233/3+V233</f>
        <v>0.00885199204249336</v>
      </c>
      <c r="X233" s="23" t="n">
        <f aca="false">IF(D$6="E",-B233,B233)</f>
        <v>261.099127182046</v>
      </c>
      <c r="Y233" s="0" t="n">
        <f aca="false">IF(D$6="E",-J233,J233)</f>
        <v>242.608042072671</v>
      </c>
      <c r="Z233" s="46" t="n">
        <f aca="false">J233/A233</f>
        <v>0.845226877188719</v>
      </c>
      <c r="AA233" s="43" t="n">
        <f aca="false">B$8/A233^B$3*((1+K$49)/K$49)^-B$3</f>
        <v>1.66778862200035</v>
      </c>
      <c r="AB233" s="43" t="n">
        <f aca="false">(R233-AA233)</f>
        <v>-0.0738993754377322</v>
      </c>
      <c r="AC233" s="48" t="n">
        <f aca="false">IF(R$58&gt;=AA$58,B$10,IF(K233&lt;K232,(Z233-D$10)*(1+1.25*(D$10-Z233)/MAX(Z$58:Z233)*B$10)+D$10,B$10))</f>
        <v>1.38259663532589</v>
      </c>
      <c r="AD233" s="33" t="n">
        <f aca="false">IF(K233&gt;K232,(1-A233/K233)/((J233+0.01)/A233/$B$10)^(1+K$49)+A233/K233+0.01,(1-A233/K233)/((J233+0.01)/A233/$D$10)^(1+K$49)+A233/K233+0.01)</f>
        <v>1.46583230899488</v>
      </c>
      <c r="AE233" s="47" t="n">
        <f aca="false">IF(ABS(-LN(1-(R233-AA233)/R233)/LN(AD233))&lt;1.2*B$3,1.2*SIGN(-LN(1-(R233-AA233)/R233)/LN(AD233))*B$3,-LN(1-(R233-AA233)/R233)/LN(AD233))</f>
        <v>-0.11851130575608</v>
      </c>
      <c r="AF233" s="43" t="n">
        <f aca="false">W233</f>
        <v>0.00885199204249346</v>
      </c>
      <c r="AG233" s="47" t="n">
        <f aca="false">IF(D$6="E",-B233,IF(D$6="T",-B233,B233))</f>
        <v>261.099127182046</v>
      </c>
      <c r="AH233" s="3" t="n">
        <f aca="false">T233</f>
        <v>0.00565245734565369</v>
      </c>
      <c r="AI233" s="3"/>
      <c r="AJ233" s="3"/>
    </row>
    <row r="234" customFormat="false" ht="12.8" hidden="false" customHeight="false" outlineLevel="0" collapsed="false">
      <c r="A234" s="3" t="n">
        <f aca="false">IF(J233/A233&lt;=0.99*$B$10,IF(A233&gt;A232,IF(D$5&gt;0,$A233+($D$7-$D$3)/401,IF(J233/A233&gt;1.01*D$10,A233-($D$7-$D$3)/401,A233)),IF(D$5&lt;0,$A233+($D$7-$D$3)/401,IF(J233/A233&gt;1.01*D$10,A233-($D$7-$D$3)/401,A233))),IF(K233&gt;$B$6,IF(B$10&gt;D$10,IF(J233/A233&gt;1.01*D$10,A233-($D$7-$D$3)/401,A233),A233),IF(MAX(J$58:J233)&lt;0.99*$B$10*(A233^$K$49*(K233-A233))^(1/(1+$K$49))*($K$49^(1/(1+$K$49))),$A233+($D$7-$D$3)/401,IF(J233/A233&gt;1.01*$D$10,$A233-($D$7-$D$3)/401,A233))))</f>
        <v>287.531795511222</v>
      </c>
      <c r="B234" s="3" t="n">
        <f aca="false">$D$4+(A234-$D$3)*$D$5</f>
        <v>262.595386533667</v>
      </c>
      <c r="C234" s="3" t="n">
        <f aca="false">2/PI()*(ATAN((B234/A234)^2))/(1+C$12/C$14*10*(100/A233)^0.5)</f>
        <v>0.334181698894774</v>
      </c>
      <c r="D234" s="3" t="n">
        <f aca="false">3*G233*(I234-I233)+D233</f>
        <v>2300.81775826721</v>
      </c>
      <c r="E234" s="30" t="n">
        <f aca="false">(1/$C$16)*($C$12/100)/S234</f>
        <v>0.00911704478154745</v>
      </c>
      <c r="F234" s="3" t="n">
        <f aca="false">3*(1-2*$B$9)*(A235+A234)/(4*(1+$B$9)*$B$4)</f>
        <v>43792.7870541039</v>
      </c>
      <c r="G234" s="3" t="n">
        <f aca="false">$C$18*$C$17*(A234+100)/100/(2*(1+$C$19))*1000</f>
        <v>2962293.04488778</v>
      </c>
      <c r="H234" s="30" t="n">
        <f aca="false">(B234-B233)/(3*(1-E233)*F233+3*C233*E233*G233)+H233</f>
        <v>0.00222928180191402</v>
      </c>
      <c r="I234" s="30" t="n">
        <f aca="false">C233*(H234-H233)+I233</f>
        <v>0.000278590288614233</v>
      </c>
      <c r="J234" s="3" t="n">
        <f aca="false">J233+3*(H234-H233)*F233</f>
        <v>243.859239022888</v>
      </c>
      <c r="K234" s="35" t="n">
        <f aca="false">IF(J234&lt;$B$10*(A233^$K$49*(MAX(K$58:K233)-A233))^(1/(1+$K$49))*($K$49^(1/(1+$K$49))),IF(J234/A234&gt;D$10,IF(MAX(J$58:J233)&lt;0.99*$B$10*(A233^$K$49*(K233-A233))^(1/(1+$K$49))*($K$49^(1/(1+$K$49))),MAX(K$58:K233),((J234/$B$10)^(1+$K$49)/(A234^($K$49)*$K$49))+A234),MAX(K$58:K233)),((J234/$B$10)^(1+$K$49)/(A234^($K$49)*$K$49))+A234)</f>
        <v>395.725392820249</v>
      </c>
      <c r="L234" s="30" t="n">
        <f aca="false">IF(K234&lt;K233,AE233*(MAX(Z$58:Z233)-J233/A233)/(J233/A233/D$10-1)/(1+1*(MAX(Z$58:Z233)-J233/A233)/(J233/A233/D$10-1))+B$3-B$4,AE233*(J234/A234/B$10)/(C$27+J234/A234/B$10))</f>
        <v>-0.0109923748374989</v>
      </c>
      <c r="M234" s="42" t="n">
        <f aca="false">M233+L234*2*(K234-K233)/(K233+K234)</f>
        <v>-0.00356712065157316</v>
      </c>
      <c r="N234" s="43" t="n">
        <f aca="false">N233+(B$3-B$4)*2*(K234-K233)/(K233+K234)</f>
        <v>0.00709698356289184</v>
      </c>
      <c r="O234" s="34"/>
      <c r="P234" s="34" t="n">
        <f aca="false">P233+$B$4*2*(A234-A233)/(A234+A233)</f>
        <v>0.00217809568434156</v>
      </c>
      <c r="Q234" s="44" t="n">
        <f aca="false">M234+N234</f>
        <v>0.00352986291131868</v>
      </c>
      <c r="R234" s="3" t="n">
        <f aca="false">R233-(Q234-Q233+P234-P233)*R233</f>
        <v>1.59387603789551</v>
      </c>
      <c r="S234" s="3" t="n">
        <f aca="false">$C$21*(R234-1)+1</f>
        <v>1.58605122332082</v>
      </c>
      <c r="T234" s="3" t="n">
        <f aca="false">-(S234-S233)/S233+T233</f>
        <v>0.00566067556996604</v>
      </c>
      <c r="U234" s="45" t="n">
        <f aca="false">(N234-N233)/(K$49/(1+K$49)*(AC234^(1+K$49)-(J234/A234)^(1+K$49))/(J234/A234)^K$49)*K$50+U233</f>
        <v>0.00486281059928218</v>
      </c>
      <c r="V234" s="3" t="n">
        <f aca="false">IF(D$6="E",-IF(K233=$B$6,-V233+(H234-H233)*(1-E233)+(I234-I233)*E233,-V233+(H234-H233)*(1-E233)+(I234-I233)*E233+(U234-U233)*(1-E233)),IF(K233=$B$6,V233+(H234-H233)*(1-E233)+(I234-I233)*E233,V233+(H234-H233)*(1-E233)+(I234-I233)*E233+(U234-U233)*(1-E233)))</f>
        <v>0.00703002739901868</v>
      </c>
      <c r="W234" s="3" t="n">
        <f aca="false">T234/3+V234</f>
        <v>0.00891691925567402</v>
      </c>
      <c r="X234" s="23" t="n">
        <f aca="false">IF(D$6="E",-B234,B234)</f>
        <v>262.595386533667</v>
      </c>
      <c r="Y234" s="0" t="n">
        <f aca="false">IF(D$6="E",-J234,J234)</f>
        <v>243.859239022888</v>
      </c>
      <c r="Z234" s="46" t="n">
        <f aca="false">J234/A234</f>
        <v>0.84811225342684</v>
      </c>
      <c r="AA234" s="43" t="n">
        <f aca="false">B$8/A234^B$3*((1+K$49)/K$49)^-B$3</f>
        <v>1.66774113711921</v>
      </c>
      <c r="AB234" s="43" t="n">
        <f aca="false">(R234-AA234)</f>
        <v>-0.0738650992236982</v>
      </c>
      <c r="AC234" s="48" t="n">
        <f aca="false">IF(R$58&gt;=AA$58,B$10,IF(K234&lt;K233,(Z234-D$10)*(1+1.25*(D$10-Z234)/MAX(Z$58:Z234)*B$10)+D$10,B$10))</f>
        <v>1.38259663532589</v>
      </c>
      <c r="AD234" s="33" t="n">
        <f aca="false">IF(K234&gt;K233,(1-A234/K234)/((J234+0.01)/A234/$B$10)^(1+K$49)+A234/K234+0.01,(1-A234/K234)/((J234+0.01)/A234/$D$10)^(1+K$49)+A234/K234+0.01)</f>
        <v>1.46312891495458</v>
      </c>
      <c r="AE234" s="47" t="n">
        <f aca="false">IF(ABS(-LN(1-(R234-AA234)/R234)/LN(AD234))&lt;1.2*B$3,1.2*SIGN(-LN(1-(R234-AA234)/R234)/LN(AD234))*B$3,-LN(1-(R234-AA234)/R234)/LN(AD234))</f>
        <v>-0.119033102227932</v>
      </c>
      <c r="AF234" s="43" t="n">
        <f aca="false">W234</f>
        <v>0.00891691925567407</v>
      </c>
      <c r="AG234" s="47" t="n">
        <f aca="false">IF(D$6="E",-B234,IF(D$6="T",-B234,B234))</f>
        <v>262.595386533667</v>
      </c>
      <c r="AH234" s="3" t="n">
        <f aca="false">T234</f>
        <v>0.00566067556996604</v>
      </c>
      <c r="AI234" s="3"/>
      <c r="AJ234" s="3"/>
    </row>
    <row r="235" customFormat="false" ht="12.8" hidden="false" customHeight="false" outlineLevel="0" collapsed="false">
      <c r="A235" s="3" t="n">
        <f aca="false">IF(J234/A234&lt;=0.99*$B$10,IF(A234&gt;A233,IF(D$5&gt;0,$A234+($D$7-$D$3)/401,IF(J234/A234&gt;1.01*D$10,A234-($D$7-$D$3)/401,A234)),IF(D$5&lt;0,$A234+($D$7-$D$3)/401,IF(J234/A234&gt;1.01*D$10,A234-($D$7-$D$3)/401,A234))),IF(K234&gt;$B$6,IF(B$10&gt;D$10,IF(J234/A234&gt;1.01*D$10,A234-($D$7-$D$3)/401,A234),A234),IF(MAX(J$58:J234)&lt;0.99*$B$10*(A234^$K$49*(K234-A234))^(1/(1+$K$49))*($K$49^(1/(1+$K$49))),$A234+($D$7-$D$3)/401,IF(J234/A234&gt;1.01*$D$10,$A234-($D$7-$D$3)/401,A234))))</f>
        <v>288.030548628429</v>
      </c>
      <c r="B235" s="3" t="n">
        <f aca="false">$D$4+(A235-$D$3)*$D$5</f>
        <v>264.091645885288</v>
      </c>
      <c r="C235" s="3" t="n">
        <f aca="false">2/PI()*(ATAN((B235/A235)^2))/(1+C$12/C$14*10*(100/A234)^0.5)</f>
        <v>0.33612181018182</v>
      </c>
      <c r="D235" s="3" t="n">
        <f aca="false">3*G234*(I235-I234)+D234</f>
        <v>2329.0749975606</v>
      </c>
      <c r="E235" s="30" t="n">
        <f aca="false">(1/$C$16)*($C$12/100)/S235</f>
        <v>0.00911711692590626</v>
      </c>
      <c r="F235" s="3" t="n">
        <f aca="false">3*(1-2*$B$9)*(A236+A235)/(4*(1+$B$9)*$B$4)</f>
        <v>43868.6842675919</v>
      </c>
      <c r="G235" s="3" t="n">
        <f aca="false">$C$18*$C$17*(A235+100)/100/(2*(1+$C$19))*1000</f>
        <v>2966105.51371571</v>
      </c>
      <c r="H235" s="30" t="n">
        <f aca="false">(B235-B234)/(3*(1-E234)*F234+3*C234*E234*G234)+H234</f>
        <v>0.00223879656093088</v>
      </c>
      <c r="I235" s="30" t="n">
        <f aca="false">C234*(H235-H234)+I234</f>
        <v>0.000281769946947064</v>
      </c>
      <c r="J235" s="3" t="n">
        <f aca="false">J234+3*(H235-H234)*F234</f>
        <v>245.109272469378</v>
      </c>
      <c r="K235" s="35" t="n">
        <f aca="false">IF(J235&lt;$B$10*(A234^$K$49*(MAX(K$58:K234)-A234))^(1/(1+$K$49))*($K$49^(1/(1+$K$49))),IF(J235/A235&gt;D$10,IF(MAX(J$58:J234)&lt;0.99*$B$10*(A234^$K$49*(K234-A234))^(1/(1+$K$49))*($K$49^(1/(1+$K$49))),MAX(K$58:K234),((J235/$B$10)^(1+$K$49)/(A235^($K$49)*$K$49))+A235),MAX(K$58:K234)),((J235/$B$10)^(1+$K$49)/(A235^($K$49)*$K$49))+A235)</f>
        <v>397.146925933648</v>
      </c>
      <c r="L235" s="30" t="n">
        <f aca="false">IF(K235&lt;K234,AE234*(MAX(Z$58:Z234)-J234/A234)/(J234/A234/D$10-1)/(1+1*(MAX(Z$58:Z234)-J234/A234)/(J234/A234/D$10-1))+B$3-B$4,AE234*(J235/A235/B$10)/(C$27+J235/A235/B$10))</f>
        <v>-0.0110746750472059</v>
      </c>
      <c r="M235" s="42" t="n">
        <f aca="false">M234+L235*2*(K235-K234)/(K234+K235)</f>
        <v>-0.00360683200717825</v>
      </c>
      <c r="N235" s="43" t="n">
        <f aca="false">N234+(B$3-B$4)*2*(K235-K234)/(K234+K235)</f>
        <v>0.00713427568176056</v>
      </c>
      <c r="O235" s="34"/>
      <c r="P235" s="34" t="n">
        <f aca="false">P234+$B$4*2*(A235-A234)/(A235+A234)</f>
        <v>0.00218849427533248</v>
      </c>
      <c r="Q235" s="44" t="n">
        <f aca="false">M235+N235</f>
        <v>0.00352744367458232</v>
      </c>
      <c r="R235" s="3" t="n">
        <f aca="false">R234-(Q235-Q234+P235-P234)*R234</f>
        <v>1.59386331979397</v>
      </c>
      <c r="S235" s="3" t="n">
        <f aca="false">$C$21*(R235-1)+1</f>
        <v>1.58603867279092</v>
      </c>
      <c r="T235" s="3" t="n">
        <f aca="false">-(S235-S234)/S234+T234</f>
        <v>0.00566858863715561</v>
      </c>
      <c r="U235" s="45" t="n">
        <f aca="false">(N235-N234)/(K$49/(1+K$49)*(AC235^(1+K$49)-(J235/A235)^(1+K$49))/(J235/A235)^K$49)*K$50+U234</f>
        <v>0.0049162634736495</v>
      </c>
      <c r="V235" s="3" t="n">
        <f aca="false">IF(D$6="E",-IF(K234=$B$6,-V234+(H235-H234)*(1-E234)+(I235-I234)*E234,-V234+(H235-H234)*(1-E234)+(I235-I234)*E234+(U235-U234)*(1-E234)),IF(K234=$B$6,V234+(H235-H234)*(1-E234)+(I235-I234)*E234,V234+(H235-H234)*(1-E234)+(I235-I234)*E234+(U235-U234)*(1-E234)))</f>
        <v>0.00709244994275692</v>
      </c>
      <c r="W235" s="3" t="n">
        <f aca="false">T235/3+V235</f>
        <v>0.00898197948847545</v>
      </c>
      <c r="X235" s="23" t="n">
        <f aca="false">IF(D$6="E",-B235,B235)</f>
        <v>264.091645885288</v>
      </c>
      <c r="Y235" s="0" t="n">
        <f aca="false">IF(D$6="E",-J235,J235)</f>
        <v>245.109272469378</v>
      </c>
      <c r="Z235" s="46" t="n">
        <f aca="false">J235/A235</f>
        <v>0.850983597526591</v>
      </c>
      <c r="AA235" s="43" t="n">
        <f aca="false">B$8/A235^B$3*((1+K$49)/K$49)^-B$3</f>
        <v>1.66769373588255</v>
      </c>
      <c r="AB235" s="43" t="n">
        <f aca="false">(R235-AA235)</f>
        <v>-0.073830416088585</v>
      </c>
      <c r="AC235" s="48" t="n">
        <f aca="false">IF(R$58&gt;=AA$58,B$10,IF(K235&lt;K234,(Z235-D$10)*(1+1.25*(D$10-Z235)/MAX(Z$58:Z235)*B$10)+D$10,B$10))</f>
        <v>1.38259663532589</v>
      </c>
      <c r="AD235" s="33" t="n">
        <f aca="false">IF(K235&gt;K234,(1-A235/K235)/((J235+0.01)/A235/$B$10)^(1+K$49)+A235/K235+0.01,(1-A235/K235)/((J235+0.01)/A235/$D$10)^(1+K$49)+A235/K235+0.01)</f>
        <v>1.46043951964434</v>
      </c>
      <c r="AE235" s="47" t="n">
        <f aca="false">IF(ABS(-LN(1-(R235-AA235)/R235)/LN(AD235))&lt;1.2*B$3,1.2*SIGN(-LN(1-(R235-AA235)/R235)/LN(AD235))*B$3,-LN(1-(R235-AA235)/R235)/LN(AD235))</f>
        <v>-0.119557354899495</v>
      </c>
      <c r="AF235" s="43" t="n">
        <f aca="false">W235</f>
        <v>0.0089819794884755</v>
      </c>
      <c r="AG235" s="47" t="n">
        <f aca="false">IF(D$6="E",-B235,IF(D$6="T",-B235,B235))</f>
        <v>264.091645885288</v>
      </c>
      <c r="AH235" s="3" t="n">
        <f aca="false">T235</f>
        <v>0.00566858863715561</v>
      </c>
      <c r="AI235" s="3"/>
      <c r="AJ235" s="3"/>
    </row>
    <row r="236" customFormat="false" ht="12.8" hidden="false" customHeight="false" outlineLevel="0" collapsed="false">
      <c r="A236" s="3" t="n">
        <f aca="false">IF(J235/A235&lt;=0.99*$B$10,IF(A235&gt;A234,IF(D$5&gt;0,$A235+($D$7-$D$3)/401,IF(J235/A235&gt;1.01*D$10,A235-($D$7-$D$3)/401,A235)),IF(D$5&lt;0,$A235+($D$7-$D$3)/401,IF(J235/A235&gt;1.01*D$10,A235-($D$7-$D$3)/401,A235))),IF(K235&gt;$B$6,IF(B$10&gt;D$10,IF(J235/A235&gt;1.01*D$10,A235-($D$7-$D$3)/401,A235),A235),IF(MAX(J$58:J235)&lt;0.99*$B$10*(A235^$K$49*(K235-A235))^(1/(1+$K$49))*($K$49^(1/(1+$K$49))),$A235+($D$7-$D$3)/401,IF(J235/A235&gt;1.01*$D$10,$A235-($D$7-$D$3)/401,A235))))</f>
        <v>288.529301745636</v>
      </c>
      <c r="B236" s="3" t="n">
        <f aca="false">$D$4+(A236-$D$3)*$D$5</f>
        <v>265.587905236909</v>
      </c>
      <c r="C236" s="3" t="n">
        <f aca="false">2/PI()*(ATAN((B236/A236)^2))/(1+C$12/C$14*10*(100/A235)^0.5)</f>
        <v>0.33805129210775</v>
      </c>
      <c r="D236" s="3" t="n">
        <f aca="false">3*G235*(I236-I235)+D235</f>
        <v>2357.45741011011</v>
      </c>
      <c r="E236" s="30" t="n">
        <f aca="false">(1/$C$16)*($C$12/100)/S236</f>
        <v>0.00911718629179238</v>
      </c>
      <c r="F236" s="3" t="n">
        <f aca="false">3*(1-2*$B$9)*(A237+A236)/(4*(1+$B$9)*$B$4)</f>
        <v>43944.5814810799</v>
      </c>
      <c r="G236" s="3" t="n">
        <f aca="false">$C$18*$C$17*(A236+100)/100/(2*(1+$C$19))*1000</f>
        <v>2969917.98254364</v>
      </c>
      <c r="H236" s="30" t="n">
        <f aca="false">(B236-B235)/(3*(1-E235)*F235+3*C235*E235*G235)+H235</f>
        <v>0.00224828609225543</v>
      </c>
      <c r="I236" s="30" t="n">
        <f aca="false">C235*(H236-H235)+I235</f>
        <v>0.000284959585393647</v>
      </c>
      <c r="J236" s="3" t="n">
        <f aca="false">J235+3*(H236-H235)*F235</f>
        <v>246.35815222995</v>
      </c>
      <c r="K236" s="35" t="n">
        <f aca="false">IF(J236&lt;$B$10*(A235^$K$49*(MAX(K$58:K235)-A235))^(1/(1+$K$49))*($K$49^(1/(1+$K$49))),IF(J236/A236&gt;D$10,IF(MAX(J$58:J235)&lt;0.99*$B$10*(A235^$K$49*(K235-A235))^(1/(1+$K$49))*($K$49^(1/(1+$K$49))),MAX(K$58:K235),((J236/$B$10)^(1+$K$49)/(A236^($K$49)*$K$49))+A236),MAX(K$58:K235)),((J236/$B$10)^(1+$K$49)/(A236^($K$49)*$K$49))+A236)</f>
        <v>398.569904374749</v>
      </c>
      <c r="L236" s="30" t="n">
        <f aca="false">IF(K236&lt;K235,AE235*(MAX(Z$58:Z235)-J235/A235)/(J235/A235/D$10-1)/(1+1*(MAX(Z$58:Z235)-J235/A235)/(J235/A235/D$10-1))+B$3-B$4,AE235*(J236/A236/B$10)/(C$27+J236/A236/B$10))</f>
        <v>-0.0111573153457364</v>
      </c>
      <c r="M236" s="42" t="n">
        <f aca="false">M235+L236*2*(K236-K235)/(K235+K236)</f>
        <v>-0.00364673720609529</v>
      </c>
      <c r="N236" s="43" t="n">
        <f aca="false">N235+(B$3-B$4)*2*(K236-K235)/(K235+K236)</f>
        <v>0.00717147227035531</v>
      </c>
      <c r="O236" s="34"/>
      <c r="P236" s="34" t="n">
        <f aca="false">P235+$B$4*2*(A236-A235)/(A236+A235)</f>
        <v>0.00219887487572045</v>
      </c>
      <c r="Q236" s="44" t="n">
        <f aca="false">M236+N236</f>
        <v>0.00352473506426002</v>
      </c>
      <c r="R236" s="3" t="n">
        <f aca="false">R235-(Q236-Q235+P236-P235)*R235</f>
        <v>1.59385109169041</v>
      </c>
      <c r="S236" s="3" t="n">
        <f aca="false">$C$21*(R236-1)+1</f>
        <v>1.58602660580288</v>
      </c>
      <c r="T236" s="3" t="n">
        <f aca="false">-(S236-S235)/S235+T235</f>
        <v>0.00567619689302521</v>
      </c>
      <c r="U236" s="45" t="n">
        <f aca="false">(N236-N235)/(K$49/(1+K$49)*(AC236^(1+K$49)-(J236/A236)^(1+K$49))/(J236/A236)^K$49)*K$50+U235</f>
        <v>0.00496997881370696</v>
      </c>
      <c r="V236" s="3" t="n">
        <f aca="false">IF(D$6="E",-IF(K235=$B$6,-V235+(H236-H235)*(1-E235)+(I236-I235)*E235,-V235+(H236-H235)*(1-E235)+(I236-I235)*E235+(U236-U235)*(1-E235)),IF(K235=$B$6,V235+(H236-H235)*(1-E235)+(I236-I235)*E235,V235+(H236-H235)*(1-E235)+(I236-I235)*E235+(U236-U235)*(1-E235)))</f>
        <v>0.00715510764824292</v>
      </c>
      <c r="W236" s="3" t="n">
        <f aca="false">T236/3+V236</f>
        <v>0.00904717327925132</v>
      </c>
      <c r="X236" s="23" t="n">
        <f aca="false">IF(D$6="E",-B236,B236)</f>
        <v>265.587905236909</v>
      </c>
      <c r="Y236" s="0" t="n">
        <f aca="false">IF(D$6="E",-J236,J236)</f>
        <v>246.35815222995</v>
      </c>
      <c r="Z236" s="46" t="n">
        <f aca="false">J236/A236</f>
        <v>0.853841016283109</v>
      </c>
      <c r="AA236" s="43" t="n">
        <f aca="false">B$8/A236^B$3*((1+K$49)/K$49)^-B$3</f>
        <v>1.66764641799858</v>
      </c>
      <c r="AB236" s="43" t="n">
        <f aca="false">(R236-AA236)</f>
        <v>-0.0737953263081705</v>
      </c>
      <c r="AC236" s="48" t="n">
        <f aca="false">IF(R$58&gt;=AA$58,B$10,IF(K236&lt;K235,(Z236-D$10)*(1+1.25*(D$10-Z236)/MAX(Z$58:Z236)*B$10)+D$10,B$10))</f>
        <v>1.38259663532589</v>
      </c>
      <c r="AD236" s="33" t="n">
        <f aca="false">IF(K236&gt;K235,(1-A236/K236)/((J236+0.01)/A236/$B$10)^(1+K$49)+A236/K236+0.01,(1-A236/K236)/((J236+0.01)/A236/$D$10)^(1+K$49)+A236/K236+0.01)</f>
        <v>1.45776405598972</v>
      </c>
      <c r="AE236" s="47" t="n">
        <f aca="false">IF(ABS(-LN(1-(R236-AA236)/R236)/LN(AD236))&lt;1.2*B$3,1.2*SIGN(-LN(1-(R236-AA236)/R236)/LN(AD236))*B$3,-LN(1-(R236-AA236)/R236)/LN(AD236))</f>
        <v>-0.120084076247122</v>
      </c>
      <c r="AF236" s="43" t="n">
        <f aca="false">W236</f>
        <v>0.00904717327925142</v>
      </c>
      <c r="AG236" s="47" t="n">
        <f aca="false">IF(D$6="E",-B236,IF(D$6="T",-B236,B236))</f>
        <v>265.587905236909</v>
      </c>
      <c r="AH236" s="3" t="n">
        <f aca="false">T236</f>
        <v>0.00567619689302521</v>
      </c>
      <c r="AI236" s="3"/>
      <c r="AJ236" s="3"/>
    </row>
    <row r="237" customFormat="false" ht="12.8" hidden="false" customHeight="false" outlineLevel="0" collapsed="false">
      <c r="A237" s="3" t="n">
        <f aca="false">IF(J236/A236&lt;=0.99*$B$10,IF(A236&gt;A235,IF(D$5&gt;0,$A236+($D$7-$D$3)/401,IF(J236/A236&gt;1.01*D$10,A236-($D$7-$D$3)/401,A236)),IF(D$5&lt;0,$A236+($D$7-$D$3)/401,IF(J236/A236&gt;1.01*D$10,A236-($D$7-$D$3)/401,A236))),IF(K236&gt;$B$6,IF(B$10&gt;D$10,IF(J236/A236&gt;1.01*D$10,A236-($D$7-$D$3)/401,A236),A236),IF(MAX(J$58:J236)&lt;0.99*$B$10*(A236^$K$49*(K236-A236))^(1/(1+$K$49))*($K$49^(1/(1+$K$49))),$A236+($D$7-$D$3)/401,IF(J236/A236&gt;1.01*$D$10,$A236-($D$7-$D$3)/401,A236))))</f>
        <v>289.028054862843</v>
      </c>
      <c r="B237" s="3" t="n">
        <f aca="false">$D$4+(A237-$D$3)*$D$5</f>
        <v>267.08416458853</v>
      </c>
      <c r="C237" s="3" t="n">
        <f aca="false">2/PI()*(ATAN((B237/A237)^2))/(1+C$12/C$14*10*(100/A236)^0.5)</f>
        <v>0.339970139663504</v>
      </c>
      <c r="D237" s="3" t="n">
        <f aca="false">3*G236*(I237-I236)+D236</f>
        <v>2385.96394122815</v>
      </c>
      <c r="E237" s="30" t="n">
        <f aca="false">(1/$C$16)*($C$12/100)/S237</f>
        <v>0.00911725288225987</v>
      </c>
      <c r="F237" s="3" t="n">
        <f aca="false">3*(1-2*$B$9)*(A238+A237)/(4*(1+$B$9)*$B$4)</f>
        <v>44020.478694568</v>
      </c>
      <c r="G237" s="3" t="n">
        <f aca="false">$C$18*$C$17*(A237+100)/100/(2*(1+$C$19))*1000</f>
        <v>2973730.45137157</v>
      </c>
      <c r="H237" s="30" t="n">
        <f aca="false">(B237-B236)/(3*(1-E236)*F236+3*C236*E236*G236)+H236</f>
        <v>0.00225775055707984</v>
      </c>
      <c r="I237" s="30" t="n">
        <f aca="false">C236*(H237-H236)+I236</f>
        <v>0.000288159059956647</v>
      </c>
      <c r="J237" s="3" t="n">
        <f aca="false">J236+3*(H237-H236)*F236</f>
        <v>247.605888066903</v>
      </c>
      <c r="K237" s="35" t="n">
        <f aca="false">IF(J237&lt;$B$10*(A236^$K$49*(MAX(K$58:K236)-A236))^(1/(1+$K$49))*($K$49^(1/(1+$K$49))),IF(J237/A237&gt;D$10,IF(MAX(J$58:J236)&lt;0.99*$B$10*(A236^$K$49*(K236-A236))^(1/(1+$K$49))*($K$49^(1/(1+$K$49))),MAX(K$58:K236),((J237/$B$10)^(1+$K$49)/(A237^($K$49)*$K$49))+A237),MAX(K$58:K236)),((J237/$B$10)^(1+$K$49)/(A237^($K$49)*$K$49))+A237)</f>
        <v>399.994313764462</v>
      </c>
      <c r="L237" s="30" t="n">
        <f aca="false">IF(K237&lt;K236,AE236*(MAX(Z$58:Z236)-J236/A236)/(J236/A236/D$10-1)/(1+1*(MAX(Z$58:Z236)-J236/A236)/(J236/A236/D$10-1))+B$3-B$4,AE236*(J237/A237/B$10)/(C$27+J237/A237/B$10))</f>
        <v>-0.0112402981261792</v>
      </c>
      <c r="M237" s="42" t="n">
        <f aca="false">M236+L237*2*(K237-K236)/(K236+K237)</f>
        <v>-0.00368683613822979</v>
      </c>
      <c r="N237" s="43" t="n">
        <f aca="false">N236+(B$3-B$4)*2*(K237-K236)/(K236+K237)</f>
        <v>0.00720857350108046</v>
      </c>
      <c r="O237" s="34"/>
      <c r="P237" s="34" t="n">
        <f aca="false">P236+$B$4*2*(A237-A236)/(A237+A236)</f>
        <v>0.00220923754764906</v>
      </c>
      <c r="Q237" s="44" t="n">
        <f aca="false">M237+N237</f>
        <v>0.00352173736285067</v>
      </c>
      <c r="R237" s="3" t="n">
        <f aca="false">R236-(Q237-Q236+P237-P236)*R236</f>
        <v>1.59383935302411</v>
      </c>
      <c r="S237" s="3" t="n">
        <f aca="false">$C$21*(R237-1)+1</f>
        <v>1.58601502180335</v>
      </c>
      <c r="T237" s="3" t="n">
        <f aca="false">-(S237-S236)/S236+T236</f>
        <v>0.00568350067941337</v>
      </c>
      <c r="U237" s="45" t="n">
        <f aca="false">(N237-N236)/(K$49/(1+K$49)*(AC237^(1+K$49)-(J237/A237)^(1+K$49))/(J237/A237)^K$49)*K$50+U236</f>
        <v>0.0050239569069543</v>
      </c>
      <c r="V237" s="3" t="n">
        <f aca="false">IF(D$6="E",-IF(K236=$B$6,-V236+(H237-H236)*(1-E236)+(I237-I236)*E236,-V236+(H237-H236)*(1-E236)+(I237-I236)*E236+(U237-U236)*(1-E236)),IF(K236=$B$6,V236+(H237-H236)*(1-E236)+(I237-I236)*E236,V236+(H237-H236)*(1-E236)+(I237-I236)*E236+(U237-U236)*(1-E236)))</f>
        <v>0.00721800095889953</v>
      </c>
      <c r="W237" s="3" t="n">
        <f aca="false">T237/3+V237</f>
        <v>0.00911250118537065</v>
      </c>
      <c r="X237" s="23" t="n">
        <f aca="false">IF(D$6="E",-B237,B237)</f>
        <v>267.08416458853</v>
      </c>
      <c r="Y237" s="0" t="n">
        <f aca="false">IF(D$6="E",-J237,J237)</f>
        <v>247.605888066903</v>
      </c>
      <c r="Z237" s="46" t="n">
        <f aca="false">J237/A237</f>
        <v>0.856684615562331</v>
      </c>
      <c r="AA237" s="43" t="n">
        <f aca="false">B$8/A237^B$3*((1+K$49)/K$49)^-B$3</f>
        <v>1.66759918317702</v>
      </c>
      <c r="AB237" s="43" t="n">
        <f aca="false">(R237-AA237)</f>
        <v>-0.0737598301529141</v>
      </c>
      <c r="AC237" s="48" t="n">
        <f aca="false">IF(R$58&gt;=AA$58,B$10,IF(K237&lt;K236,(Z237-D$10)*(1+1.25*(D$10-Z237)/MAX(Z$58:Z237)*B$10)+D$10,B$10))</f>
        <v>1.38259663532589</v>
      </c>
      <c r="AD237" s="33" t="n">
        <f aca="false">IF(K237&gt;K236,(1-A237/K237)/((J237+0.01)/A237/$B$10)^(1+K$49)+A237/K237+0.01,(1-A237/K237)/((J237+0.01)/A237/$D$10)^(1+K$49)+A237/K237+0.01)</f>
        <v>1.45510245629622</v>
      </c>
      <c r="AE237" s="47" t="n">
        <f aca="false">IF(ABS(-LN(1-(R237-AA237)/R237)/LN(AD237))&lt;1.2*B$3,1.2*SIGN(-LN(1-(R237-AA237)/R237)/LN(AD237))*B$3,-LN(1-(R237-AA237)/R237)/LN(AD237))</f>
        <v>-0.120613279002302</v>
      </c>
      <c r="AF237" s="43" t="n">
        <f aca="false">W237</f>
        <v>0.0091125011853707</v>
      </c>
      <c r="AG237" s="47" t="n">
        <f aca="false">IF(D$6="E",-B237,IF(D$6="T",-B237,B237))</f>
        <v>267.08416458853</v>
      </c>
      <c r="AH237" s="3" t="n">
        <f aca="false">T237</f>
        <v>0.00568350067941337</v>
      </c>
      <c r="AI237" s="3"/>
      <c r="AJ237" s="3"/>
    </row>
    <row r="238" customFormat="false" ht="12.8" hidden="false" customHeight="false" outlineLevel="0" collapsed="false">
      <c r="A238" s="3" t="n">
        <f aca="false">IF(J237/A237&lt;=0.99*$B$10,IF(A237&gt;A236,IF(D$5&gt;0,$A237+($D$7-$D$3)/401,IF(J237/A237&gt;1.01*D$10,A237-($D$7-$D$3)/401,A237)),IF(D$5&lt;0,$A237+($D$7-$D$3)/401,IF(J237/A237&gt;1.01*D$10,A237-($D$7-$D$3)/401,A237))),IF(K237&gt;$B$6,IF(B$10&gt;D$10,IF(J237/A237&gt;1.01*D$10,A237-($D$7-$D$3)/401,A237),A237),IF(MAX(J$58:J237)&lt;0.99*$B$10*(A237^$K$49*(K237-A237))^(1/(1+$K$49))*($K$49^(1/(1+$K$49))),$A237+($D$7-$D$3)/401,IF(J237/A237&gt;1.01*$D$10,$A237-($D$7-$D$3)/401,A237))))</f>
        <v>289.52680798005</v>
      </c>
      <c r="B238" s="3" t="n">
        <f aca="false">$D$4+(A238-$D$3)*$D$5</f>
        <v>268.580423940151</v>
      </c>
      <c r="C238" s="3" t="n">
        <f aca="false">2/PI()*(ATAN((B238/A238)^2))/(1+C$12/C$14*10*(100/A237)^0.5)</f>
        <v>0.341878350296757</v>
      </c>
      <c r="D238" s="3" t="n">
        <f aca="false">3*G237*(I238-I237)+D237</f>
        <v>2414.59354249376</v>
      </c>
      <c r="E238" s="30" t="n">
        <f aca="false">(1/$C$16)*($C$12/100)/S238</f>
        <v>0.00911731670032715</v>
      </c>
      <c r="F238" s="3" t="n">
        <f aca="false">3*(1-2*$B$9)*(A239+A238)/(4*(1+$B$9)*$B$4)</f>
        <v>44096.375908056</v>
      </c>
      <c r="G238" s="3" t="n">
        <f aca="false">$C$18*$C$17*(A238+100)/100/(2*(1+$C$19))*1000</f>
        <v>2977542.9201995</v>
      </c>
      <c r="H238" s="30" t="n">
        <f aca="false">(B238-B237)/(3*(1-E237)*F237+3*C237*E237*G237)+H237</f>
        <v>0.00226719011533498</v>
      </c>
      <c r="I238" s="30" t="n">
        <f aca="false">C237*(H238-H237)+I237</f>
        <v>0.000291368227895009</v>
      </c>
      <c r="J238" s="3" t="n">
        <f aca="false">J237+3*(H238-H237)*F237</f>
        <v>248.852489686073</v>
      </c>
      <c r="K238" s="35" t="n">
        <f aca="false">IF(J238&lt;$B$10*(A237^$K$49*(MAX(K$58:K237)-A237))^(1/(1+$K$49))*($K$49^(1/(1+$K$49))),IF(J238/A238&gt;D$10,IF(MAX(J$58:J237)&lt;0.99*$B$10*(A237^$K$49*(K237-A237))^(1/(1+$K$49))*($K$49^(1/(1+$K$49))),MAX(K$58:K237),((J238/$B$10)^(1+$K$49)/(A238^($K$49)*$K$49))+A238),MAX(K$58:K237)),((J238/$B$10)^(1+$K$49)/(A238^($K$49)*$K$49))+A238)</f>
        <v>401.420139962334</v>
      </c>
      <c r="L238" s="30" t="n">
        <f aca="false">IF(K238&lt;K237,AE237*(MAX(Z$58:Z237)-J237/A237)/(J237/A237/D$10-1)/(1+1*(MAX(Z$58:Z237)-J237/A237)/(J237/A237/D$10-1))+B$3-B$4,AE237*(J238/A238/B$10)/(C$27+J238/A238/B$10))</f>
        <v>-0.0113236258083168</v>
      </c>
      <c r="M238" s="42" t="n">
        <f aca="false">M237+L238*2*(K238-K237)/(K237+K238)</f>
        <v>-0.00372712870409835</v>
      </c>
      <c r="N238" s="43" t="n">
        <f aca="false">N237+(B$3-B$4)*2*(K238-K237)/(K237+K238)</f>
        <v>0.00724557955304001</v>
      </c>
      <c r="O238" s="34"/>
      <c r="P238" s="34" t="n">
        <f aca="false">P237+$B$4*2*(A238-A237)/(A238+A237)</f>
        <v>0.00221958235294042</v>
      </c>
      <c r="Q238" s="44" t="n">
        <f aca="false">M238+N238</f>
        <v>0.00351845084894165</v>
      </c>
      <c r="R238" s="3" t="n">
        <f aca="false">R237-(Q238-Q237+P238-P237)*R237</f>
        <v>1.59382810324154</v>
      </c>
      <c r="S238" s="3" t="n">
        <f aca="false">$C$21*(R238-1)+1</f>
        <v>1.58600392024609</v>
      </c>
      <c r="T238" s="3" t="n">
        <f aca="false">-(S238-S237)/S237+T237</f>
        <v>0.0056905003339583</v>
      </c>
      <c r="U238" s="45" t="n">
        <f aca="false">(N238-N237)/(K$49/(1+K$49)*(AC238^(1+K$49)-(J238/A238)^(1+K$49))/(J238/A238)^K$49)*K$50+U237</f>
        <v>0.00507819806266016</v>
      </c>
      <c r="V238" s="3" t="n">
        <f aca="false">IF(D$6="E",-IF(K237=$B$6,-V237+(H238-H237)*(1-E237)+(I238-I237)*E237,-V237+(H238-H237)*(1-E237)+(I238-I237)*E237+(U238-U237)*(1-E237)),IF(K237=$B$6,V237+(H238-H237)*(1-E237)+(I238-I237)*E237,V237+(H238-H237)*(1-E237)+(I238-I237)*E237+(U238-U237)*(1-E237)))</f>
        <v>0.00728113033848326</v>
      </c>
      <c r="W238" s="3" t="n">
        <f aca="false">T238/3+V238</f>
        <v>0.00917796378313603</v>
      </c>
      <c r="X238" s="23" t="n">
        <f aca="false">IF(D$6="E",-B238,B238)</f>
        <v>268.580423940151</v>
      </c>
      <c r="Y238" s="0" t="n">
        <f aca="false">IF(D$6="E",-J238,J238)</f>
        <v>248.852489686073</v>
      </c>
      <c r="Z238" s="46" t="n">
        <f aca="false">J238/A238</f>
        <v>0.859514500305685</v>
      </c>
      <c r="AA238" s="43" t="n">
        <f aca="false">B$8/A238^B$3*((1+K$49)/K$49)^-B$3</f>
        <v>1.66755203112911</v>
      </c>
      <c r="AB238" s="43" t="n">
        <f aca="false">(R238-AA238)</f>
        <v>-0.0737239278875705</v>
      </c>
      <c r="AC238" s="48" t="n">
        <f aca="false">IF(R$58&gt;=AA$58,B$10,IF(K238&lt;K237,(Z238-D$10)*(1+1.25*(D$10-Z238)/MAX(Z$58:Z238)*B$10)+D$10,B$10))</f>
        <v>1.38259663532589</v>
      </c>
      <c r="AD238" s="33" t="n">
        <f aca="false">IF(K238&gt;K237,(1-A238/K238)/((J238+0.01)/A238/$B$10)^(1+K$49)+A238/K238+0.01,(1-A238/K238)/((J238+0.01)/A238/$D$10)^(1+K$49)+A238/K238+0.01)</f>
        <v>1.45245465229236</v>
      </c>
      <c r="AE238" s="47" t="n">
        <f aca="false">IF(ABS(-LN(1-(R238-AA238)/R238)/LN(AD238))&lt;1.2*B$3,1.2*SIGN(-LN(1-(R238-AA238)/R238)/LN(AD238))*B$3,-LN(1-(R238-AA238)/R238)/LN(AD238))</f>
        <v>-0.12114497615251</v>
      </c>
      <c r="AF238" s="43" t="n">
        <f aca="false">W238</f>
        <v>0.00917796378313607</v>
      </c>
      <c r="AG238" s="47" t="n">
        <f aca="false">IF(D$6="E",-B238,IF(D$6="T",-B238,B238))</f>
        <v>268.580423940151</v>
      </c>
      <c r="AH238" s="3" t="n">
        <f aca="false">T238</f>
        <v>0.0056905003339583</v>
      </c>
      <c r="AI238" s="3"/>
      <c r="AJ238" s="3"/>
    </row>
    <row r="239" customFormat="false" ht="12.8" hidden="false" customHeight="false" outlineLevel="0" collapsed="false">
      <c r="A239" s="3" t="n">
        <f aca="false">IF(J238/A238&lt;=0.99*$B$10,IF(A238&gt;A237,IF(D$5&gt;0,$A238+($D$7-$D$3)/401,IF(J238/A238&gt;1.01*D$10,A238-($D$7-$D$3)/401,A238)),IF(D$5&lt;0,$A238+($D$7-$D$3)/401,IF(J238/A238&gt;1.01*D$10,A238-($D$7-$D$3)/401,A238))),IF(K238&gt;$B$6,IF(B$10&gt;D$10,IF(J238/A238&gt;1.01*D$10,A238-($D$7-$D$3)/401,A238),A238),IF(MAX(J$58:J238)&lt;0.99*$B$10*(A238^$K$49*(K238-A238))^(1/(1+$K$49))*($K$49^(1/(1+$K$49))),$A238+($D$7-$D$3)/401,IF(J238/A238&gt;1.01*$D$10,$A238-($D$7-$D$3)/401,A238))))</f>
        <v>290.025561097257</v>
      </c>
      <c r="B239" s="3" t="n">
        <f aca="false">$D$4+(A239-$D$3)*$D$5</f>
        <v>270.076683291772</v>
      </c>
      <c r="C239" s="3" t="n">
        <f aca="false">2/PI()*(ATAN((B239/A239)^2))/(1+C$12/C$14*10*(100/A238)^0.5)</f>
        <v>0.34377592384423</v>
      </c>
      <c r="D239" s="3" t="n">
        <f aca="false">3*G238*(I239-I238)+D238</f>
        <v>2443.34517184888</v>
      </c>
      <c r="E239" s="30" t="n">
        <f aca="false">(1/$C$16)*($C$12/100)/S239</f>
        <v>0.00911737774897485</v>
      </c>
      <c r="F239" s="3" t="n">
        <f aca="false">3*(1-2*$B$9)*(A240+A239)/(4*(1+$B$9)*$B$4)</f>
        <v>44172.273121544</v>
      </c>
      <c r="G239" s="3" t="n">
        <f aca="false">$C$18*$C$17*(A239+100)/100/(2*(1+$C$19))*1000</f>
        <v>2981355.38902743</v>
      </c>
      <c r="H239" s="30" t="n">
        <f aca="false">(B239-B238)/(3*(1-E238)*F238+3*C238*E238*G238)+H238</f>
        <v>0.00227660492569221</v>
      </c>
      <c r="I239" s="30" t="n">
        <f aca="false">C238*(H239-H238)+I238</f>
        <v>0.000294586947728295</v>
      </c>
      <c r="J239" s="3" t="n">
        <f aca="false">J238+3*(H239-H238)*F238</f>
        <v>250.097966735919</v>
      </c>
      <c r="K239" s="35" t="n">
        <f aca="false">IF(J239&lt;$B$10*(A238^$K$49*(MAX(K$58:K238)-A238))^(1/(1+$K$49))*($K$49^(1/(1+$K$49))),IF(J239/A239&gt;D$10,IF(MAX(J$58:J238)&lt;0.99*$B$10*(A238^$K$49*(K238-A238))^(1/(1+$K$49))*($K$49^(1/(1+$K$49))),MAX(K$58:K238),((J239/$B$10)^(1+$K$49)/(A239^($K$49)*$K$49))+A239),MAX(K$58:K238)),((J239/$B$10)^(1+$K$49)/(A239^($K$49)*$K$49))+A239)</f>
        <v>402.847369062013</v>
      </c>
      <c r="L239" s="30" t="n">
        <f aca="false">IF(K239&lt;K238,AE238*(MAX(Z$58:Z238)-J238/A238)/(J238/A238/D$10-1)/(1+1*(MAX(Z$58:Z238)-J238/A238)/(J238/A238/D$10-1))+B$3-B$4,AE238*(J239/A239/B$10)/(C$27+J239/A239/B$10))</f>
        <v>-0.0114073008389835</v>
      </c>
      <c r="M239" s="42" t="n">
        <f aca="false">M238+L239*2*(K239-K238)/(K238+K239)</f>
        <v>-0.0037676148148103</v>
      </c>
      <c r="N239" s="43" t="n">
        <f aca="false">N238+(B$3-B$4)*2*(K239-K238)/(K238+K239)</f>
        <v>0.00728249061178629</v>
      </c>
      <c r="O239" s="34"/>
      <c r="P239" s="34" t="n">
        <f aca="false">P238+$B$4*2*(A239-A238)/(A239+A238)</f>
        <v>0.00222990935309748</v>
      </c>
      <c r="Q239" s="44" t="n">
        <f aca="false">M239+N239</f>
        <v>0.00351487579697599</v>
      </c>
      <c r="R239" s="3" t="n">
        <f aca="false">R238-(Q239-Q238+P239-P238)*R238</f>
        <v>1.59381734179676</v>
      </c>
      <c r="S239" s="3" t="n">
        <f aca="false">$C$21*(R239-1)+1</f>
        <v>1.58599330059237</v>
      </c>
      <c r="T239" s="3" t="n">
        <f aca="false">-(S239-S238)/S238+T238</f>
        <v>0.00569719618986926</v>
      </c>
      <c r="U239" s="45" t="n">
        <f aca="false">(N239-N238)/(K$49/(1+K$49)*(AC239^(1+K$49)-(J239/A239)^(1+K$49))/(J239/A239)^K$49)*K$50+U238</f>
        <v>0.00513270261185979</v>
      </c>
      <c r="V239" s="3" t="n">
        <f aca="false">IF(D$6="E",-IF(K238=$B$6,-V238+(H239-H238)*(1-E238)+(I239-I238)*E238,-V238+(H239-H238)*(1-E238)+(I239-I238)*E238+(U239-U238)*(1-E238)),IF(K238=$B$6,V238+(H239-H238)*(1-E238)+(I239-I238)*E238,V238+(H239-H238)*(1-E238)+(I239-I238)*E238+(U239-U238)*(1-E238)))</f>
        <v>0.00734449627108385</v>
      </c>
      <c r="W239" s="3" t="n">
        <f aca="false">T239/3+V239</f>
        <v>0.00924356166770693</v>
      </c>
      <c r="X239" s="23" t="n">
        <f aca="false">IF(D$6="E",-B239,B239)</f>
        <v>270.076683291772</v>
      </c>
      <c r="Y239" s="0" t="n">
        <f aca="false">IF(D$6="E",-J239,J239)</f>
        <v>250.097966735919</v>
      </c>
      <c r="Z239" s="46" t="n">
        <f aca="false">J239/A239</f>
        <v>0.862330774534908</v>
      </c>
      <c r="AA239" s="43" t="n">
        <f aca="false">B$8/A239^B$3*((1+K$49)/K$49)^-B$3</f>
        <v>1.66750496156757</v>
      </c>
      <c r="AB239" s="43" t="n">
        <f aca="false">(R239-AA239)</f>
        <v>-0.073687619770813</v>
      </c>
      <c r="AC239" s="48" t="n">
        <f aca="false">IF(R$58&gt;=AA$58,B$10,IF(K239&lt;K238,(Z239-D$10)*(1+1.25*(D$10-Z239)/MAX(Z$58:Z239)*B$10)+D$10,B$10))</f>
        <v>1.38259663532589</v>
      </c>
      <c r="AD239" s="33" t="n">
        <f aca="false">IF(K239&gt;K238,(1-A239/K239)/((J239+0.01)/A239/$B$10)^(1+K$49)+A239/K239+0.01,(1-A239/K239)/((J239+0.01)/A239/$D$10)^(1+K$49)+A239/K239+0.01)</f>
        <v>1.44982057517136</v>
      </c>
      <c r="AE239" s="47" t="n">
        <f aca="false">IF(ABS(-LN(1-(R239-AA239)/R239)/LN(AD239))&lt;1.2*B$3,1.2*SIGN(-LN(1-(R239-AA239)/R239)/LN(AD239))*B$3,-LN(1-(R239-AA239)/R239)/LN(AD239))</f>
        <v>-0.121679180942121</v>
      </c>
      <c r="AF239" s="43" t="n">
        <f aca="false">W239</f>
        <v>0.00924356166770698</v>
      </c>
      <c r="AG239" s="47" t="n">
        <f aca="false">IF(D$6="E",-B239,IF(D$6="T",-B239,B239))</f>
        <v>270.076683291772</v>
      </c>
      <c r="AH239" s="3" t="n">
        <f aca="false">T239</f>
        <v>0.00569719618986926</v>
      </c>
      <c r="AI239" s="3"/>
      <c r="AJ239" s="3"/>
    </row>
    <row r="240" customFormat="false" ht="12.8" hidden="false" customHeight="false" outlineLevel="0" collapsed="false">
      <c r="A240" s="3" t="n">
        <f aca="false">IF(J239/A239&lt;=0.99*$B$10,IF(A239&gt;A238,IF(D$5&gt;0,$A239+($D$7-$D$3)/401,IF(J239/A239&gt;1.01*D$10,A239-($D$7-$D$3)/401,A239)),IF(D$5&lt;0,$A239+($D$7-$D$3)/401,IF(J239/A239&gt;1.01*D$10,A239-($D$7-$D$3)/401,A239))),IF(K239&gt;$B$6,IF(B$10&gt;D$10,IF(J239/A239&gt;1.01*D$10,A239-($D$7-$D$3)/401,A239),A239),IF(MAX(J$58:J239)&lt;0.99*$B$10*(A239^$K$49*(K239-A239))^(1/(1+$K$49))*($K$49^(1/(1+$K$49))),$A239+($D$7-$D$3)/401,IF(J239/A239&gt;1.01*$D$10,$A239-($D$7-$D$3)/401,A239))))</f>
        <v>290.524314214464</v>
      </c>
      <c r="B240" s="3" t="n">
        <f aca="false">$D$4+(A240-$D$3)*$D$5</f>
        <v>271.572942643393</v>
      </c>
      <c r="C240" s="3" t="n">
        <f aca="false">2/PI()*(ATAN((B240/A240)^2))/(1+C$12/C$14*10*(100/A239)^0.5)</f>
        <v>0.345662862464802</v>
      </c>
      <c r="D240" s="3" t="n">
        <f aca="false">3*G239*(I240-I239)+D239</f>
        <v>2472.21779368896</v>
      </c>
      <c r="E240" s="30" t="n">
        <f aca="false">(1/$C$16)*($C$12/100)/S240</f>
        <v>0.00911743603114379</v>
      </c>
      <c r="F240" s="3" t="n">
        <f aca="false">3*(1-2*$B$9)*(A241+A240)/(4*(1+$B$9)*$B$4)</f>
        <v>44248.170335032</v>
      </c>
      <c r="G240" s="3" t="n">
        <f aca="false">$C$18*$C$17*(A240+100)/100/(2*(1+$C$19))*1000</f>
        <v>2985167.85785536</v>
      </c>
      <c r="H240" s="30" t="n">
        <f aca="false">(B240-B239)/(3*(1-E239)*F239+3*C239*E239*G239)+H239</f>
        <v>0.00228599514556561</v>
      </c>
      <c r="I240" s="30" t="n">
        <f aca="false">C239*(H240-H239)+I239</f>
        <v>0.000297815079240374</v>
      </c>
      <c r="J240" s="3" t="n">
        <f aca="false">J239+3*(H240-H239)*F239</f>
        <v>251.342328806677</v>
      </c>
      <c r="K240" s="35" t="n">
        <f aca="false">IF(J240&lt;$B$10*(A239^$K$49*(MAX(K$58:K239)-A239))^(1/(1+$K$49))*($K$49^(1/(1+$K$49))),IF(J240/A240&gt;D$10,IF(MAX(J$58:J239)&lt;0.99*$B$10*(A239^$K$49*(K239-A239))^(1/(1+$K$49))*($K$49^(1/(1+$K$49))),MAX(K$58:K239),((J240/$B$10)^(1+$K$49)/(A240^($K$49)*$K$49))+A240),MAX(K$58:K239)),((J240/$B$10)^(1+$K$49)/(A240^($K$49)*$K$49))+A240)</f>
        <v>404.275987386782</v>
      </c>
      <c r="L240" s="30" t="n">
        <f aca="false">IF(K240&lt;K239,AE239*(MAX(Z$58:Z239)-J239/A239)/(J239/A239/D$10-1)/(1+1*(MAX(Z$58:Z239)-J239/A239)/(J239/A239/D$10-1))+B$3-B$4,AE239*(J240/A240/B$10)/(C$27+J240/A240/B$10))</f>
        <v>-0.011491325692427</v>
      </c>
      <c r="M240" s="42" t="n">
        <f aca="false">M239+L240*2*(K240-K239)/(K239+K240)</f>
        <v>-0.00380829439204946</v>
      </c>
      <c r="N240" s="43" t="n">
        <f aca="false">N239+(B$3-B$4)*2*(K240-K239)/(K239+K240)</f>
        <v>0.00731930686907557</v>
      </c>
      <c r="O240" s="34"/>
      <c r="P240" s="34" t="n">
        <f aca="false">P239+$B$4*2*(A240-A239)/(A240+A239)</f>
        <v>0.00224021860930612</v>
      </c>
      <c r="Q240" s="44" t="n">
        <f aca="false">M240+N240</f>
        <v>0.00351101247702611</v>
      </c>
      <c r="R240" s="3" t="n">
        <f aca="false">R239-(Q240-Q239+P240-P239)*R239</f>
        <v>1.59380706815176</v>
      </c>
      <c r="S240" s="3" t="n">
        <f aca="false">$C$21*(R240-1)+1</f>
        <v>1.58598316231126</v>
      </c>
      <c r="T240" s="3" t="n">
        <f aca="false">-(S240-S239)/S239+T239</f>
        <v>0.00570358857570451</v>
      </c>
      <c r="U240" s="45" t="n">
        <f aca="false">(N240-N239)/(K$49/(1+K$49)*(AC240^(1+K$49)-(J240/A240)^(1+K$49))/(J240/A240)^K$49)*K$50+U239</f>
        <v>0.00518747090735534</v>
      </c>
      <c r="V240" s="3" t="n">
        <f aca="false">IF(D$6="E",-IF(K239=$B$6,-V239+(H240-H239)*(1-E239)+(I240-I239)*E239,-V239+(H240-H239)*(1-E239)+(I240-I239)*E239+(U240-U239)*(1-E239)),IF(K239=$B$6,V239+(H240-H239)*(1-E239)+(I240-I239)*E239,V239+(H240-H239)*(1-E239)+(I240-I239)*E239+(U240-U239)*(1-E239)))</f>
        <v>0.00740809926112678</v>
      </c>
      <c r="W240" s="3" t="n">
        <f aca="false">T240/3+V240</f>
        <v>0.00930929545302829</v>
      </c>
      <c r="X240" s="23" t="n">
        <f aca="false">IF(D$6="E",-B240,B240)</f>
        <v>271.572942643393</v>
      </c>
      <c r="Y240" s="0" t="n">
        <f aca="false">IF(D$6="E",-J240,J240)</f>
        <v>251.342328806677</v>
      </c>
      <c r="Z240" s="46" t="n">
        <f aca="false">J240/A240</f>
        <v>0.865133541357011</v>
      </c>
      <c r="AA240" s="43" t="n">
        <f aca="false">B$8/A240^B$3*((1+K$49)/K$49)^-B$3</f>
        <v>1.66745797420663</v>
      </c>
      <c r="AB240" s="43" t="n">
        <f aca="false">(R240-AA240)</f>
        <v>-0.07365090605487</v>
      </c>
      <c r="AC240" s="48" t="n">
        <f aca="false">IF(R$58&gt;=AA$58,B$10,IF(K240&lt;K239,(Z240-D$10)*(1+1.25*(D$10-Z240)/MAX(Z$58:Z240)*B$10)+D$10,B$10))</f>
        <v>1.38259663532589</v>
      </c>
      <c r="AD240" s="33" t="n">
        <f aca="false">IF(K240&gt;K239,(1-A240/K240)/((J240+0.01)/A240/$B$10)^(1+K$49)+A240/K240+0.01,(1-A240/K240)/((J240+0.01)/A240/$D$10)^(1+K$49)+A240/K240+0.01)</f>
        <v>1.44720015563118</v>
      </c>
      <c r="AE240" s="47" t="n">
        <f aca="false">IF(ABS(-LN(1-(R240-AA240)/R240)/LN(AD240))&lt;1.2*B$3,1.2*SIGN(-LN(1-(R240-AA240)/R240)/LN(AD240))*B$3,-LN(1-(R240-AA240)/R240)/LN(AD240))</f>
        <v>-0.122215906873389</v>
      </c>
      <c r="AF240" s="43" t="n">
        <f aca="false">W240</f>
        <v>0.00930929545302833</v>
      </c>
      <c r="AG240" s="47" t="n">
        <f aca="false">IF(D$6="E",-B240,IF(D$6="T",-B240,B240))</f>
        <v>271.572942643393</v>
      </c>
      <c r="AH240" s="3" t="n">
        <f aca="false">T240</f>
        <v>0.00570358857570451</v>
      </c>
      <c r="AI240" s="3"/>
      <c r="AJ240" s="3"/>
    </row>
    <row r="241" customFormat="false" ht="12.8" hidden="false" customHeight="false" outlineLevel="0" collapsed="false">
      <c r="A241" s="3" t="n">
        <f aca="false">IF(J240/A240&lt;=0.99*$B$10,IF(A240&gt;A239,IF(D$5&gt;0,$A240+($D$7-$D$3)/401,IF(J240/A240&gt;1.01*D$10,A240-($D$7-$D$3)/401,A240)),IF(D$5&lt;0,$A240+($D$7-$D$3)/401,IF(J240/A240&gt;1.01*D$10,A240-($D$7-$D$3)/401,A240))),IF(K240&gt;$B$6,IF(B$10&gt;D$10,IF(J240/A240&gt;1.01*D$10,A240-($D$7-$D$3)/401,A240),A240),IF(MAX(J$58:J240)&lt;0.99*$B$10*(A240^$K$49*(K240-A240))^(1/(1+$K$49))*($K$49^(1/(1+$K$49))),$A240+($D$7-$D$3)/401,IF(J240/A240&gt;1.01*$D$10,$A240-($D$7-$D$3)/401,A240))))</f>
        <v>291.023067331671</v>
      </c>
      <c r="B241" s="3" t="n">
        <f aca="false">$D$4+(A241-$D$3)*$D$5</f>
        <v>273.069201995014</v>
      </c>
      <c r="C241" s="3" t="n">
        <f aca="false">2/PI()*(ATAN((B241/A241)^2))/(1+C$12/C$14*10*(100/A240)^0.5)</f>
        <v>0.347539170573427</v>
      </c>
      <c r="D241" s="3" t="n">
        <f aca="false">3*G240*(I241-I240)+D240</f>
        <v>2501.21037894799</v>
      </c>
      <c r="E241" s="30" t="n">
        <f aca="false">(1/$C$16)*($C$12/100)/S241</f>
        <v>0.00911749154973302</v>
      </c>
      <c r="F241" s="3" t="n">
        <f aca="false">3*(1-2*$B$9)*(A242+A241)/(4*(1+$B$9)*$B$4)</f>
        <v>44324.0675485201</v>
      </c>
      <c r="G241" s="3" t="n">
        <f aca="false">$C$18*$C$17*(A241+100)/100/(2*(1+$C$19))*1000</f>
        <v>2988980.32668329</v>
      </c>
      <c r="H241" s="30" t="n">
        <f aca="false">(B241-B240)/(3*(1-E240)*F240+3*C240*E240*G240)+H240</f>
        <v>0.00229536093111455</v>
      </c>
      <c r="I241" s="30" t="n">
        <f aca="false">C240*(H241-H240)+I240</f>
        <v>0.000301052483482454</v>
      </c>
      <c r="J241" s="3" t="n">
        <f aca="false">J240+3*(H241-H240)*F240</f>
        <v>252.58558542955</v>
      </c>
      <c r="K241" s="35" t="n">
        <f aca="false">IF(J241&lt;$B$10*(A240^$K$49*(MAX(K$58:K240)-A240))^(1/(1+$K$49))*($K$49^(1/(1+$K$49))),IF(J241/A241&gt;D$10,IF(MAX(J$58:J240)&lt;0.99*$B$10*(A240^$K$49*(K240-A240))^(1/(1+$K$49))*($K$49^(1/(1+$K$49))),MAX(K$58:K240),((J241/$B$10)^(1+$K$49)/(A241^($K$49)*$K$49))+A241),MAX(K$58:K240)),((J241/$B$10)^(1+$K$49)/(A241^($K$49)*$K$49))+A241)</f>
        <v>405.705981485177</v>
      </c>
      <c r="L241" s="30" t="n">
        <f aca="false">IF(K241&lt;K240,AE240*(MAX(Z$58:Z240)-J240/A240)/(J240/A240/D$10-1)/(1+1*(MAX(Z$58:Z240)-J240/A240)/(J240/A240/D$10-1))+B$3-B$4,AE240*(J241/A241/B$10)/(C$27+J241/A241/B$10))</f>
        <v>-0.0115757028706741</v>
      </c>
      <c r="M241" s="42" t="n">
        <f aca="false">M240+L241*2*(K241-K240)/(K240+K241)</f>
        <v>-0.00384916736805628</v>
      </c>
      <c r="N241" s="43" t="n">
        <f aca="false">N240+(B$3-B$4)*2*(K241-K240)/(K240+K241)</f>
        <v>0.00735602852263043</v>
      </c>
      <c r="O241" s="34"/>
      <c r="P241" s="34" t="n">
        <f aca="false">P240+$B$4*2*(A241-A240)/(A241+A240)</f>
        <v>0.0022505101824374</v>
      </c>
      <c r="Q241" s="44" t="n">
        <f aca="false">M241+N241</f>
        <v>0.00350686115457415</v>
      </c>
      <c r="R241" s="3" t="n">
        <f aca="false">R240-(Q241-Q240+P241-P240)*R240</f>
        <v>1.59379728177683</v>
      </c>
      <c r="S241" s="3" t="n">
        <f aca="false">$C$21*(R241-1)+1</f>
        <v>1.58597350488002</v>
      </c>
      <c r="T241" s="3" t="n">
        <f aca="false">-(S241-S240)/S240+T240</f>
        <v>0.00570967781515532</v>
      </c>
      <c r="U241" s="45" t="n">
        <f aca="false">(N241-N240)/(K$49/(1+K$49)*(AC241^(1+K$49)-(J241/A241)^(1+K$49))/(J241/A241)^K$49)*K$50+U240</f>
        <v>0.00524250332371867</v>
      </c>
      <c r="V241" s="3" t="n">
        <f aca="false">IF(D$6="E",-IF(K240=$B$6,-V240+(H241-H240)*(1-E240)+(I241-I240)*E240,-V240+(H241-H240)*(1-E240)+(I241-I240)*E240+(U241-U240)*(1-E240)),IF(K240=$B$6,V240+(H241-H240)*(1-E240)+(I241-I240)*E240,V240+(H241-H240)*(1-E240)+(I241-I240)*E240+(U241-U240)*(1-E240)))</f>
        <v>0.00747193983337868</v>
      </c>
      <c r="W241" s="3" t="n">
        <f aca="false">T241/3+V241</f>
        <v>0.00937516577176379</v>
      </c>
      <c r="X241" s="23" t="n">
        <f aca="false">IF(D$6="E",-B241,B241)</f>
        <v>273.069201995014</v>
      </c>
      <c r="Y241" s="0" t="n">
        <f aca="false">IF(D$6="E",-J241,J241)</f>
        <v>252.58558542955</v>
      </c>
      <c r="Z241" s="46" t="n">
        <f aca="false">J241/A241</f>
        <v>0.867922902969355</v>
      </c>
      <c r="AA241" s="43" t="n">
        <f aca="false">B$8/A241^B$3*((1+K$49)/K$49)^-B$3</f>
        <v>1.667411068762</v>
      </c>
      <c r="AB241" s="43" t="n">
        <f aca="false">(R241-AA241)</f>
        <v>-0.0736137869851656</v>
      </c>
      <c r="AC241" s="48" t="n">
        <f aca="false">IF(R$58&gt;=AA$58,B$10,IF(K241&lt;K240,(Z241-D$10)*(1+1.25*(D$10-Z241)/MAX(Z$58:Z241)*B$10)+D$10,B$10))</f>
        <v>1.38259663532589</v>
      </c>
      <c r="AD241" s="33" t="n">
        <f aca="false">IF(K241&gt;K240,(1-A241/K241)/((J241+0.01)/A241/$B$10)^(1+K$49)+A241/K241+0.01,(1-A241/K241)/((J241+0.01)/A241/$D$10)^(1+K$49)+A241/K241+0.01)</f>
        <v>1.44459332391327</v>
      </c>
      <c r="AE241" s="47" t="n">
        <f aca="false">IF(ABS(-LN(1-(R241-AA241)/R241)/LN(AD241))&lt;1.2*B$3,1.2*SIGN(-LN(1-(R241-AA241)/R241)/LN(AD241))*B$3,-LN(1-(R241-AA241)/R241)/LN(AD241))</f>
        <v>-0.122755167707486</v>
      </c>
      <c r="AF241" s="43" t="n">
        <f aca="false">W241</f>
        <v>0.00937516577176389</v>
      </c>
      <c r="AG241" s="47" t="n">
        <f aca="false">IF(D$6="E",-B241,IF(D$6="T",-B241,B241))</f>
        <v>273.069201995014</v>
      </c>
      <c r="AH241" s="3" t="n">
        <f aca="false">T241</f>
        <v>0.00570967781515532</v>
      </c>
      <c r="AI241" s="3"/>
      <c r="AJ241" s="3"/>
    </row>
    <row r="242" customFormat="false" ht="12.8" hidden="false" customHeight="false" outlineLevel="0" collapsed="false">
      <c r="A242" s="3" t="n">
        <f aca="false">IF(J241/A241&lt;=0.99*$B$10,IF(A241&gt;A240,IF(D$5&gt;0,$A241+($D$7-$D$3)/401,IF(J241/A241&gt;1.01*D$10,A241-($D$7-$D$3)/401,A241)),IF(D$5&lt;0,$A241+($D$7-$D$3)/401,IF(J241/A241&gt;1.01*D$10,A241-($D$7-$D$3)/401,A241))),IF(K241&gt;$B$6,IF(B$10&gt;D$10,IF(J241/A241&gt;1.01*D$10,A241-($D$7-$D$3)/401,A241),A241),IF(MAX(J$58:J241)&lt;0.99*$B$10*(A241^$K$49*(K241-A241))^(1/(1+$K$49))*($K$49^(1/(1+$K$49))),$A241+($D$7-$D$3)/401,IF(J241/A241&gt;1.01*$D$10,$A241-($D$7-$D$3)/401,A241))))</f>
        <v>291.521820448878</v>
      </c>
      <c r="B242" s="3" t="n">
        <f aca="false">$D$4+(A242-$D$3)*$D$5</f>
        <v>274.565461346635</v>
      </c>
      <c r="C242" s="3" t="n">
        <f aca="false">2/PI()*(ATAN((B242/A242)^2))/(1+C$12/C$14*10*(100/A241)^0.5)</f>
        <v>0.349404854775905</v>
      </c>
      <c r="D242" s="3" t="n">
        <f aca="false">3*G241*(I242-I241)+D241</f>
        <v>2530.32190517827</v>
      </c>
      <c r="E242" s="30" t="n">
        <f aca="false">(1/$C$16)*($C$12/100)/S242</f>
        <v>0.00911754430759792</v>
      </c>
      <c r="F242" s="3" t="n">
        <f aca="false">3*(1-2*$B$9)*(A243+A242)/(4*(1+$B$9)*$B$4)</f>
        <v>44399.9647620081</v>
      </c>
      <c r="G242" s="3" t="n">
        <f aca="false">$C$18*$C$17*(A242+100)/100/(2*(1+$C$19))*1000</f>
        <v>2992792.79551123</v>
      </c>
      <c r="H242" s="30" t="n">
        <f aca="false">(B242-B241)/(3*(1-E241)*F241+3*C241*E241*G241)+H241</f>
        <v>0.00230470243724666</v>
      </c>
      <c r="I242" s="30" t="n">
        <f aca="false">C241*(H242-H241)+I241</f>
        <v>0.000304299022775514</v>
      </c>
      <c r="J242" s="3" t="n">
        <f aca="false">J241+3*(H242-H241)*F241</f>
        <v>253.827746075963</v>
      </c>
      <c r="K242" s="35" t="n">
        <f aca="false">IF(J242&lt;$B$10*(A241^$K$49*(MAX(K$58:K241)-A241))^(1/(1+$K$49))*($K$49^(1/(1+$K$49))),IF(J242/A242&gt;D$10,IF(MAX(J$58:J241)&lt;0.99*$B$10*(A241^$K$49*(K241-A241))^(1/(1+$K$49))*($K$49^(1/(1+$K$49))),MAX(K$58:K241),((J242/$B$10)^(1+$K$49)/(A242^($K$49)*$K$49))+A242),MAX(K$58:K241)),((J242/$B$10)^(1+$K$49)/(A242^($K$49)*$K$49))+A242)</f>
        <v>407.137338126672</v>
      </c>
      <c r="L242" s="30" t="n">
        <f aca="false">IF(K242&lt;K241,AE241*(MAX(Z$58:Z241)-J241/A241)/(J241/A241/D$10-1)/(1+1*(MAX(Z$58:Z241)-J241/A241)/(J241/A241/D$10-1))+B$3-B$4,AE241*(J242/A242/B$10)/(C$27+J242/A242/B$10))</f>
        <v>-0.011660434903901</v>
      </c>
      <c r="M242" s="42" t="n">
        <f aca="false">M241+L242*2*(K242-K241)/(K241+K242)</f>
        <v>-0.00389023368561029</v>
      </c>
      <c r="N242" s="43" t="n">
        <f aca="false">N241+(B$3-B$4)*2*(K242-K241)/(K241+K242)</f>
        <v>0.00739265577590885</v>
      </c>
      <c r="O242" s="34"/>
      <c r="P242" s="34" t="n">
        <f aca="false">P241+$B$4*2*(A242-A241)/(A242+A241)</f>
        <v>0.00226078413304966</v>
      </c>
      <c r="Q242" s="44" t="n">
        <f aca="false">M242+N242</f>
        <v>0.00350242209029856</v>
      </c>
      <c r="R242" s="3" t="n">
        <f aca="false">R241-(Q242-Q241+P242-P241)*R241</f>
        <v>1.59378798215085</v>
      </c>
      <c r="S242" s="3" t="n">
        <f aca="false">$C$21*(R242-1)+1</f>
        <v>1.5859643277844</v>
      </c>
      <c r="T242" s="3" t="n">
        <f aca="false">-(S242-S241)/S241+T241</f>
        <v>0.00571546422683711</v>
      </c>
      <c r="U242" s="45" t="n">
        <f aca="false">(N242-N241)/(K$49/(1+K$49)*(AC242^(1+K$49)-(J242/A242)^(1+K$49))/(J242/A242)^K$49)*K$50+U241</f>
        <v>0.005297800257297</v>
      </c>
      <c r="V242" s="3" t="n">
        <f aca="false">IF(D$6="E",-IF(K241=$B$6,-V241+(H242-H241)*(1-E241)+(I242-I241)*E241,-V241+(H242-H241)*(1-E241)+(I242-I241)*E241+(U242-U241)*(1-E241)),IF(K241=$B$6,V241+(H242-H241)*(1-E241)+(I242-I241)*E241,V241+(H242-H241)*(1-E241)+(I242-I241)*E241+(U242-U241)*(1-E241)))</f>
        <v>0.00753601853295585</v>
      </c>
      <c r="W242" s="3" t="n">
        <f aca="false">T242/3+V242</f>
        <v>0.00944117327523488</v>
      </c>
      <c r="X242" s="23" t="n">
        <f aca="false">IF(D$6="E",-B242,B242)</f>
        <v>274.565461346635</v>
      </c>
      <c r="Y242" s="0" t="n">
        <f aca="false">IF(D$6="E",-J242,J242)</f>
        <v>253.827746075963</v>
      </c>
      <c r="Z242" s="46" t="n">
        <f aca="false">J242/A242</f>
        <v>0.870698960664852</v>
      </c>
      <c r="AA242" s="43" t="n">
        <f aca="false">B$8/A242^B$3*((1+K$49)/K$49)^-B$3</f>
        <v>1.66736424495083</v>
      </c>
      <c r="AB242" s="43" t="n">
        <f aca="false">(R242-AA242)</f>
        <v>-0.0735762627999803</v>
      </c>
      <c r="AC242" s="48" t="n">
        <f aca="false">IF(R$58&gt;=AA$58,B$10,IF(K242&lt;K241,(Z242-D$10)*(1+1.25*(D$10-Z242)/MAX(Z$58:Z242)*B$10)+D$10,B$10))</f>
        <v>1.38259663532589</v>
      </c>
      <c r="AD242" s="33" t="n">
        <f aca="false">IF(K242&gt;K241,(1-A242/K242)/((J242+0.01)/A242/$B$10)^(1+K$49)+A242/K242+0.01,(1-A242/K242)/((J242+0.01)/A242/$D$10)^(1+K$49)+A242/K242+0.01)</f>
        <v>1.44200000983986</v>
      </c>
      <c r="AE242" s="47" t="n">
        <f aca="false">IF(ABS(-LN(1-(R242-AA242)/R242)/LN(AD242))&lt;1.2*B$3,1.2*SIGN(-LN(1-(R242-AA242)/R242)/LN(AD242))*B$3,-LN(1-(R242-AA242)/R242)/LN(AD242))</f>
        <v>-0.123296977465619</v>
      </c>
      <c r="AF242" s="43" t="n">
        <f aca="false">W242</f>
        <v>0.00944117327523498</v>
      </c>
      <c r="AG242" s="47" t="n">
        <f aca="false">IF(D$6="E",-B242,IF(D$6="T",-B242,B242))</f>
        <v>274.565461346635</v>
      </c>
      <c r="AH242" s="3" t="n">
        <f aca="false">T242</f>
        <v>0.00571546422683711</v>
      </c>
      <c r="AI242" s="3"/>
      <c r="AJ242" s="3"/>
    </row>
    <row r="243" customFormat="false" ht="12.8" hidden="false" customHeight="false" outlineLevel="0" collapsed="false">
      <c r="A243" s="3" t="n">
        <f aca="false">IF(J242/A242&lt;=0.99*$B$10,IF(A242&gt;A241,IF(D$5&gt;0,$A242+($D$7-$D$3)/401,IF(J242/A242&gt;1.01*D$10,A242-($D$7-$D$3)/401,A242)),IF(D$5&lt;0,$A242+($D$7-$D$3)/401,IF(J242/A242&gt;1.01*D$10,A242-($D$7-$D$3)/401,A242))),IF(K242&gt;$B$6,IF(B$10&gt;D$10,IF(J242/A242&gt;1.01*D$10,A242-($D$7-$D$3)/401,A242),A242),IF(MAX(J$58:J242)&lt;0.99*$B$10*(A242^$K$49*(K242-A242))^(1/(1+$K$49))*($K$49^(1/(1+$K$49))),$A242+($D$7-$D$3)/401,IF(J242/A242&gt;1.01*$D$10,$A242-($D$7-$D$3)/401,A242))))</f>
        <v>292.020573566085</v>
      </c>
      <c r="B243" s="3" t="n">
        <f aca="false">$D$4+(A243-$D$3)*$D$5</f>
        <v>276.061720698256</v>
      </c>
      <c r="C243" s="3" t="n">
        <f aca="false">2/PI()*(ATAN((B243/A243)^2))/(1+C$12/C$14*10*(100/A242)^0.5)</f>
        <v>0.351259923804512</v>
      </c>
      <c r="D243" s="3" t="n">
        <f aca="false">3*G242*(I243-I242)+D242</f>
        <v>2559.55135662484</v>
      </c>
      <c r="E243" s="30" t="n">
        <f aca="false">(1/$C$16)*($C$12/100)/S243</f>
        <v>0.00911759430754825</v>
      </c>
      <c r="F243" s="3" t="n">
        <f aca="false">3*(1-2*$B$9)*(A244+A243)/(4*(1+$B$9)*$B$4)</f>
        <v>44475.8619754961</v>
      </c>
      <c r="G243" s="3" t="n">
        <f aca="false">$C$18*$C$17*(A243+100)/100/(2*(1+$C$19))*1000</f>
        <v>2996605.26433916</v>
      </c>
      <c r="H243" s="30" t="n">
        <f aca="false">(B243-B242)/(3*(1-E242)*F242+3*C242*E242*G242)+H242</f>
        <v>0.00231401981762106</v>
      </c>
      <c r="I243" s="30" t="n">
        <f aca="false">C242*(H243-H242)+I242</f>
        <v>0.000307554560712121</v>
      </c>
      <c r="J243" s="3" t="n">
        <f aca="false">J242+3*(H243-H242)*F242</f>
        <v>255.068820156856</v>
      </c>
      <c r="K243" s="35" t="n">
        <f aca="false">IF(J243&lt;$B$10*(A242^$K$49*(MAX(K$58:K242)-A242))^(1/(1+$K$49))*($K$49^(1/(1+$K$49))),IF(J243/A243&gt;D$10,IF(MAX(J$58:J242)&lt;0.99*$B$10*(A242^$K$49*(K242-A242))^(1/(1+$K$49))*($K$49^(1/(1+$K$49))),MAX(K$58:K242),((J243/$B$10)^(1+$K$49)/(A243^($K$49)*$K$49))+A243),MAX(K$58:K242)),((J243/$B$10)^(1+$K$49)/(A243^($K$49)*$K$49))+A243)</f>
        <v>408.570044297448</v>
      </c>
      <c r="L243" s="30" t="n">
        <f aca="false">IF(K243&lt;K242,AE242*(MAX(Z$58:Z242)-J242/A242)/(J242/A242/D$10-1)/(1+1*(MAX(Z$58:Z242)-J242/A242)/(J242/A242/D$10-1))+B$3-B$4,AE242*(J243/A243/B$10)/(C$27+J243/A243/B$10))</f>
        <v>-0.0117455243508086</v>
      </c>
      <c r="M243" s="42" t="n">
        <f aca="false">M242+L243*2*(K243-K242)/(K242+K243)</f>
        <v>-0.00393149329801296</v>
      </c>
      <c r="N243" s="43" t="n">
        <f aca="false">N242+(B$3-B$4)*2*(K243-K242)/(K242+K243)</f>
        <v>0.00742918883787966</v>
      </c>
      <c r="O243" s="34"/>
      <c r="P243" s="34" t="n">
        <f aca="false">P242+$B$4*2*(A243-A242)/(A243+A242)</f>
        <v>0.00227104052139071</v>
      </c>
      <c r="Q243" s="44" t="n">
        <f aca="false">M243+N243</f>
        <v>0.0034976955398667</v>
      </c>
      <c r="R243" s="3" t="n">
        <f aca="false">R242-(Q243-Q242+P243-P242)*R242</f>
        <v>1.59377916876165</v>
      </c>
      <c r="S243" s="3" t="n">
        <f aca="false">$C$21*(R243-1)+1</f>
        <v>1.58595563051899</v>
      </c>
      <c r="T243" s="3" t="n">
        <f aca="false">-(S243-S242)/S242+T242</f>
        <v>0.00572094812408551</v>
      </c>
      <c r="U243" s="45" t="n">
        <f aca="false">(N243-N242)/(K$49/(1+K$49)*(AC243^(1+K$49)-(J243/A243)^(1+K$49))/(J243/A243)^K$49)*K$50+U242</f>
        <v>0.00535336212622133</v>
      </c>
      <c r="V243" s="3" t="n">
        <f aca="false">IF(D$6="E",-IF(K242=$B$6,-V242+(H243-H242)*(1-E242)+(I243-I242)*E242,-V242+(H243-H242)*(1-E242)+(I243-I242)*E242+(U243-U242)*(1-E242)),IF(K242=$B$6,V242+(H243-H242)*(1-E242)+(I243-I242)*E242,V242+(H243-H242)*(1-E242)+(I243-I242)*E242+(U243-U242)*(1-E242)))</f>
        <v>0.00760033592533583</v>
      </c>
      <c r="W243" s="3" t="n">
        <f aca="false">T243/3+V243</f>
        <v>0.00950731863336433</v>
      </c>
      <c r="X243" s="23" t="n">
        <f aca="false">IF(D$6="E",-B243,B243)</f>
        <v>276.061720698256</v>
      </c>
      <c r="Y243" s="0" t="n">
        <f aca="false">IF(D$6="E",-J243,J243)</f>
        <v>255.068820156856</v>
      </c>
      <c r="Z243" s="46" t="n">
        <f aca="false">J243/A243</f>
        <v>0.873461814837277</v>
      </c>
      <c r="AA243" s="43" t="n">
        <f aca="false">B$8/A243^B$3*((1+K$49)/K$49)^-B$3</f>
        <v>1.66731750249176</v>
      </c>
      <c r="AB243" s="43" t="n">
        <f aca="false">(R243-AA243)</f>
        <v>-0.0735383337301103</v>
      </c>
      <c r="AC243" s="48" t="n">
        <f aca="false">IF(R$58&gt;=AA$58,B$10,IF(K243&lt;K242,(Z243-D$10)*(1+1.25*(D$10-Z243)/MAX(Z$58:Z243)*B$10)+D$10,B$10))</f>
        <v>1.38259663532589</v>
      </c>
      <c r="AD243" s="33" t="n">
        <f aca="false">IF(K243&gt;K242,(1-A243/K243)/((J243+0.01)/A243/$B$10)^(1+K$49)+A243/K243+0.01,(1-A243/K243)/((J243+0.01)/A243/$D$10)^(1+K$49)+A243/K243+0.01)</f>
        <v>1.43942014284993</v>
      </c>
      <c r="AE243" s="47" t="n">
        <f aca="false">IF(ABS(-LN(1-(R243-AA243)/R243)/LN(AD243))&lt;1.2*B$3,1.2*SIGN(-LN(1-(R243-AA243)/R243)/LN(AD243))*B$3,-LN(1-(R243-AA243)/R243)/LN(AD243))</f>
        <v>-0.123841350430197</v>
      </c>
      <c r="AF243" s="43" t="n">
        <f aca="false">W243</f>
        <v>0.00950731863336438</v>
      </c>
      <c r="AG243" s="47" t="n">
        <f aca="false">IF(D$6="E",-B243,IF(D$6="T",-B243,B243))</f>
        <v>276.061720698256</v>
      </c>
      <c r="AH243" s="3" t="n">
        <f aca="false">T243</f>
        <v>0.00572094812408551</v>
      </c>
      <c r="AI243" s="3"/>
      <c r="AJ243" s="3"/>
    </row>
    <row r="244" customFormat="false" ht="12.8" hidden="false" customHeight="false" outlineLevel="0" collapsed="false">
      <c r="A244" s="3" t="n">
        <f aca="false">IF(J243/A243&lt;=0.99*$B$10,IF(A243&gt;A242,IF(D$5&gt;0,$A243+($D$7-$D$3)/401,IF(J243/A243&gt;1.01*D$10,A243-($D$7-$D$3)/401,A243)),IF(D$5&lt;0,$A243+($D$7-$D$3)/401,IF(J243/A243&gt;1.01*D$10,A243-($D$7-$D$3)/401,A243))),IF(K243&gt;$B$6,IF(B$10&gt;D$10,IF(J243/A243&gt;1.01*D$10,A243-($D$7-$D$3)/401,A243),A243),IF(MAX(J$58:J243)&lt;0.99*$B$10*(A243^$K$49*(K243-A243))^(1/(1+$K$49))*($K$49^(1/(1+$K$49))),$A243+($D$7-$D$3)/401,IF(J243/A243&gt;1.01*$D$10,$A243-($D$7-$D$3)/401,A243))))</f>
        <v>292.519326683292</v>
      </c>
      <c r="B244" s="3" t="n">
        <f aca="false">$D$4+(A244-$D$3)*$D$5</f>
        <v>277.557980049877</v>
      </c>
      <c r="C244" s="3" t="n">
        <f aca="false">2/PI()*(ATAN((B244/A244)^2))/(1+C$12/C$14*10*(100/A243)^0.5)</f>
        <v>0.353104388454525</v>
      </c>
      <c r="D244" s="3" t="n">
        <f aca="false">3*G243*(I244-I243)+D243</f>
        <v>2588.89772429486</v>
      </c>
      <c r="E244" s="30" t="n">
        <f aca="false">(1/$C$16)*($C$12/100)/S244</f>
        <v>0.00911764155234643</v>
      </c>
      <c r="F244" s="3" t="n">
        <f aca="false">3*(1-2*$B$9)*(A245+A244)/(4*(1+$B$9)*$B$4)</f>
        <v>44551.7591889841</v>
      </c>
      <c r="G244" s="3" t="n">
        <f aca="false">$C$18*$C$17*(A244+100)/100/(2*(1+$C$19))*1000</f>
        <v>3000417.73316709</v>
      </c>
      <c r="H244" s="30" t="n">
        <f aca="false">(B244-B243)/(3*(1-E243)*F243+3*C243*E243*G243)+H243</f>
        <v>0.00232331322465195</v>
      </c>
      <c r="I244" s="30" t="n">
        <f aca="false">C243*(H244-H243)+I243</f>
        <v>0.000310818962157678</v>
      </c>
      <c r="J244" s="3" t="n">
        <f aca="false">J243+3*(H244-H243)*F243</f>
        <v>256.30881702202</v>
      </c>
      <c r="K244" s="35" t="n">
        <f aca="false">IF(J244&lt;$B$10*(A243^$K$49*(MAX(K$58:K243)-A243))^(1/(1+$K$49))*($K$49^(1/(1+$K$49))),IF(J244/A244&gt;D$10,IF(MAX(J$58:J243)&lt;0.99*$B$10*(A243^$K$49*(K243-A243))^(1/(1+$K$49))*($K$49^(1/(1+$K$49))),MAX(K$58:K243),((J244/$B$10)^(1+$K$49)/(A244^($K$49)*$K$49))+A244),MAX(K$58:K243)),((J244/$B$10)^(1+$K$49)/(A244^($K$49)*$K$49))+A244)</f>
        <v>410.004087196231</v>
      </c>
      <c r="L244" s="30" t="n">
        <f aca="false">IF(K244&lt;K243,AE243*(MAX(Z$58:Z243)-J243/A243)/(J243/A243/D$10-1)/(1+1*(MAX(Z$58:Z243)-J243/A243)/(J243/A243/D$10-1))+B$3-B$4,AE243*(J244/A244/B$10)/(C$27+J244/A244/B$10))</f>
        <v>-0.0118309737990013</v>
      </c>
      <c r="M244" s="42" t="n">
        <f aca="false">M243+L244*2*(K244-K243)/(K243+K244)</f>
        <v>-0.00397294616907103</v>
      </c>
      <c r="N244" s="43" t="n">
        <f aca="false">N243+(B$3-B$4)*2*(K244-K243)/(K243+K244)</f>
        <v>0.00746562792280438</v>
      </c>
      <c r="O244" s="34"/>
      <c r="P244" s="34" t="n">
        <f aca="false">P243+$B$4*2*(A244-A243)/(A244+A243)</f>
        <v>0.00228127940739992</v>
      </c>
      <c r="Q244" s="44" t="n">
        <f aca="false">M244+N244</f>
        <v>0.00349268175373335</v>
      </c>
      <c r="R244" s="3" t="n">
        <f aca="false">R243-(Q244-Q243+P244-P243)*R243</f>
        <v>1.59377084110631</v>
      </c>
      <c r="S244" s="3" t="n">
        <f aca="false">$C$21*(R244-1)+1</f>
        <v>1.58594741258749</v>
      </c>
      <c r="T244" s="3" t="n">
        <f aca="false">-(S244-S243)/S243+T243</f>
        <v>0.00572612981475792</v>
      </c>
      <c r="U244" s="45" t="n">
        <f aca="false">(N244-N243)/(K$49/(1+K$49)*(AC244^(1+K$49)-(J244/A244)^(1+K$49))/(J244/A244)^K$49)*K$50+U243</f>
        <v>0.00540918937041784</v>
      </c>
      <c r="V244" s="3" t="n">
        <f aca="false">IF(D$6="E",-IF(K243=$B$6,-V243+(H244-H243)*(1-E243)+(I244-I243)*E243,-V243+(H244-H243)*(1-E243)+(I244-I243)*E243+(U244-U243)*(1-E243)),IF(K243=$B$6,V243+(H244-H243)*(1-E243)+(I244-I243)*E243,V243+(H244-H243)*(1-E243)+(I244-I243)*E243+(U244-U243)*(1-E243)))</f>
        <v>0.00766489259637233</v>
      </c>
      <c r="W244" s="3" t="n">
        <f aca="false">T244/3+V244</f>
        <v>0.00957360253462498</v>
      </c>
      <c r="X244" s="23" t="n">
        <f aca="false">IF(D$6="E",-B244,B244)</f>
        <v>277.557980049877</v>
      </c>
      <c r="Y244" s="0" t="n">
        <f aca="false">IF(D$6="E",-J244,J244)</f>
        <v>256.30881702202</v>
      </c>
      <c r="Z244" s="46" t="n">
        <f aca="false">J244/A244</f>
        <v>0.87621156498669</v>
      </c>
      <c r="AA244" s="43" t="n">
        <f aca="false">B$8/A244^B$3*((1+K$49)/K$49)^-B$3</f>
        <v>1.66727084110485</v>
      </c>
      <c r="AB244" s="43" t="n">
        <f aca="false">(R244-AA244)</f>
        <v>-0.0734999999985453</v>
      </c>
      <c r="AC244" s="48" t="n">
        <f aca="false">IF(R$58&gt;=AA$58,B$10,IF(K244&lt;K243,(Z244-D$10)*(1+1.25*(D$10-Z244)/MAX(Z$58:Z244)*B$10)+D$10,B$10))</f>
        <v>1.38259663532589</v>
      </c>
      <c r="AD244" s="33" t="n">
        <f aca="false">IF(K244&gt;K243,(1-A244/K244)/((J244+0.01)/A244/$B$10)^(1+K$49)+A244/K244+0.01,(1-A244/K244)/((J244+0.01)/A244/$D$10)^(1+K$49)+A244/K244+0.01)</f>
        <v>1.43685365203389</v>
      </c>
      <c r="AE244" s="47" t="n">
        <f aca="false">IF(ABS(-LN(1-(R244-AA244)/R244)/LN(AD244))&lt;1.2*B$3,1.2*SIGN(-LN(1-(R244-AA244)/R244)/LN(AD244))*B$3,-LN(1-(R244-AA244)/R244)/LN(AD244))</f>
        <v>-0.12438830114608</v>
      </c>
      <c r="AF244" s="43" t="n">
        <f aca="false">W244</f>
        <v>0.00957360253462502</v>
      </c>
      <c r="AG244" s="47" t="n">
        <f aca="false">IF(D$6="E",-B244,IF(D$6="T",-B244,B244))</f>
        <v>277.557980049877</v>
      </c>
      <c r="AH244" s="3" t="n">
        <f aca="false">T244</f>
        <v>0.00572612981475792</v>
      </c>
      <c r="AI244" s="3"/>
      <c r="AJ244" s="3"/>
    </row>
    <row r="245" customFormat="false" ht="12.8" hidden="false" customHeight="false" outlineLevel="0" collapsed="false">
      <c r="A245" s="3" t="n">
        <f aca="false">IF(J244/A244&lt;=0.99*$B$10,IF(A244&gt;A243,IF(D$5&gt;0,$A244+($D$7-$D$3)/401,IF(J244/A244&gt;1.01*D$10,A244-($D$7-$D$3)/401,A244)),IF(D$5&lt;0,$A244+($D$7-$D$3)/401,IF(J244/A244&gt;1.01*D$10,A244-($D$7-$D$3)/401,A244))),IF(K244&gt;$B$6,IF(B$10&gt;D$10,IF(J244/A244&gt;1.01*D$10,A244-($D$7-$D$3)/401,A244),A244),IF(MAX(J$58:J244)&lt;0.99*$B$10*(A244^$K$49*(K244-A244))^(1/(1+$K$49))*($K$49^(1/(1+$K$49))),$A244+($D$7-$D$3)/401,IF(J244/A244&gt;1.01*$D$10,$A244-($D$7-$D$3)/401,A244))))</f>
        <v>293.018079800499</v>
      </c>
      <c r="B245" s="3" t="n">
        <f aca="false">$D$4+(A245-$D$3)*$D$5</f>
        <v>279.054239401498</v>
      </c>
      <c r="C245" s="3" t="n">
        <f aca="false">2/PI()*(ATAN((B245/A245)^2))/(1+C$12/C$14*10*(100/A244)^0.5)</f>
        <v>0.354938261521653</v>
      </c>
      <c r="D245" s="3" t="n">
        <f aca="false">3*G244*(I245-I244)+D244</f>
        <v>2618.36000602209</v>
      </c>
      <c r="E245" s="30" t="n">
        <f aca="false">(1/$C$16)*($C$12/100)/S245</f>
        <v>0.00911768604470575</v>
      </c>
      <c r="F245" s="3" t="n">
        <f aca="false">3*(1-2*$B$9)*(A246+A245)/(4*(1+$B$9)*$B$4)</f>
        <v>44627.6564024721</v>
      </c>
      <c r="G245" s="3" t="n">
        <f aca="false">$C$18*$C$17*(A245+100)/100/(2*(1+$C$19))*1000</f>
        <v>3004230.20199502</v>
      </c>
      <c r="H245" s="30" t="n">
        <f aca="false">(B245-B244)/(3*(1-E244)*F244+3*C244*E244*G244)+H244</f>
        <v>0.00233258280951259</v>
      </c>
      <c r="I245" s="30" t="n">
        <f aca="false">C244*(H245-H244)+I244</f>
        <v>0.00031409209325112</v>
      </c>
      <c r="J245" s="3" t="n">
        <f aca="false">J244+3*(H245-H244)*F244</f>
        <v>257.547745959499</v>
      </c>
      <c r="K245" s="35" t="n">
        <f aca="false">IF(J245&lt;$B$10*(A244^$K$49*(MAX(K$58:K244)-A244))^(1/(1+$K$49))*($K$49^(1/(1+$K$49))),IF(J245/A245&gt;D$10,IF(MAX(J$58:J244)&lt;0.99*$B$10*(A244^$K$49*(K244-A244))^(1/(1+$K$49))*($K$49^(1/(1+$K$49))),MAX(K$58:K244),((J245/$B$10)^(1+$K$49)/(A245^($K$49)*$K$49))+A245),MAX(K$58:K244)),((J245/$B$10)^(1+$K$49)/(A245^($K$49)*$K$49))+A245)</f>
        <v>411.439454230202</v>
      </c>
      <c r="L245" s="30" t="n">
        <f aca="false">IF(K245&lt;K244,AE244*(MAX(Z$58:Z244)-J244/A244)/(J244/A244/D$10-1)/(1+1*(MAX(Z$58:Z244)-J244/A244)/(J244/A244/D$10-1))+B$3-B$4,AE244*(J245/A245/B$10)/(C$27+J245/A245/B$10))</f>
        <v>-0.0119167858653728</v>
      </c>
      <c r="M245" s="42" t="n">
        <f aca="false">M244+L245*2*(K245-K244)/(K244+K245)</f>
        <v>-0.00401459227308044</v>
      </c>
      <c r="N245" s="43" t="n">
        <f aca="false">N244+(B$3-B$4)*2*(K245-K244)/(K244+K245)</f>
        <v>0.00750197325002524</v>
      </c>
      <c r="O245" s="34"/>
      <c r="P245" s="34" t="n">
        <f aca="false">P244+$B$4*2*(A245-A244)/(A245+A244)</f>
        <v>0.0022915008507103</v>
      </c>
      <c r="Q245" s="44" t="n">
        <f aca="false">M245+N245</f>
        <v>0.0034873809769448</v>
      </c>
      <c r="R245" s="3" t="n">
        <f aca="false">R244-(Q245-Q244+P245-P244)*R244</f>
        <v>1.59376299869149</v>
      </c>
      <c r="S245" s="3" t="n">
        <f aca="false">$C$21*(R245-1)+1</f>
        <v>1.58593967350306</v>
      </c>
      <c r="T245" s="3" t="n">
        <f aca="false">-(S245-S244)/S244+T244</f>
        <v>0.00573100960104304</v>
      </c>
      <c r="U245" s="45" t="n">
        <f aca="false">(N245-N244)/(K$49/(1+K$49)*(AC245^(1+K$49)-(J245/A245)^(1+K$49))/(J245/A245)^K$49)*K$50+U244</f>
        <v>0.00546528245162228</v>
      </c>
      <c r="V245" s="3" t="n">
        <f aca="false">IF(D$6="E",-IF(K244=$B$6,-V244+(H245-H244)*(1-E244)+(I245-I244)*E244,-V244+(H245-H244)*(1-E244)+(I245-I244)*E244+(U245-U244)*(1-E244)),IF(K244=$B$6,V244+(H245-H244)*(1-E244)+(I245-I244)*E244,V244+(H245-H244)*(1-E244)+(I245-I244)*E244+(U245-U244)*(1-E244)))</f>
        <v>0.00772968915231339</v>
      </c>
      <c r="W245" s="3" t="n">
        <f aca="false">T245/3+V245</f>
        <v>0.0096400256859944</v>
      </c>
      <c r="X245" s="23" t="n">
        <f aca="false">IF(D$6="E",-B245,B245)</f>
        <v>279.054239401498</v>
      </c>
      <c r="Y245" s="0" t="n">
        <f aca="false">IF(D$6="E",-J245,J245)</f>
        <v>257.547745959499</v>
      </c>
      <c r="Z245" s="46" t="n">
        <f aca="false">J245/A245</f>
        <v>0.878948309724949</v>
      </c>
      <c r="AA245" s="43" t="n">
        <f aca="false">B$8/A245^B$3*((1+K$49)/K$49)^-B$3</f>
        <v>1.66722426051164</v>
      </c>
      <c r="AB245" s="43" t="n">
        <f aca="false">(R245-AA245)</f>
        <v>-0.0734612618201493</v>
      </c>
      <c r="AC245" s="48" t="n">
        <f aca="false">IF(R$58&gt;=AA$58,B$10,IF(K245&lt;K244,(Z245-D$10)*(1+1.25*(D$10-Z245)/MAX(Z$58:Z245)*B$10)+D$10,B$10))</f>
        <v>1.38259663532589</v>
      </c>
      <c r="AD245" s="33" t="n">
        <f aca="false">IF(K245&gt;K244,(1-A245/K245)/((J245+0.01)/A245/$B$10)^(1+K$49)+A245/K245+0.01,(1-A245/K245)/((J245+0.01)/A245/$D$10)^(1+K$49)+A245/K245+0.01)</f>
        <v>1.43430046616692</v>
      </c>
      <c r="AE245" s="47" t="n">
        <f aca="false">IF(ABS(-LN(1-(R245-AA245)/R245)/LN(AD245))&lt;1.2*B$3,1.2*SIGN(-LN(1-(R245-AA245)/R245)/LN(AD245))*B$3,-LN(1-(R245-AA245)/R245)/LN(AD245))</f>
        <v>-0.124937844421891</v>
      </c>
      <c r="AF245" s="43" t="n">
        <f aca="false">W245</f>
        <v>0.00964002568599445</v>
      </c>
      <c r="AG245" s="47" t="n">
        <f aca="false">IF(D$6="E",-B245,IF(D$6="T",-B245,B245))</f>
        <v>279.054239401498</v>
      </c>
      <c r="AH245" s="3" t="n">
        <f aca="false">T245</f>
        <v>0.00573100960104304</v>
      </c>
      <c r="AI245" s="3"/>
      <c r="AJ245" s="3"/>
    </row>
    <row r="246" customFormat="false" ht="12.8" hidden="false" customHeight="false" outlineLevel="0" collapsed="false">
      <c r="A246" s="3" t="n">
        <f aca="false">IF(J245/A245&lt;=0.99*$B$10,IF(A245&gt;A244,IF(D$5&gt;0,$A245+($D$7-$D$3)/401,IF(J245/A245&gt;1.01*D$10,A245-($D$7-$D$3)/401,A245)),IF(D$5&lt;0,$A245+($D$7-$D$3)/401,IF(J245/A245&gt;1.01*D$10,A245-($D$7-$D$3)/401,A245))),IF(K245&gt;$B$6,IF(B$10&gt;D$10,IF(J245/A245&gt;1.01*D$10,A245-($D$7-$D$3)/401,A245),A245),IF(MAX(J$58:J245)&lt;0.99*$B$10*(A245^$K$49*(K245-A245))^(1/(1+$K$49))*($K$49^(1/(1+$K$49))),$A245+($D$7-$D$3)/401,IF(J245/A245&gt;1.01*$D$10,$A245-($D$7-$D$3)/401,A245))))</f>
        <v>293.516832917706</v>
      </c>
      <c r="B246" s="3" t="n">
        <f aca="false">$D$4+(A246-$D$3)*$D$5</f>
        <v>280.550498753119</v>
      </c>
      <c r="C246" s="3" t="n">
        <f aca="false">2/PI()*(ATAN((B246/A246)^2))/(1+C$12/C$14*10*(100/A245)^0.5)</f>
        <v>0.356761557740398</v>
      </c>
      <c r="D246" s="3" t="n">
        <f aca="false">3*G245*(I246-I245)+D245</f>
        <v>2647.93720652655</v>
      </c>
      <c r="E246" s="30" t="n">
        <f aca="false">(1/$C$16)*($C$12/100)/S246</f>
        <v>0.0091177277872886</v>
      </c>
      <c r="F246" s="3" t="n">
        <f aca="false">3*(1-2*$B$9)*(A247+A246)/(4*(1+$B$9)*$B$4)</f>
        <v>44703.5536159602</v>
      </c>
      <c r="G246" s="3" t="n">
        <f aca="false">$C$18*$C$17*(A246+100)/100/(2*(1+$C$19))*1000</f>
        <v>3008042.67082295</v>
      </c>
      <c r="H246" s="30" t="n">
        <f aca="false">(B246-B245)/(3*(1-E245)*F245+3*C245*E245*G245)+H245</f>
        <v>0.00234182872213941</v>
      </c>
      <c r="I246" s="30" t="n">
        <f aca="false">C245*(H246-H245)+I245</f>
        <v>0.000317373821405066</v>
      </c>
      <c r="J246" s="3" t="n">
        <f aca="false">J245+3*(H246-H245)*F245</f>
        <v>258.78561619501</v>
      </c>
      <c r="K246" s="35" t="n">
        <f aca="false">IF(J246&lt;$B$10*(A245^$K$49*(MAX(K$58:K245)-A245))^(1/(1+$K$49))*($K$49^(1/(1+$K$49))),IF(J246/A246&gt;D$10,IF(MAX(J$58:J245)&lt;0.99*$B$10*(A245^$K$49*(K245-A245))^(1/(1+$K$49))*($K$49^(1/(1+$K$49))),MAX(K$58:K245),((J246/$B$10)^(1+$K$49)/(A246^($K$49)*$K$49))+A246),MAX(K$58:K245)),((J246/$B$10)^(1+$K$49)/(A246^($K$49)*$K$49))+A246)</f>
        <v>412.876133010987</v>
      </c>
      <c r="L246" s="30" t="n">
        <f aca="false">IF(K246&lt;K245,AE245*(MAX(Z$58:Z245)-J245/A245)/(J245/A245/D$10-1)/(1+1*(MAX(Z$58:Z245)-J245/A245)/(J245/A245/D$10-1))+B$3-B$4,AE245*(J246/A246/B$10)/(C$27+J246/A246/B$10))</f>
        <v>-0.0120029631964952</v>
      </c>
      <c r="M246" s="42" t="n">
        <f aca="false">M245+L246*2*(K246-K245)/(K245+K246)</f>
        <v>-0.00405643159481077</v>
      </c>
      <c r="N246" s="43" t="n">
        <f aca="false">N245+(B$3-B$4)*2*(K246-K245)/(K245+K246)</f>
        <v>0.00753822504375918</v>
      </c>
      <c r="O246" s="34"/>
      <c r="P246" s="34" t="n">
        <f aca="false">P245+$B$4*2*(A246-A245)/(A246+A245)</f>
        <v>0.00230170491065065</v>
      </c>
      <c r="Q246" s="44" t="n">
        <f aca="false">M246+N246</f>
        <v>0.00348179344894841</v>
      </c>
      <c r="R246" s="3" t="n">
        <f aca="false">R245-(Q246-Q245+P246-P245)*R245</f>
        <v>1.59375564103369</v>
      </c>
      <c r="S246" s="3" t="n">
        <f aca="false">$C$21*(R246-1)+1</f>
        <v>1.58593241278857</v>
      </c>
      <c r="T246" s="3" t="n">
        <f aca="false">-(S246-S245)/S245+T245</f>
        <v>0.00573558777927226</v>
      </c>
      <c r="U246" s="45" t="n">
        <f aca="false">(N246-N245)/(K$49/(1+K$49)*(AC246^(1+K$49)-(J246/A246)^(1+K$49))/(J246/A246)^K$49)*K$50+U245</f>
        <v>0.00552164185339753</v>
      </c>
      <c r="V246" s="3" t="n">
        <f aca="false">IF(D$6="E",-IF(K245=$B$6,-V245+(H246-H245)*(1-E245)+(I246-I245)*E245,-V245+(H246-H245)*(1-E245)+(I246-I245)*E245+(U246-U245)*(1-E245)),IF(K245=$B$6,V245+(H246-H245)*(1-E245)+(I246-I245)*E245,V245+(H246-H245)*(1-E245)+(I246-I245)*E245+(U246-U245)*(1-E245)))</f>
        <v>0.00779472621982287</v>
      </c>
      <c r="W246" s="3" t="n">
        <f aca="false">T246/3+V246</f>
        <v>0.00970658881291362</v>
      </c>
      <c r="X246" s="23" t="n">
        <f aca="false">IF(D$6="E",-B246,B246)</f>
        <v>280.550498753119</v>
      </c>
      <c r="Y246" s="0" t="n">
        <f aca="false">IF(D$6="E",-J246,J246)</f>
        <v>258.78561619501</v>
      </c>
      <c r="Z246" s="46" t="n">
        <f aca="false">J246/A246</f>
        <v>0.881672146781328</v>
      </c>
      <c r="AA246" s="43" t="n">
        <f aca="false">B$8/A246^B$3*((1+K$49)/K$49)^-B$3</f>
        <v>1.66717776043505</v>
      </c>
      <c r="AB246" s="43" t="n">
        <f aca="false">(R246-AA246)</f>
        <v>-0.0734221194013538</v>
      </c>
      <c r="AC246" s="48" t="n">
        <f aca="false">IF(R$58&gt;=AA$58,B$10,IF(K246&lt;K245,(Z246-D$10)*(1+1.25*(D$10-Z246)/MAX(Z$58:Z246)*B$10)+D$10,B$10))</f>
        <v>1.38259663532589</v>
      </c>
      <c r="AD246" s="33" t="n">
        <f aca="false">IF(K246&gt;K245,(1-A246/K246)/((J246+0.01)/A246/$B$10)^(1+K$49)+A246/K246+0.01,(1-A246/K246)/((J246+0.01)/A246/$D$10)^(1+K$49)+A246/K246+0.01)</f>
        <v>1.43176051374116</v>
      </c>
      <c r="AE246" s="47" t="n">
        <f aca="false">IF(ABS(-LN(1-(R246-AA246)/R246)/LN(AD246))&lt;1.2*B$3,1.2*SIGN(-LN(1-(R246-AA246)/R246)/LN(AD246))*B$3,-LN(1-(R246-AA246)/R246)/LN(AD246))</f>
        <v>-0.125489995331392</v>
      </c>
      <c r="AF246" s="43" t="n">
        <f aca="false">W246</f>
        <v>0.00970658881291367</v>
      </c>
      <c r="AG246" s="47" t="n">
        <f aca="false">IF(D$6="E",-B246,IF(D$6="T",-B246,B246))</f>
        <v>280.550498753119</v>
      </c>
      <c r="AH246" s="3" t="n">
        <f aca="false">T246</f>
        <v>0.00573558777927226</v>
      </c>
      <c r="AI246" s="3"/>
      <c r="AJ246" s="3"/>
    </row>
    <row r="247" customFormat="false" ht="12.8" hidden="false" customHeight="false" outlineLevel="0" collapsed="false">
      <c r="A247" s="3" t="n">
        <f aca="false">IF(J246/A246&lt;=0.99*$B$10,IF(A246&gt;A245,IF(D$5&gt;0,$A246+($D$7-$D$3)/401,IF(J246/A246&gt;1.01*D$10,A246-($D$7-$D$3)/401,A246)),IF(D$5&lt;0,$A246+($D$7-$D$3)/401,IF(J246/A246&gt;1.01*D$10,A246-($D$7-$D$3)/401,A246))),IF(K246&gt;$B$6,IF(B$10&gt;D$10,IF(J246/A246&gt;1.01*D$10,A246-($D$7-$D$3)/401,A246),A246),IF(MAX(J$58:J246)&lt;0.99*$B$10*(A246^$K$49*(K246-A246))^(1/(1+$K$49))*($K$49^(1/(1+$K$49))),$A246+($D$7-$D$3)/401,IF(J246/A246&gt;1.01*$D$10,$A246-($D$7-$D$3)/401,A246))))</f>
        <v>294.015586034913</v>
      </c>
      <c r="B247" s="3" t="n">
        <f aca="false">$D$4+(A247-$D$3)*$D$5</f>
        <v>282.04675810474</v>
      </c>
      <c r="C247" s="3" t="n">
        <f aca="false">2/PI()*(ATAN((B247/A247)^2))/(1+C$12/C$14*10*(100/A246)^0.5)</f>
        <v>0.358574293723358</v>
      </c>
      <c r="D247" s="3" t="n">
        <f aca="false">3*G246*(I247-I246)+D246</f>
        <v>2677.62833746955</v>
      </c>
      <c r="E247" s="30" t="n">
        <f aca="false">(1/$C$16)*($C$12/100)/S247</f>
        <v>0.0091177667827049</v>
      </c>
      <c r="F247" s="3" t="n">
        <f aca="false">3*(1-2*$B$9)*(A248+A247)/(4*(1+$B$9)*$B$4)</f>
        <v>44779.4508294482</v>
      </c>
      <c r="G247" s="3" t="n">
        <f aca="false">$C$18*$C$17*(A247+100)/100/(2*(1+$C$19))*1000</f>
        <v>3011855.13965088</v>
      </c>
      <c r="H247" s="30" t="n">
        <f aca="false">(B247-B246)/(3*(1-E246)*F246+3*C246*E246*G246)+H246</f>
        <v>0.00235105111123658</v>
      </c>
      <c r="I247" s="30" t="n">
        <f aca="false">C246*(H247-H246)+I246</f>
        <v>0.00032066401530546</v>
      </c>
      <c r="J247" s="3" t="n">
        <f aca="false">J246+3*(H247-H246)*F246</f>
        <v>260.022436891428</v>
      </c>
      <c r="K247" s="35" t="n">
        <f aca="false">IF(J247&lt;$B$10*(A246^$K$49*(MAX(K$58:K246)-A246))^(1/(1+$K$49))*($K$49^(1/(1+$K$49))),IF(J247/A247&gt;D$10,IF(MAX(J$58:J246)&lt;0.99*$B$10*(A246^$K$49*(K246-A246))^(1/(1+$K$49))*($K$49^(1/(1+$K$49))),MAX(K$58:K246),((J247/$B$10)^(1+$K$49)/(A247^($K$49)*$K$49))+A247),MAX(K$58:K246)),((J247/$B$10)^(1+$K$49)/(A247^($K$49)*$K$49))+A247)</f>
        <v>414.314111350714</v>
      </c>
      <c r="L247" s="30" t="n">
        <f aca="false">IF(K247&lt;K246,AE246*(MAX(Z$58:Z246)-J246/A246)/(J246/A246/D$10-1)/(1+1*(MAX(Z$58:Z246)-J246/A246)/(J246/A246/D$10-1))+B$3-B$4,AE246*(J247/A247/B$10)/(C$27+J247/A247/B$10))</f>
        <v>-0.0120895084690152</v>
      </c>
      <c r="M247" s="42" t="n">
        <f aca="false">M246+L247*2*(K247-K246)/(K246+K247)</f>
        <v>-0.00409846412949037</v>
      </c>
      <c r="N247" s="43" t="n">
        <f aca="false">N246+(B$3-B$4)*2*(K247-K246)/(K246+K247)</f>
        <v>0.00757438353289778</v>
      </c>
      <c r="O247" s="34"/>
      <c r="P247" s="34" t="n">
        <f aca="false">P246+$B$4*2*(A247-A246)/(A247+A246)</f>
        <v>0.00231189164624756</v>
      </c>
      <c r="Q247" s="44" t="n">
        <f aca="false">M247+N247</f>
        <v>0.0034759194034074</v>
      </c>
      <c r="R247" s="3" t="n">
        <f aca="false">R246-(Q247-Q246+P247-P246)*R246</f>
        <v>1.59374876765959</v>
      </c>
      <c r="S247" s="3" t="n">
        <f aca="false">$C$21*(R247-1)+1</f>
        <v>1.58592562997693</v>
      </c>
      <c r="T247" s="3" t="n">
        <f aca="false">-(S247-S246)/S246+T246</f>
        <v>0.00573986463973918</v>
      </c>
      <c r="U247" s="45" t="n">
        <f aca="false">(N247-N246)/(K$49/(1+K$49)*(AC247^(1+K$49)-(J247/A247)^(1+K$49))/(J247/A247)^K$49)*K$50+U246</f>
        <v>0.00557826808115434</v>
      </c>
      <c r="V247" s="3" t="n">
        <f aca="false">IF(D$6="E",-IF(K246=$B$6,-V246+(H247-H246)*(1-E246)+(I247-I246)*E246,-V246+(H247-H246)*(1-E246)+(I247-I246)*E246+(U247-U246)*(1-E246)),IF(K246=$B$6,V246+(H247-H246)*(1-E246)+(I247-I246)*E246,V246+(H247-H246)*(1-E246)+(I247-I246)*E246+(U247-U246)*(1-E246)))</f>
        <v>0.00786000444600556</v>
      </c>
      <c r="W247" s="3" t="n">
        <f aca="false">T247/3+V247</f>
        <v>0.00977329265925195</v>
      </c>
      <c r="X247" s="23" t="n">
        <f aca="false">IF(D$6="E",-B247,B247)</f>
        <v>282.04675810474</v>
      </c>
      <c r="Y247" s="0" t="n">
        <f aca="false">IF(D$6="E",-J247,J247)</f>
        <v>260.022436891428</v>
      </c>
      <c r="Z247" s="46" t="n">
        <f aca="false">J247/A247</f>
        <v>0.88438317300822</v>
      </c>
      <c r="AA247" s="43" t="n">
        <f aca="false">B$8/A247^B$3*((1+K$49)/K$49)^-B$3</f>
        <v>1.66713134059944</v>
      </c>
      <c r="AB247" s="43" t="n">
        <f aca="false">(R247-AA247)</f>
        <v>-0.0733825729398565</v>
      </c>
      <c r="AC247" s="48" t="n">
        <f aca="false">IF(R$58&gt;=AA$58,B$10,IF(K247&lt;K246,(Z247-D$10)*(1+1.25*(D$10-Z247)/MAX(Z$58:Z247)*B$10)+D$10,B$10))</f>
        <v>1.38259663532589</v>
      </c>
      <c r="AD247" s="33" t="n">
        <f aca="false">IF(K247&gt;K246,(1-A247/K247)/((J247+0.01)/A247/$B$10)^(1+K$49)+A247/K247+0.01,(1-A247/K247)/((J247+0.01)/A247/$D$10)^(1+K$49)+A247/K247+0.01)</f>
        <v>1.4292337229967</v>
      </c>
      <c r="AE247" s="47" t="n">
        <f aca="false">IF(ABS(-LN(1-(R247-AA247)/R247)/LN(AD247))&lt;1.2*B$3,1.2*SIGN(-LN(1-(R247-AA247)/R247)/LN(AD247))*B$3,-LN(1-(R247-AA247)/R247)/LN(AD247))</f>
        <v>-0.126044769214939</v>
      </c>
      <c r="AF247" s="43" t="n">
        <f aca="false">W247</f>
        <v>0.009773292659252</v>
      </c>
      <c r="AG247" s="47" t="n">
        <f aca="false">IF(D$6="E",-B247,IF(D$6="T",-B247,B247))</f>
        <v>282.04675810474</v>
      </c>
      <c r="AH247" s="3" t="n">
        <f aca="false">T247</f>
        <v>0.00573986463973918</v>
      </c>
      <c r="AI247" s="3"/>
      <c r="AJ247" s="3"/>
    </row>
    <row r="248" customFormat="false" ht="12.8" hidden="false" customHeight="false" outlineLevel="0" collapsed="false">
      <c r="A248" s="3" t="n">
        <f aca="false">IF(J247/A247&lt;=0.99*$B$10,IF(A247&gt;A246,IF(D$5&gt;0,$A247+($D$7-$D$3)/401,IF(J247/A247&gt;1.01*D$10,A247-($D$7-$D$3)/401,A247)),IF(D$5&lt;0,$A247+($D$7-$D$3)/401,IF(J247/A247&gt;1.01*D$10,A247-($D$7-$D$3)/401,A247))),IF(K247&gt;$B$6,IF(B$10&gt;D$10,IF(J247/A247&gt;1.01*D$10,A247-($D$7-$D$3)/401,A247),A247),IF(MAX(J$58:J247)&lt;0.99*$B$10*(A247^$K$49*(K247-A247))^(1/(1+$K$49))*($K$49^(1/(1+$K$49))),$A247+($D$7-$D$3)/401,IF(J247/A247&gt;1.01*$D$10,$A247-($D$7-$D$3)/401,A247))))</f>
        <v>294.51433915212</v>
      </c>
      <c r="B248" s="3" t="n">
        <f aca="false">$D$4+(A248-$D$3)*$D$5</f>
        <v>283.543017456361</v>
      </c>
      <c r="C248" s="3" t="n">
        <f aca="false">2/PI()*(ATAN((B248/A248)^2))/(1+C$12/C$14*10*(100/A247)^0.5)</f>
        <v>0.36037648790149</v>
      </c>
      <c r="D248" s="3" t="n">
        <f aca="false">3*G247*(I248-I247)+D247</f>
        <v>2707.43241750419</v>
      </c>
      <c r="E248" s="30" t="n">
        <f aca="false">(1/$C$16)*($C$12/100)/S248</f>
        <v>0.00911780303351041</v>
      </c>
      <c r="F248" s="3" t="n">
        <f aca="false">3*(1-2*$B$9)*(A249+A248)/(4*(1+$B$9)*$B$4)</f>
        <v>44855.3480429362</v>
      </c>
      <c r="G248" s="3" t="n">
        <f aca="false">$C$18*$C$17*(A248+100)/100/(2*(1+$C$19))*1000</f>
        <v>3015667.60847881</v>
      </c>
      <c r="H248" s="30" t="n">
        <f aca="false">(B248-B247)/(3*(1-E247)*F247+3*C247*E247*G247)+H247</f>
        <v>0.00236025012428072</v>
      </c>
      <c r="I248" s="30" t="n">
        <f aca="false">C247*(H248-H247)+I247</f>
        <v>0.000323962544910715</v>
      </c>
      <c r="J248" s="3" t="n">
        <f aca="false">J247+3*(H248-H247)*F247</f>
        <v>261.258217148297</v>
      </c>
      <c r="K248" s="35" t="n">
        <f aca="false">IF(J248&lt;$B$10*(A247^$K$49*(MAX(K$58:K247)-A247))^(1/(1+$K$49))*($K$49^(1/(1+$K$49))),IF(J248/A248&gt;D$10,IF(MAX(J$58:J247)&lt;0.99*$B$10*(A247^$K$49*(K247-A247))^(1/(1+$K$49))*($K$49^(1/(1+$K$49))),MAX(K$58:K247),((J248/$B$10)^(1+$K$49)/(A248^($K$49)*$K$49))+A248),MAX(K$58:K247)),((J248/$B$10)^(1+$K$49)/(A248^($K$49)*$K$49))+A248)</f>
        <v>415.753377258138</v>
      </c>
      <c r="L248" s="30" t="n">
        <f aca="false">IF(K248&lt;K247,AE247*(MAX(Z$58:Z247)-J247/A247)/(J247/A247/D$10-1)/(1+1*(MAX(Z$58:Z247)-J247/A247)/(J247/A247/D$10-1))+B$3-B$4,AE247*(J248/A248/B$10)/(C$27+J248/A248/B$10))</f>
        <v>-0.0121764243900549</v>
      </c>
      <c r="M248" s="42" t="n">
        <f aca="false">M247+L248*2*(K248-K247)/(K247+K248)</f>
        <v>-0.00414068988279221</v>
      </c>
      <c r="N248" s="43" t="n">
        <f aca="false">N247+(B$3-B$4)*2*(K248-K247)/(K247+K248)</f>
        <v>0.00761044895081289</v>
      </c>
      <c r="O248" s="34"/>
      <c r="P248" s="34" t="n">
        <f aca="false">P247+$B$4*2*(A248-A247)/(A248+A247)</f>
        <v>0.0023220611162275</v>
      </c>
      <c r="Q248" s="44" t="n">
        <f aca="false">M248+N248</f>
        <v>0.00346975906802068</v>
      </c>
      <c r="R248" s="3" t="n">
        <f aca="false">R247-(Q248-Q247+P248-P247)*R247</f>
        <v>1.59374237810627</v>
      </c>
      <c r="S248" s="3" t="n">
        <f aca="false">$C$21*(R248-1)+1</f>
        <v>1.58591932461133</v>
      </c>
      <c r="T248" s="3" t="n">
        <f aca="false">-(S248-S247)/S247+T247</f>
        <v>0.00574384046652297</v>
      </c>
      <c r="U248" s="45" t="n">
        <f aca="false">(N248-N247)/(K$49/(1+K$49)*(AC248^(1+K$49)-(J248/A248)^(1+K$49))/(J248/A248)^K$49)*K$50+U247</f>
        <v>0.00563516166217542</v>
      </c>
      <c r="V248" s="3" t="n">
        <f aca="false">IF(D$6="E",-IF(K247=$B$6,-V247+(H248-H247)*(1-E247)+(I248-I247)*E247,-V247+(H248-H247)*(1-E247)+(I248-I247)*E247+(U248-U247)*(1-E247)),IF(K247=$B$6,V247+(H248-H247)*(1-E247)+(I248-I247)*E247,V247+(H248-H247)*(1-E247)+(I248-I247)*E247+(U248-U247)*(1-E247)))</f>
        <v>0.0079255244984357</v>
      </c>
      <c r="W248" s="3" t="n">
        <f aca="false">T248/3+V248</f>
        <v>0.00984013798727669</v>
      </c>
      <c r="X248" s="23" t="n">
        <f aca="false">IF(D$6="E",-B248,B248)</f>
        <v>283.543017456361</v>
      </c>
      <c r="Y248" s="0" t="n">
        <f aca="false">IF(D$6="E",-J248,J248)</f>
        <v>261.258217148297</v>
      </c>
      <c r="Z248" s="46" t="n">
        <f aca="false">J248/A248</f>
        <v>0.887081484386924</v>
      </c>
      <c r="AA248" s="43" t="n">
        <f aca="false">B$8/A248^B$3*((1+K$49)/K$49)^-B$3</f>
        <v>1.6670850007306</v>
      </c>
      <c r="AB248" s="43" t="n">
        <f aca="false">(R248-AA248)</f>
        <v>-0.0733426226243303</v>
      </c>
      <c r="AC248" s="48" t="n">
        <f aca="false">IF(R$58&gt;=AA$58,B$10,IF(K248&lt;K247,(Z248-D$10)*(1+1.25*(D$10-Z248)/MAX(Z$58:Z248)*B$10)+D$10,B$10))</f>
        <v>1.38259663532589</v>
      </c>
      <c r="AD248" s="33" t="n">
        <f aca="false">IF(K248&gt;K247,(1-A248/K248)/((J248+0.01)/A248/$B$10)^(1+K$49)+A248/K248+0.01,(1-A248/K248)/((J248+0.01)/A248/$D$10)^(1+K$49)+A248/K248+0.01)</f>
        <v>1.42672002195133</v>
      </c>
      <c r="AE248" s="47" t="n">
        <f aca="false">IF(ABS(-LN(1-(R248-AA248)/R248)/LN(AD248))&lt;1.2*B$3,1.2*SIGN(-LN(1-(R248-AA248)/R248)/LN(AD248))*B$3,-LN(1-(R248-AA248)/R248)/LN(AD248))</f>
        <v>-0.126602181680995</v>
      </c>
      <c r="AF248" s="43" t="n">
        <f aca="false">W248</f>
        <v>0.00984013798727673</v>
      </c>
      <c r="AG248" s="47" t="n">
        <f aca="false">IF(D$6="E",-B248,IF(D$6="T",-B248,B248))</f>
        <v>283.543017456361</v>
      </c>
      <c r="AH248" s="3" t="n">
        <f aca="false">T248</f>
        <v>0.00574384046652297</v>
      </c>
      <c r="AI248" s="3"/>
      <c r="AJ248" s="3"/>
    </row>
    <row r="249" customFormat="false" ht="12.8" hidden="false" customHeight="false" outlineLevel="0" collapsed="false">
      <c r="A249" s="3" t="n">
        <f aca="false">IF(J248/A248&lt;=0.99*$B$10,IF(A248&gt;A247,IF(D$5&gt;0,$A248+($D$7-$D$3)/401,IF(J248/A248&gt;1.01*D$10,A248-($D$7-$D$3)/401,A248)),IF(D$5&lt;0,$A248+($D$7-$D$3)/401,IF(J248/A248&gt;1.01*D$10,A248-($D$7-$D$3)/401,A248))),IF(K248&gt;$B$6,IF(B$10&gt;D$10,IF(J248/A248&gt;1.01*D$10,A248-($D$7-$D$3)/401,A248),A248),IF(MAX(J$58:J248)&lt;0.99*$B$10*(A248^$K$49*(K248-A248))^(1/(1+$K$49))*($K$49^(1/(1+$K$49))),$A248+($D$7-$D$3)/401,IF(J248/A248&gt;1.01*$D$10,$A248-($D$7-$D$3)/401,A248))))</f>
        <v>295.013092269327</v>
      </c>
      <c r="B249" s="3" t="n">
        <f aca="false">$D$4+(A249-$D$3)*$D$5</f>
        <v>285.039276807982</v>
      </c>
      <c r="C249" s="3" t="n">
        <f aca="false">2/PI()*(ATAN((B249/A249)^2))/(1+C$12/C$14*10*(100/A248)^0.5)</f>
        <v>0.362168160465339</v>
      </c>
      <c r="D249" s="3" t="n">
        <f aca="false">3*G248*(I249-I248)+D248</f>
        <v>2737.34847232151</v>
      </c>
      <c r="E249" s="30" t="n">
        <f aca="false">(1/$C$16)*($C$12/100)/S249</f>
        <v>0.00911783654220519</v>
      </c>
      <c r="F249" s="3" t="n">
        <f aca="false">3*(1-2*$B$9)*(A250+A249)/(4*(1+$B$9)*$B$4)</f>
        <v>44931.2452564242</v>
      </c>
      <c r="G249" s="3" t="n">
        <f aca="false">$C$18*$C$17*(A249+100)/100/(2*(1+$C$19))*1000</f>
        <v>3019480.07730674</v>
      </c>
      <c r="H249" s="30" t="n">
        <f aca="false">(B249-B248)/(3*(1-E248)*F248+3*C248*E248*G248)+H248</f>
        <v>0.00236942590752596</v>
      </c>
      <c r="I249" s="30" t="n">
        <f aca="false">C248*(H249-H248)+I248</f>
        <v>0.00032726928145038</v>
      </c>
      <c r="J249" s="3" t="n">
        <f aca="false">J248+3*(H249-H248)*F248</f>
        <v>262.492966001392</v>
      </c>
      <c r="K249" s="35" t="n">
        <f aca="false">IF(J249&lt;$B$10*(A248^$K$49*(MAX(K$58:K248)-A248))^(1/(1+$K$49))*($K$49^(1/(1+$K$49))),IF(J249/A249&gt;D$10,IF(MAX(J$58:J248)&lt;0.99*$B$10*(A248^$K$49*(K248-A248))^(1/(1+$K$49))*($K$49^(1/(1+$K$49))),MAX(K$58:K248),((J249/$B$10)^(1+$K$49)/(A249^($K$49)*$K$49))+A249),MAX(K$58:K248)),((J249/$B$10)^(1+$K$49)/(A249^($K$49)*$K$49))+A249)</f>
        <v>417.193918934849</v>
      </c>
      <c r="L249" s="30" t="n">
        <f aca="false">IF(K249&lt;K248,AE248*(MAX(Z$58:Z248)-J248/A248)/(J248/A248/D$10-1)/(1+1*(MAX(Z$58:Z248)-J248/A248)/(J248/A248/D$10-1))+B$3-B$4,AE248*(J249/A249/B$10)/(C$27+J249/A249/B$10))</f>
        <v>-0.0122637136976188</v>
      </c>
      <c r="M249" s="42" t="n">
        <f aca="false">M248+L249*2*(K249-K248)/(K248+K249)</f>
        <v>-0.00418310887082043</v>
      </c>
      <c r="N249" s="43" t="n">
        <f aca="false">N248+(B$3-B$4)*2*(K249-K248)/(K248+K249)</f>
        <v>0.00764642153516791</v>
      </c>
      <c r="O249" s="34"/>
      <c r="P249" s="34" t="n">
        <f aca="false">P248+$B$4*2*(A249-A248)/(A249+A248)</f>
        <v>0.00233221337901882</v>
      </c>
      <c r="Q249" s="44" t="n">
        <f aca="false">M249+N249</f>
        <v>0.00346331266434749</v>
      </c>
      <c r="R249" s="3" t="n">
        <f aca="false">R248-(Q249-Q248+P249-P248)*R248</f>
        <v>1.59373647192155</v>
      </c>
      <c r="S249" s="3" t="n">
        <f aca="false">$C$21*(R249-1)+1</f>
        <v>1.58591349624555</v>
      </c>
      <c r="T249" s="3" t="n">
        <f aca="false">-(S249-S248)/S248+T248</f>
        <v>0.00574751553731587</v>
      </c>
      <c r="U249" s="45" t="n">
        <f aca="false">(N249-N248)/(K$49/(1+K$49)*(AC249^(1+K$49)-(J249/A249)^(1+K$49))/(J249/A249)^K$49)*K$50+U248</f>
        <v>0.00569232314564289</v>
      </c>
      <c r="V249" s="3" t="n">
        <f aca="false">IF(D$6="E",-IF(K248=$B$6,-V248+(H249-H248)*(1-E248)+(I249-I248)*E248,-V248+(H249-H248)*(1-E248)+(I249-I248)*E248+(U249-U248)*(1-E248)),IF(K248=$B$6,V248+(H249-H248)*(1-E248)+(I249-I248)*E248,V248+(H249-H248)*(1-E248)+(I249-I248)*E248+(U249-U248)*(1-E248)))</f>
        <v>0.00799128706518919</v>
      </c>
      <c r="W249" s="3" t="n">
        <f aca="false">T249/3+V249</f>
        <v>0.00990712557762782</v>
      </c>
      <c r="X249" s="23" t="n">
        <f aca="false">IF(D$6="E",-B249,B249)</f>
        <v>285.039276807982</v>
      </c>
      <c r="Y249" s="0" t="n">
        <f aca="false">IF(D$6="E",-J249,J249)</f>
        <v>262.492966001392</v>
      </c>
      <c r="Z249" s="46" t="n">
        <f aca="false">J249/A249</f>
        <v>0.889767176033509</v>
      </c>
      <c r="AA249" s="43" t="n">
        <f aca="false">B$8/A249^B$3*((1+K$49)/K$49)^-B$3</f>
        <v>1.66703874055569</v>
      </c>
      <c r="AB249" s="43" t="n">
        <f aca="false">(R249-AA249)</f>
        <v>-0.07330226863414</v>
      </c>
      <c r="AC249" s="48" t="n">
        <f aca="false">IF(R$58&gt;=AA$58,B$10,IF(K249&lt;K248,(Z249-D$10)*(1+1.25*(D$10-Z249)/MAX(Z$58:Z249)*B$10)+D$10,B$10))</f>
        <v>1.38259663532589</v>
      </c>
      <c r="AD249" s="33" t="n">
        <f aca="false">IF(K249&gt;K248,(1-A249/K249)/((J249+0.01)/A249/$B$10)^(1+K$49)+A249/K249+0.01,(1-A249/K249)/((J249+0.01)/A249/$D$10)^(1+K$49)+A249/K249+0.01)</f>
        <v>1.42421933842929</v>
      </c>
      <c r="AE249" s="47" t="n">
        <f aca="false">IF(ABS(-LN(1-(R249-AA249)/R249)/LN(AD249))&lt;1.2*B$3,1.2*SIGN(-LN(1-(R249-AA249)/R249)/LN(AD249))*B$3,-LN(1-(R249-AA249)/R249)/LN(AD249))</f>
        <v>-0.127162248607728</v>
      </c>
      <c r="AF249" s="43" t="n">
        <f aca="false">W249</f>
        <v>0.00990712557762791</v>
      </c>
      <c r="AG249" s="47" t="n">
        <f aca="false">IF(D$6="E",-B249,IF(D$6="T",-B249,B249))</f>
        <v>285.039276807982</v>
      </c>
      <c r="AH249" s="3" t="n">
        <f aca="false">T249</f>
        <v>0.00574751553731587</v>
      </c>
      <c r="AI249" s="3"/>
      <c r="AJ249" s="3"/>
    </row>
    <row r="250" customFormat="false" ht="12.8" hidden="false" customHeight="false" outlineLevel="0" collapsed="false">
      <c r="A250" s="3" t="n">
        <f aca="false">IF(J249/A249&lt;=0.99*$B$10,IF(A249&gt;A248,IF(D$5&gt;0,$A249+($D$7-$D$3)/401,IF(J249/A249&gt;1.01*D$10,A249-($D$7-$D$3)/401,A249)),IF(D$5&lt;0,$A249+($D$7-$D$3)/401,IF(J249/A249&gt;1.01*D$10,A249-($D$7-$D$3)/401,A249))),IF(K249&gt;$B$6,IF(B$10&gt;D$10,IF(J249/A249&gt;1.01*D$10,A249-($D$7-$D$3)/401,A249),A249),IF(MAX(J$58:J249)&lt;0.99*$B$10*(A249^$K$49*(K249-A249))^(1/(1+$K$49))*($K$49^(1/(1+$K$49))),$A249+($D$7-$D$3)/401,IF(J249/A249&gt;1.01*$D$10,$A249-($D$7-$D$3)/401,A249))))</f>
        <v>295.511845386534</v>
      </c>
      <c r="B250" s="3" t="n">
        <f aca="false">$D$4+(A250-$D$3)*$D$5</f>
        <v>286.535536159603</v>
      </c>
      <c r="C250" s="3" t="n">
        <f aca="false">2/PI()*(ATAN((B250/A250)^2))/(1+C$12/C$14*10*(100/A249)^0.5)</f>
        <v>0.363949333307256</v>
      </c>
      <c r="D250" s="3" t="n">
        <f aca="false">3*G249*(I250-I249)+D249</f>
        <v>2767.37553469243</v>
      </c>
      <c r="E250" s="30" t="n">
        <f aca="false">(1/$C$16)*($C$12/100)/S250</f>
        <v>0.00911786731123202</v>
      </c>
      <c r="F250" s="3" t="n">
        <f aca="false">3*(1-2*$B$9)*(A251+A250)/(4*(1+$B$9)*$B$4)</f>
        <v>45007.1424699123</v>
      </c>
      <c r="G250" s="3" t="n">
        <f aca="false">$C$18*$C$17*(A250+100)/100/(2*(1+$C$19))*1000</f>
        <v>3023292.54613467</v>
      </c>
      <c r="H250" s="30" t="n">
        <f aca="false">(B250-B249)/(3*(1-E249)*F249+3*C249*E249*G249)+H249</f>
        <v>0.00237857860600919</v>
      </c>
      <c r="I250" s="30" t="n">
        <f aca="false">C249*(H250-H249)+I249</f>
        <v>0.000330584097423345</v>
      </c>
      <c r="J250" s="3" t="n">
        <f aca="false">J249+3*(H250-H249)*F249</f>
        <v>263.726692422316</v>
      </c>
      <c r="K250" s="35" t="n">
        <f aca="false">IF(J250&lt;$B$10*(A249^$K$49*(MAX(K$58:K249)-A249))^(1/(1+$K$49))*($K$49^(1/(1+$K$49))),IF(J250/A250&gt;D$10,IF(MAX(J$58:J249)&lt;0.99*$B$10*(A249^$K$49*(K249-A249))^(1/(1+$K$49))*($K$49^(1/(1+$K$49))),MAX(K$58:K249),((J250/$B$10)^(1+$K$49)/(A250^($K$49)*$K$49))+A250),MAX(K$58:K249)),((J250/$B$10)^(1+$K$49)/(A250^($K$49)*$K$49))+A250)</f>
        <v>418.635724771537</v>
      </c>
      <c r="L250" s="30" t="n">
        <f aca="false">IF(K250&lt;K249,AE249*(MAX(Z$58:Z249)-J249/A249)/(J249/A249/D$10-1)/(1+1*(MAX(Z$58:Z249)-J249/A249)/(J249/A249/D$10-1))+B$3-B$4,AE249*(J250/A250/B$10)/(C$27+J250/A250/B$10))</f>
        <v>-0.0123513791610071</v>
      </c>
      <c r="M250" s="42" t="n">
        <f aca="false">M249+L250*2*(K250-K249)/(K249+K250)</f>
        <v>-0.00422572112009771</v>
      </c>
      <c r="N250" s="43" t="n">
        <f aca="false">N249+(B$3-B$4)*2*(K250-K249)/(K249+K250)</f>
        <v>0.00768230152773448</v>
      </c>
      <c r="O250" s="34"/>
      <c r="P250" s="34" t="n">
        <f aca="false">P249+$B$4*2*(A250-A249)/(A250+A249)</f>
        <v>0.0023423484927538</v>
      </c>
      <c r="Q250" s="44" t="n">
        <f aca="false">M250+N250</f>
        <v>0.00345658040763677</v>
      </c>
      <c r="R250" s="3" t="n">
        <f aca="false">R249-(Q250-Q249+P250-P249)*R249</f>
        <v>1.5937310486642</v>
      </c>
      <c r="S250" s="3" t="n">
        <f aca="false">$C$21*(R250-1)+1</f>
        <v>1.58590814444416</v>
      </c>
      <c r="T250" s="3" t="n">
        <f aca="false">-(S250-S249)/S249+T249</f>
        <v>0.00575089012325629</v>
      </c>
      <c r="U250" s="45" t="n">
        <f aca="false">(N250-N249)/(K$49/(1+K$49)*(AC250^(1+K$49)-(J250/A250)^(1+K$49))/(J250/A250)^K$49)*K$50+U249</f>
        <v>0.00574975310266925</v>
      </c>
      <c r="V250" s="3" t="n">
        <f aca="false">IF(D$6="E",-IF(K249=$B$6,-V249+(H250-H249)*(1-E249)+(I250-I249)*E249,-V249+(H250-H249)*(1-E249)+(I250-I249)*E249+(U250-U249)*(1-E249)),IF(K249=$B$6,V249+(H250-H249)*(1-E249)+(I250-I249)*E249,V249+(H250-H249)*(1-E249)+(I250-I249)*E249+(U250-U249)*(1-E249)))</f>
        <v>0.00805729285487951</v>
      </c>
      <c r="W250" s="3" t="n">
        <f aca="false">T250/3+V250</f>
        <v>0.00997425622929827</v>
      </c>
      <c r="X250" s="23" t="n">
        <f aca="false">IF(D$6="E",-B250,B250)</f>
        <v>286.535536159603</v>
      </c>
      <c r="Y250" s="0" t="n">
        <f aca="false">IF(D$6="E",-J250,J250)</f>
        <v>263.726692422316</v>
      </c>
      <c r="Z250" s="46" t="n">
        <f aca="false">J250/A250</f>
        <v>0.892440342204752</v>
      </c>
      <c r="AA250" s="43" t="n">
        <f aca="false">B$8/A250^B$3*((1+K$49)/K$49)^-B$3</f>
        <v>1.66699255980326</v>
      </c>
      <c r="AB250" s="43" t="n">
        <f aca="false">(R250-AA250)</f>
        <v>-0.0732615111390627</v>
      </c>
      <c r="AC250" s="48" t="n">
        <f aca="false">IF(R$58&gt;=AA$58,B$10,IF(K250&lt;K249,(Z250-D$10)*(1+1.25*(D$10-Z250)/MAX(Z$58:Z250)*B$10)+D$10,B$10))</f>
        <v>1.38259663532589</v>
      </c>
      <c r="AD250" s="33" t="n">
        <f aca="false">IF(K250&gt;K249,(1-A250/K250)/((J250+0.01)/A250/$B$10)^(1+K$49)+A250/K250+0.01,(1-A250/K250)/((J250+0.01)/A250/$D$10)^(1+K$49)+A250/K250+0.01)</f>
        <v>1.42173160008883</v>
      </c>
      <c r="AE250" s="47" t="n">
        <f aca="false">IF(ABS(-LN(1-(R250-AA250)/R250)/LN(AD250))&lt;1.2*B$3,1.2*SIGN(-LN(1-(R250-AA250)/R250)/LN(AD250))*B$3,-LN(1-(R250-AA250)/R250)/LN(AD250))</f>
        <v>-0.127724986144664</v>
      </c>
      <c r="AF250" s="43" t="n">
        <f aca="false">W250</f>
        <v>0.00997425622929833</v>
      </c>
      <c r="AG250" s="47" t="n">
        <f aca="false">IF(D$6="E",-B250,IF(D$6="T",-B250,B250))</f>
        <v>286.535536159603</v>
      </c>
      <c r="AH250" s="3" t="n">
        <f aca="false">T250</f>
        <v>0.00575089012325629</v>
      </c>
      <c r="AI250" s="3"/>
      <c r="AJ250" s="3"/>
    </row>
    <row r="251" customFormat="false" ht="12.8" hidden="false" customHeight="false" outlineLevel="0" collapsed="false">
      <c r="A251" s="3" t="n">
        <f aca="false">IF(J250/A250&lt;=0.99*$B$10,IF(A250&gt;A249,IF(D$5&gt;0,$A250+($D$7-$D$3)/401,IF(J250/A250&gt;1.01*D$10,A250-($D$7-$D$3)/401,A250)),IF(D$5&lt;0,$A250+($D$7-$D$3)/401,IF(J250/A250&gt;1.01*D$10,A250-($D$7-$D$3)/401,A250))),IF(K250&gt;$B$6,IF(B$10&gt;D$10,IF(J250/A250&gt;1.01*D$10,A250-($D$7-$D$3)/401,A250),A250),IF(MAX(J$58:J250)&lt;0.99*$B$10*(A250^$K$49*(K250-A250))^(1/(1+$K$49))*($K$49^(1/(1+$K$49))),$A250+($D$7-$D$3)/401,IF(J250/A250&gt;1.01*$D$10,$A250-($D$7-$D$3)/401,A250))))</f>
        <v>296.010598503741</v>
      </c>
      <c r="B251" s="3" t="n">
        <f aca="false">$D$4+(A251-$D$3)*$D$5</f>
        <v>288.031795511224</v>
      </c>
      <c r="C251" s="3" t="n">
        <f aca="false">2/PI()*(ATAN((B251/A251)^2))/(1+C$12/C$14*10*(100/A250)^0.5)</f>
        <v>0.365720029964605</v>
      </c>
      <c r="D251" s="3" t="n">
        <f aca="false">3*G250*(I251-I250)+D250</f>
        <v>2797.51264450553</v>
      </c>
      <c r="E251" s="30" t="n">
        <f aca="false">(1/$C$16)*($C$12/100)/S251</f>
        <v>0.00911789534297498</v>
      </c>
      <c r="F251" s="3" t="n">
        <f aca="false">3*(1-2*$B$9)*(A252+A251)/(4*(1+$B$9)*$B$4)</f>
        <v>45083.0396834003</v>
      </c>
      <c r="G251" s="3" t="n">
        <f aca="false">$C$18*$C$17*(A251+100)/100/(2*(1+$C$19))*1000</f>
        <v>3027105.0149626</v>
      </c>
      <c r="H251" s="30" t="n">
        <f aca="false">(B251-B250)/(3*(1-E250)*F250+3*C250*E250*G250)+H250</f>
        <v>0.00238770836355558</v>
      </c>
      <c r="I251" s="30" t="n">
        <f aca="false">C250*(H251-H250)+I250</f>
        <v>0.00033390686659561</v>
      </c>
      <c r="J251" s="3" t="n">
        <f aca="false">J250+3*(H251-H250)*F250</f>
        <v>264.959405318135</v>
      </c>
      <c r="K251" s="35" t="n">
        <f aca="false">IF(J251&lt;$B$10*(A250^$K$49*(MAX(K$58:K250)-A250))^(1/(1+$K$49))*($K$49^(1/(1+$K$49))),IF(J251/A251&gt;D$10,IF(MAX(J$58:J250)&lt;0.99*$B$10*(A250^$K$49*(K250-A250))^(1/(1+$K$49))*($K$49^(1/(1+$K$49))),MAX(K$58:K250),((J251/$B$10)^(1+$K$49)/(A251^($K$49)*$K$49))+A251),MAX(K$58:K250)),((J251/$B$10)^(1+$K$49)/(A251^($K$49)*$K$49))+A251)</f>
        <v>420.078783344331</v>
      </c>
      <c r="L251" s="30" t="n">
        <f aca="false">IF(K251&lt;K250,AE250*(MAX(Z$58:Z250)-J250/A250)/(J250/A250/D$10-1)/(1+1*(MAX(Z$58:Z250)-J250/A250)/(J250/A250/D$10-1))+B$3-B$4,AE250*(J251/A251/B$10)/(C$27+J251/A251/B$10))</f>
        <v>-0.012439423581235</v>
      </c>
      <c r="M251" s="42" t="n">
        <f aca="false">M250+L251*2*(K251-K250)/(K250+K251)</f>
        <v>-0.00426852666755353</v>
      </c>
      <c r="N251" s="43" t="n">
        <f aca="false">N250+(B$3-B$4)*2*(K251-K250)/(K250+K251)</f>
        <v>0.0077180891742145</v>
      </c>
      <c r="O251" s="34"/>
      <c r="P251" s="34" t="n">
        <f aca="false">P250+$B$4*2*(A251-A250)/(A251+A250)</f>
        <v>0.00235246651527062</v>
      </c>
      <c r="Q251" s="44" t="n">
        <f aca="false">M251+N251</f>
        <v>0.00344956250666097</v>
      </c>
      <c r="R251" s="3" t="n">
        <f aca="false">R250-(Q251-Q250+P251-P250)*R250</f>
        <v>1.59372610790424</v>
      </c>
      <c r="S251" s="3" t="n">
        <f aca="false">$C$21*(R251-1)+1</f>
        <v>1.58590326878286</v>
      </c>
      <c r="T251" s="3" t="n">
        <f aca="false">-(S251-S250)/S250+T250</f>
        <v>0.00575396448876605</v>
      </c>
      <c r="U251" s="45" t="n">
        <f aca="false">(N251-N250)/(K$49/(1+K$49)*(AC251^(1+K$49)-(J251/A251)^(1+K$49))/(J251/A251)^K$49)*K$50+U250</f>
        <v>0.00580745212633189</v>
      </c>
      <c r="V251" s="3" t="n">
        <f aca="false">IF(D$6="E",-IF(K250=$B$6,-V250+(H251-H250)*(1-E250)+(I251-I250)*E250,-V250+(H251-H250)*(1-E250)+(I251-I250)*E250+(U251-U250)*(1-E250)),IF(K250=$B$6,V250+(H251-H250)*(1-E250)+(I251-I250)*E250,V250+(H251-H250)*(1-E250)+(I251-I250)*E250+(U251-U250)*(1-E250)))</f>
        <v>0.00812354259669732</v>
      </c>
      <c r="W251" s="3" t="n">
        <f aca="false">T251/3+V251</f>
        <v>0.0100415307596193</v>
      </c>
      <c r="X251" s="23" t="n">
        <f aca="false">IF(D$6="E",-B251,B251)</f>
        <v>288.031795511224</v>
      </c>
      <c r="Y251" s="0" t="n">
        <f aca="false">IF(D$6="E",-J251,J251)</f>
        <v>264.959405318135</v>
      </c>
      <c r="Z251" s="46" t="n">
        <f aca="false">J251/A251</f>
        <v>0.89510107630415</v>
      </c>
      <c r="AA251" s="43" t="n">
        <f aca="false">B$8/A251^B$3*((1+K$49)/K$49)^-B$3</f>
        <v>1.66694645820327</v>
      </c>
      <c r="AB251" s="43" t="n">
        <f aca="false">(R251-AA251)</f>
        <v>-0.0732203502990214</v>
      </c>
      <c r="AC251" s="48" t="n">
        <f aca="false">IF(R$58&gt;=AA$58,B$10,IF(K251&lt;K250,(Z251-D$10)*(1+1.25*(D$10-Z251)/MAX(Z$58:Z251)*B$10)+D$10,B$10))</f>
        <v>1.38259663532589</v>
      </c>
      <c r="AD251" s="33" t="n">
        <f aca="false">IF(K251&gt;K250,(1-A251/K251)/((J251+0.01)/A251/$B$10)^(1+K$49)+A251/K251+0.01,(1-A251/K251)/((J251+0.01)/A251/$D$10)^(1+K$49)+A251/K251+0.01)</f>
        <v>1.41925673444874</v>
      </c>
      <c r="AE251" s="47" t="n">
        <f aca="false">IF(ABS(-LN(1-(R251-AA251)/R251)/LN(AD251))&lt;1.2*B$3,1.2*SIGN(-LN(1-(R251-AA251)/R251)/LN(AD251))*B$3,-LN(1-(R251-AA251)/R251)/LN(AD251))</f>
        <v>-0.128290410714427</v>
      </c>
      <c r="AF251" s="43" t="n">
        <f aca="false">W251</f>
        <v>0.0100415307596194</v>
      </c>
      <c r="AG251" s="47" t="n">
        <f aca="false">IF(D$6="E",-B251,IF(D$6="T",-B251,B251))</f>
        <v>288.031795511224</v>
      </c>
      <c r="AH251" s="3" t="n">
        <f aca="false">T251</f>
        <v>0.00575396448876605</v>
      </c>
      <c r="AI251" s="3"/>
      <c r="AJ251" s="3"/>
    </row>
    <row r="252" customFormat="false" ht="12.8" hidden="false" customHeight="false" outlineLevel="0" collapsed="false">
      <c r="A252" s="3" t="n">
        <f aca="false">IF(J251/A251&lt;=0.99*$B$10,IF(A251&gt;A250,IF(D$5&gt;0,$A251+($D$7-$D$3)/401,IF(J251/A251&gt;1.01*D$10,A251-($D$7-$D$3)/401,A251)),IF(D$5&lt;0,$A251+($D$7-$D$3)/401,IF(J251/A251&gt;1.01*D$10,A251-($D$7-$D$3)/401,A251))),IF(K251&gt;$B$6,IF(B$10&gt;D$10,IF(J251/A251&gt;1.01*D$10,A251-($D$7-$D$3)/401,A251),A251),IF(MAX(J$58:J251)&lt;0.99*$B$10*(A251^$K$49*(K251-A251))^(1/(1+$K$49))*($K$49^(1/(1+$K$49))),$A251+($D$7-$D$3)/401,IF(J251/A251&gt;1.01*$D$10,$A251-($D$7-$D$3)/401,A251))))</f>
        <v>296.509351620948</v>
      </c>
      <c r="B252" s="3" t="n">
        <f aca="false">$D$4+(A252-$D$3)*$D$5</f>
        <v>289.528054862845</v>
      </c>
      <c r="C252" s="3" t="n">
        <f aca="false">2/PI()*(ATAN((B252/A252)^2))/(1+C$12/C$14*10*(100/A251)^0.5)</f>
        <v>0.367480275563962</v>
      </c>
      <c r="D252" s="3" t="n">
        <f aca="false">3*G251*(I252-I251)+D251</f>
        <v>2827.75884880093</v>
      </c>
      <c r="E252" s="30" t="n">
        <f aca="false">(1/$C$16)*($C$12/100)/S252</f>
        <v>0.00911792063975795</v>
      </c>
      <c r="F252" s="3" t="n">
        <f aca="false">3*(1-2*$B$9)*(A253+A252)/(4*(1+$B$9)*$B$4)</f>
        <v>45158.9368968883</v>
      </c>
      <c r="G252" s="3" t="n">
        <f aca="false">$C$18*$C$17*(A252+100)/100/(2*(1+$C$19))*1000</f>
        <v>3030917.48379053</v>
      </c>
      <c r="H252" s="30" t="n">
        <f aca="false">(B252-B251)/(3*(1-E251)*F251+3*C251*E251*G251)+H251</f>
        <v>0.00239681532278431</v>
      </c>
      <c r="I252" s="30" t="n">
        <f aca="false">C251*(H252-H251)+I251</f>
        <v>0.000337237463997627</v>
      </c>
      <c r="J252" s="3" t="n">
        <f aca="false">J251+3*(H252-H251)*F251</f>
        <v>266.191113531047</v>
      </c>
      <c r="K252" s="35" t="n">
        <f aca="false">IF(J252&lt;$B$10*(A251^$K$49*(MAX(K$58:K251)-A251))^(1/(1+$K$49))*($K$49^(1/(1+$K$49))),IF(J252/A252&gt;D$10,IF(MAX(J$58:J251)&lt;0.99*$B$10*(A251^$K$49*(K251-A251))^(1/(1+$K$49))*($K$49^(1/(1+$K$49))),MAX(K$58:K251),((J252/$B$10)^(1+$K$49)/(A252^($K$49)*$K$49))+A252),MAX(K$58:K251)),((J252/$B$10)^(1+$K$49)/(A252^($K$49)*$K$49))+A252)</f>
        <v>421.523083411211</v>
      </c>
      <c r="L252" s="30" t="n">
        <f aca="false">IF(K252&lt;K251,AE251*(MAX(Z$58:Z251)-J251/A251)/(J251/A251/D$10-1)/(1+1*(MAX(Z$58:Z251)-J251/A251)/(J251/A251/D$10-1))+B$3-B$4,AE251*(J252/A252/B$10)/(C$27+J252/A252/B$10))</f>
        <v>-0.0125278497914586</v>
      </c>
      <c r="M252" s="42" t="n">
        <f aca="false">M251+L252*2*(K252-K251)/(K251+K252)</f>
        <v>-0.00431152556051327</v>
      </c>
      <c r="N252" s="43" t="n">
        <f aca="false">N251+(B$3-B$4)*2*(K252-K251)/(K251+K252)</f>
        <v>0.00775378472406745</v>
      </c>
      <c r="O252" s="34"/>
      <c r="P252" s="34" t="n">
        <f aca="false">P251+$B$4*2*(A252-A251)/(A252+A251)</f>
        <v>0.00236256750411534</v>
      </c>
      <c r="Q252" s="44" t="n">
        <f aca="false">M252+N252</f>
        <v>0.00344225916355419</v>
      </c>
      <c r="R252" s="3" t="n">
        <f aca="false">R251-(Q252-Q251+P252-P251)*R251</f>
        <v>1.59372164922319</v>
      </c>
      <c r="S252" s="3" t="n">
        <f aca="false">$C$21*(R252-1)+1</f>
        <v>1.58589886884866</v>
      </c>
      <c r="T252" s="3" t="n">
        <f aca="false">-(S252-S251)/S251+T251</f>
        <v>0.00575673889139173</v>
      </c>
      <c r="U252" s="45" t="n">
        <f aca="false">(N252-N251)/(K$49/(1+K$49)*(AC252^(1+K$49)-(J252/A252)^(1+K$49))/(J252/A252)^K$49)*K$50+U251</f>
        <v>0.00586542083171124</v>
      </c>
      <c r="V252" s="3" t="n">
        <f aca="false">IF(D$6="E",-IF(K251=$B$6,-V251+(H252-H251)*(1-E251)+(I252-I251)*E251,-V251+(H252-H251)*(1-E251)+(I252-I251)*E251+(U252-U251)*(1-E251)),IF(K251=$B$6,V251+(H252-H251)*(1-E251)+(I252-I251)*E251,V251+(H252-H251)*(1-E251)+(I252-I251)*E251+(U252-U251)*(1-E251)))</f>
        <v>0.00819003704045399</v>
      </c>
      <c r="W252" s="3" t="n">
        <f aca="false">T252/3+V252</f>
        <v>0.0101089500042512</v>
      </c>
      <c r="X252" s="23" t="n">
        <f aca="false">IF(D$6="E",-B252,B252)</f>
        <v>289.528054862845</v>
      </c>
      <c r="Y252" s="0" t="n">
        <f aca="false">IF(D$6="E",-J252,J252)</f>
        <v>266.191113531047</v>
      </c>
      <c r="Z252" s="46" t="n">
        <f aca="false">J252/A252</f>
        <v>0.897749470887987</v>
      </c>
      <c r="AA252" s="43" t="n">
        <f aca="false">B$8/A252^B$3*((1+K$49)/K$49)^-B$3</f>
        <v>1.66690043548701</v>
      </c>
      <c r="AB252" s="43" t="n">
        <f aca="false">(R252-AA252)</f>
        <v>-0.0731787862638211</v>
      </c>
      <c r="AC252" s="48" t="n">
        <f aca="false">IF(R$58&gt;=AA$58,B$10,IF(K252&lt;K251,(Z252-D$10)*(1+1.25*(D$10-Z252)/MAX(Z$58:Z252)*B$10)+D$10,B$10))</f>
        <v>1.38259663532589</v>
      </c>
      <c r="AD252" s="33" t="n">
        <f aca="false">IF(K252&gt;K251,(1-A252/K252)/((J252+0.01)/A252/$B$10)^(1+K$49)+A252/K252+0.01,(1-A252/K252)/((J252+0.01)/A252/$D$10)^(1+K$49)+A252/K252+0.01)</f>
        <v>1.41679466891395</v>
      </c>
      <c r="AE252" s="47" t="n">
        <f aca="false">IF(ABS(-LN(1-(R252-AA252)/R252)/LN(AD252))&lt;1.2*B$3,1.2*SIGN(-LN(1-(R252-AA252)/R252)/LN(AD252))*B$3,-LN(1-(R252-AA252)/R252)/LN(AD252))</f>
        <v>-0.128858539014543</v>
      </c>
      <c r="AF252" s="43" t="n">
        <f aca="false">W252</f>
        <v>0.0101089500042513</v>
      </c>
      <c r="AG252" s="47" t="n">
        <f aca="false">IF(D$6="E",-B252,IF(D$6="T",-B252,B252))</f>
        <v>289.528054862845</v>
      </c>
      <c r="AH252" s="3" t="n">
        <f aca="false">T252</f>
        <v>0.00575673889139173</v>
      </c>
      <c r="AI252" s="3"/>
      <c r="AJ252" s="3"/>
    </row>
    <row r="253" customFormat="false" ht="12.8" hidden="false" customHeight="false" outlineLevel="0" collapsed="false">
      <c r="A253" s="3" t="n">
        <f aca="false">IF(J252/A252&lt;=0.99*$B$10,IF(A252&gt;A251,IF(D$5&gt;0,$A252+($D$7-$D$3)/401,IF(J252/A252&gt;1.01*D$10,A252-($D$7-$D$3)/401,A252)),IF(D$5&lt;0,$A252+($D$7-$D$3)/401,IF(J252/A252&gt;1.01*D$10,A252-($D$7-$D$3)/401,A252))),IF(K252&gt;$B$6,IF(B$10&gt;D$10,IF(J252/A252&gt;1.01*D$10,A252-($D$7-$D$3)/401,A252),A252),IF(MAX(J$58:J252)&lt;0.99*$B$10*(A252^$K$49*(K252-A252))^(1/(1+$K$49))*($K$49^(1/(1+$K$49))),$A252+($D$7-$D$3)/401,IF(J252/A252&gt;1.01*$D$10,$A252-($D$7-$D$3)/401,A252))))</f>
        <v>297.008104738155</v>
      </c>
      <c r="B253" s="3" t="n">
        <f aca="false">$D$4+(A253-$D$3)*$D$5</f>
        <v>291.024314214466</v>
      </c>
      <c r="C253" s="3" t="n">
        <f aca="false">2/PI()*(ATAN((B253/A253)^2))/(1+C$12/C$14*10*(100/A252)^0.5)</f>
        <v>0.369230096766333</v>
      </c>
      <c r="D253" s="3" t="n">
        <f aca="false">3*G252*(I253-I252)+D252</f>
        <v>2858.11320180029</v>
      </c>
      <c r="E253" s="30" t="n">
        <f aca="false">(1/$C$16)*($C$12/100)/S253</f>
        <v>0.00911794320384317</v>
      </c>
      <c r="F253" s="3" t="n">
        <f aca="false">3*(1-2*$B$9)*(A254+A253)/(4*(1+$B$9)*$B$4)</f>
        <v>45234.8341103763</v>
      </c>
      <c r="G253" s="3" t="n">
        <f aca="false">$C$18*$C$17*(A253+100)/100/(2*(1+$C$19))*1000</f>
        <v>3034729.95261846</v>
      </c>
      <c r="H253" s="30" t="n">
        <f aca="false">(B253-B252)/(3*(1-E252)*F252+3*C252*E252*G252)+H252</f>
        <v>0.00240589962511453</v>
      </c>
      <c r="I253" s="30" t="n">
        <f aca="false">C252*(H253-H252)+I252</f>
        <v>0.000340575765921241</v>
      </c>
      <c r="J253" s="3" t="n">
        <f aca="false">J252+3*(H253-H252)*F252</f>
        <v>267.421825838094</v>
      </c>
      <c r="K253" s="35" t="n">
        <f aca="false">IF(J253&lt;$B$10*(A252^$K$49*(MAX(K$58:K252)-A252))^(1/(1+$K$49))*($K$49^(1/(1+$K$49))),IF(J253/A253&gt;D$10,IF(MAX(J$58:J252)&lt;0.99*$B$10*(A252^$K$49*(K252-A252))^(1/(1+$K$49))*($K$49^(1/(1+$K$49))),MAX(K$58:K252),((J253/$B$10)^(1+$K$49)/(A253^($K$49)*$K$49))+A253),MAX(K$58:K252)),((J253/$B$10)^(1+$K$49)/(A253^($K$49)*$K$49))+A253)</f>
        <v>422.96861390848</v>
      </c>
      <c r="L253" s="30" t="n">
        <f aca="false">IF(K253&lt;K252,AE252*(MAX(Z$58:Z252)-J252/A252)/(J252/A252/D$10-1)/(1+1*(MAX(Z$58:Z252)-J252/A252)/(J252/A252/D$10-1))+B$3-B$4,AE252*(J253/A253/B$10)/(C$27+J253/A253/B$10))</f>
        <v>-0.0126166606574074</v>
      </c>
      <c r="M253" s="42" t="n">
        <f aca="false">M252+L253*2*(K253-K252)/(K252+K253)</f>
        <v>-0.00435471785668826</v>
      </c>
      <c r="N253" s="43" t="n">
        <f aca="false">N252+(B$3-B$4)*2*(K253-K252)/(K252+K253)</f>
        <v>0.00778938843034263</v>
      </c>
      <c r="O253" s="34"/>
      <c r="P253" s="34" t="n">
        <f aca="false">P252+$B$4*2*(A253-A252)/(A253+A252)</f>
        <v>0.00237265151654389</v>
      </c>
      <c r="Q253" s="44" t="n">
        <f aca="false">M253+N253</f>
        <v>0.00343467057365437</v>
      </c>
      <c r="R253" s="3" t="n">
        <f aca="false">R252-(Q253-Q252+P253-P252)*R252</f>
        <v>1.59371767221428</v>
      </c>
      <c r="S253" s="3" t="n">
        <f aca="false">$C$21*(R253-1)+1</f>
        <v>1.58589494424018</v>
      </c>
      <c r="T253" s="3" t="n">
        <f aca="false">-(S253-S252)/S252+T252</f>
        <v>0.00575921358165054</v>
      </c>
      <c r="U253" s="45" t="n">
        <f aca="false">(N253-N252)/(K$49/(1+K$49)*(AC253^(1+K$49)-(J253/A253)^(1+K$49))/(J253/A253)^K$49)*K$50+U252</f>
        <v>0.00592365985593272</v>
      </c>
      <c r="V253" s="3" t="n">
        <f aca="false">IF(D$6="E",-IF(K252=$B$6,-V252+(H253-H252)*(1-E252)+(I253-I252)*E252,-V252+(H253-H252)*(1-E252)+(I253-I252)*E252+(U253-U252)*(1-E252)),IF(K252=$B$6,V252+(H253-H252)*(1-E252)+(I253-I252)*E252,V252+(H253-H252)*(1-E252)+(I253-I252)*E252+(U253-U252)*(1-E252)))</f>
        <v>0.00825677695662899</v>
      </c>
      <c r="W253" s="3" t="n">
        <f aca="false">T253/3+V253</f>
        <v>0.0101765148171792</v>
      </c>
      <c r="X253" s="23" t="n">
        <f aca="false">IF(D$6="E",-B253,B253)</f>
        <v>291.024314214466</v>
      </c>
      <c r="Y253" s="0" t="n">
        <f aca="false">IF(D$6="E",-J253,J253)</f>
        <v>267.421825838094</v>
      </c>
      <c r="Z253" s="46" t="n">
        <f aca="false">J253/A253</f>
        <v>0.900385617671461</v>
      </c>
      <c r="AA253" s="43" t="n">
        <f aca="false">B$8/A253^B$3*((1+K$49)/K$49)^-B$3</f>
        <v>1.66685449138717</v>
      </c>
      <c r="AB253" s="43" t="n">
        <f aca="false">(R253-AA253)</f>
        <v>-0.0731368191728916</v>
      </c>
      <c r="AC253" s="48" t="n">
        <f aca="false">IF(R$58&gt;=AA$58,B$10,IF(K253&lt;K252,(Z253-D$10)*(1+1.25*(D$10-Z253)/MAX(Z$58:Z253)*B$10)+D$10,B$10))</f>
        <v>1.38259663532589</v>
      </c>
      <c r="AD253" s="33" t="n">
        <f aca="false">IF(K253&gt;K252,(1-A253/K253)/((J253+0.01)/A253/$B$10)^(1+K$49)+A253/K253+0.01,(1-A253/K253)/((J253+0.01)/A253/$D$10)^(1+K$49)+A253/K253+0.01)</f>
        <v>1.41434533079997</v>
      </c>
      <c r="AE253" s="47" t="n">
        <f aca="false">IF(ABS(-LN(1-(R253-AA253)/R253)/LN(AD253))&lt;1.2*B$3,1.2*SIGN(-LN(1-(R253-AA253)/R253)/LN(AD253))*B$3,-LN(1-(R253-AA253)/R253)/LN(AD253))</f>
        <v>-0.129429388019321</v>
      </c>
      <c r="AF253" s="43" t="n">
        <f aca="false">W253</f>
        <v>0.0101765148171792</v>
      </c>
      <c r="AG253" s="47" t="n">
        <f aca="false">IF(D$6="E",-B253,IF(D$6="T",-B253,B253))</f>
        <v>291.024314214466</v>
      </c>
      <c r="AH253" s="3" t="n">
        <f aca="false">T253</f>
        <v>0.00575921358165054</v>
      </c>
      <c r="AI253" s="3"/>
      <c r="AJ253" s="3"/>
    </row>
    <row r="254" customFormat="false" ht="12.8" hidden="false" customHeight="false" outlineLevel="0" collapsed="false">
      <c r="A254" s="3" t="n">
        <f aca="false">IF(J253/A253&lt;=0.99*$B$10,IF(A253&gt;A252,IF(D$5&gt;0,$A253+($D$7-$D$3)/401,IF(J253/A253&gt;1.01*D$10,A253-($D$7-$D$3)/401,A253)),IF(D$5&lt;0,$A253+($D$7-$D$3)/401,IF(J253/A253&gt;1.01*D$10,A253-($D$7-$D$3)/401,A253))),IF(K253&gt;$B$6,IF(B$10&gt;D$10,IF(J253/A253&gt;1.01*D$10,A253-($D$7-$D$3)/401,A253),A253),IF(MAX(J$58:J253)&lt;0.99*$B$10*(A253^$K$49*(K253-A253))^(1/(1+$K$49))*($K$49^(1/(1+$K$49))),$A253+($D$7-$D$3)/401,IF(J253/A253&gt;1.01*$D$10,$A253-($D$7-$D$3)/401,A253))))</f>
        <v>297.506857855362</v>
      </c>
      <c r="B254" s="3" t="n">
        <f aca="false">$D$4+(A254-$D$3)*$D$5</f>
        <v>292.520573566087</v>
      </c>
      <c r="C254" s="3" t="n">
        <f aca="false">2/PI()*(ATAN((B254/A254)^2))/(1+C$12/C$14*10*(100/A253)^0.5)</f>
        <v>0.37096952171337</v>
      </c>
      <c r="D254" s="3" t="n">
        <f aca="false">3*G253*(I254-I253)+D253</f>
        <v>2888.57476493312</v>
      </c>
      <c r="E254" s="30" t="n">
        <f aca="false">(1/$C$16)*($C$12/100)/S254</f>
        <v>0.00911796303742994</v>
      </c>
      <c r="F254" s="3" t="n">
        <f aca="false">3*(1-2*$B$9)*(A255+A254)/(4*(1+$B$9)*$B$4)</f>
        <v>45310.7313238643</v>
      </c>
      <c r="G254" s="3" t="n">
        <f aca="false">$C$18*$C$17*(A254+100)/100/(2*(1+$C$19))*1000</f>
        <v>3038542.42144639</v>
      </c>
      <c r="H254" s="30" t="n">
        <f aca="false">(B254-B253)/(3*(1-E253)*F253+3*C253*E253*G253)+H253</f>
        <v>0.0024149614107715</v>
      </c>
      <c r="I254" s="30" t="n">
        <f aca="false">C253*(H254-H253)+I253</f>
        <v>0.00034392164991624</v>
      </c>
      <c r="J254" s="3" t="n">
        <f aca="false">J253+3*(H254-H253)*F253</f>
        <v>268.651550950905</v>
      </c>
      <c r="K254" s="35" t="n">
        <f aca="false">IF(J254&lt;$B$10*(A253^$K$49*(MAX(K$58:K253)-A253))^(1/(1+$K$49))*($K$49^(1/(1+$K$49))),IF(J254/A254&gt;D$10,IF(MAX(J$58:J253)&lt;0.99*$B$10*(A253^$K$49*(K253-A253))^(1/(1+$K$49))*($K$49^(1/(1+$K$49))),MAX(K$58:K253),((J254/$B$10)^(1+$K$49)/(A254^($K$49)*$K$49))+A254),MAX(K$58:K253)),((J254/$B$10)^(1+$K$49)/(A254^($K$49)*$K$49))+A254)</f>
        <v>424.415363947306</v>
      </c>
      <c r="L254" s="30" t="n">
        <f aca="false">IF(K254&lt;K253,AE253*(MAX(Z$58:Z253)-J253/A253)/(J253/A253/D$10-1)/(1+1*(MAX(Z$58:Z253)-J253/A253)/(J253/A253/D$10-1))+B$3-B$4,AE253*(J254/A254/B$10)/(C$27+J254/A254/B$10))</f>
        <v>-0.012705859077824</v>
      </c>
      <c r="M254" s="42" t="n">
        <f aca="false">M253+L254*2*(K254-K253)/(K253+K254)</f>
        <v>-0.00439810362416681</v>
      </c>
      <c r="N254" s="43" t="n">
        <f aca="false">N253+(B$3-B$4)*2*(K254-K253)/(K253+K254)</f>
        <v>0.00782490054951641</v>
      </c>
      <c r="O254" s="34"/>
      <c r="P254" s="34" t="n">
        <f aca="false">P253+$B$4*2*(A254-A253)/(A254+A253)</f>
        <v>0.00238271860952398</v>
      </c>
      <c r="Q254" s="44" t="n">
        <f aca="false">M254+N254</f>
        <v>0.0034267969253496</v>
      </c>
      <c r="R254" s="3" t="n">
        <f aca="false">R253-(Q254-Q253+P254-P253)*R253</f>
        <v>1.59371417648274</v>
      </c>
      <c r="S254" s="3" t="n">
        <f aca="false">$C$21*(R254-1)+1</f>
        <v>1.58589149456783</v>
      </c>
      <c r="T254" s="3" t="n">
        <f aca="false">-(S254-S253)/S253+T253</f>
        <v>0.00576138880287905</v>
      </c>
      <c r="U254" s="45" t="n">
        <f aca="false">(N254-N253)/(K$49/(1+K$49)*(AC254^(1+K$49)-(J254/A254)^(1+K$49))/(J254/A254)^K$49)*K$50+U253</f>
        <v>0.00598216985821241</v>
      </c>
      <c r="V254" s="3" t="n">
        <f aca="false">IF(D$6="E",-IF(K253=$B$6,-V253+(H254-H253)*(1-E253)+(I254-I253)*E253,-V253+(H254-H253)*(1-E253)+(I254-I253)*E253+(U254-U253)*(1-E253)),IF(K253=$B$6,V253+(H254-H253)*(1-E253)+(I254-I253)*E253,V253+(H254-H253)*(1-E253)+(I254-I253)*E253+(U254-U253)*(1-E253)))</f>
        <v>0.0083237631364213</v>
      </c>
      <c r="W254" s="3" t="n">
        <f aca="false">T254/3+V254</f>
        <v>0.0102442260707143</v>
      </c>
      <c r="X254" s="23" t="n">
        <f aca="false">IF(D$6="E",-B254,B254)</f>
        <v>292.520573566087</v>
      </c>
      <c r="Y254" s="0" t="n">
        <f aca="false">IF(D$6="E",-J254,J254)</f>
        <v>268.651550950905</v>
      </c>
      <c r="Z254" s="46" t="n">
        <f aca="false">J254/A254</f>
        <v>0.903009607534874</v>
      </c>
      <c r="AA254" s="43" t="n">
        <f aca="false">B$8/A254^B$3*((1+K$49)/K$49)^-B$3</f>
        <v>1.66680862563778</v>
      </c>
      <c r="AB254" s="43" t="n">
        <f aca="false">(R254-AA254)</f>
        <v>-0.0730944491550396</v>
      </c>
      <c r="AC254" s="48" t="n">
        <f aca="false">IF(R$58&gt;=AA$58,B$10,IF(K254&lt;K253,(Z254-D$10)*(1+1.25*(D$10-Z254)/MAX(Z$58:Z254)*B$10)+D$10,B$10))</f>
        <v>1.38259663532589</v>
      </c>
      <c r="AD254" s="33" t="n">
        <f aca="false">IF(K254&gt;K253,(1-A254/K254)/((J254+0.01)/A254/$B$10)^(1+K$49)+A254/K254+0.01,(1-A254/K254)/((J254+0.01)/A254/$D$10)^(1+K$49)+A254/K254+0.01)</f>
        <v>1.41190864735653</v>
      </c>
      <c r="AE254" s="47" t="n">
        <f aca="false">IF(ABS(-LN(1-(R254-AA254)/R254)/LN(AD254))&lt;1.2*B$3,1.2*SIGN(-LN(1-(R254-AA254)/R254)/LN(AD254))*B$3,-LN(1-(R254-AA254)/R254)/LN(AD254))</f>
        <v>-0.130002974981809</v>
      </c>
      <c r="AF254" s="43" t="n">
        <f aca="false">W254</f>
        <v>0.0102442260707144</v>
      </c>
      <c r="AG254" s="47" t="n">
        <f aca="false">IF(D$6="E",-B254,IF(D$6="T",-B254,B254))</f>
        <v>292.520573566087</v>
      </c>
      <c r="AH254" s="3" t="n">
        <f aca="false">T254</f>
        <v>0.00576138880287905</v>
      </c>
      <c r="AI254" s="3"/>
      <c r="AJ254" s="3"/>
    </row>
    <row r="255" customFormat="false" ht="12.8" hidden="false" customHeight="false" outlineLevel="0" collapsed="false">
      <c r="A255" s="3" t="n">
        <f aca="false">IF(J254/A254&lt;=0.99*$B$10,IF(A254&gt;A253,IF(D$5&gt;0,$A254+($D$7-$D$3)/401,IF(J254/A254&gt;1.01*D$10,A254-($D$7-$D$3)/401,A254)),IF(D$5&lt;0,$A254+($D$7-$D$3)/401,IF(J254/A254&gt;1.01*D$10,A254-($D$7-$D$3)/401,A254))),IF(K254&gt;$B$6,IF(B$10&gt;D$10,IF(J254/A254&gt;1.01*D$10,A254-($D$7-$D$3)/401,A254),A254),IF(MAX(J$58:J254)&lt;0.99*$B$10*(A254^$K$49*(K254-A254))^(1/(1+$K$49))*($K$49^(1/(1+$K$49))),$A254+($D$7-$D$3)/401,IF(J254/A254&gt;1.01*$D$10,$A254-($D$7-$D$3)/401,A254))))</f>
        <v>298.005610972569</v>
      </c>
      <c r="B255" s="3" t="n">
        <f aca="false">$D$4+(A255-$D$3)*$D$5</f>
        <v>294.016832917708</v>
      </c>
      <c r="C255" s="3" t="n">
        <f aca="false">2/PI()*(ATAN((B255/A255)^2))/(1+C$12/C$14*10*(100/A254)^0.5)</f>
        <v>0.372698579974613</v>
      </c>
      <c r="D255" s="3" t="n">
        <f aca="false">3*G254*(I255-I254)+D254</f>
        <v>2919.14260685948</v>
      </c>
      <c r="E255" s="30" t="n">
        <f aca="false">(1/$C$16)*($C$12/100)/S255</f>
        <v>0.00911798014265316</v>
      </c>
      <c r="F255" s="3" t="n">
        <f aca="false">3*(1-2*$B$9)*(A256+A255)/(4*(1+$B$9)*$B$4)</f>
        <v>45386.6285373524</v>
      </c>
      <c r="G255" s="3" t="n">
        <f aca="false">$C$18*$C$17*(A255+100)/100/(2*(1+$C$19))*1000</f>
        <v>3042354.89027432</v>
      </c>
      <c r="H255" s="30" t="n">
        <f aca="false">(B255-B254)/(3*(1-E254)*F254+3*C254*E254*G254)+H254</f>
        <v>0.00242400081879295</v>
      </c>
      <c r="I255" s="30" t="n">
        <f aca="false">C254*(H255-H254)+I254</f>
        <v>0.000347274994786531</v>
      </c>
      <c r="J255" s="3" t="n">
        <f aca="false">J254+3*(H255-H254)*F254</f>
        <v>269.880297515465</v>
      </c>
      <c r="K255" s="35" t="n">
        <f aca="false">IF(J255&lt;$B$10*(A254^$K$49*(MAX(K$58:K254)-A254))^(1/(1+$K$49))*($K$49^(1/(1+$K$49))),IF(J255/A255&gt;D$10,IF(MAX(J$58:J254)&lt;0.99*$B$10*(A254^$K$49*(K254-A254))^(1/(1+$K$49))*($K$49^(1/(1+$K$49))),MAX(K$58:K254),((J255/$B$10)^(1+$K$49)/(A255^($K$49)*$K$49))+A255),MAX(K$58:K254)),((J255/$B$10)^(1+$K$49)/(A255^($K$49)*$K$49))+A255)</f>
        <v>425.863322810329</v>
      </c>
      <c r="L255" s="30" t="n">
        <f aca="false">IF(K255&lt;K254,AE254*(MAX(Z$58:Z254)-J254/A254)/(J254/A254/D$10-1)/(1+1*(MAX(Z$58:Z254)-J254/A254)/(J254/A254/D$10-1))+B$3-B$4,AE254*(J255/A255/B$10)/(C$27+J255/A255/B$10))</f>
        <v>-0.0127954479849108</v>
      </c>
      <c r="M255" s="42" t="n">
        <f aca="false">M254+L255*2*(K255-K254)/(K254+K255)</f>
        <v>-0.00444168294140632</v>
      </c>
      <c r="N255" s="43" t="n">
        <f aca="false">N254+(B$3-B$4)*2*(K255-K254)/(K254+K255)</f>
        <v>0.00786032134133436</v>
      </c>
      <c r="O255" s="34"/>
      <c r="P255" s="34" t="n">
        <f aca="false">P254+$B$4*2*(A255-A254)/(A255+A254)</f>
        <v>0.00239276883973706</v>
      </c>
      <c r="Q255" s="44" t="n">
        <f aca="false">M255+N255</f>
        <v>0.00341863839992804</v>
      </c>
      <c r="R255" s="3" t="n">
        <f aca="false">R254-(Q255-Q254+P255-P254)*R254</f>
        <v>1.593711161646</v>
      </c>
      <c r="S255" s="3" t="n">
        <f aca="false">$C$21*(R255-1)+1</f>
        <v>1.58588851945409</v>
      </c>
      <c r="T255" s="3" t="n">
        <f aca="false">-(S255-S254)/S254+T254</f>
        <v>0.00576326479108715</v>
      </c>
      <c r="U255" s="45" t="n">
        <f aca="false">(N255-N254)/(K$49/(1+K$49)*(AC255^(1+K$49)-(J255/A255)^(1+K$49))/(J255/A255)^K$49)*K$50+U254</f>
        <v>0.00604095151990669</v>
      </c>
      <c r="V255" s="3" t="n">
        <f aca="false">IF(D$6="E",-IF(K254=$B$6,-V254+(H255-H254)*(1-E254)+(I255-I254)*E254,-V254+(H255-H254)*(1-E254)+(I255-I254)*E254+(U255-U254)*(1-E254)),IF(K254=$B$6,V254+(H255-H254)*(1-E254)+(I255-I254)*E254,V254+(H255-H254)*(1-E254)+(I255-I254)*E254+(U255-U254)*(1-E254)))</f>
        <v>0.00839099639180478</v>
      </c>
      <c r="W255" s="3" t="n">
        <f aca="false">T255/3+V255</f>
        <v>0.0103120846555005</v>
      </c>
      <c r="X255" s="23" t="n">
        <f aca="false">IF(D$6="E",-B255,B255)</f>
        <v>294.016832917708</v>
      </c>
      <c r="Y255" s="0" t="n">
        <f aca="false">IF(D$6="E",-J255,J255)</f>
        <v>269.880297515465</v>
      </c>
      <c r="Z255" s="46" t="n">
        <f aca="false">J255/A255</f>
        <v>0.905621530529862</v>
      </c>
      <c r="AA255" s="43" t="n">
        <f aca="false">B$8/A255^B$3*((1+K$49)/K$49)^-B$3</f>
        <v>1.6667628379742</v>
      </c>
      <c r="AB255" s="43" t="n">
        <f aca="false">(R255-AA255)</f>
        <v>-0.073051676328205</v>
      </c>
      <c r="AC255" s="48" t="n">
        <f aca="false">IF(R$58&gt;=AA$58,B$10,IF(K255&lt;K254,(Z255-D$10)*(1+1.25*(D$10-Z255)/MAX(Z$58:Z255)*B$10)+D$10,B$10))</f>
        <v>1.38259663532589</v>
      </c>
      <c r="AD255" s="33" t="n">
        <f aca="false">IF(K255&gt;K254,(1-A255/K255)/((J255+0.01)/A255/$B$10)^(1+K$49)+A255/K255+0.01,(1-A255/K255)/((J255+0.01)/A255/$D$10)^(1+K$49)+A255/K255+0.01)</f>
        <v>1.40948454579021</v>
      </c>
      <c r="AE255" s="47" t="n">
        <f aca="false">IF(ABS(-LN(1-(R255-AA255)/R255)/LN(AD255))&lt;1.2*B$3,1.2*SIGN(-LN(1-(R255-AA255)/R255)/LN(AD255))*B$3,-LN(1-(R255-AA255)/R255)/LN(AD255))</f>
        <v>-0.130579317435826</v>
      </c>
      <c r="AF255" s="43" t="n">
        <f aca="false">W255</f>
        <v>0.0103120846555005</v>
      </c>
      <c r="AG255" s="47" t="n">
        <f aca="false">IF(D$6="E",-B255,IF(D$6="T",-B255,B255))</f>
        <v>294.016832917708</v>
      </c>
      <c r="AH255" s="3" t="n">
        <f aca="false">T255</f>
        <v>0.00576326479108715</v>
      </c>
      <c r="AI255" s="3"/>
      <c r="AJ255" s="3"/>
    </row>
    <row r="256" customFormat="false" ht="12.8" hidden="false" customHeight="false" outlineLevel="0" collapsed="false">
      <c r="A256" s="3" t="n">
        <f aca="false">IF(J255/A255&lt;=0.99*$B$10,IF(A255&gt;A254,IF(D$5&gt;0,$A255+($D$7-$D$3)/401,IF(J255/A255&gt;1.01*D$10,A255-($D$7-$D$3)/401,A255)),IF(D$5&lt;0,$A255+($D$7-$D$3)/401,IF(J255/A255&gt;1.01*D$10,A255-($D$7-$D$3)/401,A255))),IF(K255&gt;$B$6,IF(B$10&gt;D$10,IF(J255/A255&gt;1.01*D$10,A255-($D$7-$D$3)/401,A255),A255),IF(MAX(J$58:J255)&lt;0.99*$B$10*(A255^$K$49*(K255-A255))^(1/(1+$K$49))*($K$49^(1/(1+$K$49))),$A255+($D$7-$D$3)/401,IF(J255/A255&gt;1.01*$D$10,$A255-($D$7-$D$3)/401,A255))))</f>
        <v>298.504364089776</v>
      </c>
      <c r="B256" s="3" t="n">
        <f aca="false">$D$4+(A256-$D$3)*$D$5</f>
        <v>295.513092269329</v>
      </c>
      <c r="C256" s="3" t="n">
        <f aca="false">2/PI()*(ATAN((B256/A256)^2))/(1+C$12/C$14*10*(100/A255)^0.5)</f>
        <v>0.374417302495736</v>
      </c>
      <c r="D256" s="3" t="n">
        <f aca="false">3*G255*(I256-I255)+D255</f>
        <v>2949.81580348921</v>
      </c>
      <c r="E256" s="30" t="n">
        <f aca="false">(1/$C$16)*($C$12/100)/S256</f>
        <v>0.00911799452158214</v>
      </c>
      <c r="F256" s="3" t="n">
        <f aca="false">3*(1-2*$B$9)*(A257+A256)/(4*(1+$B$9)*$B$4)</f>
        <v>45462.5257508404</v>
      </c>
      <c r="G256" s="3" t="n">
        <f aca="false">$C$18*$C$17*(A256+100)/100/(2*(1+$C$19))*1000</f>
        <v>3046167.35910225</v>
      </c>
      <c r="H256" s="30" t="n">
        <f aca="false">(B256-B255)/(3*(1-E255)*F255+3*C255*E255*G255)+H255</f>
        <v>0.00243301798703561</v>
      </c>
      <c r="I256" s="30" t="n">
        <f aca="false">C255*(H256-H255)+I255</f>
        <v>0.000350635680585963</v>
      </c>
      <c r="J256" s="3" t="n">
        <f aca="false">J255+3*(H256-H255)*F255</f>
        <v>271.10807411193</v>
      </c>
      <c r="K256" s="35" t="n">
        <f aca="false">IF(J256&lt;$B$10*(A255^$K$49*(MAX(K$58:K255)-A255))^(1/(1+$K$49))*($K$49^(1/(1+$K$49))),IF(J256/A256&gt;D$10,IF(MAX(J$58:J255)&lt;0.99*$B$10*(A255^$K$49*(K255-A255))^(1/(1+$K$49))*($K$49^(1/(1+$K$49))),MAX(K$58:K255),((J256/$B$10)^(1+$K$49)/(A256^($K$49)*$K$49))+A256),MAX(K$58:K255)),((J256/$B$10)^(1+$K$49)/(A256^($K$49)*$K$49))+A256)</f>
        <v>427.312479948335</v>
      </c>
      <c r="L256" s="30" t="n">
        <f aca="false">IF(K256&lt;K255,AE255*(MAX(Z$58:Z255)-J255/A255)/(J255/A255/D$10-1)/(1+1*(MAX(Z$58:Z255)-J255/A255)/(J255/A255/D$10-1))+B$3-B$4,AE255*(J256/A256/B$10)/(C$27+J256/A256/B$10))</f>
        <v>-0.0128854303447841</v>
      </c>
      <c r="M256" s="42" t="n">
        <f aca="false">M255+L256*2*(K256-K255)/(K255+K256)</f>
        <v>-0.00448545589722633</v>
      </c>
      <c r="N256" s="43" t="n">
        <f aca="false">N255+(B$3-B$4)*2*(K256-K255)/(K255+K256)</f>
        <v>0.00789565106865793</v>
      </c>
      <c r="O256" s="34"/>
      <c r="P256" s="34" t="n">
        <f aca="false">P255+$B$4*2*(A256-A255)/(A256+A255)</f>
        <v>0.00240280226358024</v>
      </c>
      <c r="Q256" s="44" t="n">
        <f aca="false">M256+N256</f>
        <v>0.0034101951714316</v>
      </c>
      <c r="R256" s="3" t="n">
        <f aca="false">R255-(Q256-Q255+P256-P255)*R255</f>
        <v>1.59370862733392</v>
      </c>
      <c r="S256" s="3" t="n">
        <f aca="false">$C$21*(R256-1)+1</f>
        <v>1.5858860185337</v>
      </c>
      <c r="T256" s="3" t="n">
        <f aca="false">-(S256-S255)/S255+T255</f>
        <v>0.00576484177481365</v>
      </c>
      <c r="U256" s="45" t="n">
        <f aca="false">(N256-N255)/(K$49/(1+K$49)*(AC256^(1+K$49)-(J256/A256)^(1+K$49))/(J256/A256)^K$49)*K$50+U255</f>
        <v>0.00610000554456579</v>
      </c>
      <c r="V256" s="3" t="n">
        <f aca="false">IF(D$6="E",-IF(K255=$B$6,-V255+(H256-H255)*(1-E255)+(I256-I255)*E255,-V255+(H256-H255)*(1-E255)+(I256-I255)*E255+(U256-U255)*(1-E255)),IF(K255=$B$6,V255+(H256-H255)*(1-E255)+(I256-I255)*E255,V255+(H256-H255)*(1-E255)+(I256-I255)*E255+(U256-U255)*(1-E255)))</f>
        <v>0.00845847755558776</v>
      </c>
      <c r="W256" s="3" t="n">
        <f aca="false">T256/3+V256</f>
        <v>0.0103800914805256</v>
      </c>
      <c r="X256" s="23" t="n">
        <f aca="false">IF(D$6="E",-B256,B256)</f>
        <v>295.513092269329</v>
      </c>
      <c r="Y256" s="0" t="n">
        <f aca="false">IF(D$6="E",-J256,J256)</f>
        <v>271.10807411193</v>
      </c>
      <c r="Z256" s="46" t="n">
        <f aca="false">J256/A256</f>
        <v>0.908221475885672</v>
      </c>
      <c r="AA256" s="43" t="n">
        <f aca="false">B$8/A256^B$3*((1+K$49)/K$49)^-B$3</f>
        <v>1.66671712813314</v>
      </c>
      <c r="AB256" s="43" t="n">
        <f aca="false">(R256-AA256)</f>
        <v>-0.0730085007992201</v>
      </c>
      <c r="AC256" s="48" t="n">
        <f aca="false">IF(R$58&gt;=AA$58,B$10,IF(K256&lt;K255,(Z256-D$10)*(1+1.25*(D$10-Z256)/MAX(Z$58:Z256)*B$10)+D$10,B$10))</f>
        <v>1.38259663532589</v>
      </c>
      <c r="AD256" s="33" t="n">
        <f aca="false">IF(K256&gt;K255,(1-A256/K256)/((J256+0.01)/A256/$B$10)^(1+K$49)+A256/K256+0.01,(1-A256/K256)/((J256+0.01)/A256/$D$10)^(1+K$49)+A256/K256+0.01)</f>
        <v>1.40707295328617</v>
      </c>
      <c r="AE256" s="47" t="n">
        <f aca="false">IF(ABS(-LN(1-(R256-AA256)/R256)/LN(AD256))&lt;1.2*B$3,1.2*SIGN(-LN(1-(R256-AA256)/R256)/LN(AD256))*B$3,-LN(1-(R256-AA256)/R256)/LN(AD256))</f>
        <v>-0.13115843319806</v>
      </c>
      <c r="AF256" s="43" t="n">
        <f aca="false">W256</f>
        <v>0.0103800914805257</v>
      </c>
      <c r="AG256" s="47" t="n">
        <f aca="false">IF(D$6="E",-B256,IF(D$6="T",-B256,B256))</f>
        <v>295.513092269329</v>
      </c>
      <c r="AH256" s="3" t="n">
        <f aca="false">T256</f>
        <v>0.00576484177481365</v>
      </c>
      <c r="AI256" s="3"/>
      <c r="AJ256" s="3"/>
    </row>
    <row r="257" customFormat="false" ht="12.8" hidden="false" customHeight="false" outlineLevel="0" collapsed="false">
      <c r="A257" s="3" t="n">
        <f aca="false">IF(J256/A256&lt;=0.99*$B$10,IF(A256&gt;A255,IF(D$5&gt;0,$A256+($D$7-$D$3)/401,IF(J256/A256&gt;1.01*D$10,A256-($D$7-$D$3)/401,A256)),IF(D$5&lt;0,$A256+($D$7-$D$3)/401,IF(J256/A256&gt;1.01*D$10,A256-($D$7-$D$3)/401,A256))),IF(K256&gt;$B$6,IF(B$10&gt;D$10,IF(J256/A256&gt;1.01*D$10,A256-($D$7-$D$3)/401,A256),A256),IF(MAX(J$58:J256)&lt;0.99*$B$10*(A256^$K$49*(K256-A256))^(1/(1+$K$49))*($K$49^(1/(1+$K$49))),$A256+($D$7-$D$3)/401,IF(J256/A256&gt;1.01*$D$10,$A256-($D$7-$D$3)/401,A256))))</f>
        <v>299.003117206983</v>
      </c>
      <c r="B257" s="3" t="n">
        <f aca="false">$D$4+(A257-$D$3)*$D$5</f>
        <v>297.00935162095</v>
      </c>
      <c r="C257" s="3" t="n">
        <f aca="false">2/PI()*(ATAN((B257/A257)^2))/(1+C$12/C$14*10*(100/A256)^0.5)</f>
        <v>0.376125721547821</v>
      </c>
      <c r="D257" s="3" t="n">
        <f aca="false">3*G256*(I257-I256)+D256</f>
        <v>2980.5934379979</v>
      </c>
      <c r="E257" s="30" t="n">
        <f aca="false">(1/$C$16)*($C$12/100)/S257</f>
        <v>0.00911800617621923</v>
      </c>
      <c r="F257" s="3" t="n">
        <f aca="false">3*(1-2*$B$9)*(A258+A257)/(4*(1+$B$9)*$B$4)</f>
        <v>45538.4229643284</v>
      </c>
      <c r="G257" s="3" t="n">
        <f aca="false">$C$18*$C$17*(A257+100)/100/(2*(1+$C$19))*1000</f>
        <v>3049979.82793018</v>
      </c>
      <c r="H257" s="30" t="n">
        <f aca="false">(B257-B256)/(3*(1-E256)*F256+3*C256*E256*G256)+H256</f>
        <v>0.00244201305218191</v>
      </c>
      <c r="I257" s="30" t="n">
        <f aca="false">C256*(H257-H256)+I256</f>
        <v>0.000354003588613813</v>
      </c>
      <c r="J257" s="3" t="n">
        <f aca="false">J256+3*(H257-H256)*F256</f>
        <v>272.334889254463</v>
      </c>
      <c r="K257" s="35" t="n">
        <f aca="false">IF(J257&lt;$B$10*(A256^$K$49*(MAX(K$58:K256)-A256))^(1/(1+$K$49))*($K$49^(1/(1+$K$49))),IF(J257/A257&gt;D$10,IF(MAX(J$58:J256)&lt;0.99*$B$10*(A256^$K$49*(K256-A256))^(1/(1+$K$49))*($K$49^(1/(1+$K$49))),MAX(K$58:K256),((J257/$B$10)^(1+$K$49)/(A257^($K$49)*$K$49))+A257),MAX(K$58:K256)),((J257/$B$10)^(1+$K$49)/(A257^($K$49)*$K$49))+A257)</f>
        <v>428.762824976992</v>
      </c>
      <c r="L257" s="30" t="n">
        <f aca="false">IF(K257&lt;K256,AE256*(MAX(Z$58:Z256)-J256/A256)/(J256/A256/D$10-1)/(1+1*(MAX(Z$58:Z256)-J256/A256)/(J256/A256/D$10-1))+B$3-B$4,AE256*(J257/A257/B$10)/(C$27+J257/A257/B$10))</f>
        <v>-0.0129758091579347</v>
      </c>
      <c r="M257" s="42" t="n">
        <f aca="false">M256+L257*2*(K257-K256)/(K256+K257)</f>
        <v>-0.00452942259080279</v>
      </c>
      <c r="N257" s="43" t="n">
        <f aca="false">N256+(B$3-B$4)*2*(K257-K256)/(K256+K257)</f>
        <v>0.00793088999731584</v>
      </c>
      <c r="O257" s="34"/>
      <c r="P257" s="34" t="n">
        <f aca="false">P256+$B$4*2*(A257-A256)/(A257+A256)</f>
        <v>0.00241281893716815</v>
      </c>
      <c r="Q257" s="44" t="n">
        <f aca="false">M257+N257</f>
        <v>0.00340146740651305</v>
      </c>
      <c r="R257" s="3" t="n">
        <f aca="false">R256-(Q257-Q256+P257-P256)*R256</f>
        <v>1.59370657318906</v>
      </c>
      <c r="S257" s="3" t="n">
        <f aca="false">$C$21*(R257-1)+1</f>
        <v>1.58588399145392</v>
      </c>
      <c r="T257" s="3" t="n">
        <f aca="false">-(S257-S256)/S256+T256</f>
        <v>0.0057661199749884</v>
      </c>
      <c r="U257" s="45" t="n">
        <f aca="false">(N257-N256)/(K$49/(1+K$49)*(AC257^(1+K$49)-(J257/A257)^(1+K$49))/(J257/A257)^K$49)*K$50+U256</f>
        <v>0.00615933265799144</v>
      </c>
      <c r="V257" s="3" t="n">
        <f aca="false">IF(D$6="E",-IF(K256=$B$6,-V256+(H257-H256)*(1-E256)+(I257-I256)*E256,-V256+(H257-H256)*(1-E256)+(I257-I256)*E256+(U257-U256)*(1-E256)),IF(K256=$B$6,V256+(H257-H256)*(1-E256)+(I257-I256)*E256,V256+(H257-H256)*(1-E256)+(I257-I256)*E256+(U257-U256)*(1-E256)))</f>
        <v>0.00852620748147673</v>
      </c>
      <c r="W257" s="3" t="n">
        <f aca="false">T257/3+V257</f>
        <v>0.0104482474731395</v>
      </c>
      <c r="X257" s="23" t="n">
        <f aca="false">IF(D$6="E",-B257,B257)</f>
        <v>297.00935162095</v>
      </c>
      <c r="Y257" s="0" t="n">
        <f aca="false">IF(D$6="E",-J257,J257)</f>
        <v>272.334889254463</v>
      </c>
      <c r="Z257" s="46" t="n">
        <f aca="false">J257/A257</f>
        <v>0.910809532015481</v>
      </c>
      <c r="AA257" s="43" t="n">
        <f aca="false">B$8/A257^B$3*((1+K$49)/K$49)^-B$3</f>
        <v>1.66667149585264</v>
      </c>
      <c r="AB257" s="43" t="n">
        <f aca="false">(R257-AA257)</f>
        <v>-0.0729649226635802</v>
      </c>
      <c r="AC257" s="48" t="n">
        <f aca="false">IF(R$58&gt;=AA$58,B$10,IF(K257&lt;K256,(Z257-D$10)*(1+1.25*(D$10-Z257)/MAX(Z$58:Z257)*B$10)+D$10,B$10))</f>
        <v>1.38259663532589</v>
      </c>
      <c r="AD257" s="33" t="n">
        <f aca="false">IF(K257&gt;K256,(1-A257/K257)/((J257+0.01)/A257/$B$10)^(1+K$49)+A257/K257+0.01,(1-A257/K257)/((J257+0.01)/A257/$D$10)^(1+K$49)+A257/K257+0.01)</f>
        <v>1.40467379702904</v>
      </c>
      <c r="AE257" s="47" t="n">
        <f aca="false">IF(ABS(-LN(1-(R257-AA257)/R257)/LN(AD257))&lt;1.2*B$3,1.2*SIGN(-LN(1-(R257-AA257)/R257)/LN(AD257))*B$3,-LN(1-(R257-AA257)/R257)/LN(AD257))</f>
        <v>-0.131740340370265</v>
      </c>
      <c r="AF257" s="43" t="n">
        <f aca="false">W257</f>
        <v>0.0104482474731396</v>
      </c>
      <c r="AG257" s="47" t="n">
        <f aca="false">IF(D$6="E",-B257,IF(D$6="T",-B257,B257))</f>
        <v>297.00935162095</v>
      </c>
      <c r="AH257" s="3" t="n">
        <f aca="false">T257</f>
        <v>0.0057661199749884</v>
      </c>
      <c r="AI257" s="3"/>
      <c r="AJ257" s="3"/>
    </row>
    <row r="258" customFormat="false" ht="12.8" hidden="false" customHeight="false" outlineLevel="0" collapsed="false">
      <c r="A258" s="3" t="n">
        <f aca="false">IF(J257/A257&lt;=0.99*$B$10,IF(A257&gt;A256,IF(D$5&gt;0,$A257+($D$7-$D$3)/401,IF(J257/A257&gt;1.01*D$10,A257-($D$7-$D$3)/401,A257)),IF(D$5&lt;0,$A257+($D$7-$D$3)/401,IF(J257/A257&gt;1.01*D$10,A257-($D$7-$D$3)/401,A257))),IF(K257&gt;$B$6,IF(B$10&gt;D$10,IF(J257/A257&gt;1.01*D$10,A257-($D$7-$D$3)/401,A257),A257),IF(MAX(J$58:J257)&lt;0.99*$B$10*(A257^$K$49*(K257-A257))^(1/(1+$K$49))*($K$49^(1/(1+$K$49))),$A257+($D$7-$D$3)/401,IF(J257/A257&gt;1.01*$D$10,$A257-($D$7-$D$3)/401,A257))))</f>
        <v>299.50187032419</v>
      </c>
      <c r="B258" s="3" t="n">
        <f aca="false">$D$4+(A258-$D$3)*$D$5</f>
        <v>298.505610972571</v>
      </c>
      <c r="C258" s="3" t="n">
        <f aca="false">2/PI()*(ATAN((B258/A258)^2))/(1+C$12/C$14*10*(100/A257)^0.5)</f>
        <v>0.377823870677647</v>
      </c>
      <c r="D258" s="3" t="n">
        <f aca="false">3*G257*(I258-I257)+D257</f>
        <v>3011.47460083949</v>
      </c>
      <c r="E258" s="30" t="n">
        <f aca="false">(1/$C$16)*($C$12/100)/S258</f>
        <v>0.00911801510849859</v>
      </c>
      <c r="F258" s="3" t="n">
        <f aca="false">3*(1-2*$B$9)*(A259+A258)/(4*(1+$B$9)*$B$4)</f>
        <v>45614.3201778164</v>
      </c>
      <c r="G258" s="3" t="n">
        <f aca="false">$C$18*$C$17*(A258+100)/100/(2*(1+$C$19))*1000</f>
        <v>3053792.29675811</v>
      </c>
      <c r="H258" s="30" t="n">
        <f aca="false">(B258-B257)/(3*(1-E257)*F257+3*C257*E257*G257)+H257</f>
        <v>0.00245098614974684</v>
      </c>
      <c r="I258" s="30" t="n">
        <f aca="false">C257*(H258-H257)+I257</f>
        <v>0.000357378601409941</v>
      </c>
      <c r="J258" s="3" t="n">
        <f aca="false">J257+3*(H258-H257)*F257</f>
        <v>273.560751391099</v>
      </c>
      <c r="K258" s="35" t="n">
        <f aca="false">IF(J258&lt;$B$10*(A257^$K$49*(MAX(K$58:K257)-A257))^(1/(1+$K$49))*($K$49^(1/(1+$K$49))),IF(J258/A258&gt;D$10,IF(MAX(J$58:J257)&lt;0.99*$B$10*(A257^$K$49*(K257-A257))^(1/(1+$K$49))*($K$49^(1/(1+$K$49))),MAX(K$58:K257),((J258/$B$10)^(1+$K$49)/(A258^($K$49)*$K$49))+A258),MAX(K$58:K257)),((J258/$B$10)^(1+$K$49)/(A258^($K$49)*$K$49))+A258)</f>
        <v>430.214347673647</v>
      </c>
      <c r="L258" s="30" t="n">
        <f aca="false">IF(K258&lt;K257,AE257*(MAX(Z$58:Z257)-J257/A257)/(J257/A257/D$10-1)/(1+1*(MAX(Z$58:Z257)-J257/A257)/(J257/A257/D$10-1))+B$3-B$4,AE257*(J258/A258/B$10)/(C$27+J258/A258/B$10))</f>
        <v>-0.0130665874596986</v>
      </c>
      <c r="M258" s="42" t="n">
        <f aca="false">M257+L258*2*(K258-K257)/(K257+K258)</f>
        <v>-0.00457358313166338</v>
      </c>
      <c r="N258" s="43" t="n">
        <f aca="false">N257+(B$3-B$4)*2*(K258-K257)/(K257+K258)</f>
        <v>0.00796603839595984</v>
      </c>
      <c r="O258" s="34"/>
      <c r="P258" s="34" t="n">
        <f aca="false">P257+$B$4*2*(A258-A257)/(A258+A257)</f>
        <v>0.00242281891633486</v>
      </c>
      <c r="Q258" s="44" t="n">
        <f aca="false">M258+N258</f>
        <v>0.00339245526429646</v>
      </c>
      <c r="R258" s="3" t="n">
        <f aca="false">R257-(Q258-Q257+P258-P257)*R257</f>
        <v>1.59370499886682</v>
      </c>
      <c r="S258" s="3" t="n">
        <f aca="false">$C$21*(R258-1)+1</f>
        <v>1.58588243787469</v>
      </c>
      <c r="T258" s="3" t="n">
        <f aca="false">-(S258-S257)/S257+T257</f>
        <v>0.00576709960479352</v>
      </c>
      <c r="U258" s="45" t="n">
        <f aca="false">(N258-N257)/(K$49/(1+K$49)*(AC258^(1+K$49)-(J258/A258)^(1+K$49))/(J258/A258)^K$49)*K$50+U257</f>
        <v>0.00621893360829859</v>
      </c>
      <c r="V258" s="3" t="n">
        <f aca="false">IF(D$6="E",-IF(K257=$B$6,-V257+(H258-H257)*(1-E257)+(I258-I257)*E257,-V257+(H258-H257)*(1-E257)+(I258-I257)*E257+(U258-U257)*(1-E257)),IF(K257=$B$6,V257+(H258-H257)*(1-E257)+(I258-I257)*E257,V257+(H258-H257)*(1-E257)+(I258-I257)*E257+(U258-U257)*(1-E257)))</f>
        <v>0.00859418704414431</v>
      </c>
      <c r="W258" s="3" t="n">
        <f aca="false">T258/3+V258</f>
        <v>0.0105165535790755</v>
      </c>
      <c r="X258" s="23" t="n">
        <f aca="false">IF(D$6="E",-B258,B258)</f>
        <v>298.505610972571</v>
      </c>
      <c r="Y258" s="0" t="n">
        <f aca="false">IF(D$6="E",-J258,J258)</f>
        <v>273.560751391099</v>
      </c>
      <c r="Z258" s="46" t="n">
        <f aca="false">J258/A258</f>
        <v>0.91338578652276</v>
      </c>
      <c r="AA258" s="43" t="n">
        <f aca="false">B$8/A258^B$3*((1+K$49)/K$49)^-B$3</f>
        <v>1.66662594087203</v>
      </c>
      <c r="AB258" s="43" t="n">
        <f aca="false">(R258-AA258)</f>
        <v>-0.0729209420052164</v>
      </c>
      <c r="AC258" s="48" t="n">
        <f aca="false">IF(R$58&gt;=AA$58,B$10,IF(K258&lt;K257,(Z258-D$10)*(1+1.25*(D$10-Z258)/MAX(Z$58:Z258)*B$10)+D$10,B$10))</f>
        <v>1.38259663532589</v>
      </c>
      <c r="AD258" s="33" t="n">
        <f aca="false">IF(K258&gt;K257,(1-A258/K258)/((J258+0.01)/A258/$B$10)^(1+K$49)+A258/K258+0.01,(1-A258/K258)/((J258+0.01)/A258/$D$10)^(1+K$49)+A258/K258+0.01)</f>
        <v>1.40228700422295</v>
      </c>
      <c r="AE258" s="47" t="n">
        <f aca="false">IF(ABS(-LN(1-(R258-AA258)/R258)/LN(AD258))&lt;1.2*B$3,1.2*SIGN(-LN(1-(R258-AA258)/R258)/LN(AD258))*B$3,-LN(1-(R258-AA258)/R258)/LN(AD258))</f>
        <v>-0.132325057341514</v>
      </c>
      <c r="AF258" s="43" t="n">
        <f aca="false">W258</f>
        <v>0.0105165535790755</v>
      </c>
      <c r="AG258" s="47" t="n">
        <f aca="false">IF(D$6="E",-B258,IF(D$6="T",-B258,B258))</f>
        <v>298.505610972571</v>
      </c>
      <c r="AH258" s="3" t="n">
        <f aca="false">T258</f>
        <v>0.00576709960479352</v>
      </c>
      <c r="AI258" s="3"/>
      <c r="AJ258" s="3"/>
    </row>
    <row r="259" customFormat="false" ht="12.8" hidden="false" customHeight="false" outlineLevel="0" collapsed="false">
      <c r="A259" s="3" t="n">
        <f aca="false">IF(J258/A258&lt;=0.99*$B$10,IF(A258&gt;A257,IF(D$5&gt;0,$A258+($D$7-$D$3)/401,IF(J258/A258&gt;1.01*D$10,A258-($D$7-$D$3)/401,A258)),IF(D$5&lt;0,$A258+($D$7-$D$3)/401,IF(J258/A258&gt;1.01*D$10,A258-($D$7-$D$3)/401,A258))),IF(K258&gt;$B$6,IF(B$10&gt;D$10,IF(J258/A258&gt;1.01*D$10,A258-($D$7-$D$3)/401,A258),A258),IF(MAX(J$58:J258)&lt;0.99*$B$10*(A258^$K$49*(K258-A258))^(1/(1+$K$49))*($K$49^(1/(1+$K$49))),$A258+($D$7-$D$3)/401,IF(J258/A258&gt;1.01*$D$10,$A258-($D$7-$D$3)/401,A258))))</f>
        <v>300.000623441397</v>
      </c>
      <c r="B259" s="3" t="n">
        <f aca="false">$D$4+(A259-$D$3)*$D$5</f>
        <v>300.001870324192</v>
      </c>
      <c r="C259" s="3" t="n">
        <f aca="false">2/PI()*(ATAN((B259/A259)^2))/(1+C$12/C$14*10*(100/A258)^0.5)</f>
        <v>0.379511784658995</v>
      </c>
      <c r="D259" s="3" t="n">
        <f aca="false">3*G258*(I259-I258)+D258</f>
        <v>3042.45838975586</v>
      </c>
      <c r="E259" s="30" t="n">
        <f aca="false">(1/$C$16)*($C$12/100)/S259</f>
        <v>0.009118021320285</v>
      </c>
      <c r="F259" s="3" t="n">
        <f aca="false">3*(1-2*$B$9)*(A260+A259)/(4*(1+$B$9)*$B$4)</f>
        <v>45690.2173913045</v>
      </c>
      <c r="G259" s="3" t="n">
        <f aca="false">$C$18*$C$17*(A259+100)/100/(2*(1+$C$19))*1000</f>
        <v>3057604.76558604</v>
      </c>
      <c r="H259" s="30" t="n">
        <f aca="false">(B259-B258)/(3*(1-E258)*F258+3*C258*E258*G258)+H258</f>
        <v>0.00245993741408498</v>
      </c>
      <c r="I259" s="30" t="n">
        <f aca="false">C258*(H259-H258)+I258</f>
        <v>0.000360760602749637</v>
      </c>
      <c r="J259" s="3" t="n">
        <f aca="false">J258+3*(H259-H258)*F258</f>
        <v>274.785668903647</v>
      </c>
      <c r="K259" s="35" t="n">
        <f aca="false">IF(J259&lt;$B$10*(A258^$K$49*(MAX(K$58:K258)-A258))^(1/(1+$K$49))*($K$49^(1/(1+$K$49))),IF(J259/A259&gt;D$10,IF(MAX(J$58:J258)&lt;0.99*$B$10*(A258^$K$49*(K258-A258))^(1/(1+$K$49))*($K$49^(1/(1+$K$49))),MAX(K$58:K258),((J259/$B$10)^(1+$K$49)/(A259^($K$49)*$K$49))+A259),MAX(K$58:K258)),((J259/$B$10)^(1+$K$49)/(A259^($K$49)*$K$49))+A259)</f>
        <v>431.667037974189</v>
      </c>
      <c r="L259" s="30" t="n">
        <f aca="false">IF(K259&lt;K258,AE258*(MAX(Z$58:Z258)-J258/A258)/(J258/A258/D$10-1)/(1+1*(MAX(Z$58:Z258)-J258/A258)/(J258/A258/D$10-1))+B$3-B$4,AE258*(J259/A259/B$10)/(C$27+J259/A259/B$10))</f>
        <v>-0.0131577683207338</v>
      </c>
      <c r="M259" s="42" t="n">
        <f aca="false">M258+L259*2*(K259-K258)/(K258+K259)</f>
        <v>-0.00461793763968409</v>
      </c>
      <c r="N259" s="43" t="n">
        <f aca="false">N258+(B$3-B$4)*2*(K259-K258)/(K258+K259)</f>
        <v>0.00800109653592485</v>
      </c>
      <c r="O259" s="34"/>
      <c r="P259" s="34" t="n">
        <f aca="false">P258+$B$4*2*(A259-A258)/(A259+A258)</f>
        <v>0.00243280225663573</v>
      </c>
      <c r="Q259" s="44" t="n">
        <f aca="false">M259+N259</f>
        <v>0.00338315889624075</v>
      </c>
      <c r="R259" s="3" t="n">
        <f aca="false">R258-(Q259-Q258+P259-P258)*R258</f>
        <v>1.59370390403572</v>
      </c>
      <c r="S259" s="3" t="n">
        <f aca="false">$C$21*(R259-1)+1</f>
        <v>1.58588135746891</v>
      </c>
      <c r="T259" s="3" t="n">
        <f aca="false">-(S259-S258)/S258+T258</f>
        <v>0.0057677808695315</v>
      </c>
      <c r="U259" s="45" t="n">
        <f aca="false">(N259-N258)/(K$49/(1+K$49)*(AC259^(1+K$49)-(J259/A259)^(1+K$49))/(J259/A259)^K$49)*K$50+U258</f>
        <v>0.00627880916598139</v>
      </c>
      <c r="V259" s="3" t="n">
        <f aca="false">IF(D$6="E",-IF(K258=$B$6,-V258+(H259-H258)*(1-E258)+(I259-I258)*E258,-V258+(H259-H258)*(1-E258)+(I259-I258)*E258+(U259-U258)*(1-E258)),IF(K258=$B$6,V258+(H259-H258)*(1-E258)+(I259-I258)*E258,V258+(H259-H258)*(1-E258)+(I259-I258)*E258+(U259-U258)*(1-E258)))</f>
        <v>0.00866241713930151</v>
      </c>
      <c r="W259" s="3" t="n">
        <f aca="false">T259/3+V259</f>
        <v>0.0105850107624787</v>
      </c>
      <c r="X259" s="23" t="n">
        <f aca="false">IF(D$6="E",-B259,B259)</f>
        <v>300.001870324192</v>
      </c>
      <c r="Y259" s="0" t="n">
        <f aca="false">IF(D$6="E",-J259,J259)</f>
        <v>274.785668903647</v>
      </c>
      <c r="Z259" s="46" t="n">
        <f aca="false">J259/A259</f>
        <v>0.915950326207654</v>
      </c>
      <c r="AA259" s="43" t="n">
        <f aca="false">B$8/A259^B$3*((1+K$49)/K$49)^-B$3</f>
        <v>1.66658046293199</v>
      </c>
      <c r="AB259" s="43" t="n">
        <f aca="false">(R259-AA259)</f>
        <v>-0.0728765588962708</v>
      </c>
      <c r="AC259" s="48" t="n">
        <f aca="false">IF(R$58&gt;=AA$58,B$10,IF(K259&lt;K258,(Z259-D$10)*(1+1.25*(D$10-Z259)/MAX(Z$58:Z259)*B$10)+D$10,B$10))</f>
        <v>1.38259663532589</v>
      </c>
      <c r="AD259" s="33" t="n">
        <f aca="false">IF(K259&gt;K258,(1-A259/K259)/((J259+0.01)/A259/$B$10)^(1+K$49)+A259/K259+0.01,(1-A259/K259)/((J259+0.01)/A259/$D$10)^(1+K$49)+A259/K259+0.01)</f>
        <v>1.39991250211075</v>
      </c>
      <c r="AE259" s="47" t="n">
        <f aca="false">IF(ABS(-LN(1-(R259-AA259)/R259)/LN(AD259))&lt;1.2*B$3,1.2*SIGN(-LN(1-(R259-AA259)/R259)/LN(AD259))*B$3,-LN(1-(R259-AA259)/R259)/LN(AD259))</f>
        <v>-0.13291260279054</v>
      </c>
      <c r="AF259" s="43" t="n">
        <f aca="false">W259</f>
        <v>0.0105850107624788</v>
      </c>
      <c r="AG259" s="47" t="n">
        <f aca="false">IF(D$6="E",-B259,IF(D$6="T",-B259,B259))</f>
        <v>300.001870324192</v>
      </c>
      <c r="AH259" s="3" t="n">
        <f aca="false">T259</f>
        <v>0.0057677808695315</v>
      </c>
      <c r="AI259" s="3"/>
      <c r="AJ259" s="3"/>
    </row>
    <row r="260" customFormat="false" ht="12.8" hidden="false" customHeight="false" outlineLevel="0" collapsed="false">
      <c r="A260" s="3" t="n">
        <f aca="false">IF(J259/A259&lt;=0.99*$B$10,IF(A259&gt;A258,IF(D$5&gt;0,$A259+($D$7-$D$3)/401,IF(J259/A259&gt;1.01*D$10,A259-($D$7-$D$3)/401,A259)),IF(D$5&lt;0,$A259+($D$7-$D$3)/401,IF(J259/A259&gt;1.01*D$10,A259-($D$7-$D$3)/401,A259))),IF(K259&gt;$B$6,IF(B$10&gt;D$10,IF(J259/A259&gt;1.01*D$10,A259-($D$7-$D$3)/401,A259),A259),IF(MAX(J$58:J259)&lt;0.99*$B$10*(A259^$K$49*(K259-A259))^(1/(1+$K$49))*($K$49^(1/(1+$K$49))),$A259+($D$7-$D$3)/401,IF(J259/A259&gt;1.01*$D$10,$A259-($D$7-$D$3)/401,A259))))</f>
        <v>300.499376558604</v>
      </c>
      <c r="B260" s="3" t="n">
        <f aca="false">$D$4+(A260-$D$3)*$D$5</f>
        <v>301.498129675813</v>
      </c>
      <c r="C260" s="3" t="n">
        <f aca="false">2/PI()*(ATAN((B260/A260)^2))/(1+C$12/C$14*10*(100/A259)^0.5)</f>
        <v>0.381189499444965</v>
      </c>
      <c r="D260" s="3" t="n">
        <f aca="false">3*G259*(I260-I259)+D259</f>
        <v>3073.5439097834</v>
      </c>
      <c r="E260" s="30" t="n">
        <f aca="false">(1/$C$16)*($C$12/100)/S260</f>
        <v>0.00911802481337262</v>
      </c>
      <c r="F260" s="3" t="n">
        <f aca="false">3*(1-2*$B$9)*(A261+A260)/(4*(1+$B$9)*$B$4)</f>
        <v>45766.1146047925</v>
      </c>
      <c r="G260" s="3" t="n">
        <f aca="false">$C$18*$C$17*(A260+100)/100/(2*(1+$C$19))*1000</f>
        <v>3061417.23441397</v>
      </c>
      <c r="H260" s="30" t="n">
        <f aca="false">(B260-B259)/(3*(1-E259)*F259+3*C259*E259*G259)+H259</f>
        <v>0.00246886697839769</v>
      </c>
      <c r="I260" s="30" t="n">
        <f aca="false">C259*(H260-H259)+I259</f>
        <v>0.000364149477638179</v>
      </c>
      <c r="J260" s="3" t="n">
        <f aca="false">J259+3*(H260-H259)*F259</f>
        <v>276.009650107619</v>
      </c>
      <c r="K260" s="35" t="n">
        <f aca="false">IF(J260&lt;$B$10*(A259^$K$49*(MAX(K$58:K259)-A259))^(1/(1+$K$49))*($K$49^(1/(1+$K$49))),IF(J260/A260&gt;D$10,IF(MAX(J$58:J259)&lt;0.99*$B$10*(A259^$K$49*(K259-A259))^(1/(1+$K$49))*($K$49^(1/(1+$K$49))),MAX(K$58:K259),((J260/$B$10)^(1+$K$49)/(A260^($K$49)*$K$49))+A260),MAX(K$58:K259)),((J260/$B$10)^(1+$K$49)/(A260^($K$49)*$K$49))+A260)</f>
        <v>433.120885969972</v>
      </c>
      <c r="L260" s="30" t="n">
        <f aca="false">IF(K260&lt;K259,AE259*(MAX(Z$58:Z259)-J259/A259)/(J259/A259/D$10-1)/(1+1*(MAX(Z$58:Z259)-J259/A259)/(J259/A259/D$10-1))+B$3-B$4,AE259*(J260/A260/B$10)/(C$27+J260/A260/B$10))</f>
        <v>-0.013249354847505</v>
      </c>
      <c r="M260" s="42" t="n">
        <f aca="false">M259+L260*2*(K260-K259)/(K259+K260)</f>
        <v>-0.00466248624508694</v>
      </c>
      <c r="N260" s="43" t="n">
        <f aca="false">N259+(B$3-B$4)*2*(K260-K259)/(K259+K260)</f>
        <v>0.00803606469109331</v>
      </c>
      <c r="O260" s="34"/>
      <c r="P260" s="34" t="n">
        <f aca="false">P259+$B$4*2*(A260-A259)/(A260+A259)</f>
        <v>0.00244276901334928</v>
      </c>
      <c r="Q260" s="44" t="n">
        <f aca="false">M260+N260</f>
        <v>0.00337357844600637</v>
      </c>
      <c r="R260" s="3" t="n">
        <f aca="false">R259-(Q260-Q259+P260-P259)*R259</f>
        <v>1.59370328837757</v>
      </c>
      <c r="S260" s="3" t="n">
        <f aca="false">$C$21*(R260-1)+1</f>
        <v>1.58588074992258</v>
      </c>
      <c r="T260" s="3" t="n">
        <f aca="false">-(S260-S259)/S259+T259</f>
        <v>0.00576816396649476</v>
      </c>
      <c r="U260" s="45" t="n">
        <f aca="false">(N260-N259)/(K$49/(1+K$49)*(AC260^(1+K$49)-(J260/A260)^(1+K$49))/(J260/A260)^K$49)*K$50+U259</f>
        <v>0.00633896012398336</v>
      </c>
      <c r="V260" s="3" t="n">
        <f aca="false">IF(D$6="E",-IF(K259=$B$6,-V259+(H260-H259)*(1-E259)+(I260-I259)*E259,-V259+(H260-H259)*(1-E259)+(I260-I259)*E259+(U260-U259)*(1-E259)),IF(K259=$B$6,V259+(H260-H259)*(1-E259)+(I260-I259)*E259,V259+(H260-H259)*(1-E259)+(I260-I259)*E259+(U260-U259)*(1-E259)))</f>
        <v>0.00873089868377439</v>
      </c>
      <c r="W260" s="3" t="n">
        <f aca="false">T260/3+V260</f>
        <v>0.0106536200059393</v>
      </c>
      <c r="X260" s="23" t="n">
        <f aca="false">IF(D$6="E",-B260,B260)</f>
        <v>301.498129675813</v>
      </c>
      <c r="Y260" s="0" t="n">
        <f aca="false">IF(D$6="E",-J260,J260)</f>
        <v>276.009650107619</v>
      </c>
      <c r="Z260" s="46" t="n">
        <f aca="false">J260/A260</f>
        <v>0.918503237073407</v>
      </c>
      <c r="AA260" s="43" t="n">
        <f aca="false">B$8/A260^B$3*((1+K$49)/K$49)^-B$3</f>
        <v>1.66653506177445</v>
      </c>
      <c r="AB260" s="43" t="n">
        <f aca="false">(R260-AA260)</f>
        <v>-0.0728317733968831</v>
      </c>
      <c r="AC260" s="48" t="n">
        <f aca="false">IF(R$58&gt;=AA$58,B$10,IF(K260&lt;K259,(Z260-D$10)*(1+1.25*(D$10-Z260)/MAX(Z$58:Z260)*B$10)+D$10,B$10))</f>
        <v>1.38259663532589</v>
      </c>
      <c r="AD260" s="33" t="n">
        <f aca="false">IF(K260&gt;K259,(1-A260/K260)/((J260+0.01)/A260/$B$10)^(1+K$49)+A260/K260+0.01,(1-A260/K260)/((J260+0.01)/A260/$D$10)^(1+K$49)+A260/K260+0.01)</f>
        <v>1.3975502179924</v>
      </c>
      <c r="AE260" s="47" t="n">
        <f aca="false">IF(ABS(-LN(1-(R260-AA260)/R260)/LN(AD260))&lt;1.2*B$3,1.2*SIGN(-LN(1-(R260-AA260)/R260)/LN(AD260))*B$3,-LN(1-(R260-AA260)/R260)/LN(AD260))</f>
        <v>-0.133502995688163</v>
      </c>
      <c r="AF260" s="43" t="n">
        <f aca="false">W260</f>
        <v>0.0106536200059394</v>
      </c>
      <c r="AG260" s="47" t="n">
        <f aca="false">IF(D$6="E",-B260,IF(D$6="T",-B260,B260))</f>
        <v>301.498129675813</v>
      </c>
      <c r="AH260" s="3" t="n">
        <f aca="false">T260</f>
        <v>0.00576816396649476</v>
      </c>
      <c r="AI260" s="3"/>
      <c r="AJ260" s="3"/>
    </row>
    <row r="261" customFormat="false" ht="12.8" hidden="false" customHeight="false" outlineLevel="0" collapsed="false">
      <c r="A261" s="3" t="n">
        <f aca="false">IF(J260/A260&lt;=0.99*$B$10,IF(A260&gt;A259,IF(D$5&gt;0,$A260+($D$7-$D$3)/401,IF(J260/A260&gt;1.01*D$10,A260-($D$7-$D$3)/401,A260)),IF(D$5&lt;0,$A260+($D$7-$D$3)/401,IF(J260/A260&gt;1.01*D$10,A260-($D$7-$D$3)/401,A260))),IF(K260&gt;$B$6,IF(B$10&gt;D$10,IF(J260/A260&gt;1.01*D$10,A260-($D$7-$D$3)/401,A260),A260),IF(MAX(J$58:J260)&lt;0.99*$B$10*(A260^$K$49*(K260-A260))^(1/(1+$K$49))*($K$49^(1/(1+$K$49))),$A260+($D$7-$D$3)/401,IF(J260/A260&gt;1.01*$D$10,$A260-($D$7-$D$3)/401,A260))))</f>
        <v>300.998129675811</v>
      </c>
      <c r="B261" s="3" t="n">
        <f aca="false">$D$4+(A261-$D$3)*$D$5</f>
        <v>302.994389027434</v>
      </c>
      <c r="C261" s="3" t="n">
        <f aca="false">2/PI()*(ATAN((B261/A261)^2))/(1+C$12/C$14*10*(100/A260)^0.5)</f>
        <v>0.382857052121311</v>
      </c>
      <c r="D261" s="3" t="n">
        <f aca="false">3*G260*(I261-I260)+D260</f>
        <v>3104.73027325665</v>
      </c>
      <c r="E261" s="30" t="n">
        <f aca="false">(1/$C$16)*($C$12/100)/S261</f>
        <v>0.00911802558948384</v>
      </c>
      <c r="F261" s="3" t="n">
        <f aca="false">3*(1-2*$B$9)*(A262+A261)/(4*(1+$B$9)*$B$4)</f>
        <v>45842.0118182805</v>
      </c>
      <c r="G261" s="3" t="n">
        <f aca="false">$C$18*$C$17*(A261+100)/100/(2*(1+$C$19))*1000</f>
        <v>3065229.7032419</v>
      </c>
      <c r="H261" s="30" t="n">
        <f aca="false">(B261-B260)/(3*(1-E260)*F260+3*C260*E260*G260)+H260</f>
        <v>0.00247777497474036</v>
      </c>
      <c r="I261" s="30" t="n">
        <f aca="false">C260*(H261-H260)+I260</f>
        <v>0.000367545112305099</v>
      </c>
      <c r="J261" s="3" t="n">
        <f aca="false">J260+3*(H261-H260)*F260</f>
        <v>277.232703252172</v>
      </c>
      <c r="K261" s="35" t="n">
        <f aca="false">IF(J261&lt;$B$10*(A260^$K$49*(MAX(K$58:K260)-A260))^(1/(1+$K$49))*($K$49^(1/(1+$K$49))),IF(J261/A261&gt;D$10,IF(MAX(J$58:J260)&lt;0.99*$B$10*(A260^$K$49*(K260-A260))^(1/(1+$K$49))*($K$49^(1/(1+$K$49))),MAX(K$58:K260),((J261/$B$10)^(1+$K$49)/(A261^($K$49)*$K$49))+A261),MAX(K$58:K260)),((J261/$B$10)^(1+$K$49)/(A261^($K$49)*$K$49))+A261)</f>
        <v>434.575881904798</v>
      </c>
      <c r="L261" s="30" t="n">
        <f aca="false">IF(K261&lt;K260,AE260*(MAX(Z$58:Z260)-J260/A260)/(J260/A260/D$10-1)/(1+1*(MAX(Z$58:Z260)-J260/A260)/(J260/A260/D$10-1))+B$3-B$4,AE260*(J261/A261/B$10)/(C$27+J261/A261/B$10))</f>
        <v>-0.0133413501827787</v>
      </c>
      <c r="M261" s="42" t="n">
        <f aca="false">M260+L261*2*(K261-K260)/(K260+K261)</f>
        <v>-0.00470722908843894</v>
      </c>
      <c r="N261" s="43" t="n">
        <f aca="false">N260+(B$3-B$4)*2*(K261-K260)/(K260+K261)</f>
        <v>0.00807094313776368</v>
      </c>
      <c r="O261" s="34"/>
      <c r="P261" s="34" t="n">
        <f aca="false">P260+$B$4*2*(A261-A260)/(A261+A260)</f>
        <v>0.00245271924147899</v>
      </c>
      <c r="Q261" s="44" t="n">
        <f aca="false">M261+N261</f>
        <v>0.00336371404932474</v>
      </c>
      <c r="R261" s="3" t="n">
        <f aca="false">R260-(Q261-Q260+P261-P260)*R260</f>
        <v>1.59370315158771</v>
      </c>
      <c r="S261" s="3" t="n">
        <f aca="false">$C$21*(R261-1)+1</f>
        <v>1.58588061493504</v>
      </c>
      <c r="T261" s="3" t="n">
        <f aca="false">-(S261-S260)/S260+T260</f>
        <v>0.00576824908483675</v>
      </c>
      <c r="U261" s="45" t="n">
        <f aca="false">(N261-N260)/(K$49/(1+K$49)*(AC261^(1+K$49)-(J261/A261)^(1+K$49))/(J261/A261)^K$49)*K$50+U260</f>
        <v>0.00639938729777201</v>
      </c>
      <c r="V261" s="3" t="n">
        <f aca="false">IF(D$6="E",-IF(K260=$B$6,-V260+(H261-H260)*(1-E260)+(I261-I260)*E260,-V260+(H261-H260)*(1-E260)+(I261-I260)*E260+(U261-U260)*(1-E260)),IF(K260=$B$6,V260+(H261-H260)*(1-E260)+(I261-I260)*E260,V260+(H261-H260)*(1-E260)+(I261-I260)*E260+(U261-U260)*(1-E260)))</f>
        <v>0.00879963261558516</v>
      </c>
      <c r="W261" s="3" t="n">
        <f aca="false">T261/3+V261</f>
        <v>0.0107223823105307</v>
      </c>
      <c r="X261" s="23" t="n">
        <f aca="false">IF(D$6="E",-B261,B261)</f>
        <v>302.994389027434</v>
      </c>
      <c r="Y261" s="0" t="n">
        <f aca="false">IF(D$6="E",-J261,J261)</f>
        <v>277.232703252172</v>
      </c>
      <c r="Z261" s="46" t="n">
        <f aca="false">J261/A261</f>
        <v>0.921044604332804</v>
      </c>
      <c r="AA261" s="43" t="n">
        <f aca="false">B$8/A261^B$3*((1+K$49)/K$49)^-B$3</f>
        <v>1.66648973714268</v>
      </c>
      <c r="AB261" s="43" t="n">
        <f aca="false">(R261-AA261)</f>
        <v>-0.0727865855549741</v>
      </c>
      <c r="AC261" s="48" t="n">
        <f aca="false">IF(R$58&gt;=AA$58,B$10,IF(K261&lt;K260,(Z261-D$10)*(1+1.25*(D$10-Z261)/MAX(Z$58:Z261)*B$10)+D$10,B$10))</f>
        <v>1.38259663532589</v>
      </c>
      <c r="AD261" s="33" t="n">
        <f aca="false">IF(K261&gt;K260,(1-A261/K261)/((J261+0.01)/A261/$B$10)^(1+K$49)+A261/K261+0.01,(1-A261/K261)/((J261+0.01)/A261/$D$10)^(1+K$49)+A261/K261+0.01)</f>
        <v>1.3952000792427</v>
      </c>
      <c r="AE261" s="47" t="n">
        <f aca="false">IF(ABS(-LN(1-(R261-AA261)/R261)/LN(AD261))&lt;1.2*B$3,1.2*SIGN(-LN(1-(R261-AA261)/R261)/LN(AD261))*B$3,-LN(1-(R261-AA261)/R261)/LN(AD261))</f>
        <v>-0.134096255299788</v>
      </c>
      <c r="AF261" s="43" t="n">
        <f aca="false">W261</f>
        <v>0.0107223823105308</v>
      </c>
      <c r="AG261" s="47" t="n">
        <f aca="false">IF(D$6="E",-B261,IF(D$6="T",-B261,B261))</f>
        <v>302.994389027434</v>
      </c>
      <c r="AH261" s="3" t="n">
        <f aca="false">T261</f>
        <v>0.00576824908483675</v>
      </c>
      <c r="AI261" s="3"/>
      <c r="AJ261" s="3"/>
    </row>
    <row r="262" customFormat="false" ht="12.8" hidden="false" customHeight="false" outlineLevel="0" collapsed="false">
      <c r="A262" s="3" t="n">
        <f aca="false">IF(J261/A261&lt;=0.99*$B$10,IF(A261&gt;A260,IF(D$5&gt;0,$A261+($D$7-$D$3)/401,IF(J261/A261&gt;1.01*D$10,A261-($D$7-$D$3)/401,A261)),IF(D$5&lt;0,$A261+($D$7-$D$3)/401,IF(J261/A261&gt;1.01*D$10,A261-($D$7-$D$3)/401,A261))),IF(K261&gt;$B$6,IF(B$10&gt;D$10,IF(J261/A261&gt;1.01*D$10,A261-($D$7-$D$3)/401,A261),A261),IF(MAX(J$58:J261)&lt;0.99*$B$10*(A261^$K$49*(K261-A261))^(1/(1+$K$49))*($K$49^(1/(1+$K$49))),$A261+($D$7-$D$3)/401,IF(J261/A261&gt;1.01*$D$10,$A261-($D$7-$D$3)/401,A261))))</f>
        <v>301.496882793018</v>
      </c>
      <c r="B262" s="3" t="n">
        <f aca="false">$D$4+(A262-$D$3)*$D$5</f>
        <v>304.490648379055</v>
      </c>
      <c r="C262" s="3" t="n">
        <f aca="false">2/PI()*(ATAN((B262/A262)^2))/(1+C$12/C$14*10*(100/A261)^0.5)</f>
        <v>0.384514480860779</v>
      </c>
      <c r="D262" s="3" t="n">
        <f aca="false">3*G261*(I262-I261)+D261</f>
        <v>3136.01659980919</v>
      </c>
      <c r="E262" s="30" t="n">
        <f aca="false">(1/$C$16)*($C$12/100)/S262</f>
        <v>0.00911802365026814</v>
      </c>
      <c r="F262" s="3" t="n">
        <f aca="false">3*(1-2*$B$9)*(A263+A262)/(4*(1+$B$9)*$B$4)</f>
        <v>45917.9090317685</v>
      </c>
      <c r="G262" s="3" t="n">
        <f aca="false">$C$18*$C$17*(A262+100)/100/(2*(1+$C$19))*1000</f>
        <v>3069042.17206983</v>
      </c>
      <c r="H262" s="30" t="n">
        <f aca="false">(B262-B261)/(3*(1-E261)*F261+3*C261*E261*G261)+H261</f>
        <v>0.0024866615340299</v>
      </c>
      <c r="I262" s="30" t="n">
        <f aca="false">C261*(H262-H261)+I261</f>
        <v>0.000370947394198193</v>
      </c>
      <c r="J262" s="3" t="n">
        <f aca="false">J261+3*(H262-H261)*F261</f>
        <v>278.454836520097</v>
      </c>
      <c r="K262" s="35" t="n">
        <f aca="false">IF(J262&lt;$B$10*(A261^$K$49*(MAX(K$58:K261)-A261))^(1/(1+$K$49))*($K$49^(1/(1+$K$49))),IF(J262/A262&gt;D$10,IF(MAX(J$58:J261)&lt;0.99*$B$10*(A261^$K$49*(K261-A261))^(1/(1+$K$49))*($K$49^(1/(1+$K$49))),MAX(K$58:K261),((J262/$B$10)^(1+$K$49)/(A262^($K$49)*$K$49))+A262),MAX(K$58:K261)),((J262/$B$10)^(1+$K$49)/(A262^($K$49)*$K$49))+A262)</f>
        <v>436.032016171957</v>
      </c>
      <c r="L262" s="30" t="n">
        <f aca="false">IF(K262&lt;K261,AE261*(MAX(Z$58:Z261)-J261/A261)/(J261/A261/D$10-1)/(1+1*(MAX(Z$58:Z261)-J261/A261)/(J261/A261/D$10-1))+B$3-B$4,AE261*(J262/A262/B$10)/(C$27+J262/A262/B$10))</f>
        <v>-0.013433757506125</v>
      </c>
      <c r="M262" s="42" t="n">
        <f aca="false">M261+L262*2*(K262-K261)/(K261+K262)</f>
        <v>-0.0047521663206524</v>
      </c>
      <c r="N262" s="43" t="n">
        <f aca="false">N261+(B$3-B$4)*2*(K262-K261)/(K261+K262)</f>
        <v>0.00810573215452291</v>
      </c>
      <c r="O262" s="34"/>
      <c r="P262" s="34" t="n">
        <f aca="false">P261+$B$4*2*(A262-A261)/(A262+A261)</f>
        <v>0.00246265299575516</v>
      </c>
      <c r="Q262" s="44" t="n">
        <f aca="false">M262+N262</f>
        <v>0.00335356583387051</v>
      </c>
      <c r="R262" s="3" t="n">
        <f aca="false">R261-(Q262-Q261+P262-P261)*R261</f>
        <v>1.59370349337517</v>
      </c>
      <c r="S262" s="3" t="n">
        <f aca="false">$C$21*(R262-1)+1</f>
        <v>1.58588095221915</v>
      </c>
      <c r="T262" s="3" t="n">
        <f aca="false">-(S262-S261)/S261+T261</f>
        <v>0.00576803640544833</v>
      </c>
      <c r="U262" s="45" t="n">
        <f aca="false">(N262-N261)/(K$49/(1+K$49)*(AC262^(1+K$49)-(J262/A262)^(1+K$49))/(J262/A262)^K$49)*K$50+U261</f>
        <v>0.0064600915254178</v>
      </c>
      <c r="V262" s="3" t="n">
        <f aca="false">IF(D$6="E",-IF(K261=$B$6,-V261+(H262-H261)*(1-E261)+(I262-I261)*E261,-V261+(H262-H261)*(1-E261)+(I262-I261)*E261+(U262-U261)*(1-E261)),IF(K261=$B$6,V261+(H262-H261)*(1-E261)+(I262-I261)*E261,V261+(H262-H261)*(1-E261)+(I262-I261)*E261+(U262-U261)*(1-E261)))</f>
        <v>0.00886861989403779</v>
      </c>
      <c r="W262" s="3" t="n">
        <f aca="false">T262/3+V262</f>
        <v>0.0107912986958539</v>
      </c>
      <c r="X262" s="23" t="n">
        <f aca="false">IF(D$6="E",-B262,B262)</f>
        <v>304.490648379055</v>
      </c>
      <c r="Y262" s="0" t="n">
        <f aca="false">IF(D$6="E",-J262,J262)</f>
        <v>278.454836520097</v>
      </c>
      <c r="Z262" s="46" t="n">
        <f aca="false">J262/A262</f>
        <v>0.923574512414642</v>
      </c>
      <c r="AA262" s="43" t="n">
        <f aca="false">B$8/A262^B$3*((1+K$49)/K$49)^-B$3</f>
        <v>1.6664444887812</v>
      </c>
      <c r="AB262" s="43" t="n">
        <f aca="false">(R262-AA262)</f>
        <v>-0.0727409954060392</v>
      </c>
      <c r="AC262" s="48" t="n">
        <f aca="false">IF(R$58&gt;=AA$58,B$10,IF(K262&lt;K261,(Z262-D$10)*(1+1.25*(D$10-Z262)/MAX(Z$58:Z262)*B$10)+D$10,B$10))</f>
        <v>1.38259663532589</v>
      </c>
      <c r="AD262" s="33" t="n">
        <f aca="false">IF(K262&gt;K261,(1-A262/K262)/((J262+0.01)/A262/$B$10)^(1+K$49)+A262/K262+0.01,(1-A262/K262)/((J262+0.01)/A262/$D$10)^(1+K$49)+A262/K262+0.01)</f>
        <v>1.39286201332813</v>
      </c>
      <c r="AE262" s="47" t="n">
        <f aca="false">IF(ABS(-LN(1-(R262-AA262)/R262)/LN(AD262))&lt;1.2*B$3,1.2*SIGN(-LN(1-(R262-AA262)/R262)/LN(AD262))*B$3,-LN(1-(R262-AA262)/R262)/LN(AD262))</f>
        <v>-0.134692401187984</v>
      </c>
      <c r="AF262" s="43" t="n">
        <f aca="false">W262</f>
        <v>0.0107912986958539</v>
      </c>
      <c r="AG262" s="47" t="n">
        <f aca="false">IF(D$6="E",-B262,IF(D$6="T",-B262,B262))</f>
        <v>304.490648379055</v>
      </c>
      <c r="AH262" s="3" t="n">
        <f aca="false">T262</f>
        <v>0.00576803640544833</v>
      </c>
      <c r="AI262" s="3"/>
      <c r="AJ262" s="3"/>
    </row>
    <row r="263" customFormat="false" ht="12.8" hidden="false" customHeight="false" outlineLevel="0" collapsed="false">
      <c r="A263" s="3" t="n">
        <f aca="false">IF(J262/A262&lt;=0.99*$B$10,IF(A262&gt;A261,IF(D$5&gt;0,$A262+($D$7-$D$3)/401,IF(J262/A262&gt;1.01*D$10,A262-($D$7-$D$3)/401,A262)),IF(D$5&lt;0,$A262+($D$7-$D$3)/401,IF(J262/A262&gt;1.01*D$10,A262-($D$7-$D$3)/401,A262))),IF(K262&gt;$B$6,IF(B$10&gt;D$10,IF(J262/A262&gt;1.01*D$10,A262-($D$7-$D$3)/401,A262),A262),IF(MAX(J$58:J262)&lt;0.99*$B$10*(A262^$K$49*(K262-A262))^(1/(1+$K$49))*($K$49^(1/(1+$K$49))),$A262+($D$7-$D$3)/401,IF(J262/A262&gt;1.01*$D$10,$A262-($D$7-$D$3)/401,A262))))</f>
        <v>301.995635910225</v>
      </c>
      <c r="B263" s="3" t="n">
        <f aca="false">$D$4+(A263-$D$3)*$D$5</f>
        <v>305.986907730676</v>
      </c>
      <c r="C263" s="3" t="n">
        <f aca="false">2/PI()*(ATAN((B263/A263)^2))/(1+C$12/C$14*10*(100/A262)^0.5)</f>
        <v>0.386161824878445</v>
      </c>
      <c r="D263" s="3" t="n">
        <f aca="false">3*G262*(I263-I262)+D262</f>
        <v>3167.40201637184</v>
      </c>
      <c r="E263" s="30" t="n">
        <f aca="false">(1/$C$16)*($C$12/100)/S263</f>
        <v>0.00911801899730099</v>
      </c>
      <c r="F263" s="3" t="n">
        <f aca="false">3*(1-2*$B$9)*(A264+A263)/(4*(1+$B$9)*$B$4)</f>
        <v>45993.8062452565</v>
      </c>
      <c r="G263" s="3" t="n">
        <f aca="false">$C$18*$C$17*(A263+100)/100/(2*(1+$C$19))*1000</f>
        <v>3072854.64089776</v>
      </c>
      <c r="H263" s="30" t="n">
        <f aca="false">(B263-B262)/(3*(1-E262)*F262+3*C262*E262*G262)+H262</f>
        <v>0.00249552678605225</v>
      </c>
      <c r="I263" s="30" t="n">
        <f aca="false">C262*(H263-H262)+I262</f>
        <v>0.000374356211977269</v>
      </c>
      <c r="J263" s="3" t="n">
        <f aca="false">J262+3*(H263-H262)*F262</f>
        <v>279.676058027815</v>
      </c>
      <c r="K263" s="35" t="n">
        <f aca="false">IF(J263&lt;$B$10*(A262^$K$49*(MAX(K$58:K262)-A262))^(1/(1+$K$49))*($K$49^(1/(1+$K$49))),IF(J263/A263&gt;D$10,IF(MAX(J$58:J262)&lt;0.99*$B$10*(A262^$K$49*(K262-A262))^(1/(1+$K$49))*($K$49^(1/(1+$K$49))),MAX(K$58:K262),((J263/$B$10)^(1+$K$49)/(A263^($K$49)*$K$49))+A263),MAX(K$58:K262)),((J263/$B$10)^(1+$K$49)/(A263^($K$49)*$K$49))+A263)</f>
        <v>437.48927931133</v>
      </c>
      <c r="L263" s="30" t="n">
        <f aca="false">IF(K263&lt;K262,AE262*(MAX(Z$58:Z262)-J262/A262)/(J262/A262/D$10-1)/(1+1*(MAX(Z$58:Z262)-J262/A262)/(J262/A262/D$10-1))+B$3-B$4,AE262*(J263/A263/B$10)/(C$27+J263/A263/B$10))</f>
        <v>-0.0135265800344294</v>
      </c>
      <c r="M263" s="42" t="n">
        <f aca="false">M262+L263*2*(K263-K262)/(K262+K263)</f>
        <v>-0.00479729810298646</v>
      </c>
      <c r="N263" s="43" t="n">
        <f aca="false">N262+(B$3-B$4)*2*(K263-K262)/(K262+K263)</f>
        <v>0.00814043202212281</v>
      </c>
      <c r="O263" s="34"/>
      <c r="P263" s="34" t="n">
        <f aca="false">P262+$B$4*2*(A263-A262)/(A263+A262)</f>
        <v>0.0024725703306367</v>
      </c>
      <c r="Q263" s="44" t="n">
        <f aca="false">M263+N263</f>
        <v>0.00334313391913636</v>
      </c>
      <c r="R263" s="3" t="n">
        <f aca="false">R262-(Q263-Q262+P263-P262)*R262</f>
        <v>1.59370431346287</v>
      </c>
      <c r="S263" s="3" t="n">
        <f aca="false">$C$21*(R263-1)+1</f>
        <v>1.58588176150152</v>
      </c>
      <c r="T263" s="3" t="n">
        <f aca="false">-(S263-S262)/S262+T262</f>
        <v>0.0057675261008352</v>
      </c>
      <c r="U263" s="45" t="n">
        <f aca="false">(N263-N262)/(K$49/(1+K$49)*(AC263^(1+K$49)-(J263/A263)^(1+K$49))/(J263/A263)^K$49)*K$50+U262</f>
        <v>0.00652107366767764</v>
      </c>
      <c r="V263" s="3" t="n">
        <f aca="false">IF(D$6="E",-IF(K262=$B$6,-V262+(H263-H262)*(1-E262)+(I263-I262)*E262,-V262+(H263-H262)*(1-E262)+(I263-I262)*E262+(U263-U262)*(1-E262)),IF(K262=$B$6,V262+(H263-H262)*(1-E262)+(I263-I262)*E262,V262+(H263-H262)*(1-E262)+(I263-I262)*E262+(U263-U262)*(1-E262)))</f>
        <v>0.00893786149980813</v>
      </c>
      <c r="W263" s="3" t="n">
        <f aca="false">T263/3+V263</f>
        <v>0.0108603702000865</v>
      </c>
      <c r="X263" s="23" t="n">
        <f aca="false">IF(D$6="E",-B263,B263)</f>
        <v>305.986907730676</v>
      </c>
      <c r="Y263" s="0" t="n">
        <f aca="false">IF(D$6="E",-J263,J263)</f>
        <v>279.676058027815</v>
      </c>
      <c r="Z263" s="46" t="n">
        <f aca="false">J263/A263</f>
        <v>0.926093044970209</v>
      </c>
      <c r="AA263" s="43" t="n">
        <f aca="false">B$8/A263^B$3*((1+K$49)/K$49)^-B$3</f>
        <v>1.66639931643582</v>
      </c>
      <c r="AB263" s="43" t="n">
        <f aca="false">(R263-AA263)</f>
        <v>-0.0726950029729461</v>
      </c>
      <c r="AC263" s="48" t="n">
        <f aca="false">IF(R$58&gt;=AA$58,B$10,IF(K263&lt;K262,(Z263-D$10)*(1+1.25*(D$10-Z263)/MAX(Z$58:Z263)*B$10)+D$10,B$10))</f>
        <v>1.38259663532589</v>
      </c>
      <c r="AD263" s="33" t="n">
        <f aca="false">IF(K263&gt;K262,(1-A263/K263)/((J263+0.01)/A263/$B$10)^(1+K$49)+A263/K263+0.01,(1-A263/K263)/((J263+0.01)/A263/$D$10)^(1+K$49)+A263/K263+0.01)</f>
        <v>1.39053594782312</v>
      </c>
      <c r="AE263" s="47" t="n">
        <f aca="false">IF(ABS(-LN(1-(R263-AA263)/R263)/LN(AD263))&lt;1.2*B$3,1.2*SIGN(-LN(1-(R263-AA263)/R263)/LN(AD263))*B$3,-LN(1-(R263-AA263)/R263)/LN(AD263))</f>
        <v>-0.135291453215165</v>
      </c>
      <c r="AF263" s="43" t="n">
        <f aca="false">W263</f>
        <v>0.0108603702000866</v>
      </c>
      <c r="AG263" s="47" t="n">
        <f aca="false">IF(D$6="E",-B263,IF(D$6="T",-B263,B263))</f>
        <v>305.986907730676</v>
      </c>
      <c r="AH263" s="3" t="n">
        <f aca="false">T263</f>
        <v>0.0057675261008352</v>
      </c>
      <c r="AI263" s="3"/>
      <c r="AJ263" s="3"/>
    </row>
    <row r="264" customFormat="false" ht="12.8" hidden="false" customHeight="false" outlineLevel="0" collapsed="false">
      <c r="A264" s="3" t="n">
        <f aca="false">IF(J263/A263&lt;=0.99*$B$10,IF(A263&gt;A262,IF(D$5&gt;0,$A263+($D$7-$D$3)/401,IF(J263/A263&gt;1.01*D$10,A263-($D$7-$D$3)/401,A263)),IF(D$5&lt;0,$A263+($D$7-$D$3)/401,IF(J263/A263&gt;1.01*D$10,A263-($D$7-$D$3)/401,A263))),IF(K263&gt;$B$6,IF(B$10&gt;D$10,IF(J263/A263&gt;1.01*D$10,A263-($D$7-$D$3)/401,A263),A263),IF(MAX(J$58:J263)&lt;0.99*$B$10*(A263^$K$49*(K263-A263))^(1/(1+$K$49))*($K$49^(1/(1+$K$49))),$A263+($D$7-$D$3)/401,IF(J263/A263&gt;1.01*$D$10,$A263-($D$7-$D$3)/401,A263))))</f>
        <v>302.494389027432</v>
      </c>
      <c r="B264" s="3" t="n">
        <f aca="false">$D$4+(A264-$D$3)*$D$5</f>
        <v>307.483167082297</v>
      </c>
      <c r="C264" s="3" t="n">
        <f aca="false">2/PI()*(ATAN((B264/A264)^2))/(1+C$12/C$14*10*(100/A263)^0.5)</f>
        <v>0.387799124388054</v>
      </c>
      <c r="D264" s="3" t="n">
        <f aca="false">3*G263*(I264-I263)+D263</f>
        <v>3198.88565716831</v>
      </c>
      <c r="E264" s="30" t="n">
        <f aca="false">(1/$C$16)*($C$12/100)/S264</f>
        <v>0.00911801163208268</v>
      </c>
      <c r="F264" s="3" t="n">
        <f aca="false">3*(1-2*$B$9)*(A265+A264)/(4*(1+$B$9)*$B$4)</f>
        <v>46069.7034587446</v>
      </c>
      <c r="G264" s="3" t="n">
        <f aca="false">$C$18*$C$17*(A264+100)/100/(2*(1+$C$19))*1000</f>
        <v>3076667.10972569</v>
      </c>
      <c r="H264" s="30" t="n">
        <f aca="false">(B264-B263)/(3*(1-E263)*F263+3*C263*E263*G263)+H263</f>
        <v>0.00250437085947008</v>
      </c>
      <c r="I264" s="30" t="n">
        <f aca="false">C263*(H264-H263)+I263</f>
        <v>0.000377771455507659</v>
      </c>
      <c r="J264" s="3" t="n">
        <f aca="false">J263+3*(H264-H263)*F263</f>
        <v>280.896375825411</v>
      </c>
      <c r="K264" s="35" t="n">
        <f aca="false">IF(J264&lt;$B$10*(A263^$K$49*(MAX(K$58:K263)-A263))^(1/(1+$K$49))*($K$49^(1/(1+$K$49))),IF(J264/A264&gt;D$10,IF(MAX(J$58:J263)&lt;0.99*$B$10*(A263^$K$49*(K263-A263))^(1/(1+$K$49))*($K$49^(1/(1+$K$49))),MAX(K$58:K263),((J264/$B$10)^(1+$K$49)/(A264^($K$49)*$K$49))+A264),MAX(K$58:K263)),((J264/$B$10)^(1+$K$49)/(A264^($K$49)*$K$49))+A264)</f>
        <v>438.947662006548</v>
      </c>
      <c r="L264" s="30" t="n">
        <f aca="false">IF(K264&lt;K263,AE263*(MAX(Z$58:Z263)-J263/A263)/(J263/A263/D$10-1)/(1+1*(MAX(Z$58:Z263)-J263/A263)/(J263/A263/D$10-1))+B$3-B$4,AE263*(J264/A264/B$10)/(C$27+J264/A264/B$10))</f>
        <v>-0.0136198210224134</v>
      </c>
      <c r="M264" s="42" t="n">
        <f aca="false">M263+L264*2*(K264-K263)/(K263+K264)</f>
        <v>-0.00484262460705003</v>
      </c>
      <c r="N264" s="43" t="n">
        <f aca="false">N263+(B$3-B$4)*2*(K264-K263)/(K263+K264)</f>
        <v>0.00817504302336031</v>
      </c>
      <c r="O264" s="34"/>
      <c r="P264" s="34" t="n">
        <f aca="false">P263+$B$4*2*(A264-A263)/(A264+A263)</f>
        <v>0.00248247130031292</v>
      </c>
      <c r="Q264" s="44" t="n">
        <f aca="false">M264+N264</f>
        <v>0.00333241841631028</v>
      </c>
      <c r="R264" s="3" t="n">
        <f aca="false">R263-(Q264-Q263+P264-P263)*R263</f>
        <v>1.59370561158787</v>
      </c>
      <c r="S264" s="3" t="n">
        <f aca="false">$C$21*(R264-1)+1</f>
        <v>1.58588304252263</v>
      </c>
      <c r="T264" s="3" t="n">
        <f aca="false">-(S264-S263)/S263+T263</f>
        <v>0.0057667183349976</v>
      </c>
      <c r="U264" s="45" t="n">
        <f aca="false">(N264-N263)/(K$49/(1+K$49)*(AC264^(1+K$49)-(J264/A264)^(1+K$49))/(J264/A264)^K$49)*K$50+U263</f>
        <v>0.00658233460808293</v>
      </c>
      <c r="V264" s="3" t="n">
        <f aca="false">IF(D$6="E",-IF(K263=$B$6,-V263+(H264-H263)*(1-E263)+(I264-I263)*E263,-V263+(H264-H263)*(1-E263)+(I264-I263)*E263+(U264-U263)*(1-E263)),IF(K263=$B$6,V263+(H264-H263)*(1-E263)+(I264-I263)*E263,V263+(H264-H263)*(1-E263)+(I264-I263)*E263+(U264-U263)*(1-E263)))</f>
        <v>0.0090073584350388</v>
      </c>
      <c r="W264" s="3" t="n">
        <f aca="false">T264/3+V264</f>
        <v>0.010929597880038</v>
      </c>
      <c r="X264" s="23" t="n">
        <f aca="false">IF(D$6="E",-B264,B264)</f>
        <v>307.483167082297</v>
      </c>
      <c r="Y264" s="0" t="n">
        <f aca="false">IF(D$6="E",-J264,J264)</f>
        <v>280.896375825411</v>
      </c>
      <c r="Z264" s="46" t="n">
        <f aca="false">J264/A264</f>
        <v>0.928600284879788</v>
      </c>
      <c r="AA264" s="43" t="n">
        <f aca="false">B$8/A264^B$3*((1+K$49)/K$49)^-B$3</f>
        <v>1.6663542198536</v>
      </c>
      <c r="AB264" s="43" t="n">
        <f aca="false">(R264-AA264)</f>
        <v>-0.0726486082657294</v>
      </c>
      <c r="AC264" s="48" t="n">
        <f aca="false">IF(R$58&gt;=AA$58,B$10,IF(K264&lt;K263,(Z264-D$10)*(1+1.25*(D$10-Z264)/MAX(Z$58:Z264)*B$10)+D$10,B$10))</f>
        <v>1.38259663532589</v>
      </c>
      <c r="AD264" s="33" t="n">
        <f aca="false">IF(K264&gt;K263,(1-A264/K264)/((J264+0.01)/A264/$B$10)^(1+K$49)+A264/K264+0.01,(1-A264/K264)/((J264+0.01)/A264/$D$10)^(1+K$49)+A264/K264+0.01)</f>
        <v>1.38822181042551</v>
      </c>
      <c r="AE264" s="47" t="n">
        <f aca="false">IF(ABS(-LN(1-(R264-AA264)/R264)/LN(AD264))&lt;1.2*B$3,1.2*SIGN(-LN(1-(R264-AA264)/R264)/LN(AD264))*B$3,-LN(1-(R264-AA264)/R264)/LN(AD264))</f>
        <v>-0.135893431546323</v>
      </c>
      <c r="AF264" s="43" t="n">
        <f aca="false">W264</f>
        <v>0.0109295978800381</v>
      </c>
      <c r="AG264" s="47" t="n">
        <f aca="false">IF(D$6="E",-B264,IF(D$6="T",-B264,B264))</f>
        <v>307.483167082297</v>
      </c>
      <c r="AH264" s="3" t="n">
        <f aca="false">T264</f>
        <v>0.0057667183349976</v>
      </c>
      <c r="AI264" s="3"/>
      <c r="AJ264" s="3"/>
    </row>
    <row r="265" customFormat="false" ht="12.8" hidden="false" customHeight="false" outlineLevel="0" collapsed="false">
      <c r="A265" s="3" t="n">
        <f aca="false">IF(J264/A264&lt;=0.99*$B$10,IF(A264&gt;A263,IF(D$5&gt;0,$A264+($D$7-$D$3)/401,IF(J264/A264&gt;1.01*D$10,A264-($D$7-$D$3)/401,A264)),IF(D$5&lt;0,$A264+($D$7-$D$3)/401,IF(J264/A264&gt;1.01*D$10,A264-($D$7-$D$3)/401,A264))),IF(K264&gt;$B$6,IF(B$10&gt;D$10,IF(J264/A264&gt;1.01*D$10,A264-($D$7-$D$3)/401,A264),A264),IF(MAX(J$58:J264)&lt;0.99*$B$10*(A264^$K$49*(K264-A264))^(1/(1+$K$49))*($K$49^(1/(1+$K$49))),$A264+($D$7-$D$3)/401,IF(J264/A264&gt;1.01*$D$10,$A264-($D$7-$D$3)/401,A264))))</f>
        <v>302.993142144639</v>
      </c>
      <c r="B265" s="3" t="n">
        <f aca="false">$D$4+(A265-$D$3)*$D$5</f>
        <v>308.979426433918</v>
      </c>
      <c r="C265" s="3" t="n">
        <f aca="false">2/PI()*(ATAN((B265/A265)^2))/(1+C$12/C$14*10*(100/A264)^0.5)</f>
        <v>0.389426420559347</v>
      </c>
      <c r="D265" s="3" t="n">
        <f aca="false">3*G264*(I265-I264)+D264</f>
        <v>3230.46666370824</v>
      </c>
      <c r="E265" s="30" t="n">
        <f aca="false">(1/$C$16)*($C$12/100)/S265</f>
        <v>0.00911800155603734</v>
      </c>
      <c r="F265" s="3" t="n">
        <f aca="false">3*(1-2*$B$9)*(A266+A265)/(4*(1+$B$9)*$B$4)</f>
        <v>46145.6006722326</v>
      </c>
      <c r="G265" s="3" t="n">
        <f aca="false">$C$18*$C$17*(A265+100)/100/(2*(1+$C$19))*1000</f>
        <v>3080479.57855362</v>
      </c>
      <c r="H265" s="30" t="n">
        <f aca="false">(B265-B264)/(3*(1-E264)*F264+3*C264*E264*G264)+H264</f>
        <v>0.00251319388183053</v>
      </c>
      <c r="I265" s="30" t="n">
        <f aca="false">C264*(H265-H264)+I264</f>
        <v>0.000381193015853496</v>
      </c>
      <c r="J265" s="3" t="n">
        <f aca="false">J264+3*(H265-H264)*F264</f>
        <v>282.115797896678</v>
      </c>
      <c r="K265" s="35" t="n">
        <f aca="false">IF(J265&lt;$B$10*(A264^$K$49*(MAX(K$58:K264)-A264))^(1/(1+$K$49))*($K$49^(1/(1+$K$49))),IF(J265/A265&gt;D$10,IF(MAX(J$58:J264)&lt;0.99*$B$10*(A264^$K$49*(K264-A264))^(1/(1+$K$49))*($K$49^(1/(1+$K$49))),MAX(K$58:K264),((J265/$B$10)^(1+$K$49)/(A265^($K$49)*$K$49))+A265),MAX(K$58:K264)),((J265/$B$10)^(1+$K$49)/(A265^($K$49)*$K$49))+A265)</f>
        <v>440.407155082205</v>
      </c>
      <c r="L265" s="30" t="n">
        <f aca="false">IF(K265&lt;K264,AE264*(MAX(Z$58:Z264)-J264/A264)/(J264/A264/D$10-1)/(1+1*(MAX(Z$58:Z264)-J264/A264)/(J264/A264/D$10-1))+B$3-B$4,AE264*(J265/A265/B$10)/(C$27+J265/A265/B$10))</f>
        <v>-0.0137134837631636</v>
      </c>
      <c r="M265" s="42" t="n">
        <f aca="false">M264+L265*2*(K265-K264)/(K264+K265)</f>
        <v>-0.00488814601480607</v>
      </c>
      <c r="N265" s="43" t="n">
        <f aca="false">N264+(B$3-B$4)*2*(K265-K264)/(K264+K265)</f>
        <v>0.00820956544296126</v>
      </c>
      <c r="O265" s="34"/>
      <c r="P265" s="34" t="n">
        <f aca="false">P264+$B$4*2*(A265-A264)/(A265+A264)</f>
        <v>0.0024923559587053</v>
      </c>
      <c r="Q265" s="44" t="n">
        <f aca="false">M265+N265</f>
        <v>0.00332141942815519</v>
      </c>
      <c r="R265" s="3" t="n">
        <f aca="false">R264-(Q265-Q264+P265-P264)*R264</f>
        <v>1.59370738750147</v>
      </c>
      <c r="S265" s="3" t="n">
        <f aca="false">$C$21*(R265-1)+1</f>
        <v>1.58588479503708</v>
      </c>
      <c r="T265" s="3" t="n">
        <f aca="false">-(S265-S264)/S264+T264</f>
        <v>0.00576561326331261</v>
      </c>
      <c r="U265" s="45" t="n">
        <f aca="false">(N265-N264)/(K$49/(1+K$49)*(AC265^(1+K$49)-(J265/A265)^(1+K$49))/(J265/A265)^K$49)*K$50+U264</f>
        <v>0.00664387525303234</v>
      </c>
      <c r="V265" s="3" t="n">
        <f aca="false">IF(D$6="E",-IF(K264=$B$6,-V264+(H265-H264)*(1-E264)+(I265-I264)*E264,-V264+(H265-H264)*(1-E264)+(I265-I264)*E264+(U265-U264)*(1-E264)),IF(K264=$B$6,V264+(H265-H264)*(1-E264)+(I265-I264)*E264,V264+(H265-H264)*(1-E264)+(I265-I264)*E264+(U265-U264)*(1-E264)))</f>
        <v>0.00907711172343869</v>
      </c>
      <c r="W265" s="3" t="n">
        <f aca="false">T265/3+V265</f>
        <v>0.0109989828112096</v>
      </c>
      <c r="X265" s="23" t="n">
        <f aca="false">IF(D$6="E",-B265,B265)</f>
        <v>308.979426433918</v>
      </c>
      <c r="Y265" s="0" t="n">
        <f aca="false">IF(D$6="E",-J265,J265)</f>
        <v>282.115797896678</v>
      </c>
      <c r="Z265" s="46" t="n">
        <f aca="false">J265/A265</f>
        <v>0.931096314259169</v>
      </c>
      <c r="AA265" s="43" t="n">
        <f aca="false">B$8/A265^B$3*((1+K$49)/K$49)^-B$3</f>
        <v>1.66630919878286</v>
      </c>
      <c r="AB265" s="43" t="n">
        <f aca="false">(R265-AA265)</f>
        <v>-0.0726018112813993</v>
      </c>
      <c r="AC265" s="48" t="n">
        <f aca="false">IF(R$58&gt;=AA$58,B$10,IF(K265&lt;K264,(Z265-D$10)*(1+1.25*(D$10-Z265)/MAX(Z$58:Z265)*B$10)+D$10,B$10))</f>
        <v>1.38259663532589</v>
      </c>
      <c r="AD265" s="33" t="n">
        <f aca="false">IF(K265&gt;K264,(1-A265/K265)/((J265+0.01)/A265/$B$10)^(1+K$49)+A265/K265+0.01,(1-A265/K265)/((J265+0.01)/A265/$D$10)^(1+K$49)+A265/K265+0.01)</f>
        <v>1.38591952897143</v>
      </c>
      <c r="AE265" s="47" t="n">
        <f aca="false">IF(ABS(-LN(1-(R265-AA265)/R265)/LN(AD265))&lt;1.2*B$3,1.2*SIGN(-LN(1-(R265-AA265)/R265)/LN(AD265))*B$3,-LN(1-(R265-AA265)/R265)/LN(AD265))</f>
        <v>-0.136498356651879</v>
      </c>
      <c r="AF265" s="43" t="n">
        <f aca="false">W265</f>
        <v>0.0109989828112096</v>
      </c>
      <c r="AG265" s="47" t="n">
        <f aca="false">IF(D$6="E",-B265,IF(D$6="T",-B265,B265))</f>
        <v>308.979426433918</v>
      </c>
      <c r="AH265" s="3" t="n">
        <f aca="false">T265</f>
        <v>0.00576561326331261</v>
      </c>
      <c r="AI265" s="3"/>
      <c r="AJ265" s="3"/>
    </row>
    <row r="266" customFormat="false" ht="12.8" hidden="false" customHeight="false" outlineLevel="0" collapsed="false">
      <c r="A266" s="3" t="n">
        <f aca="false">IF(J265/A265&lt;=0.99*$B$10,IF(A265&gt;A264,IF(D$5&gt;0,$A265+($D$7-$D$3)/401,IF(J265/A265&gt;1.01*D$10,A265-($D$7-$D$3)/401,A265)),IF(D$5&lt;0,$A265+($D$7-$D$3)/401,IF(J265/A265&gt;1.01*D$10,A265-($D$7-$D$3)/401,A265))),IF(K265&gt;$B$6,IF(B$10&gt;D$10,IF(J265/A265&gt;1.01*D$10,A265-($D$7-$D$3)/401,A265),A265),IF(MAX(J$58:J265)&lt;0.99*$B$10*(A265^$K$49*(K265-A265))^(1/(1+$K$49))*($K$49^(1/(1+$K$49))),$A265+($D$7-$D$3)/401,IF(J265/A265&gt;1.01*$D$10,$A265-($D$7-$D$3)/401,A265))))</f>
        <v>303.491895261846</v>
      </c>
      <c r="B266" s="3" t="n">
        <f aca="false">$D$4+(A266-$D$3)*$D$5</f>
        <v>310.475685785539</v>
      </c>
      <c r="C266" s="3" t="n">
        <f aca="false">2/PI()*(ATAN((B266/A266)^2))/(1+C$12/C$14*10*(100/A265)^0.5)</f>
        <v>0.391043755476371</v>
      </c>
      <c r="D266" s="3" t="n">
        <f aca="false">3*G265*(I266-I265)+D265</f>
        <v>3262.14418477813</v>
      </c>
      <c r="E266" s="30" t="n">
        <f aca="false">(1/$C$16)*($C$12/100)/S266</f>
        <v>0.0091179887705118</v>
      </c>
      <c r="F266" s="3" t="n">
        <f aca="false">3*(1-2*$B$9)*(A267+A266)/(4*(1+$B$9)*$B$4)</f>
        <v>46221.4978857206</v>
      </c>
      <c r="G266" s="3" t="n">
        <f aca="false">$C$18*$C$17*(A266+100)/100/(2*(1+$C$19))*1000</f>
        <v>3084292.04738155</v>
      </c>
      <c r="H266" s="30" t="n">
        <f aca="false">(B266-B265)/(3*(1-E265)*F265+3*C265*E265*G265)+H265</f>
        <v>0.00252199597957308</v>
      </c>
      <c r="I266" s="30" t="n">
        <f aca="false">C265*(H266-H265)+I265</f>
        <v>0.000384620785270789</v>
      </c>
      <c r="J266" s="3" t="n">
        <f aca="false">J265+3*(H266-H265)*F265</f>
        <v>283.334332159195</v>
      </c>
      <c r="K266" s="35" t="n">
        <f aca="false">IF(J266&lt;$B$10*(A265^$K$49*(MAX(K$58:K265)-A265))^(1/(1+$K$49))*($K$49^(1/(1+$K$49))),IF(J266/A266&gt;D$10,IF(MAX(J$58:J265)&lt;0.99*$B$10*(A265^$K$49*(K265-A265))^(1/(1+$K$49))*($K$49^(1/(1+$K$49))),MAX(K$58:K265),((J266/$B$10)^(1+$K$49)/(A266^($K$49)*$K$49))+A266),MAX(K$58:K265)),((J266/$B$10)^(1+$K$49)/(A266^($K$49)*$K$49))+A266)</f>
        <v>441.867749501129</v>
      </c>
      <c r="L266" s="30" t="n">
        <f aca="false">IF(K266&lt;K265,AE265*(MAX(Z$58:Z265)-J265/A265)/(J265/A265/D$10-1)/(1+1*(MAX(Z$58:Z265)-J265/A265)/(J265/A265/D$10-1))+B$3-B$4,AE265*(J266/A266/B$10)/(C$27+J266/A266/B$10))</f>
        <v>-0.0138075715886721</v>
      </c>
      <c r="M266" s="42" t="n">
        <f aca="false">M265+L266*2*(K266-K265)/(K265+K266)</f>
        <v>-0.00493386251857726</v>
      </c>
      <c r="N266" s="43" t="n">
        <f aca="false">N265+(B$3-B$4)*2*(K266-K265)/(K265+K266)</f>
        <v>0.00824399956746803</v>
      </c>
      <c r="O266" s="34"/>
      <c r="P266" s="34" t="n">
        <f aca="false">P265+$B$4*2*(A266-A265)/(A266+A265)</f>
        <v>0.00250222435946928</v>
      </c>
      <c r="Q266" s="44" t="n">
        <f aca="false">M266+N266</f>
        <v>0.00331013704889076</v>
      </c>
      <c r="R266" s="3" t="n">
        <f aca="false">R265-(Q266-Q265+P266-P265)*R265</f>
        <v>1.59370964096945</v>
      </c>
      <c r="S266" s="3" t="n">
        <f aca="false">$C$21*(R266-1)+1</f>
        <v>1.58588701881373</v>
      </c>
      <c r="T266" s="3" t="n">
        <f aca="false">-(S266-S265)/S265+T265</f>
        <v>0.00576421103241958</v>
      </c>
      <c r="U266" s="45" t="n">
        <f aca="false">(N266-N265)/(K$49/(1+K$49)*(AC266^(1+K$49)-(J266/A266)^(1+K$49))/(J266/A266)^K$49)*K$50+U265</f>
        <v>0.00670569653188915</v>
      </c>
      <c r="V266" s="3" t="n">
        <f aca="false">IF(D$6="E",-IF(K265=$B$6,-V265+(H266-H265)*(1-E265)+(I266-I265)*E265,-V265+(H266-H265)*(1-E265)+(I266-I265)*E265+(U266-U265)*(1-E265)),IF(K265=$B$6,V265+(H266-H265)*(1-E265)+(I266-I265)*E265,V265+(H266-H265)*(1-E265)+(I266-I265)*E265+(U266-U265)*(1-E265)))</f>
        <v>0.0091471224103872</v>
      </c>
      <c r="W266" s="3" t="n">
        <f aca="false">T266/3+V266</f>
        <v>0.0110685260878604</v>
      </c>
      <c r="X266" s="23" t="n">
        <f aca="false">IF(D$6="E",-B266,B266)</f>
        <v>310.475685785539</v>
      </c>
      <c r="Y266" s="0" t="n">
        <f aca="false">IF(D$6="E",-J266,J266)</f>
        <v>283.334332159195</v>
      </c>
      <c r="Z266" s="46" t="n">
        <f aca="false">J266/A266</f>
        <v>0.933581214466171</v>
      </c>
      <c r="AA266" s="43" t="n">
        <f aca="false">B$8/A266^B$3*((1+K$49)/K$49)^-B$3</f>
        <v>1.66626425297319</v>
      </c>
      <c r="AB266" s="43" t="n">
        <f aca="false">(R266-AA266)</f>
        <v>-0.072554612003745</v>
      </c>
      <c r="AC266" s="48" t="n">
        <f aca="false">IF(R$58&gt;=AA$58,B$10,IF(K266&lt;K265,(Z266-D$10)*(1+1.25*(D$10-Z266)/MAX(Z$58:Z266)*B$10)+D$10,B$10))</f>
        <v>1.38259663532589</v>
      </c>
      <c r="AD266" s="33" t="n">
        <f aca="false">IF(K266&gt;K265,(1-A266/K266)/((J266+0.01)/A266/$B$10)^(1+K$49)+A266/K266+0.01,(1-A266/K266)/((J266+0.01)/A266/$D$10)^(1+K$49)+A266/K266+0.01)</f>
        <v>1.38362903144948</v>
      </c>
      <c r="AE266" s="47" t="n">
        <f aca="false">IF(ABS(-LN(1-(R266-AA266)/R266)/LN(AD266))&lt;1.2*B$3,1.2*SIGN(-LN(1-(R266-AA266)/R266)/LN(AD266))*B$3,-LN(1-(R266-AA266)/R266)/LN(AD266))</f>
        <v>-0.137106249310601</v>
      </c>
      <c r="AF266" s="43" t="n">
        <f aca="false">W266</f>
        <v>0.0110685260878604</v>
      </c>
      <c r="AG266" s="47" t="n">
        <f aca="false">IF(D$6="E",-B266,IF(D$6="T",-B266,B266))</f>
        <v>310.475685785539</v>
      </c>
      <c r="AH266" s="3" t="n">
        <f aca="false">T266</f>
        <v>0.00576421103241958</v>
      </c>
      <c r="AI266" s="3"/>
      <c r="AJ266" s="3"/>
    </row>
    <row r="267" customFormat="false" ht="12.8" hidden="false" customHeight="false" outlineLevel="0" collapsed="false">
      <c r="A267" s="3" t="n">
        <f aca="false">IF(J266/A266&lt;=0.99*$B$10,IF(A266&gt;A265,IF(D$5&gt;0,$A266+($D$7-$D$3)/401,IF(J266/A266&gt;1.01*D$10,A266-($D$7-$D$3)/401,A266)),IF(D$5&lt;0,$A266+($D$7-$D$3)/401,IF(J266/A266&gt;1.01*D$10,A266-($D$7-$D$3)/401,A266))),IF(K266&gt;$B$6,IF(B$10&gt;D$10,IF(J266/A266&gt;1.01*D$10,A266-($D$7-$D$3)/401,A266),A266),IF(MAX(J$58:J266)&lt;0.99*$B$10*(A266^$K$49*(K266-A266))^(1/(1+$K$49))*($K$49^(1/(1+$K$49))),$A266+($D$7-$D$3)/401,IF(J266/A266&gt;1.01*$D$10,$A266-($D$7-$D$3)/401,A266))))</f>
        <v>303.990648379053</v>
      </c>
      <c r="B267" s="3" t="n">
        <f aca="false">$D$4+(A267-$D$3)*$D$5</f>
        <v>311.97194513716</v>
      </c>
      <c r="C267" s="3" t="n">
        <f aca="false">2/PI()*(ATAN((B267/A267)^2))/(1+C$12/C$14*10*(100/A266)^0.5)</f>
        <v>0.392651172096764</v>
      </c>
      <c r="D267" s="3" t="n">
        <f aca="false">3*G266*(I267-I266)+D266</f>
        <v>3293.91737642963</v>
      </c>
      <c r="E267" s="30" t="n">
        <f aca="false">(1/$C$16)*($C$12/100)/S267</f>
        <v>0.00911797327677461</v>
      </c>
      <c r="F267" s="3" t="n">
        <f aca="false">3*(1-2*$B$9)*(A268+A267)/(4*(1+$B$9)*$B$4)</f>
        <v>46297.3950992086</v>
      </c>
      <c r="G267" s="3" t="n">
        <f aca="false">$C$18*$C$17*(A267+100)/100/(2*(1+$C$19))*1000</f>
        <v>3088104.51620948</v>
      </c>
      <c r="H267" s="30" t="n">
        <f aca="false">(B267-B266)/(3*(1-E266)*F266+3*C266*E266*G266)+H266</f>
        <v>0.00253077727803749</v>
      </c>
      <c r="I267" s="30" t="n">
        <f aca="false">C266*(H267-H266)+I266</f>
        <v>0.000388054657200273</v>
      </c>
      <c r="J267" s="3" t="n">
        <f aca="false">J266+3*(H267-H266)*F266</f>
        <v>284.551986464415</v>
      </c>
      <c r="K267" s="35" t="n">
        <f aca="false">IF(J267&lt;$B$10*(A266^$K$49*(MAX(K$58:K266)-A266))^(1/(1+$K$49))*($K$49^(1/(1+$K$49))),IF(J267/A267&gt;D$10,IF(MAX(J$58:J266)&lt;0.99*$B$10*(A266^$K$49*(K266-A266))^(1/(1+$K$49))*($K$49^(1/(1+$K$49))),MAX(K$58:K266),((J267/$B$10)^(1+$K$49)/(A267^($K$49)*$K$49))+A267),MAX(K$58:K266)),((J267/$B$10)^(1+$K$49)/(A267^($K$49)*$K$49))+A267)</f>
        <v>443.329436361708</v>
      </c>
      <c r="L267" s="30" t="n">
        <f aca="false">IF(K267&lt;K266,AE266*(MAX(Z$58:Z266)-J266/A266)/(J266/A266/D$10-1)/(1+1*(MAX(Z$58:Z266)-J266/A266)/(J266/A266/D$10-1))+B$3-B$4,AE266*(J267/A267/B$10)/(C$27+J267/A267/B$10))</f>
        <v>-0.0139020878703854</v>
      </c>
      <c r="M267" s="42" t="n">
        <f aca="false">M266+L267*2*(K267-K266)/(K266+K267)</f>
        <v>-0.00497977432105313</v>
      </c>
      <c r="N267" s="43" t="n">
        <f aca="false">N266+(B$3-B$4)*2*(K267-K266)/(K266+K267)</f>
        <v>0.00827834568513041</v>
      </c>
      <c r="O267" s="34"/>
      <c r="P267" s="34" t="n">
        <f aca="false">P266+$B$4*2*(A267-A266)/(A267+A266)</f>
        <v>0.00251207655599597</v>
      </c>
      <c r="Q267" s="44" t="n">
        <f aca="false">M267+N267</f>
        <v>0.00329857136407728</v>
      </c>
      <c r="R267" s="3" t="n">
        <f aca="false">R266-(Q267-Q266+P267-P266)*R266</f>
        <v>1.59371237177225</v>
      </c>
      <c r="S267" s="3" t="n">
        <f aca="false">$C$21*(R267-1)+1</f>
        <v>1.58588971363591</v>
      </c>
      <c r="T267" s="3" t="n">
        <f aca="false">-(S267-S266)/S266+T266</f>
        <v>0.00576251178010555</v>
      </c>
      <c r="U267" s="45" t="n">
        <f aca="false">(N267-N266)/(K$49/(1+K$49)*(AC267^(1+K$49)-(J267/A267)^(1+K$49))/(J267/A267)^K$49)*K$50+U266</f>
        <v>0.00676779939708351</v>
      </c>
      <c r="V267" s="3" t="n">
        <f aca="false">IF(D$6="E",-IF(K266=$B$6,-V266+(H267-H266)*(1-E266)+(I267-I266)*E266,-V266+(H267-H266)*(1-E266)+(I267-I266)*E266+(U267-U266)*(1-E266)),IF(K266=$B$6,V266+(H267-H266)*(1-E266)+(I267-I266)*E266,V266+(H267-H266)*(1-E266)+(I267-I266)*E266+(U267-U266)*(1-E266)))</f>
        <v>0.00921739156304342</v>
      </c>
      <c r="W267" s="3" t="n">
        <f aca="false">T267/3+V267</f>
        <v>0.0111382288230786</v>
      </c>
      <c r="X267" s="23" t="n">
        <f aca="false">IF(D$6="E",-B267,B267)</f>
        <v>311.97194513716</v>
      </c>
      <c r="Y267" s="0" t="n">
        <f aca="false">IF(D$6="E",-J267,J267)</f>
        <v>284.551986464415</v>
      </c>
      <c r="Z267" s="46" t="n">
        <f aca="false">J267/A267</f>
        <v>0.936055066107166</v>
      </c>
      <c r="AA267" s="43" t="n">
        <f aca="false">B$8/A267^B$3*((1+K$49)/K$49)^-B$3</f>
        <v>1.6662193821754</v>
      </c>
      <c r="AB267" s="43" t="n">
        <f aca="false">(R267-AA267)</f>
        <v>-0.0725070104031464</v>
      </c>
      <c r="AC267" s="48" t="n">
        <f aca="false">IF(R$58&gt;=AA$58,B$10,IF(K267&lt;K266,(Z267-D$10)*(1+1.25*(D$10-Z267)/MAX(Z$58:Z267)*B$10)+D$10,B$10))</f>
        <v>1.38259663532589</v>
      </c>
      <c r="AD267" s="33" t="n">
        <f aca="false">IF(K267&gt;K266,(1-A267/K267)/((J267+0.01)/A267/$B$10)^(1+K$49)+A267/K267+0.01,(1-A267/K267)/((J267+0.01)/A267/$D$10)^(1+K$49)+A267/K267+0.01)</f>
        <v>1.38135024601428</v>
      </c>
      <c r="AE267" s="47" t="n">
        <f aca="false">IF(ABS(-LN(1-(R267-AA267)/R267)/LN(AD267))&lt;1.2*B$3,1.2*SIGN(-LN(1-(R267-AA267)/R267)/LN(AD267))*B$3,-LN(1-(R267-AA267)/R267)/LN(AD267))</f>
        <v>-0.13771713061261</v>
      </c>
      <c r="AF267" s="43" t="n">
        <f aca="false">W267</f>
        <v>0.0111382288230786</v>
      </c>
      <c r="AG267" s="47" t="n">
        <f aca="false">IF(D$6="E",-B267,IF(D$6="T",-B267,B267))</f>
        <v>311.97194513716</v>
      </c>
      <c r="AH267" s="3" t="n">
        <f aca="false">T267</f>
        <v>0.00576251178010555</v>
      </c>
      <c r="AI267" s="3"/>
      <c r="AJ267" s="3"/>
    </row>
    <row r="268" customFormat="false" ht="12.8" hidden="false" customHeight="false" outlineLevel="0" collapsed="false">
      <c r="A268" s="3" t="n">
        <f aca="false">IF(J267/A267&lt;=0.99*$B$10,IF(A267&gt;A266,IF(D$5&gt;0,$A267+($D$7-$D$3)/401,IF(J267/A267&gt;1.01*D$10,A267-($D$7-$D$3)/401,A267)),IF(D$5&lt;0,$A267+($D$7-$D$3)/401,IF(J267/A267&gt;1.01*D$10,A267-($D$7-$D$3)/401,A267))),IF(K267&gt;$B$6,IF(B$10&gt;D$10,IF(J267/A267&gt;1.01*D$10,A267-($D$7-$D$3)/401,A267),A267),IF(MAX(J$58:J267)&lt;0.99*$B$10*(A267^$K$49*(K267-A267))^(1/(1+$K$49))*($K$49^(1/(1+$K$49))),$A267+($D$7-$D$3)/401,IF(J267/A267&gt;1.01*$D$10,$A267-($D$7-$D$3)/401,A267))))</f>
        <v>304.48940149626</v>
      </c>
      <c r="B268" s="3" t="n">
        <f aca="false">$D$4+(A268-$D$3)*$D$5</f>
        <v>313.468204488781</v>
      </c>
      <c r="C268" s="3" t="n">
        <f aca="false">2/PI()*(ATAN((B268/A268)^2))/(1+C$12/C$14*10*(100/A267)^0.5)</f>
        <v>0.394248714212001</v>
      </c>
      <c r="D268" s="3" t="n">
        <f aca="false">3*G267*(I268-I267)+D267</f>
        <v>3325.78540196598</v>
      </c>
      <c r="E268" s="30" t="n">
        <f aca="false">(1/$C$16)*($C$12/100)/S268</f>
        <v>0.00911795507601499</v>
      </c>
      <c r="F268" s="3" t="n">
        <f aca="false">3*(1-2*$B$9)*(A269+A268)/(4*(1+$B$9)*$B$4)</f>
        <v>46373.2923126967</v>
      </c>
      <c r="G268" s="3" t="n">
        <f aca="false">$C$18*$C$17*(A268+100)/100/(2*(1+$C$19))*1000</f>
        <v>3091916.98503741</v>
      </c>
      <c r="H268" s="30" t="n">
        <f aca="false">(B268-B267)/(3*(1-E267)*F267+3*C267*E267*G267)+H267</f>
        <v>0.00253953790147189</v>
      </c>
      <c r="I268" s="30" t="n">
        <f aca="false">C267*(H268-H267)+I267</f>
        <v>0.000391494526260087</v>
      </c>
      <c r="J268" s="3" t="n">
        <f aca="false">J267+3*(H268-H267)*F267</f>
        <v>285.768768597788</v>
      </c>
      <c r="K268" s="35" t="n">
        <f aca="false">IF(J268&lt;$B$10*(A267^$K$49*(MAX(K$58:K267)-A267))^(1/(1+$K$49))*($K$49^(1/(1+$K$49))),IF(J268/A268&gt;D$10,IF(MAX(J$58:J267)&lt;0.99*$B$10*(A267^$K$49*(K267-A267))^(1/(1+$K$49))*($K$49^(1/(1+$K$49))),MAX(K$58:K267),((J268/$B$10)^(1+$K$49)/(A268^($K$49)*$K$49))+A268),MAX(K$58:K267)),((J268/$B$10)^(1+$K$49)/(A268^($K$49)*$K$49))+A268)</f>
        <v>444.792206895271</v>
      </c>
      <c r="L268" s="30" t="n">
        <f aca="false">IF(K268&lt;K267,AE267*(MAX(Z$58:Z267)-J267/A267)/(J267/A267/D$10-1)/(1+1*(MAX(Z$58:Z267)-J267/A267)/(J267/A267/D$10-1))+B$3-B$4,AE267*(J268/A268/B$10)/(C$27+J268/A268/B$10))</f>
        <v>-0.0139970360197633</v>
      </c>
      <c r="M268" s="42" t="n">
        <f aca="false">M267+L268*2*(K268-K267)/(K267+K268)</f>
        <v>-0.0050258816352986</v>
      </c>
      <c r="N268" s="43" t="n">
        <f aca="false">N267+(B$3-B$4)*2*(K268-K267)/(K267+K268)</f>
        <v>0.00831260408580008</v>
      </c>
      <c r="O268" s="34"/>
      <c r="P268" s="34" t="n">
        <f aca="false">P267+$B$4*2*(A268-A267)/(A268+A267)</f>
        <v>0.00252191260141391</v>
      </c>
      <c r="Q268" s="44" t="n">
        <f aca="false">M268+N268</f>
        <v>0.00328672245050148</v>
      </c>
      <c r="R268" s="3" t="n">
        <f aca="false">R267-(Q268-Q267+P268-P267)*R267</f>
        <v>1.59371557970514</v>
      </c>
      <c r="S268" s="3" t="n">
        <f aca="false">$C$21*(R268-1)+1</f>
        <v>1.5858928793016</v>
      </c>
      <c r="T268" s="3" t="n">
        <f aca="false">-(S268-S267)/S267+T267</f>
        <v>0.0057605156351945</v>
      </c>
      <c r="U268" s="45" t="n">
        <f aca="false">(N268-N267)/(K$49/(1+K$49)*(AC268^(1+K$49)-(J268/A268)^(1+K$49))/(J268/A268)^K$49)*K$50+U267</f>
        <v>0.00683018482421957</v>
      </c>
      <c r="V268" s="3" t="n">
        <f aca="false">IF(D$6="E",-IF(K267=$B$6,-V267+(H268-H267)*(1-E267)+(I268-I267)*E267,-V267+(H268-H267)*(1-E267)+(I268-I267)*E267+(U268-U267)*(1-E267)),IF(K267=$B$6,V267+(H268-H267)*(1-E267)+(I268-I267)*E267,V267+(H268-H267)*(1-E267)+(I268-I267)*E267+(U268-U267)*(1-E267)))</f>
        <v>0.00928792027046019</v>
      </c>
      <c r="W268" s="3" t="n">
        <f aca="false">T268/3+V268</f>
        <v>0.0112080921488584</v>
      </c>
      <c r="X268" s="23" t="n">
        <f aca="false">IF(D$6="E",-B268,B268)</f>
        <v>313.468204488781</v>
      </c>
      <c r="Y268" s="0" t="n">
        <f aca="false">IF(D$6="E",-J268,J268)</f>
        <v>285.768768597788</v>
      </c>
      <c r="Z268" s="46" t="n">
        <f aca="false">J268/A268</f>
        <v>0.938517949043614</v>
      </c>
      <c r="AA268" s="43" t="n">
        <f aca="false">B$8/A268^B$3*((1+K$49)/K$49)^-B$3</f>
        <v>1.66617458614152</v>
      </c>
      <c r="AB268" s="43" t="n">
        <f aca="false">(R268-AA268)</f>
        <v>-0.0724590064363864</v>
      </c>
      <c r="AC268" s="48" t="n">
        <f aca="false">IF(R$58&gt;=AA$58,B$10,IF(K268&lt;K267,(Z268-D$10)*(1+1.25*(D$10-Z268)/MAX(Z$58:Z268)*B$10)+D$10,B$10))</f>
        <v>1.38259663532589</v>
      </c>
      <c r="AD268" s="33" t="n">
        <f aca="false">IF(K268&gt;K267,(1-A268/K268)/((J268+0.01)/A268/$B$10)^(1+K$49)+A268/K268+0.01,(1-A268/K268)/((J268+0.01)/A268/$D$10)^(1+K$49)+A268/K268+0.01)</f>
        <v>1.37908310099948</v>
      </c>
      <c r="AE268" s="47" t="n">
        <f aca="false">IF(ABS(-LN(1-(R268-AA268)/R268)/LN(AD268))&lt;1.2*B$3,1.2*SIGN(-LN(1-(R268-AA268)/R268)/LN(AD268))*B$3,-LN(1-(R268-AA268)/R268)/LN(AD268))</f>
        <v>-0.138331021962486</v>
      </c>
      <c r="AF268" s="43" t="n">
        <f aca="false">W268</f>
        <v>0.0112080921488584</v>
      </c>
      <c r="AG268" s="47" t="n">
        <f aca="false">IF(D$6="E",-B268,IF(D$6="T",-B268,B268))</f>
        <v>313.468204488781</v>
      </c>
      <c r="AH268" s="3" t="n">
        <f aca="false">T268</f>
        <v>0.0057605156351945</v>
      </c>
      <c r="AI268" s="3"/>
      <c r="AJ268" s="3"/>
    </row>
    <row r="269" customFormat="false" ht="12.8" hidden="false" customHeight="false" outlineLevel="0" collapsed="false">
      <c r="A269" s="3" t="n">
        <f aca="false">IF(J268/A268&lt;=0.99*$B$10,IF(A268&gt;A267,IF(D$5&gt;0,$A268+($D$7-$D$3)/401,IF(J268/A268&gt;1.01*D$10,A268-($D$7-$D$3)/401,A268)),IF(D$5&lt;0,$A268+($D$7-$D$3)/401,IF(J268/A268&gt;1.01*D$10,A268-($D$7-$D$3)/401,A268))),IF(K268&gt;$B$6,IF(B$10&gt;D$10,IF(J268/A268&gt;1.01*D$10,A268-($D$7-$D$3)/401,A268),A268),IF(MAX(J$58:J268)&lt;0.99*$B$10*(A268^$K$49*(K268-A268))^(1/(1+$K$49))*($K$49^(1/(1+$K$49))),$A268+($D$7-$D$3)/401,IF(J268/A268&gt;1.01*$D$10,$A268-($D$7-$D$3)/401,A268))))</f>
        <v>304.988154613467</v>
      </c>
      <c r="B269" s="3" t="n">
        <f aca="false">$D$4+(A269-$D$3)*$D$5</f>
        <v>314.964463840402</v>
      </c>
      <c r="C269" s="3" t="n">
        <f aca="false">2/PI()*(ATAN((B269/A269)^2))/(1+C$12/C$14*10*(100/A268)^0.5)</f>
        <v>0.395836426408603</v>
      </c>
      <c r="D269" s="3" t="n">
        <f aca="false">3*G268*(I269-I268)+D268</f>
        <v>3357.74743192607</v>
      </c>
      <c r="E269" s="30" t="n">
        <f aca="false">(1/$C$16)*($C$12/100)/S269</f>
        <v>0.00911793416934182</v>
      </c>
      <c r="F269" s="3" t="n">
        <f aca="false">3*(1-2*$B$9)*(A270+A269)/(4*(1+$B$9)*$B$4)</f>
        <v>46449.1895261847</v>
      </c>
      <c r="G269" s="3" t="n">
        <f aca="false">$C$18*$C$17*(A269+100)/100/(2*(1+$C$19))*1000</f>
        <v>3095729.45386534</v>
      </c>
      <c r="H269" s="30" t="n">
        <f aca="false">(B269-B268)/(3*(1-E268)*F268+3*C268*E268*G268)+H268</f>
        <v>0.00254827797304081</v>
      </c>
      <c r="I269" s="30" t="n">
        <f aca="false">C268*(H269-H268)+I268</f>
        <v>0.000394940288238256</v>
      </c>
      <c r="J269" s="3" t="n">
        <f aca="false">J268+3*(H269-H268)*F268</f>
        <v>286.984686278887</v>
      </c>
      <c r="K269" s="35" t="n">
        <f aca="false">IF(J269&lt;$B$10*(A268^$K$49*(MAX(K$58:K268)-A268))^(1/(1+$K$49))*($K$49^(1/(1+$K$49))),IF(J269/A269&gt;D$10,IF(MAX(J$58:J268)&lt;0.99*$B$10*(A268^$K$49*(K268-A268))^(1/(1+$K$49))*($K$49^(1/(1+$K$49))),MAX(K$58:K268),((J269/$B$10)^(1+$K$49)/(A269^($K$49)*$K$49))+A269),MAX(K$58:K268)),((J269/$B$10)^(1+$K$49)/(A269^($K$49)*$K$49))+A269)</f>
        <v>446.256052463518</v>
      </c>
      <c r="L269" s="30" t="n">
        <f aca="false">IF(K269&lt;K268,AE268*(MAX(Z$58:Z268)-J268/A268)/(J268/A268/D$10-1)/(1+1*(MAX(Z$58:Z268)-J268/A268)/(J268/A268/D$10-1))+B$3-B$4,AE268*(J269/A269/B$10)/(C$27+J269/A269/B$10))</f>
        <v>-0.0140924194888487</v>
      </c>
      <c r="M269" s="42" t="n">
        <f aca="false">M268+L269*2*(K269-K268)/(K268+K269)</f>
        <v>-0.0050721846847641</v>
      </c>
      <c r="N269" s="43" t="n">
        <f aca="false">N268+(B$3-B$4)*2*(K269-K268)/(K268+K269)</f>
        <v>0.00834677506082834</v>
      </c>
      <c r="O269" s="34"/>
      <c r="P269" s="34" t="n">
        <f aca="false">P268+$B$4*2*(A269-A268)/(A269+A268)</f>
        <v>0.00253173254859078</v>
      </c>
      <c r="Q269" s="44" t="n">
        <f aca="false">M269+N269</f>
        <v>0.00327459037606424</v>
      </c>
      <c r="R269" s="3" t="n">
        <f aca="false">R268-(Q269-Q268+P269-P268)*R268</f>
        <v>1.59371926457837</v>
      </c>
      <c r="S269" s="3" t="n">
        <f aca="false">$C$21*(R269-1)+1</f>
        <v>1.58589651562354</v>
      </c>
      <c r="T269" s="3" t="n">
        <f aca="false">-(S269-S268)/S268+T268</f>
        <v>0.00575822271743742</v>
      </c>
      <c r="U269" s="45" t="n">
        <f aca="false">(N269-N268)/(K$49/(1+K$49)*(AC269^(1+K$49)-(J269/A269)^(1+K$49))/(J269/A269)^K$49)*K$50+U268</f>
        <v>0.00689285381218751</v>
      </c>
      <c r="V269" s="3" t="n">
        <f aca="false">IF(D$6="E",-IF(K268=$B$6,-V268+(H269-H268)*(1-E268)+(I269-I268)*E268,-V268+(H269-H268)*(1-E268)+(I269-I268)*E268+(U269-U268)*(1-E268)),IF(K268=$B$6,V268+(H269-H268)*(1-E268)+(I269-I268)*E268,V268+(H269-H268)*(1-E268)+(I269-I268)*E268+(U269-U268)*(1-E268)))</f>
        <v>0.00935870964370309</v>
      </c>
      <c r="W269" s="3" t="n">
        <f aca="false">T269/3+V269</f>
        <v>0.0112781172161822</v>
      </c>
      <c r="X269" s="23" t="n">
        <f aca="false">IF(D$6="E",-B269,B269)</f>
        <v>314.964463840402</v>
      </c>
      <c r="Y269" s="0" t="n">
        <f aca="false">IF(D$6="E",-J269,J269)</f>
        <v>286.984686278887</v>
      </c>
      <c r="Z269" s="46" t="n">
        <f aca="false">J269/A269</f>
        <v>0.940969942398591</v>
      </c>
      <c r="AA269" s="43" t="n">
        <f aca="false">B$8/A269^B$3*((1+K$49)/K$49)^-B$3</f>
        <v>1.66612986462484</v>
      </c>
      <c r="AB269" s="43" t="n">
        <f aca="false">(R269-AA269)</f>
        <v>-0.0724106000464679</v>
      </c>
      <c r="AC269" s="48" t="n">
        <f aca="false">IF(R$58&gt;=AA$58,B$10,IF(K269&lt;K268,(Z269-D$10)*(1+1.25*(D$10-Z269)/MAX(Z$58:Z269)*B$10)+D$10,B$10))</f>
        <v>1.38259663532589</v>
      </c>
      <c r="AD269" s="33" t="n">
        <f aca="false">IF(K269&gt;K268,(1-A269/K269)/((J269+0.01)/A269/$B$10)^(1+K$49)+A269/K269+0.01,(1-A269/K269)/((J269+0.01)/A269/$D$10)^(1+K$49)+A269/K269+0.01)</f>
        <v>1.37682752493006</v>
      </c>
      <c r="AE269" s="47" t="n">
        <f aca="false">IF(ABS(-LN(1-(R269-AA269)/R269)/LN(AD269))&lt;1.2*B$3,1.2*SIGN(-LN(1-(R269-AA269)/R269)/LN(AD269))*B$3,-LN(1-(R269-AA269)/R269)/LN(AD269))</f>
        <v>-0.138947945082455</v>
      </c>
      <c r="AF269" s="43" t="n">
        <f aca="false">W269</f>
        <v>0.0112781172161823</v>
      </c>
      <c r="AG269" s="47" t="n">
        <f aca="false">IF(D$6="E",-B269,IF(D$6="T",-B269,B269))</f>
        <v>314.964463840402</v>
      </c>
      <c r="AH269" s="3" t="n">
        <f aca="false">T269</f>
        <v>0.00575822271743742</v>
      </c>
      <c r="AI269" s="3"/>
      <c r="AJ269" s="3"/>
    </row>
    <row r="270" customFormat="false" ht="12.8" hidden="false" customHeight="false" outlineLevel="0" collapsed="false">
      <c r="A270" s="3" t="n">
        <f aca="false">IF(J269/A269&lt;=0.99*$B$10,IF(A269&gt;A268,IF(D$5&gt;0,$A269+($D$7-$D$3)/401,IF(J269/A269&gt;1.01*D$10,A269-($D$7-$D$3)/401,A269)),IF(D$5&lt;0,$A269+($D$7-$D$3)/401,IF(J269/A269&gt;1.01*D$10,A269-($D$7-$D$3)/401,A269))),IF(K269&gt;$B$6,IF(B$10&gt;D$10,IF(J269/A269&gt;1.01*D$10,A269-($D$7-$D$3)/401,A269),A269),IF(MAX(J$58:J269)&lt;0.99*$B$10*(A269^$K$49*(K269-A269))^(1/(1+$K$49))*($K$49^(1/(1+$K$49))),$A269+($D$7-$D$3)/401,IF(J269/A269&gt;1.01*$D$10,$A269-($D$7-$D$3)/401,A269))))</f>
        <v>305.486907730674</v>
      </c>
      <c r="B270" s="3" t="n">
        <f aca="false">$D$4+(A270-$D$3)*$D$5</f>
        <v>316.460723192023</v>
      </c>
      <c r="C270" s="3" t="n">
        <f aca="false">2/PI()*(ATAN((B270/A270)^2))/(1+C$12/C$14*10*(100/A269)^0.5)</f>
        <v>0.397414354030289</v>
      </c>
      <c r="D270" s="3" t="n">
        <f aca="false">3*G269*(I270-I269)+D269</f>
        <v>3389.8026440667</v>
      </c>
      <c r="E270" s="30" t="n">
        <f aca="false">(1/$C$16)*($C$12/100)/S270</f>
        <v>0.0091179105577827</v>
      </c>
      <c r="F270" s="3" t="n">
        <f aca="false">3*(1-2*$B$9)*(A271+A270)/(4*(1+$B$9)*$B$4)</f>
        <v>46525.0867396727</v>
      </c>
      <c r="G270" s="3" t="n">
        <f aca="false">$C$18*$C$17*(A270+100)/100/(2*(1+$C$19))*1000</f>
        <v>3099541.92269327</v>
      </c>
      <c r="H270" s="30" t="n">
        <f aca="false">(B270-B269)/(3*(1-E269)*F269+3*C269*E269*G269)+H269</f>
        <v>0.00255699761483344</v>
      </c>
      <c r="I270" s="30" t="n">
        <f aca="false">C269*(H270-H269)+I269</f>
        <v>0.000398391840085012</v>
      </c>
      <c r="J270" s="3" t="n">
        <f aca="false">J269+3*(H270-H269)*F269</f>
        <v>288.199747161566</v>
      </c>
      <c r="K270" s="35" t="n">
        <f aca="false">IF(J270&lt;$B$10*(A269^$K$49*(MAX(K$58:K269)-A269))^(1/(1+$K$49))*($K$49^(1/(1+$K$49))),IF(J270/A270&gt;D$10,IF(MAX(J$58:J269)&lt;0.99*$B$10*(A269^$K$49*(K269-A269))^(1/(1+$K$49))*($K$49^(1/(1+$K$49))),MAX(K$58:K269),((J270/$B$10)^(1+$K$49)/(A270^($K$49)*$K$49))+A270),MAX(K$58:K269)),((J270/$B$10)^(1+$K$49)/(A270^($K$49)*$K$49))+A270)</f>
        <v>447.720964556004</v>
      </c>
      <c r="L270" s="30" t="n">
        <f aca="false">IF(K270&lt;K269,AE269*(MAX(Z$58:Z269)-J269/A269)/(J269/A269/D$10-1)/(1+1*(MAX(Z$58:Z269)-J269/A269)/(J269/A269/D$10-1))+B$3-B$4,AE269*(J270/A270/B$10)/(C$27+J270/A270/B$10))</f>
        <v>-0.014188241770848</v>
      </c>
      <c r="M270" s="42" t="n">
        <f aca="false">M269+L270*2*(K270-K269)/(K269+K270)</f>
        <v>-0.0051186837032971</v>
      </c>
      <c r="N270" s="43" t="n">
        <f aca="false">N269+(B$3-B$4)*2*(K270-K269)/(K269+K270)</f>
        <v>0.00838085890296703</v>
      </c>
      <c r="O270" s="34"/>
      <c r="P270" s="34" t="n">
        <f aca="false">P269+$B$4*2*(A270-A269)/(A270+A269)</f>
        <v>0.0025415364501351</v>
      </c>
      <c r="Q270" s="44" t="n">
        <f aca="false">M270+N270</f>
        <v>0.00326217519966993</v>
      </c>
      <c r="R270" s="3" t="n">
        <f aca="false">R269-(Q270-Q269+P270-P269)*R269</f>
        <v>1.59372342621741</v>
      </c>
      <c r="S270" s="3" t="n">
        <f aca="false">$C$21*(R270-1)+1</f>
        <v>1.58590062242949</v>
      </c>
      <c r="T270" s="3" t="n">
        <f aca="false">-(S270-S269)/S269+T269</f>
        <v>0.00575563313740453</v>
      </c>
      <c r="U270" s="45" t="n">
        <f aca="false">(N270-N269)/(K$49/(1+K$49)*(AC270^(1+K$49)-(J270/A270)^(1+K$49))/(J270/A270)^K$49)*K$50+U269</f>
        <v>0.00695580738328059</v>
      </c>
      <c r="V270" s="3" t="n">
        <f aca="false">IF(D$6="E",-IF(K269=$B$6,-V269+(H270-H269)*(1-E269)+(I270-I269)*E269,-V269+(H270-H269)*(1-E269)+(I270-I269)*E269+(U270-U269)*(1-E269)),IF(K269=$B$6,V269+(H270-H269)*(1-E269)+(I270-I269)*E269,V269+(H270-H269)*(1-E269)+(I270-I269)*E269+(U270-U269)*(1-E269)))</f>
        <v>0.00942976081597453</v>
      </c>
      <c r="W270" s="3" t="n">
        <f aca="false">T270/3+V270</f>
        <v>0.0113483051951094</v>
      </c>
      <c r="X270" s="23" t="n">
        <f aca="false">IF(D$6="E",-B270,B270)</f>
        <v>316.460723192023</v>
      </c>
      <c r="Y270" s="0" t="n">
        <f aca="false">IF(D$6="E",-J270,J270)</f>
        <v>288.199747161566</v>
      </c>
      <c r="Z270" s="46" t="n">
        <f aca="false">J270/A270</f>
        <v>0.943411124563315</v>
      </c>
      <c r="AA270" s="43" t="n">
        <f aca="false">B$8/A270^B$3*((1+K$49)/K$49)^-B$3</f>
        <v>1.66608521737984</v>
      </c>
      <c r="AB270" s="43" t="n">
        <f aca="false">(R270-AA270)</f>
        <v>-0.0723617911624324</v>
      </c>
      <c r="AC270" s="48" t="n">
        <f aca="false">IF(R$58&gt;=AA$58,B$10,IF(K270&lt;K269,(Z270-D$10)*(1+1.25*(D$10-Z270)/MAX(Z$58:Z270)*B$10)+D$10,B$10))</f>
        <v>1.38259663532589</v>
      </c>
      <c r="AD270" s="33" t="n">
        <f aca="false">IF(K270&gt;K269,(1-A270/K270)/((J270+0.01)/A270/$B$10)^(1+K$49)+A270/K270+0.01,(1-A270/K270)/((J270+0.01)/A270/$D$10)^(1+K$49)+A270/K270+0.01)</f>
        <v>1.37458344653424</v>
      </c>
      <c r="AE270" s="47" t="n">
        <f aca="false">IF(ABS(-LN(1-(R270-AA270)/R270)/LN(AD270))&lt;1.2*B$3,1.2*SIGN(-LN(1-(R270-AA270)/R270)/LN(AD270))*B$3,-LN(1-(R270-AA270)/R270)/LN(AD270))</f>
        <v>-0.139567922015668</v>
      </c>
      <c r="AF270" s="43" t="n">
        <f aca="false">W270</f>
        <v>0.0113483051951094</v>
      </c>
      <c r="AG270" s="47" t="n">
        <f aca="false">IF(D$6="E",-B270,IF(D$6="T",-B270,B270))</f>
        <v>316.460723192023</v>
      </c>
      <c r="AH270" s="3" t="n">
        <f aca="false">T270</f>
        <v>0.00575563313740453</v>
      </c>
      <c r="AI270" s="3"/>
      <c r="AJ270" s="3"/>
    </row>
    <row r="271" customFormat="false" ht="12.8" hidden="false" customHeight="false" outlineLevel="0" collapsed="false">
      <c r="A271" s="3" t="n">
        <f aca="false">IF(J270/A270&lt;=0.99*$B$10,IF(A270&gt;A269,IF(D$5&gt;0,$A270+($D$7-$D$3)/401,IF(J270/A270&gt;1.01*D$10,A270-($D$7-$D$3)/401,A270)),IF(D$5&lt;0,$A270+($D$7-$D$3)/401,IF(J270/A270&gt;1.01*D$10,A270-($D$7-$D$3)/401,A270))),IF(K270&gt;$B$6,IF(B$10&gt;D$10,IF(J270/A270&gt;1.01*D$10,A270-($D$7-$D$3)/401,A270),A270),IF(MAX(J$58:J270)&lt;0.99*$B$10*(A270^$K$49*(K270-A270))^(1/(1+$K$49))*($K$49^(1/(1+$K$49))),$A270+($D$7-$D$3)/401,IF(J270/A270&gt;1.01*$D$10,$A270-($D$7-$D$3)/401,A270))))</f>
        <v>305.985660847881</v>
      </c>
      <c r="B271" s="3" t="n">
        <f aca="false">$D$4+(A271-$D$3)*$D$5</f>
        <v>317.956982543644</v>
      </c>
      <c r="C271" s="3" t="n">
        <f aca="false">2/PI()*(ATAN((B271/A271)^2))/(1+C$12/C$14*10*(100/A270)^0.5)</f>
        <v>0.398982543141067</v>
      </c>
      <c r="D271" s="3" t="n">
        <f aca="false">3*G270*(I271-I270)+D270</f>
        <v>3421.95022334278</v>
      </c>
      <c r="E271" s="30" t="n">
        <f aca="false">(1/$C$16)*($C$12/100)/S271</f>
        <v>0.00911788424228292</v>
      </c>
      <c r="F271" s="3" t="n">
        <f aca="false">3*(1-2*$B$9)*(A272+A271)/(4*(1+$B$9)*$B$4)</f>
        <v>46600.9839531607</v>
      </c>
      <c r="G271" s="3" t="n">
        <f aca="false">$C$18*$C$17*(A271+100)/100/(2*(1+$C$19))*1000</f>
        <v>3103354.3915212</v>
      </c>
      <c r="H271" s="30" t="n">
        <f aca="false">(B271-B270)/(3*(1-E270)*F270+3*C270*E270*G270)+H270</f>
        <v>0.0025656969478718</v>
      </c>
      <c r="I271" s="30" t="n">
        <f aca="false">C270*(H271-H270)+I270</f>
        <v>0.000401849079904947</v>
      </c>
      <c r="J271" s="3" t="n">
        <f aca="false">J270+3*(H271-H270)*F270</f>
        <v>289.413958834126</v>
      </c>
      <c r="K271" s="35" t="n">
        <f aca="false">IF(J271&lt;$B$10*(A270^$K$49*(MAX(K$58:K270)-A270))^(1/(1+$K$49))*($K$49^(1/(1+$K$49))),IF(J271/A271&gt;D$10,IF(MAX(J$58:J270)&lt;0.99*$B$10*(A270^$K$49*(K270-A270))^(1/(1+$K$49))*($K$49^(1/(1+$K$49))),MAX(K$58:K270),((J271/$B$10)^(1+$K$49)/(A271^($K$49)*$K$49))+A271),MAX(K$58:K270)),((J271/$B$10)^(1+$K$49)/(A271^($K$49)*$K$49))+A271)</f>
        <v>449.186934787678</v>
      </c>
      <c r="L271" s="30" t="n">
        <f aca="false">IF(K271&lt;K270,AE270*(MAX(Z$58:Z270)-J270/A270)/(J270/A270/D$10-1)/(1+1*(MAX(Z$58:Z270)-J270/A270)/(J270/A270/D$10-1))+B$3-B$4,AE270*(J271/A271/B$10)/(C$27+J271/A271/B$10))</f>
        <v>-0.0142845064007214</v>
      </c>
      <c r="M271" s="42" t="n">
        <f aca="false">M270+L271*2*(K271-K270)/(K270+K271)</f>
        <v>-0.00516537893515522</v>
      </c>
      <c r="N271" s="43" t="n">
        <f aca="false">N270+(B$3-B$4)*2*(K271-K270)/(K270+K271)</f>
        <v>0.00841485590627265</v>
      </c>
      <c r="O271" s="34"/>
      <c r="P271" s="34" t="n">
        <f aca="false">P270+$B$4*2*(A271-A270)/(A271+A270)</f>
        <v>0.00255132435839793</v>
      </c>
      <c r="Q271" s="44" t="n">
        <f aca="false">M271+N271</f>
        <v>0.00324947697111743</v>
      </c>
      <c r="R271" s="3" t="n">
        <f aca="false">R270-(Q271-Q270+P271-P270)*R270</f>
        <v>1.59372806446303</v>
      </c>
      <c r="S271" s="3" t="n">
        <f aca="false">$C$21*(R271-1)+1</f>
        <v>1.58590519956234</v>
      </c>
      <c r="T271" s="3" t="n">
        <f aca="false">-(S271-S270)/S270+T270</f>
        <v>0.00575274699637848</v>
      </c>
      <c r="U271" s="45" t="n">
        <f aca="false">(N271-N270)/(K$49/(1+K$49)*(AC271^(1+K$49)-(J271/A271)^(1+K$49))/(J271/A271)^K$49)*K$50+U270</f>
        <v>0.00701904658331736</v>
      </c>
      <c r="V271" s="3" t="n">
        <f aca="false">IF(D$6="E",-IF(K270=$B$6,-V270+(H271-H270)*(1-E270)+(I271-I270)*E270,-V270+(H271-H270)*(1-E270)+(I271-I270)*E270+(U271-U270)*(1-E270)),IF(K270=$B$6,V270+(H271-H270)*(1-E270)+(I271-I270)*E270,V270+(H271-H270)*(1-E270)+(I271-I270)*E270+(U271-U270)*(1-E270)))</f>
        <v>0.00950107494274287</v>
      </c>
      <c r="W271" s="3" t="n">
        <f aca="false">T271/3+V271</f>
        <v>0.011418657274869</v>
      </c>
      <c r="X271" s="23" t="n">
        <f aca="false">IF(D$6="E",-B271,B271)</f>
        <v>317.956982543644</v>
      </c>
      <c r="Y271" s="0" t="n">
        <f aca="false">IF(D$6="E",-J271,J271)</f>
        <v>289.413958834126</v>
      </c>
      <c r="Z271" s="46" t="n">
        <f aca="false">J271/A271</f>
        <v>0.945841573203676</v>
      </c>
      <c r="AA271" s="43" t="n">
        <f aca="false">B$8/A271^B$3*((1+K$49)/K$49)^-B$3</f>
        <v>1.66604064416221</v>
      </c>
      <c r="AB271" s="43" t="n">
        <f aca="false">(R271-AA271)</f>
        <v>-0.072312579699181</v>
      </c>
      <c r="AC271" s="48" t="n">
        <f aca="false">IF(R$58&gt;=AA$58,B$10,IF(K271&lt;K270,(Z271-D$10)*(1+1.25*(D$10-Z271)/MAX(Z$58:Z271)*B$10)+D$10,B$10))</f>
        <v>1.38259663532589</v>
      </c>
      <c r="AD271" s="33" t="n">
        <f aca="false">IF(K271&gt;K270,(1-A271/K271)/((J271+0.01)/A271/$B$10)^(1+K$49)+A271/K271+0.01,(1-A271/K271)/((J271+0.01)/A271/$D$10)^(1+K$49)+A271/K271+0.01)</f>
        <v>1.37235079475467</v>
      </c>
      <c r="AE271" s="47" t="n">
        <f aca="false">IF(ABS(-LN(1-(R271-AA271)/R271)/LN(AD271))&lt;1.2*B$3,1.2*SIGN(-LN(1-(R271-AA271)/R271)/LN(AD271))*B$3,-LN(1-(R271-AA271)/R271)/LN(AD271))</f>
        <v>-0.14019097512958</v>
      </c>
      <c r="AF271" s="43" t="n">
        <f aca="false">W271</f>
        <v>0.0114186572748691</v>
      </c>
      <c r="AG271" s="47" t="n">
        <f aca="false">IF(D$6="E",-B271,IF(D$6="T",-B271,B271))</f>
        <v>317.956982543644</v>
      </c>
      <c r="AH271" s="3" t="n">
        <f aca="false">T271</f>
        <v>0.00575274699637848</v>
      </c>
      <c r="AI271" s="3"/>
      <c r="AJ271" s="3"/>
    </row>
    <row r="272" customFormat="false" ht="12.8" hidden="false" customHeight="false" outlineLevel="0" collapsed="false">
      <c r="A272" s="3" t="n">
        <f aca="false">IF(J271/A271&lt;=0.99*$B$10,IF(A271&gt;A270,IF(D$5&gt;0,$A271+($D$7-$D$3)/401,IF(J271/A271&gt;1.01*D$10,A271-($D$7-$D$3)/401,A271)),IF(D$5&lt;0,$A271+($D$7-$D$3)/401,IF(J271/A271&gt;1.01*D$10,A271-($D$7-$D$3)/401,A271))),IF(K271&gt;$B$6,IF(B$10&gt;D$10,IF(J271/A271&gt;1.01*D$10,A271-($D$7-$D$3)/401,A271),A271),IF(MAX(J$58:J271)&lt;0.99*$B$10*(A271^$K$49*(K271-A271))^(1/(1+$K$49))*($K$49^(1/(1+$K$49))),$A271+($D$7-$D$3)/401,IF(J271/A271&gt;1.01*$D$10,$A271-($D$7-$D$3)/401,A271))))</f>
        <v>306.484413965088</v>
      </c>
      <c r="B272" s="3" t="n">
        <f aca="false">$D$4+(A272-$D$3)*$D$5</f>
        <v>319.453241895265</v>
      </c>
      <c r="C272" s="3" t="n">
        <f aca="false">2/PI()*(ATAN((B272/A272)^2))/(1+C$12/C$14*10*(100/A271)^0.5)</f>
        <v>0.400541040489245</v>
      </c>
      <c r="D272" s="3" t="n">
        <f aca="false">3*G271*(I272-I271)+D271</f>
        <v>3454.18936188569</v>
      </c>
      <c r="E272" s="30" t="n">
        <f aca="false">(1/$C$16)*($C$12/100)/S272</f>
        <v>0.00911785522370453</v>
      </c>
      <c r="F272" s="3" t="n">
        <f aca="false">3*(1-2*$B$9)*(A273+A272)/(4*(1+$B$9)*$B$4)</f>
        <v>46676.8811666487</v>
      </c>
      <c r="G272" s="3" t="n">
        <f aca="false">$C$18*$C$17*(A272+100)/100/(2*(1+$C$19))*1000</f>
        <v>3107166.86034913</v>
      </c>
      <c r="H272" s="30" t="n">
        <f aca="false">(B272-B271)/(3*(1-E271)*F271+3*C271*E271*G271)+H271</f>
        <v>0.00257437609211909</v>
      </c>
      <c r="I272" s="30" t="n">
        <f aca="false">C271*(H272-H271)+I271</f>
        <v>0.00040531190694902</v>
      </c>
      <c r="J272" s="3" t="n">
        <f aca="false">J271+3*(H272-H271)*F271</f>
        <v>290.627328819512</v>
      </c>
      <c r="K272" s="35" t="n">
        <f aca="false">IF(J272&lt;$B$10*(A271^$K$49*(MAX(K$58:K271)-A271))^(1/(1+$K$49))*($K$49^(1/(1+$K$49))),IF(J272/A272&gt;D$10,IF(MAX(J$58:J271)&lt;0.99*$B$10*(A271^$K$49*(K271-A271))^(1/(1+$K$49))*($K$49^(1/(1+$K$49))),MAX(K$58:K271),((J272/$B$10)^(1+$K$49)/(A272^($K$49)*$K$49))+A272),MAX(K$58:K271)),((J272/$B$10)^(1+$K$49)/(A272^($K$49)*$K$49))+A272)</f>
        <v>450.653954896467</v>
      </c>
      <c r="L272" s="30" t="n">
        <f aca="false">IF(K272&lt;K271,AE271*(MAX(Z$58:Z271)-J271/A271)/(J271/A271/D$10-1)/(1+1*(MAX(Z$58:Z271)-J271/A271)/(J271/A271/D$10-1))+B$3-B$4,AE271*(J272/A272/B$10)/(C$27+J272/A272/B$10))</f>
        <v>-0.0143812169557851</v>
      </c>
      <c r="M272" s="42" t="n">
        <f aca="false">M271+L272*2*(K272-K271)/(K271+K272)</f>
        <v>-0.00521227063502096</v>
      </c>
      <c r="N272" s="43" t="n">
        <f aca="false">N271+(B$3-B$4)*2*(K272-K271)/(K271+K272)</f>
        <v>0.00844876636601351</v>
      </c>
      <c r="O272" s="34"/>
      <c r="P272" s="34" t="n">
        <f aca="false">P271+$B$4*2*(A272-A271)/(A272+A271)</f>
        <v>0.00256109632547454</v>
      </c>
      <c r="Q272" s="44" t="n">
        <f aca="false">M272+N272</f>
        <v>0.00323649573099255</v>
      </c>
      <c r="R272" s="3" t="n">
        <f aca="false">R271-(Q272-Q271+P272-P271)*R271</f>
        <v>1.59373317917155</v>
      </c>
      <c r="S272" s="3" t="n">
        <f aca="false">$C$21*(R272-1)+1</f>
        <v>1.58591024688029</v>
      </c>
      <c r="T272" s="3" t="n">
        <f aca="false">-(S272-S271)/S271+T271</f>
        <v>0.00574956438624945</v>
      </c>
      <c r="U272" s="45" t="n">
        <f aca="false">(N272-N271)/(K$49/(1+K$49)*(AC272^(1+K$49)-(J272/A272)^(1+K$49))/(J272/A272)^K$49)*K$50+U271</f>
        <v>0.007082572481769</v>
      </c>
      <c r="V272" s="3" t="n">
        <f aca="false">IF(D$6="E",-IF(K271=$B$6,-V271+(H272-H271)*(1-E271)+(I272-I271)*E271,-V271+(H272-H271)*(1-E271)+(I272-I271)*E271+(U272-U271)*(1-E271)),IF(K271=$B$6,V271+(H272-H271)*(1-E271)+(I272-I271)*E271,V271+(H272-H271)*(1-E271)+(I272-I271)*E271+(U272-U271)*(1-E271)))</f>
        <v>0.0095726532018769</v>
      </c>
      <c r="W272" s="3" t="n">
        <f aca="false">T272/3+V272</f>
        <v>0.0114891746639601</v>
      </c>
      <c r="X272" s="23" t="n">
        <f aca="false">IF(D$6="E",-B272,B272)</f>
        <v>319.453241895265</v>
      </c>
      <c r="Y272" s="0" t="n">
        <f aca="false">IF(D$6="E",-J272,J272)</f>
        <v>290.627328819512</v>
      </c>
      <c r="Z272" s="46" t="n">
        <f aca="false">J272/A272</f>
        <v>0.948261365266742</v>
      </c>
      <c r="AA272" s="43" t="n">
        <f aca="false">B$8/A272^B$3*((1+K$49)/K$49)^-B$3</f>
        <v>1.66599614472885</v>
      </c>
      <c r="AB272" s="43" t="n">
        <f aca="false">(R272-AA272)</f>
        <v>-0.0722629655572982</v>
      </c>
      <c r="AC272" s="48" t="n">
        <f aca="false">IF(R$58&gt;=AA$58,B$10,IF(K272&lt;K271,(Z272-D$10)*(1+1.25*(D$10-Z272)/MAX(Z$58:Z272)*B$10)+D$10,B$10))</f>
        <v>1.38259663532589</v>
      </c>
      <c r="AD272" s="33" t="n">
        <f aca="false">IF(K272&gt;K271,(1-A272/K272)/((J272+0.01)/A272/$B$10)^(1+K$49)+A272/K272+0.01,(1-A272/K272)/((J272+0.01)/A272/$D$10)^(1+K$49)+A272/K272+0.01)</f>
        <v>1.37012949875918</v>
      </c>
      <c r="AE272" s="47" t="n">
        <f aca="false">IF(ABS(-LN(1-(R272-AA272)/R272)/LN(AD272))&lt;1.2*B$3,1.2*SIGN(-LN(1-(R272-AA272)/R272)/LN(AD272))*B$3,-LN(1-(R272-AA272)/R272)/LN(AD272))</f>
        <v>-0.140817127119408</v>
      </c>
      <c r="AF272" s="43" t="n">
        <f aca="false">W272</f>
        <v>0.0114891746639601</v>
      </c>
      <c r="AG272" s="47" t="n">
        <f aca="false">IF(D$6="E",-B272,IF(D$6="T",-B272,B272))</f>
        <v>319.453241895265</v>
      </c>
      <c r="AH272" s="3" t="n">
        <f aca="false">T272</f>
        <v>0.00574956438624945</v>
      </c>
      <c r="AI272" s="3"/>
      <c r="AJ272" s="3"/>
    </row>
    <row r="273" customFormat="false" ht="12.8" hidden="false" customHeight="false" outlineLevel="0" collapsed="false">
      <c r="A273" s="3" t="n">
        <f aca="false">IF(J272/A272&lt;=0.99*$B$10,IF(A272&gt;A271,IF(D$5&gt;0,$A272+($D$7-$D$3)/401,IF(J272/A272&gt;1.01*D$10,A272-($D$7-$D$3)/401,A272)),IF(D$5&lt;0,$A272+($D$7-$D$3)/401,IF(J272/A272&gt;1.01*D$10,A272-($D$7-$D$3)/401,A272))),IF(K272&gt;$B$6,IF(B$10&gt;D$10,IF(J272/A272&gt;1.01*D$10,A272-($D$7-$D$3)/401,A272),A272),IF(MAX(J$58:J272)&lt;0.99*$B$10*(A272^$K$49*(K272-A272))^(1/(1+$K$49))*($K$49^(1/(1+$K$49))),$A272+($D$7-$D$3)/401,IF(J272/A272&gt;1.01*$D$10,$A272-($D$7-$D$3)/401,A272))))</f>
        <v>306.983167082295</v>
      </c>
      <c r="B273" s="3" t="n">
        <f aca="false">$D$4+(A273-$D$3)*$D$5</f>
        <v>320.949501246886</v>
      </c>
      <c r="C273" s="3" t="n">
        <f aca="false">2/PI()*(ATAN((B273/A273)^2))/(1+C$12/C$14*10*(100/A272)^0.5)</f>
        <v>0.402089893472361</v>
      </c>
      <c r="D273" s="3" t="n">
        <f aca="false">3*G272*(I273-I272)+D272</f>
        <v>3486.51925897995</v>
      </c>
      <c r="E273" s="30" t="n">
        <f aca="false">(1/$C$16)*($C$12/100)/S273</f>
        <v>0.0091178235028254</v>
      </c>
      <c r="F273" s="3" t="n">
        <f aca="false">3*(1-2*$B$9)*(A274+A273)/(4*(1+$B$9)*$B$4)</f>
        <v>46752.7783801368</v>
      </c>
      <c r="G273" s="3" t="n">
        <f aca="false">$C$18*$C$17*(A273+100)/100/(2*(1+$C$19))*1000</f>
        <v>3110979.32917707</v>
      </c>
      <c r="H273" s="30" t="n">
        <f aca="false">(B273-B272)/(3*(1-E272)*F272+3*C272*E272*G272)+H272</f>
        <v>0.00258303516648802</v>
      </c>
      <c r="I273" s="30" t="n">
        <f aca="false">C272*(H273-H272)+I272</f>
        <v>0.000408780221606425</v>
      </c>
      <c r="J273" s="3" t="n">
        <f aca="false">J272+3*(H273-H272)*F272</f>
        <v>291.839864575507</v>
      </c>
      <c r="K273" s="35" t="n">
        <f aca="false">IF(J273&lt;$B$10*(A272^$K$49*(MAX(K$58:K272)-A272))^(1/(1+$K$49))*($K$49^(1/(1+$K$49))),IF(J273/A273&gt;D$10,IF(MAX(J$58:J272)&lt;0.99*$B$10*(A272^$K$49*(K272-A272))^(1/(1+$K$49))*($K$49^(1/(1+$K$49))),MAX(K$58:K272),((J273/$B$10)^(1+$K$49)/(A273^($K$49)*$K$49))+A273),MAX(K$58:K272)),((J273/$B$10)^(1+$K$49)/(A273^($K$49)*$K$49))+A273)</f>
        <v>452.122016740911</v>
      </c>
      <c r="L273" s="30" t="n">
        <f aca="false">IF(K273&lt;K272,AE272*(MAX(Z$58:Z272)-J272/A272)/(J272/A272/D$10-1)/(1+1*(MAX(Z$58:Z272)-J272/A272)/(J272/A272/D$10-1))+B$3-B$4,AE272*(J273/A273/B$10)/(C$27+J273/A273/B$10))</f>
        <v>-0.0144783770563245</v>
      </c>
      <c r="M273" s="42" t="n">
        <f aca="false">M272+L273*2*(K273-K272)/(K272+K273)</f>
        <v>-0.00525935906801793</v>
      </c>
      <c r="N273" s="43" t="n">
        <f aca="false">N272+(B$3-B$4)*2*(K273-K272)/(K272+K273)</f>
        <v>0.00848259057857983</v>
      </c>
      <c r="O273" s="34"/>
      <c r="P273" s="34" t="n">
        <f aca="false">P272+$B$4*2*(A273-A272)/(A273+A272)</f>
        <v>0.00257085240320609</v>
      </c>
      <c r="Q273" s="44" t="n">
        <f aca="false">M273+N273</f>
        <v>0.0032232315105619</v>
      </c>
      <c r="R273" s="3" t="n">
        <f aca="false">R272-(Q273-Q272+P273-P272)*R272</f>
        <v>1.59373877021497</v>
      </c>
      <c r="S273" s="3" t="n">
        <f aca="false">$C$21*(R273-1)+1</f>
        <v>1.58591576425703</v>
      </c>
      <c r="T273" s="3" t="n">
        <f aca="false">-(S273-S272)/S272+T272</f>
        <v>0.00574608538941193</v>
      </c>
      <c r="U273" s="45" t="n">
        <f aca="false">(N273-N272)/(K$49/(1+K$49)*(AC273^(1+K$49)-(J273/A273)^(1+K$49))/(J273/A273)^K$49)*K$50+U272</f>
        <v>0.00714638617189193</v>
      </c>
      <c r="V273" s="3" t="n">
        <f aca="false">IF(D$6="E",-IF(K272=$B$6,-V272+(H273-H272)*(1-E272)+(I273-I272)*E272,-V272+(H273-H272)*(1-E272)+(I273-I272)*E272+(U273-U272)*(1-E272)),IF(K272=$B$6,V272+(H273-H272)*(1-E272)+(I273-I272)*E272,V272+(H273-H272)*(1-E272)+(I273-I272)*E272+(U273-U272)*(1-E272)))</f>
        <v>0.00964449679378538</v>
      </c>
      <c r="W273" s="3" t="n">
        <f aca="false">T273/3+V273</f>
        <v>0.011559858590256</v>
      </c>
      <c r="X273" s="23" t="n">
        <f aca="false">IF(D$6="E",-B273,B273)</f>
        <v>320.949501246886</v>
      </c>
      <c r="Y273" s="0" t="n">
        <f aca="false">IF(D$6="E",-J273,J273)</f>
        <v>291.839864575507</v>
      </c>
      <c r="Z273" s="46" t="n">
        <f aca="false">J273/A273</f>
        <v>0.950670576987276</v>
      </c>
      <c r="AA273" s="43" t="n">
        <f aca="false">B$8/A273^B$3*((1+K$49)/K$49)^-B$3</f>
        <v>1.66595171883785</v>
      </c>
      <c r="AB273" s="43" t="n">
        <f aca="false">(R273-AA273)</f>
        <v>-0.072212948622878</v>
      </c>
      <c r="AC273" s="48" t="n">
        <f aca="false">IF(R$58&gt;=AA$58,B$10,IF(K273&lt;K272,(Z273-D$10)*(1+1.25*(D$10-Z273)/MAX(Z$58:Z273)*B$10)+D$10,B$10))</f>
        <v>1.38259663532589</v>
      </c>
      <c r="AD273" s="33" t="n">
        <f aca="false">IF(K273&gt;K272,(1-A273/K273)/((J273+0.01)/A273/$B$10)^(1+K$49)+A273/K273+0.01,(1-A273/K273)/((J273+0.01)/A273/$D$10)^(1+K$49)+A273/K273+0.01)</f>
        <v>1.36791948795105</v>
      </c>
      <c r="AE273" s="47" t="n">
        <f aca="false">IF(ABS(-LN(1-(R273-AA273)/R273)/LN(AD273))&lt;1.2*B$3,1.2*SIGN(-LN(1-(R273-AA273)/R273)/LN(AD273))*B$3,-LN(1-(R273-AA273)/R273)/LN(AD273))</f>
        <v>-0.141446401011708</v>
      </c>
      <c r="AF273" s="43" t="n">
        <f aca="false">W273</f>
        <v>0.0115598585902561</v>
      </c>
      <c r="AG273" s="47" t="n">
        <f aca="false">IF(D$6="E",-B273,IF(D$6="T",-B273,B273))</f>
        <v>320.949501246886</v>
      </c>
      <c r="AH273" s="3" t="n">
        <f aca="false">T273</f>
        <v>0.00574608538941193</v>
      </c>
      <c r="AI273" s="3"/>
      <c r="AJ273" s="3"/>
    </row>
    <row r="274" customFormat="false" ht="12.8" hidden="false" customHeight="false" outlineLevel="0" collapsed="false">
      <c r="A274" s="3" t="n">
        <f aca="false">IF(J273/A273&lt;=0.99*$B$10,IF(A273&gt;A272,IF(D$5&gt;0,$A273+($D$7-$D$3)/401,IF(J273/A273&gt;1.01*D$10,A273-($D$7-$D$3)/401,A273)),IF(D$5&lt;0,$A273+($D$7-$D$3)/401,IF(J273/A273&gt;1.01*D$10,A273-($D$7-$D$3)/401,A273))),IF(K273&gt;$B$6,IF(B$10&gt;D$10,IF(J273/A273&gt;1.01*D$10,A273-($D$7-$D$3)/401,A273),A273),IF(MAX(J$58:J273)&lt;0.99*$B$10*(A273^$K$49*(K273-A273))^(1/(1+$K$49))*($K$49^(1/(1+$K$49))),$A273+($D$7-$D$3)/401,IF(J273/A273&gt;1.01*$D$10,$A273-($D$7-$D$3)/401,A273))))</f>
        <v>307.481920199502</v>
      </c>
      <c r="B274" s="3" t="n">
        <f aca="false">$D$4+(A274-$D$3)*$D$5</f>
        <v>322.445760598507</v>
      </c>
      <c r="C274" s="3" t="n">
        <f aca="false">2/PI()*(ATAN((B274/A274)^2))/(1+C$12/C$14*10*(100/A273)^0.5)</f>
        <v>0.403629150103017</v>
      </c>
      <c r="D274" s="3" t="n">
        <f aca="false">3*G273*(I274-I273)+D273</f>
        <v>3518.93912103813</v>
      </c>
      <c r="E274" s="30" t="n">
        <f aca="false">(1/$C$16)*($C$12/100)/S274</f>
        <v>0.00911778908033827</v>
      </c>
      <c r="F274" s="3" t="n">
        <f aca="false">3*(1-2*$B$9)*(A275+A274)/(4*(1+$B$9)*$B$4)</f>
        <v>46828.6755936248</v>
      </c>
      <c r="G274" s="3" t="n">
        <f aca="false">$C$18*$C$17*(A274+100)/100/(2*(1+$C$19))*1000</f>
        <v>3114791.798005</v>
      </c>
      <c r="H274" s="30" t="n">
        <f aca="false">(B274-B273)/(3*(1-E273)*F273+3*C273*E273*G273)+H273</f>
        <v>0.0025916742888492</v>
      </c>
      <c r="I274" s="30" t="n">
        <f aca="false">C273*(H274-H273)+I273</f>
        <v>0.000412253925396325</v>
      </c>
      <c r="J274" s="3" t="n">
        <f aca="false">J273+3*(H274-H273)*F273</f>
        <v>293.05157349496</v>
      </c>
      <c r="K274" s="35" t="n">
        <f aca="false">IF(J274&lt;$B$10*(A273^$K$49*(MAX(K$58:K273)-A273))^(1/(1+$K$49))*($K$49^(1/(1+$K$49))),IF(J274/A274&gt;D$10,IF(MAX(J$58:J273)&lt;0.99*$B$10*(A273^$K$49*(K273-A273))^(1/(1+$K$49))*($K$49^(1/(1+$K$49))),MAX(K$58:K273),((J274/$B$10)^(1+$K$49)/(A274^($K$49)*$K$49))+A274),MAX(K$58:K273)),((J274/$B$10)^(1+$K$49)/(A274^($K$49)*$K$49))+A274)</f>
        <v>453.591112297847</v>
      </c>
      <c r="L274" s="30" t="n">
        <f aca="false">IF(K274&lt;K273,AE273*(MAX(Z$58:Z273)-J273/A273)/(J273/A273/D$10-1)/(1+1*(MAX(Z$58:Z273)-J273/A273)/(J273/A273/D$10-1))+B$3-B$4,AE273*(J274/A274/B$10)/(C$27+J274/A274/B$10))</f>
        <v>-0.014575990366219</v>
      </c>
      <c r="M274" s="42" t="n">
        <f aca="false">M273+L274*2*(K274-K273)/(K273+K274)</f>
        <v>-0.00530664450972878</v>
      </c>
      <c r="N274" s="43" t="n">
        <f aca="false">N273+(B$3-B$4)*2*(K274-K273)/(K273+K274)</f>
        <v>0.00851632884139678</v>
      </c>
      <c r="O274" s="34"/>
      <c r="P274" s="34" t="n">
        <f aca="false">P273+$B$4*2*(A274-A273)/(A274+A273)</f>
        <v>0.00258059264318126</v>
      </c>
      <c r="Q274" s="44" t="n">
        <f aca="false">M274+N274</f>
        <v>0.00320968433166801</v>
      </c>
      <c r="R274" s="3" t="n">
        <f aca="false">R273-(Q274-Q273+P274-P273)*R273</f>
        <v>1.59374483748112</v>
      </c>
      <c r="S274" s="3" t="n">
        <f aca="false">$C$21*(R274-1)+1</f>
        <v>1.58592175158186</v>
      </c>
      <c r="T274" s="3" t="n">
        <f aca="false">-(S274-S273)/S273+T273</f>
        <v>0.00574231007866187</v>
      </c>
      <c r="U274" s="45" t="n">
        <f aca="false">(N274-N273)/(K$49/(1+K$49)*(AC274^(1+K$49)-(J274/A274)^(1+K$49))/(J274/A274)^K$49)*K$50+U273</f>
        <v>0.00721048877086582</v>
      </c>
      <c r="V274" s="3" t="n">
        <f aca="false">IF(D$6="E",-IF(K273=$B$6,-V273+(H274-H273)*(1-E273)+(I274-I273)*E273,-V273+(H274-H273)*(1-E273)+(I274-I273)*E273+(U274-U273)*(1-E273)),IF(K273=$B$6,V273+(H274-H273)*(1-E273)+(I274-I273)*E273,V273+(H274-H273)*(1-E273)+(I274-I273)*E273+(U274-U273)*(1-E273)))</f>
        <v>0.00971660694156208</v>
      </c>
      <c r="W274" s="3" t="n">
        <f aca="false">T274/3+V274</f>
        <v>0.011630710301116</v>
      </c>
      <c r="X274" s="23" t="n">
        <f aca="false">IF(D$6="E",-B274,B274)</f>
        <v>322.445760598507</v>
      </c>
      <c r="Y274" s="0" t="n">
        <f aca="false">IF(D$6="E",-J274,J274)</f>
        <v>293.05157349496</v>
      </c>
      <c r="Z274" s="46" t="n">
        <f aca="false">J274/A274</f>
        <v>0.953069283894222</v>
      </c>
      <c r="AA274" s="43" t="n">
        <f aca="false">B$8/A274^B$3*((1+K$49)/K$49)^-B$3</f>
        <v>1.66590736624847</v>
      </c>
      <c r="AB274" s="43" t="n">
        <f aca="false">(R274-AA274)</f>
        <v>-0.0721625287673517</v>
      </c>
      <c r="AC274" s="48" t="n">
        <f aca="false">IF(R$58&gt;=AA$58,B$10,IF(K274&lt;K273,(Z274-D$10)*(1+1.25*(D$10-Z274)/MAX(Z$58:Z274)*B$10)+D$10,B$10))</f>
        <v>1.38259663532589</v>
      </c>
      <c r="AD274" s="33" t="n">
        <f aca="false">IF(K274&gt;K273,(1-A274/K274)/((J274+0.01)/A274/$B$10)^(1+K$49)+A274/K274+0.01,(1-A274/K274)/((J274+0.01)/A274/$D$10)^(1+K$49)+A274/K274+0.01)</f>
        <v>1.3657206919787</v>
      </c>
      <c r="AE274" s="47" t="n">
        <f aca="false">IF(ABS(-LN(1-(R274-AA274)/R274)/LN(AD274))&lt;1.2*B$3,1.2*SIGN(-LN(1-(R274-AA274)/R274)/LN(AD274))*B$3,-LN(1-(R274-AA274)/R274)/LN(AD274))</f>
        <v>-0.142078820168026</v>
      </c>
      <c r="AF274" s="43" t="n">
        <f aca="false">W274</f>
        <v>0.0116307103011161</v>
      </c>
      <c r="AG274" s="47" t="n">
        <f aca="false">IF(D$6="E",-B274,IF(D$6="T",-B274,B274))</f>
        <v>322.445760598507</v>
      </c>
      <c r="AH274" s="3" t="n">
        <f aca="false">T274</f>
        <v>0.00574231007866187</v>
      </c>
      <c r="AI274" s="3"/>
      <c r="AJ274" s="3"/>
    </row>
    <row r="275" customFormat="false" ht="12.8" hidden="false" customHeight="false" outlineLevel="0" collapsed="false">
      <c r="A275" s="3" t="n">
        <f aca="false">IF(J274/A274&lt;=0.99*$B$10,IF(A274&gt;A273,IF(D$5&gt;0,$A274+($D$7-$D$3)/401,IF(J274/A274&gt;1.01*D$10,A274-($D$7-$D$3)/401,A274)),IF(D$5&lt;0,$A274+($D$7-$D$3)/401,IF(J274/A274&gt;1.01*D$10,A274-($D$7-$D$3)/401,A274))),IF(K274&gt;$B$6,IF(B$10&gt;D$10,IF(J274/A274&gt;1.01*D$10,A274-($D$7-$D$3)/401,A274),A274),IF(MAX(J$58:J274)&lt;0.99*$B$10*(A274^$K$49*(K274-A274))^(1/(1+$K$49))*($K$49^(1/(1+$K$49))),$A274+($D$7-$D$3)/401,IF(J274/A274&gt;1.01*$D$10,$A274-($D$7-$D$3)/401,A274))))</f>
        <v>307.980673316709</v>
      </c>
      <c r="B275" s="3" t="n">
        <f aca="false">$D$4+(A275-$D$3)*$D$5</f>
        <v>323.942019950128</v>
      </c>
      <c r="C275" s="3" t="n">
        <f aca="false">2/PI()*(ATAN((B275/A275)^2))/(1+C$12/C$14*10*(100/A274)^0.5)</f>
        <v>0.405158858975596</v>
      </c>
      <c r="D275" s="3" t="n">
        <f aca="false">3*G274*(I275-I274)+D274</f>
        <v>3551.44816157425</v>
      </c>
      <c r="E275" s="30" t="n">
        <f aca="false">(1/$C$16)*($C$12/100)/S275</f>
        <v>0.00911775195684982</v>
      </c>
      <c r="F275" s="3" t="n">
        <f aca="false">3*(1-2*$B$9)*(A276+A275)/(4*(1+$B$9)*$B$4)</f>
        <v>46904.5728071128</v>
      </c>
      <c r="G275" s="3" t="n">
        <f aca="false">$C$18*$C$17*(A275+100)/100/(2*(1+$C$19))*1000</f>
        <v>3118604.26683293</v>
      </c>
      <c r="H275" s="30" t="n">
        <f aca="false">(B275-B274)/(3*(1-E274)*F274+3*C274*E274*G274)+H274</f>
        <v>0.00260029357603957</v>
      </c>
      <c r="I275" s="30" t="n">
        <f aca="false">C274*(H275-H274)+I274</f>
        <v>0.000415732920959467</v>
      </c>
      <c r="J275" s="3" t="n">
        <f aca="false">J274+3*(H275-H274)*F274</f>
        <v>294.262462906019</v>
      </c>
      <c r="K275" s="35" t="n">
        <f aca="false">IF(J275&lt;$B$10*(A274^$K$49*(MAX(K$58:K274)-A274))^(1/(1+$K$49))*($K$49^(1/(1+$K$49))),IF(J275/A275&gt;D$10,IF(MAX(J$58:J274)&lt;0.99*$B$10*(A274^$K$49*(K274-A274))^(1/(1+$K$49))*($K$49^(1/(1+$K$49))),MAX(K$58:K274),((J275/$B$10)^(1+$K$49)/(A275^($K$49)*$K$49))+A275),MAX(K$58:K274)),((J275/$B$10)^(1+$K$49)/(A275^($K$49)*$K$49))+A275)</f>
        <v>455.061233660142</v>
      </c>
      <c r="L275" s="30" t="n">
        <f aca="false">IF(K275&lt;K274,AE274*(MAX(Z$58:Z274)-J274/A274)/(J274/A274/D$10-1)/(1+1*(MAX(Z$58:Z274)-J274/A274)/(J274/A274/D$10-1))+B$3-B$4,AE274*(J275/A275/B$10)/(C$27+J275/A275/B$10))</f>
        <v>-0.0146740605935788</v>
      </c>
      <c r="M275" s="42" t="n">
        <f aca="false">M274+L275*2*(K275-K274)/(K274+K275)</f>
        <v>-0.00535412724621473</v>
      </c>
      <c r="N275" s="43" t="n">
        <f aca="false">N274+(B$3-B$4)*2*(K275-K274)/(K274+K275)</f>
        <v>0.00854998145284027</v>
      </c>
      <c r="O275" s="34"/>
      <c r="P275" s="34" t="n">
        <f aca="false">P274+$B$4*2*(A275-A274)/(A275+A274)</f>
        <v>0.00259031709673787</v>
      </c>
      <c r="Q275" s="44" t="n">
        <f aca="false">M275+N275</f>
        <v>0.00319585420662554</v>
      </c>
      <c r="R275" s="3" t="n">
        <f aca="false">R274-(Q275-Q274+P275-P274)*R274</f>
        <v>1.59375138087386</v>
      </c>
      <c r="S275" s="3" t="n">
        <f aca="false">$C$21*(R275-1)+1</f>
        <v>1.58592820875991</v>
      </c>
      <c r="T275" s="3" t="n">
        <f aca="false">-(S275-S274)/S274+T274</f>
        <v>0.00573823851709528</v>
      </c>
      <c r="U275" s="45" t="n">
        <f aca="false">(N275-N274)/(K$49/(1+K$49)*(AC275^(1+K$49)-(J275/A275)^(1+K$49))/(J275/A275)^K$49)*K$50+U274</f>
        <v>0.00727488141993691</v>
      </c>
      <c r="V275" s="3" t="n">
        <f aca="false">IF(D$6="E",-IF(K274=$B$6,-V274+(H275-H274)*(1-E274)+(I275-I274)*E274,-V274+(H275-H274)*(1-E274)+(I275-I274)*E274+(U275-U274)*(1-E274)),IF(K274=$B$6,V274+(H275-H274)*(1-E274)+(I275-I274)*E274,V274+(H275-H274)*(1-E274)+(I275-I274)*E274+(U275-U274)*(1-E274)))</f>
        <v>0.00978898489113612</v>
      </c>
      <c r="W275" s="3" t="n">
        <f aca="false">T275/3+V275</f>
        <v>0.0117017310635012</v>
      </c>
      <c r="X275" s="23" t="n">
        <f aca="false">IF(D$6="E",-B275,B275)</f>
        <v>323.942019950128</v>
      </c>
      <c r="Y275" s="0" t="n">
        <f aca="false">IF(D$6="E",-J275,J275)</f>
        <v>294.262462906019</v>
      </c>
      <c r="Z275" s="46" t="n">
        <f aca="false">J275/A275</f>
        <v>0.955457560817188</v>
      </c>
      <c r="AA275" s="43" t="n">
        <f aca="false">B$8/A275^B$3*((1+K$49)/K$49)^-B$3</f>
        <v>1.66586308672117</v>
      </c>
      <c r="AB275" s="43" t="n">
        <f aca="false">(R275-AA275)</f>
        <v>-0.0721117058473173</v>
      </c>
      <c r="AC275" s="48" t="n">
        <f aca="false">IF(R$58&gt;=AA$58,B$10,IF(K275&lt;K274,(Z275-D$10)*(1+1.25*(D$10-Z275)/MAX(Z$58:Z275)*B$10)+D$10,B$10))</f>
        <v>1.38259663532589</v>
      </c>
      <c r="AD275" s="33" t="n">
        <f aca="false">IF(K275&gt;K274,(1-A275/K275)/((J275+0.01)/A275/$B$10)^(1+K$49)+A275/K275+0.01,(1-A275/K275)/((J275+0.01)/A275/$D$10)^(1+K$49)+A275/K275+0.01)</f>
        <v>1.36353304074497</v>
      </c>
      <c r="AE275" s="47" t="n">
        <f aca="false">IF(ABS(-LN(1-(R275-AA275)/R275)/LN(AD275))&lt;1.2*B$3,1.2*SIGN(-LN(1-(R275-AA275)/R275)/LN(AD275))*B$3,-LN(1-(R275-AA275)/R275)/LN(AD275))</f>
        <v>-0.142714408288658</v>
      </c>
      <c r="AF275" s="43" t="n">
        <f aca="false">W275</f>
        <v>0.0117017310635012</v>
      </c>
      <c r="AG275" s="47" t="n">
        <f aca="false">IF(D$6="E",-B275,IF(D$6="T",-B275,B275))</f>
        <v>323.942019950128</v>
      </c>
      <c r="AH275" s="3" t="n">
        <f aca="false">T275</f>
        <v>0.00573823851709528</v>
      </c>
      <c r="AI275" s="3"/>
      <c r="AJ275" s="3"/>
    </row>
    <row r="276" customFormat="false" ht="12.8" hidden="false" customHeight="false" outlineLevel="0" collapsed="false">
      <c r="A276" s="3" t="n">
        <f aca="false">IF(J275/A275&lt;=0.99*$B$10,IF(A275&gt;A274,IF(D$5&gt;0,$A275+($D$7-$D$3)/401,IF(J275/A275&gt;1.01*D$10,A275-($D$7-$D$3)/401,A275)),IF(D$5&lt;0,$A275+($D$7-$D$3)/401,IF(J275/A275&gt;1.01*D$10,A275-($D$7-$D$3)/401,A275))),IF(K275&gt;$B$6,IF(B$10&gt;D$10,IF(J275/A275&gt;1.01*D$10,A275-($D$7-$D$3)/401,A275),A275),IF(MAX(J$58:J275)&lt;0.99*$B$10*(A275^$K$49*(K275-A275))^(1/(1+$K$49))*($K$49^(1/(1+$K$49))),$A275+($D$7-$D$3)/401,IF(J275/A275&gt;1.01*$D$10,$A275-($D$7-$D$3)/401,A275))))</f>
        <v>308.479426433916</v>
      </c>
      <c r="B276" s="3" t="n">
        <f aca="false">$D$4+(A276-$D$3)*$D$5</f>
        <v>325.438279301749</v>
      </c>
      <c r="C276" s="3" t="n">
        <f aca="false">2/PI()*(ATAN((B276/A276)^2))/(1+C$12/C$14*10*(100/A275)^0.5)</f>
        <v>0.406679069233866</v>
      </c>
      <c r="D276" s="3" t="n">
        <f aca="false">3*G275*(I276-I275)+D275</f>
        <v>3584.04560117548</v>
      </c>
      <c r="E276" s="30" t="n">
        <f aca="false">(1/$C$16)*($C$12/100)/S276</f>
        <v>0.00911771213287981</v>
      </c>
      <c r="F276" s="3" t="n">
        <f aca="false">3*(1-2*$B$9)*(A277+A276)/(4*(1+$B$9)*$B$4)</f>
        <v>46980.4700206008</v>
      </c>
      <c r="G276" s="3" t="n">
        <f aca="false">$C$18*$C$17*(A276+100)/100/(2*(1+$C$19))*1000</f>
        <v>3122416.73566086</v>
      </c>
      <c r="H276" s="30" t="n">
        <f aca="false">(B276-B275)/(3*(1-E275)*F275+3*C275*E275*G275)+H275</f>
        <v>0.00260889314387088</v>
      </c>
      <c r="I276" s="30" t="n">
        <f aca="false">C275*(H276-H275)+I275</f>
        <v>0.000419217112049684</v>
      </c>
      <c r="J276" s="3" t="n">
        <f aca="false">J275+3*(H276-H275)*F275</f>
        <v>295.472540072379</v>
      </c>
      <c r="K276" s="35" t="n">
        <f aca="false">IF(J276&lt;$B$10*(A275^$K$49*(MAX(K$58:K275)-A275))^(1/(1+$K$49))*($K$49^(1/(1+$K$49))),IF(J276/A276&gt;D$10,IF(MAX(J$58:J275)&lt;0.99*$B$10*(A275^$K$49*(K275-A275))^(1/(1+$K$49))*($K$49^(1/(1+$K$49))),MAX(K$58:K275),((J276/$B$10)^(1+$K$49)/(A276^($K$49)*$K$49))+A276),MAX(K$58:K275)),((J276/$B$10)^(1+$K$49)/(A276^($K$49)*$K$49))+A276)</f>
        <v>456.53237303447</v>
      </c>
      <c r="L276" s="30" t="n">
        <f aca="false">IF(K276&lt;K275,AE275*(MAX(Z$58:Z275)-J275/A275)/(J275/A275/D$10-1)/(1+1*(MAX(Z$58:Z275)-J275/A275)/(J275/A275/D$10-1))+B$3-B$4,AE275*(J276/A276/B$10)/(C$27+J276/A276/B$10))</f>
        <v>-0.0147725914913929</v>
      </c>
      <c r="M276" s="42" t="n">
        <f aca="false">M275+L276*2*(K276-K275)/(K275+K276)</f>
        <v>-0.0054018075740368</v>
      </c>
      <c r="N276" s="43" t="n">
        <f aca="false">N275+(B$3-B$4)*2*(K276-K275)/(K275+K276)</f>
        <v>0.0085835487121555</v>
      </c>
      <c r="O276" s="34"/>
      <c r="P276" s="34" t="n">
        <f aca="false">P275+$B$4*2*(A276-A275)/(A276+A275)</f>
        <v>0.00260002581496458</v>
      </c>
      <c r="Q276" s="44" t="n">
        <f aca="false">M276+N276</f>
        <v>0.0031817411381187</v>
      </c>
      <c r="R276" s="3" t="n">
        <f aca="false">R275-(Q276-Q275+P276-P275)*R275</f>
        <v>1.5937584003132</v>
      </c>
      <c r="S276" s="3" t="n">
        <f aca="false">$C$21*(R276-1)+1</f>
        <v>1.58593513571225</v>
      </c>
      <c r="T276" s="3" t="n">
        <f aca="false">-(S276-S275)/S275+T275</f>
        <v>0.00573387075800903</v>
      </c>
      <c r="U276" s="45" t="n">
        <f aca="false">(N276-N275)/(K$49/(1+K$49)*(AC276^(1+K$49)-(J276/A276)^(1+K$49))/(J276/A276)^K$49)*K$50+U275</f>
        <v>0.00733956528456695</v>
      </c>
      <c r="V276" s="3" t="n">
        <f aca="false">IF(D$6="E",-IF(K275=$B$6,-V275+(H276-H275)*(1-E275)+(I276-I275)*E275,-V275+(H276-H275)*(1-E275)+(I276-I275)*E275+(U276-U275)*(1-E275)),IF(K275=$B$6,V275+(H276-H275)*(1-E275)+(I276-I275)*E275,V275+(H276-H275)*(1-E275)+(I276-I275)*E275+(U276-U275)*(1-E275)))</f>
        <v>0.00986163191142787</v>
      </c>
      <c r="W276" s="3" t="n">
        <f aca="false">T276/3+V276</f>
        <v>0.0117729221640976</v>
      </c>
      <c r="X276" s="23" t="n">
        <f aca="false">IF(D$6="E",-B276,B276)</f>
        <v>325.438279301749</v>
      </c>
      <c r="Y276" s="0" t="n">
        <f aca="false">IF(D$6="E",-J276,J276)</f>
        <v>295.472540072379</v>
      </c>
      <c r="Z276" s="46" t="n">
        <f aca="false">J276/A276</f>
        <v>0.957835481892908</v>
      </c>
      <c r="AA276" s="43" t="n">
        <f aca="false">B$8/A276^B$3*((1+K$49)/K$49)^-B$3</f>
        <v>1.66581888001757</v>
      </c>
      <c r="AB276" s="43" t="n">
        <f aca="false">(R276-AA276)</f>
        <v>-0.0720604797043709</v>
      </c>
      <c r="AC276" s="48" t="n">
        <f aca="false">IF(R$58&gt;=AA$58,B$10,IF(K276&lt;K275,(Z276-D$10)*(1+1.25*(D$10-Z276)/MAX(Z$58:Z276)*B$10)+D$10,B$10))</f>
        <v>1.38259663532589</v>
      </c>
      <c r="AD276" s="33" t="n">
        <f aca="false">IF(K276&gt;K275,(1-A276/K276)/((J276+0.01)/A276/$B$10)^(1+K$49)+A276/K276+0.01,(1-A276/K276)/((J276+0.01)/A276/$D$10)^(1+K$49)+A276/K276+0.01)</f>
        <v>1.36135646441592</v>
      </c>
      <c r="AE276" s="47" t="n">
        <f aca="false">IF(ABS(-LN(1-(R276-AA276)/R276)/LN(AD276))&lt;1.2*B$3,1.2*SIGN(-LN(1-(R276-AA276)/R276)/LN(AD276))*B$3,-LN(1-(R276-AA276)/R276)/LN(AD276))</f>
        <v>-0.143353189416512</v>
      </c>
      <c r="AF276" s="43" t="n">
        <f aca="false">W276</f>
        <v>0.0117729221640976</v>
      </c>
      <c r="AG276" s="47" t="n">
        <f aca="false">IF(D$6="E",-B276,IF(D$6="T",-B276,B276))</f>
        <v>325.438279301749</v>
      </c>
      <c r="AH276" s="3" t="n">
        <f aca="false">T276</f>
        <v>0.00573387075800903</v>
      </c>
      <c r="AI276" s="3"/>
      <c r="AJ276" s="3"/>
    </row>
    <row r="277" customFormat="false" ht="12.8" hidden="false" customHeight="false" outlineLevel="0" collapsed="false">
      <c r="A277" s="3" t="n">
        <f aca="false">IF(J276/A276&lt;=0.99*$B$10,IF(A276&gt;A275,IF(D$5&gt;0,$A276+($D$7-$D$3)/401,IF(J276/A276&gt;1.01*D$10,A276-($D$7-$D$3)/401,A276)),IF(D$5&lt;0,$A276+($D$7-$D$3)/401,IF(J276/A276&gt;1.01*D$10,A276-($D$7-$D$3)/401,A276))),IF(K276&gt;$B$6,IF(B$10&gt;D$10,IF(J276/A276&gt;1.01*D$10,A276-($D$7-$D$3)/401,A276),A276),IF(MAX(J$58:J276)&lt;0.99*$B$10*(A276^$K$49*(K276-A276))^(1/(1+$K$49))*($K$49^(1/(1+$K$49))),$A276+($D$7-$D$3)/401,IF(J276/A276&gt;1.01*$D$10,$A276-($D$7-$D$3)/401,A276))))</f>
        <v>308.978179551123</v>
      </c>
      <c r="B277" s="3" t="n">
        <f aca="false">$D$4+(A277-$D$3)*$D$5</f>
        <v>326.93453865337</v>
      </c>
      <c r="C277" s="3" t="n">
        <f aca="false">2/PI()*(ATAN((B277/A277)^2))/(1+C$12/C$14*10*(100/A276)^0.5)</f>
        <v>0.408189830539445</v>
      </c>
      <c r="D277" s="3" t="n">
        <f aca="false">3*G276*(I277-I276)+D276</f>
        <v>3616.73066747257</v>
      </c>
      <c r="E277" s="30" t="n">
        <f aca="false">(1/$C$16)*($C$12/100)/S277</f>
        <v>0.00911766960886009</v>
      </c>
      <c r="F277" s="3" t="n">
        <f aca="false">3*(1-2*$B$9)*(A278+A277)/(4*(1+$B$9)*$B$4)</f>
        <v>47056.3672340889</v>
      </c>
      <c r="G277" s="3" t="n">
        <f aca="false">$C$18*$C$17*(A277+100)/100/(2*(1+$C$19))*1000</f>
        <v>3126229.20448879</v>
      </c>
      <c r="H277" s="30" t="n">
        <f aca="false">(B277-B276)/(3*(1-E276)*F276+3*C276*E276*G276)+H276</f>
        <v>0.00261747310713817</v>
      </c>
      <c r="I277" s="30" t="n">
        <f aca="false">C276*(H277-H276)+I276</f>
        <v>0.000422706403525289</v>
      </c>
      <c r="J277" s="3" t="n">
        <f aca="false">J276+3*(H277-H276)*F276</f>
        <v>296.681812193549</v>
      </c>
      <c r="K277" s="35" t="n">
        <f aca="false">IF(J277&lt;$B$10*(A276^$K$49*(MAX(K$58:K276)-A276))^(1/(1+$K$49))*($K$49^(1/(1+$K$49))),IF(J277/A277&gt;D$10,IF(MAX(J$58:J276)&lt;0.99*$B$10*(A276^$K$49*(K276-A276))^(1/(1+$K$49))*($K$49^(1/(1+$K$49))),MAX(K$58:K276),((J277/$B$10)^(1+$K$49)/(A277^($K$49)*$K$49))+A277),MAX(K$58:K276)),((J277/$B$10)^(1+$K$49)/(A277^($K$49)*$K$49))+A277)</f>
        <v>458.004522739137</v>
      </c>
      <c r="L277" s="30" t="n">
        <f aca="false">IF(K277&lt;K276,AE276*(MAX(Z$58:Z276)-J276/A276)/(J276/A276/D$10-1)/(1+1*(MAX(Z$58:Z276)-J276/A276)/(J276/A276/D$10-1))+B$3-B$4,AE276*(J277/A277/B$10)/(C$27+J277/A277/B$10))</f>
        <v>-0.0148715868581912</v>
      </c>
      <c r="M277" s="42" t="n">
        <f aca="false">M276+L277*2*(K277-K276)/(K276+K277)</f>
        <v>-0.00544968580027871</v>
      </c>
      <c r="N277" s="43" t="n">
        <f aca="false">N276+(B$3-B$4)*2*(K277-K276)/(K276+K277)</f>
        <v>0.00861703091937817</v>
      </c>
      <c r="O277" s="34"/>
      <c r="P277" s="34" t="n">
        <f aca="false">P276+$B$4*2*(A277-A276)/(A277+A276)</f>
        <v>0.00260971884870239</v>
      </c>
      <c r="Q277" s="44" t="n">
        <f aca="false">M277+N277</f>
        <v>0.00316734511909946</v>
      </c>
      <c r="R277" s="3" t="n">
        <f aca="false">R276-(Q277-Q276+P277-P276)*R276</f>
        <v>1.5937658957355</v>
      </c>
      <c r="S277" s="3" t="n">
        <f aca="false">$C$21*(R277-1)+1</f>
        <v>1.58594253237608</v>
      </c>
      <c r="T277" s="3" t="n">
        <f aca="false">-(S277-S276)/S276+T276</f>
        <v>0.00572920684480043</v>
      </c>
      <c r="U277" s="45" t="n">
        <f aca="false">(N277-N276)/(K$49/(1+K$49)*(AC277^(1+K$49)-(J277/A277)^(1+K$49))/(J277/A277)^K$49)*K$50+U276</f>
        <v>0.00740454155458764</v>
      </c>
      <c r="V277" s="3" t="n">
        <f aca="false">IF(D$6="E",-IF(K276=$B$6,-V276+(H277-H276)*(1-E276)+(I277-I276)*E276,-V276+(H277-H276)*(1-E276)+(I277-I276)*E276+(U277-U276)*(1-E276)),IF(K276=$B$6,V276+(H277-H276)*(1-E276)+(I277-I276)*E276,V276+(H277-H276)*(1-E276)+(I277-I276)*E276+(U277-U276)*(1-E276)))</f>
        <v>0.00993454929451038</v>
      </c>
      <c r="W277" s="3" t="n">
        <f aca="false">T277/3+V277</f>
        <v>0.0118442849094439</v>
      </c>
      <c r="X277" s="23" t="n">
        <f aca="false">IF(D$6="E",-B277,B277)</f>
        <v>326.93453865337</v>
      </c>
      <c r="Y277" s="0" t="n">
        <f aca="false">IF(D$6="E",-J277,J277)</f>
        <v>296.681812193549</v>
      </c>
      <c r="Z277" s="46" t="n">
        <f aca="false">J277/A277</f>
        <v>0.960203120571693</v>
      </c>
      <c r="AA277" s="43" t="n">
        <f aca="false">B$8/A277^B$3*((1+K$49)/K$49)^-B$3</f>
        <v>1.66577474590043</v>
      </c>
      <c r="AB277" s="43" t="n">
        <f aca="false">(R277-AA277)</f>
        <v>-0.0720088501649399</v>
      </c>
      <c r="AC277" s="48" t="n">
        <f aca="false">IF(R$58&gt;=AA$58,B$10,IF(K277&lt;K276,(Z277-D$10)*(1+1.25*(D$10-Z277)/MAX(Z$58:Z277)*B$10)+D$10,B$10))</f>
        <v>1.38259663532589</v>
      </c>
      <c r="AD277" s="33" t="n">
        <f aca="false">IF(K277&gt;K276,(1-A277/K277)/((J277+0.01)/A277/$B$10)^(1+K$49)+A277/K277+0.01,(1-A277/K277)/((J277+0.01)/A277/$D$10)^(1+K$49)+A277/K277+0.01)</f>
        <v>1.35919089342919</v>
      </c>
      <c r="AE277" s="47" t="n">
        <f aca="false">IF(ABS(-LN(1-(R277-AA277)/R277)/LN(AD277))&lt;1.2*B$3,1.2*SIGN(-LN(1-(R277-AA277)/R277)/LN(AD277))*B$3,-LN(1-(R277-AA277)/R277)/LN(AD277))</f>
        <v>-0.143995187941073</v>
      </c>
      <c r="AF277" s="43" t="n">
        <f aca="false">W277</f>
        <v>0.0118442849094439</v>
      </c>
      <c r="AG277" s="47" t="n">
        <f aca="false">IF(D$6="E",-B277,IF(D$6="T",-B277,B277))</f>
        <v>326.93453865337</v>
      </c>
      <c r="AH277" s="3" t="n">
        <f aca="false">T277</f>
        <v>0.00572920684480043</v>
      </c>
      <c r="AI277" s="3"/>
      <c r="AJ277" s="3"/>
    </row>
    <row r="278" customFormat="false" ht="12.8" hidden="false" customHeight="false" outlineLevel="0" collapsed="false">
      <c r="A278" s="3" t="n">
        <f aca="false">IF(J277/A277&lt;=0.99*$B$10,IF(A277&gt;A276,IF(D$5&gt;0,$A277+($D$7-$D$3)/401,IF(J277/A277&gt;1.01*D$10,A277-($D$7-$D$3)/401,A277)),IF(D$5&lt;0,$A277+($D$7-$D$3)/401,IF(J277/A277&gt;1.01*D$10,A277-($D$7-$D$3)/401,A277))),IF(K277&gt;$B$6,IF(B$10&gt;D$10,IF(J277/A277&gt;1.01*D$10,A277-($D$7-$D$3)/401,A277),A277),IF(MAX(J$58:J277)&lt;0.99*$B$10*(A277^$K$49*(K277-A277))^(1/(1+$K$49))*($K$49^(1/(1+$K$49))),$A277+($D$7-$D$3)/401,IF(J277/A277&gt;1.01*$D$10,$A277-($D$7-$D$3)/401,A277))))</f>
        <v>309.47693266833</v>
      </c>
      <c r="B278" s="3" t="n">
        <f aca="false">$D$4+(A278-$D$3)*$D$5</f>
        <v>328.430798004991</v>
      </c>
      <c r="C278" s="3" t="n">
        <f aca="false">2/PI()*(ATAN((B278/A278)^2))/(1+C$12/C$14*10*(100/A277)^0.5)</f>
        <v>0.409691193041119</v>
      </c>
      <c r="D278" s="3" t="n">
        <f aca="false">3*G277*(I278-I277)+D277</f>
        <v>3649.50259510872</v>
      </c>
      <c r="E278" s="30" t="n">
        <f aca="false">(1/$C$16)*($C$12/100)/S278</f>
        <v>0.00911762438513377</v>
      </c>
      <c r="F278" s="3" t="n">
        <f aca="false">3*(1-2*$B$9)*(A279+A278)/(4*(1+$B$9)*$B$4)</f>
        <v>47132.2644475769</v>
      </c>
      <c r="G278" s="3" t="n">
        <f aca="false">$C$18*$C$17*(A278+100)/100/(2*(1+$C$19))*1000</f>
        <v>3130041.67331672</v>
      </c>
      <c r="H278" s="30" t="n">
        <f aca="false">(B278-B277)/(3*(1-E277)*F277+3*C277*E277*G277)+H277</f>
        <v>0.00262603357962832</v>
      </c>
      <c r="I278" s="30" t="n">
        <f aca="false">C277*(H278-H277)+I277</f>
        <v>0.00042620070134038</v>
      </c>
      <c r="J278" s="3" t="n">
        <f aca="false">J277+3*(H278-H277)*F277</f>
        <v>297.890286405131</v>
      </c>
      <c r="K278" s="35" t="n">
        <f aca="false">IF(J278&lt;$B$10*(A277^$K$49*(MAX(K$58:K277)-A277))^(1/(1+$K$49))*($K$49^(1/(1+$K$49))),IF(J278/A278&gt;D$10,IF(MAX(J$58:J277)&lt;0.99*$B$10*(A277^$K$49*(K277-A277))^(1/(1+$K$49))*($K$49^(1/(1+$K$49))),MAX(K$58:K277),((J278/$B$10)^(1+$K$49)/(A278^($K$49)*$K$49))+A278),MAX(K$58:K277)),((J278/$B$10)^(1+$K$49)/(A278^($K$49)*$K$49))+A278)</f>
        <v>459.477675201949</v>
      </c>
      <c r="L278" s="30" t="n">
        <f aca="false">IF(K278&lt;K277,AE277*(MAX(Z$58:Z277)-J277/A277)/(J277/A277/D$10-1)/(1+1*(MAX(Z$58:Z277)-J277/A277)/(J277/A277/D$10-1))+B$3-B$4,AE277*(J278/A278/B$10)/(C$27+J278/A278/B$10))</f>
        <v>-0.0149710505387181</v>
      </c>
      <c r="M278" s="42" t="n">
        <f aca="false">M277+L278*2*(K278-K277)/(K277+K278)</f>
        <v>-0.00549776224257152</v>
      </c>
      <c r="N278" s="43" t="n">
        <f aca="false">N277+(B$3-B$4)*2*(K278-K277)/(K277+K278)</f>
        <v>0.00865042837525824</v>
      </c>
      <c r="O278" s="34"/>
      <c r="P278" s="34" t="n">
        <f aca="false">P277+$B$4*2*(A278-A277)/(A278+A277)</f>
        <v>0.00261939624854635</v>
      </c>
      <c r="Q278" s="44" t="n">
        <f aca="false">M278+N278</f>
        <v>0.00315266613268672</v>
      </c>
      <c r="R278" s="3" t="n">
        <f aca="false">R277-(Q278-Q277+P278-P277)*R277</f>
        <v>1.59377386709359</v>
      </c>
      <c r="S278" s="3" t="n">
        <f aca="false">$C$21*(R278-1)+1</f>
        <v>1.58595039870486</v>
      </c>
      <c r="T278" s="3" t="n">
        <f aca="false">-(S278-S277)/S277+T277</f>
        <v>0.00572424681086912</v>
      </c>
      <c r="U278" s="45" t="n">
        <f aca="false">(N278-N277)/(K$49/(1+K$49)*(AC278^(1+K$49)-(J278/A278)^(1+K$49))/(J278/A278)^K$49)*K$50+U277</f>
        <v>0.00746981144436083</v>
      </c>
      <c r="V278" s="3" t="n">
        <f aca="false">IF(D$6="E",-IF(K277=$B$6,-V277+(H278-H277)*(1-E277)+(I278-I277)*E277,-V277+(H278-H277)*(1-E277)+(I278-I277)*E277+(U278-U277)*(1-E277)),IF(K277=$B$6,V277+(H278-H277)*(1-E277)+(I278-I277)*E277,V277+(H278-H277)*(1-E277)+(I278-I277)*E277+(U278-U277)*(1-E277)))</f>
        <v>0.0100077383557765</v>
      </c>
      <c r="W278" s="3" t="n">
        <f aca="false">T278/3+V278</f>
        <v>0.0119158206260662</v>
      </c>
      <c r="X278" s="23" t="n">
        <f aca="false">IF(D$6="E",-B278,B278)</f>
        <v>328.430798004991</v>
      </c>
      <c r="Y278" s="0" t="n">
        <f aca="false">IF(D$6="E",-J278,J278)</f>
        <v>297.890286405131</v>
      </c>
      <c r="Z278" s="46" t="n">
        <f aca="false">J278/A278</f>
        <v>0.962560549623848</v>
      </c>
      <c r="AA278" s="43" t="n">
        <f aca="false">B$8/A278^B$3*((1+K$49)/K$49)^-B$3</f>
        <v>1.66573068413371</v>
      </c>
      <c r="AB278" s="43" t="n">
        <f aca="false">(R278-AA278)</f>
        <v>-0.0719568170401166</v>
      </c>
      <c r="AC278" s="48" t="n">
        <f aca="false">IF(R$58&gt;=AA$58,B$10,IF(K278&lt;K277,(Z278-D$10)*(1+1.25*(D$10-Z278)/MAX(Z$58:Z278)*B$10)+D$10,B$10))</f>
        <v>1.38259663532589</v>
      </c>
      <c r="AD278" s="33" t="n">
        <f aca="false">IF(K278&gt;K277,(1-A278/K278)/((J278+0.01)/A278/$B$10)^(1+K$49)+A278/K278+0.01,(1-A278/K278)/((J278+0.01)/A278/$D$10)^(1+K$49)+A278/K278+0.01)</f>
        <v>1.35703625850193</v>
      </c>
      <c r="AE278" s="47" t="n">
        <f aca="false">IF(ABS(-LN(1-(R278-AA278)/R278)/LN(AD278))&lt;1.2*B$3,1.2*SIGN(-LN(1-(R278-AA278)/R278)/LN(AD278))*B$3,-LN(1-(R278-AA278)/R278)/LN(AD278))</f>
        <v>-0.144640428602459</v>
      </c>
      <c r="AF278" s="43" t="n">
        <f aca="false">W278</f>
        <v>0.0119158206260663</v>
      </c>
      <c r="AG278" s="47" t="n">
        <f aca="false">IF(D$6="E",-B278,IF(D$6="T",-B278,B278))</f>
        <v>328.430798004991</v>
      </c>
      <c r="AH278" s="3" t="n">
        <f aca="false">T278</f>
        <v>0.00572424681086912</v>
      </c>
      <c r="AI278" s="3"/>
      <c r="AJ278" s="3"/>
    </row>
    <row r="279" customFormat="false" ht="12.8" hidden="false" customHeight="false" outlineLevel="0" collapsed="false">
      <c r="A279" s="3" t="n">
        <f aca="false">IF(J278/A278&lt;=0.99*$B$10,IF(A278&gt;A277,IF(D$5&gt;0,$A278+($D$7-$D$3)/401,IF(J278/A278&gt;1.01*D$10,A278-($D$7-$D$3)/401,A278)),IF(D$5&lt;0,$A278+($D$7-$D$3)/401,IF(J278/A278&gt;1.01*D$10,A278-($D$7-$D$3)/401,A278))),IF(K278&gt;$B$6,IF(B$10&gt;D$10,IF(J278/A278&gt;1.01*D$10,A278-($D$7-$D$3)/401,A278),A278),IF(MAX(J$58:J278)&lt;0.99*$B$10*(A278^$K$49*(K278-A278))^(1/(1+$K$49))*($K$49^(1/(1+$K$49))),$A278+($D$7-$D$3)/401,IF(J278/A278&gt;1.01*$D$10,$A278-($D$7-$D$3)/401,A278))))</f>
        <v>309.975685785537</v>
      </c>
      <c r="B279" s="3" t="n">
        <f aca="false">$D$4+(A279-$D$3)*$D$5</f>
        <v>329.927057356612</v>
      </c>
      <c r="C279" s="3" t="n">
        <f aca="false">2/PI()*(ATAN((B279/A279)^2))/(1+C$12/C$14*10*(100/A278)^0.5)</f>
        <v>0.411183207344996</v>
      </c>
      <c r="D279" s="3" t="n">
        <f aca="false">3*G278*(I279-I278)+D278</f>
        <v>3682.36062570728</v>
      </c>
      <c r="E279" s="30" t="n">
        <f aca="false">(1/$C$16)*($C$12/100)/S279</f>
        <v>0.0091175764619543</v>
      </c>
      <c r="F279" s="3" t="n">
        <f aca="false">3*(1-2*$B$9)*(A280+A279)/(4*(1+$B$9)*$B$4)</f>
        <v>47208.1616610649</v>
      </c>
      <c r="G279" s="3" t="n">
        <f aca="false">$C$18*$C$17*(A279+100)/100/(2*(1+$C$19))*1000</f>
        <v>3133854.14214465</v>
      </c>
      <c r="H279" s="30" t="n">
        <f aca="false">(B279-B278)/(3*(1-E278)*F278+3*C278*E278*G278)+H278</f>
        <v>0.00263457467412854</v>
      </c>
      <c r="I279" s="30" t="n">
        <f aca="false">C278*(H279-H278)+I278</f>
        <v>0.000429699912536051</v>
      </c>
      <c r="J279" s="3" t="n">
        <f aca="false">J278+3*(H279-H278)*F278</f>
        <v>299.097969779099</v>
      </c>
      <c r="K279" s="35" t="n">
        <f aca="false">IF(J279&lt;$B$10*(A278^$K$49*(MAX(K$58:K278)-A278))^(1/(1+$K$49))*($K$49^(1/(1+$K$49))),IF(J279/A279&gt;D$10,IF(MAX(J$58:J278)&lt;0.99*$B$10*(A278^$K$49*(K278-A278))^(1/(1+$K$49))*($K$49^(1/(1+$K$49))),MAX(K$58:K278),((J279/$B$10)^(1+$K$49)/(A279^($K$49)*$K$49))+A279),MAX(K$58:K278)),((J279/$B$10)^(1+$K$49)/(A279^($K$49)*$K$49))+A279)</f>
        <v>460.951822958128</v>
      </c>
      <c r="L279" s="30" t="n">
        <f aca="false">IF(K279&lt;K278,AE278*(MAX(Z$58:Z278)-J278/A278)/(J278/A278/D$10-1)/(1+1*(MAX(Z$58:Z278)-J278/A278)/(J278/A278/D$10-1))+B$3-B$4,AE278*(J279/A279/B$10)/(C$27+J279/A279/B$10))</f>
        <v>-0.0150709864246189</v>
      </c>
      <c r="M279" s="42" t="n">
        <f aca="false">M278+L279*2*(K279-K278)/(K278+K279)</f>
        <v>-0.00554603722912001</v>
      </c>
      <c r="N279" s="43" t="n">
        <f aca="false">N278+(B$3-B$4)*2*(K279-K278)/(K278+K279)</f>
        <v>0.00868374138118626</v>
      </c>
      <c r="O279" s="34"/>
      <c r="P279" s="34" t="n">
        <f aca="false">P278+$B$4*2*(A279-A278)/(A279+A278)</f>
        <v>0.00262905806484704</v>
      </c>
      <c r="Q279" s="44" t="n">
        <f aca="false">M279+N279</f>
        <v>0.00313770415206624</v>
      </c>
      <c r="R279" s="3" t="n">
        <f aca="false">R278-(Q279-Q278+P279-P278)*R278</f>
        <v>1.59378231435698</v>
      </c>
      <c r="S279" s="3" t="n">
        <f aca="false">$C$21*(R279-1)+1</f>
        <v>1.58595873466846</v>
      </c>
      <c r="T279" s="3" t="n">
        <f aca="false">-(S279-S278)/S278+T278</f>
        <v>0.00571899067952018</v>
      </c>
      <c r="U279" s="45" t="n">
        <f aca="false">(N279-N278)/(K$49/(1+K$49)*(AC279^(1+K$49)-(J279/A279)^(1+K$49))/(J279/A279)^K$49)*K$50+U278</f>
        <v>0.00753537619294443</v>
      </c>
      <c r="V279" s="3" t="n">
        <f aca="false">IF(D$6="E",-IF(K278=$B$6,-V278+(H279-H278)*(1-E278)+(I279-I278)*E278,-V278+(H279-H278)*(1-E278)+(I279-I278)*E278+(U279-U278)*(1-E278)),IF(K278=$B$6,V278+(H279-H278)*(1-E278)+(I279-I278)*E278,V278+(H279-H278)*(1-E278)+(I279-I278)*E278+(U279-U278)*(1-E278)))</f>
        <v>0.0100812004341117</v>
      </c>
      <c r="W279" s="3" t="n">
        <f aca="false">T279/3+V279</f>
        <v>0.0119875306606184</v>
      </c>
      <c r="X279" s="23" t="n">
        <f aca="false">IF(D$6="E",-B279,B279)</f>
        <v>329.927057356612</v>
      </c>
      <c r="Y279" s="0" t="n">
        <f aca="false">IF(D$6="E",-J279,J279)</f>
        <v>299.097969779099</v>
      </c>
      <c r="Z279" s="46" t="n">
        <f aca="false">J279/A279</f>
        <v>0.964907841146081</v>
      </c>
      <c r="AA279" s="43" t="n">
        <f aca="false">B$8/A279^B$3*((1+K$49)/K$49)^-B$3</f>
        <v>1.66568669448247</v>
      </c>
      <c r="AB279" s="43" t="n">
        <f aca="false">(R279-AA279)</f>
        <v>-0.0719043801254939</v>
      </c>
      <c r="AC279" s="48" t="n">
        <f aca="false">IF(R$58&gt;=AA$58,B$10,IF(K279&lt;K278,(Z279-D$10)*(1+1.25*(D$10-Z279)/MAX(Z$58:Z279)*B$10)+D$10,B$10))</f>
        <v>1.38259663532589</v>
      </c>
      <c r="AD279" s="33" t="n">
        <f aca="false">IF(K279&gt;K278,(1-A279/K279)/((J279+0.01)/A279/$B$10)^(1+K$49)+A279/K279+0.01,(1-A279/K279)/((J279+0.01)/A279/$D$10)^(1+K$49)+A279/K279+0.01)</f>
        <v>1.35489249063832</v>
      </c>
      <c r="AE279" s="47" t="n">
        <f aca="false">IF(ABS(-LN(1-(R279-AA279)/R279)/LN(AD279))&lt;1.2*B$3,1.2*SIGN(-LN(1-(R279-AA279)/R279)/LN(AD279))*B$3,-LN(1-(R279-AA279)/R279)/LN(AD279))</f>
        <v>-0.145288936495598</v>
      </c>
      <c r="AF279" s="43" t="n">
        <f aca="false">W279</f>
        <v>0.0119875306606184</v>
      </c>
      <c r="AG279" s="47" t="n">
        <f aca="false">IF(D$6="E",-B279,IF(D$6="T",-B279,B279))</f>
        <v>329.927057356612</v>
      </c>
      <c r="AH279" s="3" t="n">
        <f aca="false">T279</f>
        <v>0.00571899067952018</v>
      </c>
      <c r="AI279" s="3"/>
      <c r="AJ279" s="3"/>
    </row>
    <row r="280" customFormat="false" ht="12.8" hidden="false" customHeight="false" outlineLevel="0" collapsed="false">
      <c r="A280" s="3" t="n">
        <f aca="false">IF(J279/A279&lt;=0.99*$B$10,IF(A279&gt;A278,IF(D$5&gt;0,$A279+($D$7-$D$3)/401,IF(J279/A279&gt;1.01*D$10,A279-($D$7-$D$3)/401,A279)),IF(D$5&lt;0,$A279+($D$7-$D$3)/401,IF(J279/A279&gt;1.01*D$10,A279-($D$7-$D$3)/401,A279))),IF(K279&gt;$B$6,IF(B$10&gt;D$10,IF(J279/A279&gt;1.01*D$10,A279-($D$7-$D$3)/401,A279),A279),IF(MAX(J$58:J279)&lt;0.99*$B$10*(A279^$K$49*(K279-A279))^(1/(1+$K$49))*($K$49^(1/(1+$K$49))),$A279+($D$7-$D$3)/401,IF(J279/A279&gt;1.01*$D$10,$A279-($D$7-$D$3)/401,A279))))</f>
        <v>310.474438902744</v>
      </c>
      <c r="B280" s="3" t="n">
        <f aca="false">$D$4+(A280-$D$3)*$D$5</f>
        <v>331.423316708233</v>
      </c>
      <c r="C280" s="3" t="n">
        <f aca="false">2/PI()*(ATAN((B280/A280)^2))/(1+C$12/C$14*10*(100/A279)^0.5)</f>
        <v>0.412665924485499</v>
      </c>
      <c r="D280" s="3" t="n">
        <f aca="false">3*G279*(I280-I279)+D279</f>
        <v>3715.30400783807</v>
      </c>
      <c r="E280" s="30" t="n">
        <f aca="false">(1/$C$16)*($C$12/100)/S280</f>
        <v>0.0091175258394846</v>
      </c>
      <c r="F280" s="3" t="n">
        <f aca="false">3*(1-2*$B$9)*(A281+A280)/(4*(1+$B$9)*$B$4)</f>
        <v>47284.0588745529</v>
      </c>
      <c r="G280" s="3" t="n">
        <f aca="false">$C$18*$C$17*(A280+100)/100/(2*(1+$C$19))*1000</f>
        <v>3137666.61097258</v>
      </c>
      <c r="H280" s="30" t="n">
        <f aca="false">(B280-B279)/(3*(1-E279)*F279+3*C279*E279*G279)+H279</f>
        <v>0.00264309650243496</v>
      </c>
      <c r="I280" s="30" t="n">
        <f aca="false">C279*(H280-H279)+I279</f>
        <v>0.000433203945231527</v>
      </c>
      <c r="J280" s="3" t="n">
        <f aca="false">J279+3*(H280-H279)*F279</f>
        <v>300.304869324111</v>
      </c>
      <c r="K280" s="35" t="n">
        <f aca="false">IF(J280&lt;$B$10*(A279^$K$49*(MAX(K$58:K279)-A279))^(1/(1+$K$49))*($K$49^(1/(1+$K$49))),IF(J280/A280&gt;D$10,IF(MAX(J$58:J279)&lt;0.99*$B$10*(A279^$K$49*(K279-A279))^(1/(1+$K$49))*($K$49^(1/(1+$K$49))),MAX(K$58:K279),((J280/$B$10)^(1+$K$49)/(A280^($K$49)*$K$49))+A280),MAX(K$58:K279)),((J280/$B$10)^(1+$K$49)/(A280^($K$49)*$K$49))+A280)</f>
        <v>462.426958648267</v>
      </c>
      <c r="L280" s="30" t="n">
        <f aca="false">IF(K280&lt;K279,AE279*(MAX(Z$58:Z279)-J279/A279)/(J279/A279/D$10-1)/(1+1*(MAX(Z$58:Z279)-J279/A279)/(J279/A279/D$10-1))+B$3-B$4,AE279*(J280/A280/B$10)/(C$27+J280/A280/B$10))</f>
        <v>-0.0151713984551402</v>
      </c>
      <c r="M280" s="42" t="n">
        <f aca="false">M279+L280*2*(K280-K279)/(K279+K280)</f>
        <v>-0.00559451109873084</v>
      </c>
      <c r="N280" s="43" t="n">
        <f aca="false">N279+(B$3-B$4)*2*(K280-K279)/(K279+K280)</f>
        <v>0.00871697023912202</v>
      </c>
      <c r="O280" s="34"/>
      <c r="P280" s="34" t="n">
        <f aca="false">P279+$B$4*2*(A280-A279)/(A280+A279)</f>
        <v>0.00263870434771223</v>
      </c>
      <c r="Q280" s="44" t="n">
        <f aca="false">M280+N280</f>
        <v>0.00312245914039117</v>
      </c>
      <c r="R280" s="3" t="n">
        <f aca="false">R279-(Q280-Q279+P280-P279)*R279</f>
        <v>1.59379123751194</v>
      </c>
      <c r="S280" s="3" t="n">
        <f aca="false">$C$21*(R280-1)+1</f>
        <v>1.58596754025338</v>
      </c>
      <c r="T280" s="3" t="n">
        <f aca="false">-(S280-S279)/S279+T279</f>
        <v>0.00571343846386548</v>
      </c>
      <c r="U280" s="45" t="n">
        <f aca="false">(N280-N279)/(K$49/(1+K$49)*(AC280^(1+K$49)-(J280/A280)^(1+K$49))/(J280/A280)^K$49)*K$50+U279</f>
        <v>0.00760123706426415</v>
      </c>
      <c r="V280" s="3" t="n">
        <f aca="false">IF(D$6="E",-IF(K279=$B$6,-V279+(H280-H279)*(1-E279)+(I280-I279)*E279,-V279+(H280-H279)*(1-E279)+(I280-I279)*E279+(U280-U279)*(1-E279)),IF(K279=$B$6,V279+(H280-H279)*(1-E279)+(I280-I279)*E279,V279+(H280-H279)*(1-E279)+(I280-I279)*E279+(U280-U279)*(1-E279)))</f>
        <v>0.0101549368920725</v>
      </c>
      <c r="W280" s="3" t="n">
        <f aca="false">T280/3+V280</f>
        <v>0.0120594163800277</v>
      </c>
      <c r="X280" s="23" t="n">
        <f aca="false">IF(D$6="E",-B280,B280)</f>
        <v>331.423316708233</v>
      </c>
      <c r="Y280" s="0" t="n">
        <f aca="false">IF(D$6="E",-J280,J280)</f>
        <v>300.304869324111</v>
      </c>
      <c r="Z280" s="46" t="n">
        <f aca="false">J280/A280</f>
        <v>0.967245066567881</v>
      </c>
      <c r="AA280" s="43" t="n">
        <f aca="false">B$8/A280^B$3*((1+K$49)/K$49)^-B$3</f>
        <v>1.66564277671294</v>
      </c>
      <c r="AB280" s="43" t="n">
        <f aca="false">(R280-AA280)</f>
        <v>-0.0718515392010017</v>
      </c>
      <c r="AC280" s="48" t="n">
        <f aca="false">IF(R$58&gt;=AA$58,B$10,IF(K280&lt;K279,(Z280-D$10)*(1+1.25*(D$10-Z280)/MAX(Z$58:Z280)*B$10)+D$10,B$10))</f>
        <v>1.38259663532589</v>
      </c>
      <c r="AD280" s="33" t="n">
        <f aca="false">IF(K280&gt;K279,(1-A280/K280)/((J280+0.01)/A280/$B$10)^(1+K$49)+A280/K280+0.01,(1-A280/K280)/((J280+0.01)/A280/$D$10)^(1+K$49)+A280/K280+0.01)</f>
        <v>1.35275952113666</v>
      </c>
      <c r="AE280" s="47" t="n">
        <f aca="false">IF(ABS(-LN(1-(R280-AA280)/R280)/LN(AD280))&lt;1.2*B$3,1.2*SIGN(-LN(1-(R280-AA280)/R280)/LN(AD280))*B$3,-LN(1-(R280-AA280)/R280)/LN(AD280))</f>
        <v>-0.145940737074504</v>
      </c>
      <c r="AF280" s="43" t="n">
        <f aca="false">W280</f>
        <v>0.0120594163800277</v>
      </c>
      <c r="AG280" s="47" t="n">
        <f aca="false">IF(D$6="E",-B280,IF(D$6="T",-B280,B280))</f>
        <v>331.423316708233</v>
      </c>
      <c r="AH280" s="3" t="n">
        <f aca="false">T280</f>
        <v>0.00571343846386548</v>
      </c>
      <c r="AI280" s="3"/>
      <c r="AJ280" s="3"/>
    </row>
    <row r="281" customFormat="false" ht="12.8" hidden="false" customHeight="false" outlineLevel="0" collapsed="false">
      <c r="A281" s="3" t="n">
        <f aca="false">IF(J280/A280&lt;=0.99*$B$10,IF(A280&gt;A279,IF(D$5&gt;0,$A280+($D$7-$D$3)/401,IF(J280/A280&gt;1.01*D$10,A280-($D$7-$D$3)/401,A280)),IF(D$5&lt;0,$A280+($D$7-$D$3)/401,IF(J280/A280&gt;1.01*D$10,A280-($D$7-$D$3)/401,A280))),IF(K280&gt;$B$6,IF(B$10&gt;D$10,IF(J280/A280&gt;1.01*D$10,A280-($D$7-$D$3)/401,A280),A280),IF(MAX(J$58:J280)&lt;0.99*$B$10*(A280^$K$49*(K280-A280))^(1/(1+$K$49))*($K$49^(1/(1+$K$49))),$A280+($D$7-$D$3)/401,IF(J280/A280&gt;1.01*$D$10,$A280-($D$7-$D$3)/401,A280))))</f>
        <v>310.973192019951</v>
      </c>
      <c r="B281" s="3" t="n">
        <f aca="false">$D$4+(A281-$D$3)*$D$5</f>
        <v>332.919576059854</v>
      </c>
      <c r="C281" s="3" t="n">
        <f aca="false">2/PI()*(ATAN((B281/A281)^2))/(1+C$12/C$14*10*(100/A280)^0.5)</f>
        <v>0.414139395897155</v>
      </c>
      <c r="D281" s="3" t="n">
        <f aca="false">3*G280*(I281-I280)+D280</f>
        <v>3748.33199698255</v>
      </c>
      <c r="E281" s="30" t="n">
        <f aca="false">(1/$C$16)*($C$12/100)/S281</f>
        <v>0.00911747251779618</v>
      </c>
      <c r="F281" s="3" t="n">
        <f aca="false">3*(1-2*$B$9)*(A282+A281)/(4*(1+$B$9)*$B$4)</f>
        <v>47359.9560880409</v>
      </c>
      <c r="G281" s="3" t="n">
        <f aca="false">$C$18*$C$17*(A281+100)/100/(2*(1+$C$19))*1000</f>
        <v>3141479.07980051</v>
      </c>
      <c r="H281" s="30" t="n">
        <f aca="false">(B281-B280)/(3*(1-E280)*F280+3*C280*E280*G280)+H280</f>
        <v>0.00265159917536118</v>
      </c>
      <c r="I281" s="30" t="n">
        <f aca="false">C280*(H281-H280)+I280</f>
        <v>0.000436712708615224</v>
      </c>
      <c r="J281" s="3" t="n">
        <f aca="false">J280+3*(H281-H280)*F280</f>
        <v>301.510991985814</v>
      </c>
      <c r="K281" s="35" t="n">
        <f aca="false">IF(J281&lt;$B$10*(A280^$K$49*(MAX(K$58:K280)-A280))^(1/(1+$K$49))*($K$49^(1/(1+$K$49))),IF(J281/A281&gt;D$10,IF(MAX(J$58:J280)&lt;0.99*$B$10*(A280^$K$49*(K280-A280))^(1/(1+$K$49))*($K$49^(1/(1+$K$49))),MAX(K$58:K280),((J281/$B$10)^(1+$K$49)/(A281^($K$49)*$K$49))+A281),MAX(K$58:K280)),((J281/$B$10)^(1+$K$49)/(A281^($K$49)*$K$49))+A281)</f>
        <v>463.903075016331</v>
      </c>
      <c r="L281" s="30" t="n">
        <f aca="false">IF(K281&lt;K280,AE280*(MAX(Z$58:Z280)-J280/A280)/(J280/A280/D$10-1)/(1+1*(MAX(Z$58:Z280)-J280/A280)/(J280/A280/D$10-1))+B$3-B$4,AE280*(J281/A281/B$10)/(C$27+J281/A281/B$10))</f>
        <v>-0.0152722906178438</v>
      </c>
      <c r="M281" s="42" t="n">
        <f aca="false">M280+L281*2*(K281-K280)/(K280+K281)</f>
        <v>-0.0056431842008425</v>
      </c>
      <c r="N281" s="43" t="n">
        <f aca="false">N280+(B$3-B$4)*2*(K281-K280)/(K280+K281)</f>
        <v>0.00875011525152571</v>
      </c>
      <c r="O281" s="34"/>
      <c r="P281" s="34" t="n">
        <f aca="false">P280+$B$4*2*(A281-A280)/(A281+A280)</f>
        <v>0.00264833514700837</v>
      </c>
      <c r="Q281" s="44" t="n">
        <f aca="false">M281+N281</f>
        <v>0.00310693105068321</v>
      </c>
      <c r="R281" s="3" t="n">
        <f aca="false">R280-(Q281-Q280+P281-P280)*R280</f>
        <v>1.59380063656172</v>
      </c>
      <c r="S281" s="3" t="n">
        <f aca="false">$C$21*(R281-1)+1</f>
        <v>1.5859768154628</v>
      </c>
      <c r="T281" s="3" t="n">
        <f aca="false">-(S281-S280)/S280+T280</f>
        <v>0.00570759016672895</v>
      </c>
      <c r="U281" s="45" t="n">
        <f aca="false">(N281-N280)/(K$49/(1+K$49)*(AC281^(1+K$49)-(J281/A281)^(1+K$49))/(J281/A281)^K$49)*K$50+U280</f>
        <v>0.0076673953472913</v>
      </c>
      <c r="V281" s="3" t="n">
        <f aca="false">IF(D$6="E",-IF(K280=$B$6,-V280+(H281-H280)*(1-E280)+(I281-I280)*E280,-V280+(H281-H280)*(1-E280)+(I281-I280)*E280+(U281-U280)*(1-E280)),IF(K280=$B$6,V280+(H281-H280)*(1-E280)+(I281-I280)*E280,V280+(H281-H280)*(1-E280)+(I281-I280)*E280+(U281-U280)*(1-E280)))</f>
        <v>0.0102289491160716</v>
      </c>
      <c r="W281" s="3" t="n">
        <f aca="false">T281/3+V281</f>
        <v>0.0121314791716479</v>
      </c>
      <c r="X281" s="23" t="n">
        <f aca="false">IF(D$6="E",-B281,B281)</f>
        <v>332.919576059854</v>
      </c>
      <c r="Y281" s="0" t="n">
        <f aca="false">IF(D$6="E",-J281,J281)</f>
        <v>301.510991985814</v>
      </c>
      <c r="Z281" s="46" t="n">
        <f aca="false">J281/A281</f>
        <v>0.969572296657873</v>
      </c>
      <c r="AA281" s="43" t="n">
        <f aca="false">B$8/A281^B$3*((1+K$49)/K$49)^-B$3</f>
        <v>1.66559893059246</v>
      </c>
      <c r="AB281" s="43" t="n">
        <f aca="false">(R281-AA281)</f>
        <v>-0.071798294030744</v>
      </c>
      <c r="AC281" s="48" t="n">
        <f aca="false">IF(R$58&gt;=AA$58,B$10,IF(K281&lt;K280,(Z281-D$10)*(1+1.25*(D$10-Z281)/MAX(Z$58:Z281)*B$10)+D$10,B$10))</f>
        <v>1.38259663532589</v>
      </c>
      <c r="AD281" s="33" t="n">
        <f aca="false">IF(K281&gt;K280,(1-A281/K281)/((J281+0.01)/A281/$B$10)^(1+K$49)+A281/K281+0.01,(1-A281/K281)/((J281+0.01)/A281/$D$10)^(1+K$49)+A281/K281+0.01)</f>
        <v>1.35063728159616</v>
      </c>
      <c r="AE281" s="47" t="n">
        <f aca="false">IF(ABS(-LN(1-(R281-AA281)/R281)/LN(AD281))&lt;1.2*B$3,1.2*SIGN(-LN(1-(R281-AA281)/R281)/LN(AD281))*B$3,-LN(1-(R281-AA281)/R281)/LN(AD281))</f>
        <v>-0.146595856156662</v>
      </c>
      <c r="AF281" s="43" t="n">
        <f aca="false">W281</f>
        <v>0.012131479171648</v>
      </c>
      <c r="AG281" s="47" t="n">
        <f aca="false">IF(D$6="E",-B281,IF(D$6="T",-B281,B281))</f>
        <v>332.919576059854</v>
      </c>
      <c r="AH281" s="3" t="n">
        <f aca="false">T281</f>
        <v>0.00570759016672895</v>
      </c>
      <c r="AI281" s="3"/>
      <c r="AJ281" s="3"/>
    </row>
    <row r="282" customFormat="false" ht="12.8" hidden="false" customHeight="false" outlineLevel="0" collapsed="false">
      <c r="A282" s="3" t="n">
        <f aca="false">IF(J281/A281&lt;=0.99*$B$10,IF(A281&gt;A280,IF(D$5&gt;0,$A281+($D$7-$D$3)/401,IF(J281/A281&gt;1.01*D$10,A281-($D$7-$D$3)/401,A281)),IF(D$5&lt;0,$A281+($D$7-$D$3)/401,IF(J281/A281&gt;1.01*D$10,A281-($D$7-$D$3)/401,A281))),IF(K281&gt;$B$6,IF(B$10&gt;D$10,IF(J281/A281&gt;1.01*D$10,A281-($D$7-$D$3)/401,A281),A281),IF(MAX(J$58:J281)&lt;0.99*$B$10*(A281^$K$49*(K281-A281))^(1/(1+$K$49))*($K$49^(1/(1+$K$49))),$A281+($D$7-$D$3)/401,IF(J281/A281&gt;1.01*$D$10,$A281-($D$7-$D$3)/401,A281))))</f>
        <v>311.471945137158</v>
      </c>
      <c r="B282" s="3" t="n">
        <f aca="false">$D$4+(A282-$D$3)*$D$5</f>
        <v>334.415835411475</v>
      </c>
      <c r="C282" s="3" t="n">
        <f aca="false">2/PI()*(ATAN((B282/A282)^2))/(1+C$12/C$14*10*(100/A281)^0.5)</f>
        <v>0.415603673387196</v>
      </c>
      <c r="D282" s="3" t="n">
        <f aca="false">3*G281*(I282-I281)+D281</f>
        <v>3781.44385549793</v>
      </c>
      <c r="E282" s="30" t="n">
        <f aca="false">(1/$C$16)*($C$12/100)/S282</f>
        <v>0.00911741649686826</v>
      </c>
      <c r="F282" s="3" t="n">
        <f aca="false">3*(1-2*$B$9)*(A283+A282)/(4*(1+$B$9)*$B$4)</f>
        <v>47435.853301529</v>
      </c>
      <c r="G282" s="3" t="n">
        <f aca="false">$C$18*$C$17*(A282+100)/100/(2*(1+$C$19))*1000</f>
        <v>3145291.54862844</v>
      </c>
      <c r="H282" s="30" t="n">
        <f aca="false">(B282-B281)/(3*(1-E281)*F281+3*C281*E281*G281)+H281</f>
        <v>0.00266008280274685</v>
      </c>
      <c r="I282" s="30" t="n">
        <f aca="false">C281*(H282-H281)+I281</f>
        <v>0.000440226112935743</v>
      </c>
      <c r="J282" s="3" t="n">
        <f aca="false">J281+3*(H282-H281)*F281</f>
        <v>302.716344647172</v>
      </c>
      <c r="K282" s="35" t="n">
        <f aca="false">IF(J282&lt;$B$10*(A281^$K$49*(MAX(K$58:K281)-A281))^(1/(1+$K$49))*($K$49^(1/(1+$K$49))),IF(J282/A282&gt;D$10,IF(MAX(J$58:J281)&lt;0.99*$B$10*(A281^$K$49*(K281-A281))^(1/(1+$K$49))*($K$49^(1/(1+$K$49))),MAX(K$58:K281),((J282/$B$10)^(1+$K$49)/(A282^($K$49)*$K$49))+A282),MAX(K$58:K281)),((J282/$B$10)^(1+$K$49)/(A282^($K$49)*$K$49))+A282)</f>
        <v>465.380164907695</v>
      </c>
      <c r="L282" s="30" t="n">
        <f aca="false">IF(K282&lt;K281,AE281*(MAX(Z$58:Z281)-J281/A281)/(J281/A281/D$10-1)/(1+1*(MAX(Z$58:Z281)-J281/A281)/(J281/A281/D$10-1))+B$3-B$4,AE281*(J282/A282/B$10)/(C$27+J282/A282/B$10))</f>
        <v>-0.0153736669493343</v>
      </c>
      <c r="M282" s="42" t="n">
        <f aca="false">M281+L282*2*(K282-K281)/(K281+K282)</f>
        <v>-0.00569205689555704</v>
      </c>
      <c r="N282" s="43" t="n">
        <f aca="false">N281+(B$3-B$4)*2*(K282-K281)/(K281+K282)</f>
        <v>0.00878317672129127</v>
      </c>
      <c r="O282" s="34"/>
      <c r="P282" s="34" t="n">
        <f aca="false">P281+$B$4*2*(A282-A281)/(A282+A281)</f>
        <v>0.00265795051236221</v>
      </c>
      <c r="Q282" s="44" t="n">
        <f aca="false">M282+N282</f>
        <v>0.00309111982573423</v>
      </c>
      <c r="R282" s="3" t="n">
        <f aca="false">R281-(Q282-Q281+P282-P281)*R281</f>
        <v>1.59381051152669</v>
      </c>
      <c r="S282" s="3" t="n">
        <f aca="false">$C$21*(R282-1)+1</f>
        <v>1.58598656031683</v>
      </c>
      <c r="T282" s="3" t="n">
        <f aca="false">-(S282-S281)/S281+T281</f>
        <v>0.00570144578054917</v>
      </c>
      <c r="U282" s="45" t="n">
        <f aca="false">(N282-N281)/(K$49/(1+K$49)*(AC282^(1+K$49)-(J282/A282)^(1+K$49))/(J282/A282)^K$49)*K$50+U281</f>
        <v>0.00773385235622648</v>
      </c>
      <c r="V282" s="3" t="n">
        <f aca="false">IF(D$6="E",-IF(K281=$B$6,-V281+(H282-H281)*(1-E281)+(I282-I281)*E281,-V281+(H282-H281)*(1-E281)+(I282-I281)*E281+(U282-U281)*(1-E281)),IF(K281=$B$6,V281+(H282-H281)*(1-E281)+(I282-I281)*E281,V281+(H282-H281)*(1-E281)+(I282-I281)*E281+(U282-U281)*(1-E281)))</f>
        <v>0.0103032385165677</v>
      </c>
      <c r="W282" s="3" t="n">
        <f aca="false">T282/3+V282</f>
        <v>0.0122037204434174</v>
      </c>
      <c r="X282" s="23" t="n">
        <f aca="false">IF(D$6="E",-B282,B282)</f>
        <v>334.415835411475</v>
      </c>
      <c r="Y282" s="0" t="n">
        <f aca="false">IF(D$6="E",-J282,J282)</f>
        <v>302.716344647172</v>
      </c>
      <c r="Z282" s="46" t="n">
        <f aca="false">J282/A282</f>
        <v>0.971889601530145</v>
      </c>
      <c r="AA282" s="43" t="n">
        <f aca="false">B$8/A282^B$3*((1+K$49)/K$49)^-B$3</f>
        <v>1.66555515588952</v>
      </c>
      <c r="AB282" s="43" t="n">
        <f aca="false">(R282-AA282)</f>
        <v>-0.071744644362836</v>
      </c>
      <c r="AC282" s="48" t="n">
        <f aca="false">IF(R$58&gt;=AA$58,B$10,IF(K282&lt;K281,(Z282-D$10)*(1+1.25*(D$10-Z282)/MAX(Z$58:Z282)*B$10)+D$10,B$10))</f>
        <v>1.38259663532589</v>
      </c>
      <c r="AD282" s="33" t="n">
        <f aca="false">IF(K282&gt;K281,(1-A282/K282)/((J282+0.01)/A282/$B$10)^(1+K$49)+A282/K282+0.01,(1-A282/K282)/((J282+0.01)/A282/$D$10)^(1+K$49)+A282/K282+0.01)</f>
        <v>1.34852570392327</v>
      </c>
      <c r="AE282" s="47" t="n">
        <f aca="false">IF(ABS(-LN(1-(R282-AA282)/R282)/LN(AD282))&lt;1.2*B$3,1.2*SIGN(-LN(1-(R282-AA282)/R282)/LN(AD282))*B$3,-LN(1-(R282-AA282)/R282)/LN(AD282))</f>
        <v>-0.147254319927522</v>
      </c>
      <c r="AF282" s="43" t="n">
        <f aca="false">W282</f>
        <v>0.0122037204434174</v>
      </c>
      <c r="AG282" s="47" t="n">
        <f aca="false">IF(D$6="E",-B282,IF(D$6="T",-B282,B282))</f>
        <v>334.415835411475</v>
      </c>
      <c r="AH282" s="3" t="n">
        <f aca="false">T282</f>
        <v>0.00570144578054917</v>
      </c>
      <c r="AI282" s="3"/>
      <c r="AJ282" s="3"/>
    </row>
    <row r="283" customFormat="false" ht="12.8" hidden="false" customHeight="false" outlineLevel="0" collapsed="false">
      <c r="A283" s="3" t="n">
        <f aca="false">IF(J282/A282&lt;=0.99*$B$10,IF(A282&gt;A281,IF(D$5&gt;0,$A282+($D$7-$D$3)/401,IF(J282/A282&gt;1.01*D$10,A282-($D$7-$D$3)/401,A282)),IF(D$5&lt;0,$A282+($D$7-$D$3)/401,IF(J282/A282&gt;1.01*D$10,A282-($D$7-$D$3)/401,A282))),IF(K282&gt;$B$6,IF(B$10&gt;D$10,IF(J282/A282&gt;1.01*D$10,A282-($D$7-$D$3)/401,A282),A282),IF(MAX(J$58:J282)&lt;0.99*$B$10*(A282^$K$49*(K282-A282))^(1/(1+$K$49))*($K$49^(1/(1+$K$49))),$A282+($D$7-$D$3)/401,IF(J282/A282&gt;1.01*$D$10,$A282-($D$7-$D$3)/401,A282))))</f>
        <v>311.970698254365</v>
      </c>
      <c r="B283" s="3" t="n">
        <f aca="false">$D$4+(A283-$D$3)*$D$5</f>
        <v>335.912094763096</v>
      </c>
      <c r="C283" s="3" t="n">
        <f aca="false">2/PI()*(ATAN((B283/A283)^2))/(1+C$12/C$14*10*(100/A282)^0.5)</f>
        <v>0.417058809108936</v>
      </c>
      <c r="D283" s="3" t="n">
        <f aca="false">3*G282*(I283-I282)+D282</f>
        <v>3814.63885258004</v>
      </c>
      <c r="E283" s="30" t="n">
        <f aca="false">(1/$C$16)*($C$12/100)/S283</f>
        <v>0.00911735777658691</v>
      </c>
      <c r="F283" s="3" t="n">
        <f aca="false">3*(1-2*$B$9)*(A284+A283)/(4*(1+$B$9)*$B$4)</f>
        <v>47511.750515017</v>
      </c>
      <c r="G283" s="3" t="n">
        <f aca="false">$C$18*$C$17*(A283+100)/100/(2*(1+$C$19))*1000</f>
        <v>3149104.01745637</v>
      </c>
      <c r="H283" s="30" t="n">
        <f aca="false">(B283-B282)/(3*(1-E282)*F282+3*C282*E282*G282)+H282</f>
        <v>0.00266854749346624</v>
      </c>
      <c r="I283" s="30" t="n">
        <f aca="false">C282*(H283-H282)+I282</f>
        <v>0.000443744069492806</v>
      </c>
      <c r="J283" s="3" t="n">
        <f aca="false">J282+3*(H283-H282)*F282</f>
        <v>303.920934128796</v>
      </c>
      <c r="K283" s="35" t="n">
        <f aca="false">IF(J283&lt;$B$10*(A282^$K$49*(MAX(K$58:K282)-A282))^(1/(1+$K$49))*($K$49^(1/(1+$K$49))),IF(J283/A283&gt;D$10,IF(MAX(J$58:J282)&lt;0.99*$B$10*(A282^$K$49*(K282-A282))^(1/(1+$K$49))*($K$49^(1/(1+$K$49))),MAX(K$58:K282),((J283/$B$10)^(1+$K$49)/(A283^($K$49)*$K$49))+A283),MAX(K$58:K282)),((J283/$B$10)^(1+$K$49)/(A283^($K$49)*$K$49))+A283)</f>
        <v>466.858221267234</v>
      </c>
      <c r="L283" s="30" t="n">
        <f aca="false">IF(K283&lt;K282,AE282*(MAX(Z$58:Z282)-J282/A282)/(J282/A282/D$10-1)/(1+1*(MAX(Z$58:Z282)-J282/A282)/(J282/A282/D$10-1))+B$3-B$4,AE282*(J283/A283/B$10)/(C$27+J283/A283/B$10))</f>
        <v>-0.0154755315360004</v>
      </c>
      <c r="M283" s="42" t="n">
        <f aca="false">M282+L283*2*(K283-K282)/(K282+K283)</f>
        <v>-0.00574112955367375</v>
      </c>
      <c r="N283" s="43" t="n">
        <f aca="false">N282+(B$3-B$4)*2*(K283-K282)/(K282+K283)</f>
        <v>0.00881615495168204</v>
      </c>
      <c r="O283" s="34"/>
      <c r="P283" s="34" t="n">
        <f aca="false">P282+$B$4*2*(A283-A282)/(A283+A282)</f>
        <v>0.00266755049316225</v>
      </c>
      <c r="Q283" s="44" t="n">
        <f aca="false">M283+N283</f>
        <v>0.00307502539800829</v>
      </c>
      <c r="R283" s="3" t="n">
        <f aca="false">R282-(Q283-Q282+P283-P282)*R282</f>
        <v>1.59382086244446</v>
      </c>
      <c r="S283" s="3" t="n">
        <f aca="false">$C$21*(R283-1)+1</f>
        <v>1.58599677485259</v>
      </c>
      <c r="T283" s="3" t="n">
        <f aca="false">-(S283-S282)/S282+T282</f>
        <v>0.00569500528728444</v>
      </c>
      <c r="U283" s="45" t="n">
        <f aca="false">(N283-N282)/(K$49/(1+K$49)*(AC283^(1+K$49)-(J283/A283)^(1+K$49))/(J283/A283)^K$49)*K$50+U282</f>
        <v>0.00780060943068952</v>
      </c>
      <c r="V283" s="3" t="n">
        <f aca="false">IF(D$6="E",-IF(K282=$B$6,-V282+(H283-H282)*(1-E282)+(I283-I282)*E282,-V282+(H283-H282)*(1-E282)+(I283-I282)*E282+(U283-U282)*(1-E282)),IF(K282=$B$6,V282+(H283-H282)*(1-E282)+(I283-I282)*E282,V282+(H283-H282)*(1-E282)+(I283-I282)*E282+(U283-U282)*(1-E282)))</f>
        <v>0.0103778065282625</v>
      </c>
      <c r="W283" s="3" t="n">
        <f aca="false">T283/3+V283</f>
        <v>0.0122761416240239</v>
      </c>
      <c r="X283" s="23" t="n">
        <f aca="false">IF(D$6="E",-B283,B283)</f>
        <v>335.912094763096</v>
      </c>
      <c r="Y283" s="0" t="n">
        <f aca="false">IF(D$6="E",-J283,J283)</f>
        <v>303.920934128796</v>
      </c>
      <c r="Z283" s="46" t="n">
        <f aca="false">J283/A283</f>
        <v>0.974197050650548</v>
      </c>
      <c r="AA283" s="43" t="n">
        <f aca="false">B$8/A283^B$3*((1+K$49)/K$49)^-B$3</f>
        <v>1.66551145237371</v>
      </c>
      <c r="AB283" s="43" t="n">
        <f aca="false">(R283-AA283)</f>
        <v>-0.0716905899292448</v>
      </c>
      <c r="AC283" s="48" t="n">
        <f aca="false">IF(R$58&gt;=AA$58,B$10,IF(K283&lt;K282,(Z283-D$10)*(1+1.25*(D$10-Z283)/MAX(Z$58:Z283)*B$10)+D$10,B$10))</f>
        <v>1.38259663532589</v>
      </c>
      <c r="AD283" s="33" t="n">
        <f aca="false">IF(K283&gt;K282,(1-A283/K283)/((J283+0.01)/A283/$B$10)^(1+K$49)+A283/K283+0.01,(1-A283/K283)/((J283+0.01)/A283/$D$10)^(1+K$49)+A283/K283+0.01)</f>
        <v>1.34642472033768</v>
      </c>
      <c r="AE283" s="47" t="n">
        <f aca="false">IF(ABS(-LN(1-(R283-AA283)/R283)/LN(AD283))&lt;1.2*B$3,1.2*SIGN(-LN(1-(R283-AA283)/R283)/LN(AD283))*B$3,-LN(1-(R283-AA283)/R283)/LN(AD283))</f>
        <v>-0.147916154945118</v>
      </c>
      <c r="AF283" s="43" t="n">
        <f aca="false">W283</f>
        <v>0.012276141624024</v>
      </c>
      <c r="AG283" s="47" t="n">
        <f aca="false">IF(D$6="E",-B283,IF(D$6="T",-B283,B283))</f>
        <v>335.912094763096</v>
      </c>
      <c r="AH283" s="3" t="n">
        <f aca="false">T283</f>
        <v>0.00569500528728444</v>
      </c>
      <c r="AI283" s="3"/>
      <c r="AJ283" s="3"/>
    </row>
    <row r="284" customFormat="false" ht="12.8" hidden="false" customHeight="false" outlineLevel="0" collapsed="false">
      <c r="A284" s="3" t="n">
        <f aca="false">IF(J283/A283&lt;=0.99*$B$10,IF(A283&gt;A282,IF(D$5&gt;0,$A283+($D$7-$D$3)/401,IF(J283/A283&gt;1.01*D$10,A283-($D$7-$D$3)/401,A283)),IF(D$5&lt;0,$A283+($D$7-$D$3)/401,IF(J283/A283&gt;1.01*D$10,A283-($D$7-$D$3)/401,A283))),IF(K283&gt;$B$6,IF(B$10&gt;D$10,IF(J283/A283&gt;1.01*D$10,A283-($D$7-$D$3)/401,A283),A283),IF(MAX(J$58:J283)&lt;0.99*$B$10*(A283^$K$49*(K283-A283))^(1/(1+$K$49))*($K$49^(1/(1+$K$49))),$A283+($D$7-$D$3)/401,IF(J283/A283&gt;1.01*$D$10,$A283-($D$7-$D$3)/401,A283))))</f>
        <v>312.469451371572</v>
      </c>
      <c r="B284" s="3" t="n">
        <f aca="false">$D$4+(A284-$D$3)*$D$5</f>
        <v>337.408354114717</v>
      </c>
      <c r="C284" s="3" t="n">
        <f aca="false">2/PI()*(ATAN((B284/A284)^2))/(1+C$12/C$14*10*(100/A283)^0.5)</f>
        <v>0.418504855535933</v>
      </c>
      <c r="D284" s="3" t="n">
        <f aca="false">3*G283*(I284-I283)+D283</f>
        <v>3847.91626422542</v>
      </c>
      <c r="E284" s="30" t="n">
        <f aca="false">(1/$C$16)*($C$12/100)/S284</f>
        <v>0.00911729635674418</v>
      </c>
      <c r="F284" s="3" t="n">
        <f aca="false">3*(1-2*$B$9)*(A285+A284)/(4*(1+$B$9)*$B$4)</f>
        <v>47587.647728505</v>
      </c>
      <c r="G284" s="3" t="n">
        <f aca="false">$C$18*$C$17*(A284+100)/100/(2*(1+$C$19))*1000</f>
        <v>3152916.4862843</v>
      </c>
      <c r="H284" s="30" t="n">
        <f aca="false">(B284-B283)/(3*(1-E283)*F283+3*C283*E283*G283)+H283</f>
        <v>0.00267699335543679</v>
      </c>
      <c r="I284" s="30" t="n">
        <f aca="false">C283*(H284-H283)+I283</f>
        <v>0.000447266490628142</v>
      </c>
      <c r="J284" s="3" t="n">
        <f aca="false">J283+3*(H284-H283)*F283</f>
        <v>305.124767189283</v>
      </c>
      <c r="K284" s="35" t="n">
        <f aca="false">IF(J284&lt;$B$10*(A283^$K$49*(MAX(K$58:K283)-A283))^(1/(1+$K$49))*($K$49^(1/(1+$K$49))),IF(J284/A284&gt;D$10,IF(MAX(J$58:J283)&lt;0.99*$B$10*(A283^$K$49*(K283-A283))^(1/(1+$K$49))*($K$49^(1/(1+$K$49))),MAX(K$58:K283),((J284/$B$10)^(1+$K$49)/(A284^($K$49)*$K$49))+A284),MAX(K$58:K283)),((J284/$B$10)^(1+$K$49)/(A284^($K$49)*$K$49))+A284)</f>
        <v>468.337237137434</v>
      </c>
      <c r="L284" s="30" t="n">
        <f aca="false">IF(K284&lt;K283,AE283*(MAX(Z$58:Z283)-J283/A283)/(J283/A283/D$10-1)/(1+1*(MAX(Z$58:Z283)-J283/A283)/(J283/A283/D$10-1))+B$3-B$4,AE283*(J284/A284/B$10)/(C$27+J284/A284/B$10))</f>
        <v>-0.0155778885147722</v>
      </c>
      <c r="M284" s="42" t="n">
        <f aca="false">M283+L284*2*(K284-K283)/(K283+K284)</f>
        <v>-0.00579040255672462</v>
      </c>
      <c r="N284" s="43" t="n">
        <f aca="false">N283+(B$3-B$4)*2*(K284-K283)/(K283+K284)</f>
        <v>0.00884905024626853</v>
      </c>
      <c r="O284" s="34"/>
      <c r="P284" s="34" t="n">
        <f aca="false">P283+$B$4*2*(A284-A283)/(A284+A283)</f>
        <v>0.00267713513856032</v>
      </c>
      <c r="Q284" s="44" t="n">
        <f aca="false">M284+N284</f>
        <v>0.00305864768954391</v>
      </c>
      <c r="R284" s="3" t="n">
        <f aca="false">R283-(Q284-Q283+P284-P283)*R283</f>
        <v>1.5938316893701</v>
      </c>
      <c r="S284" s="3" t="n">
        <f aca="false">$C$21*(R284-1)+1</f>
        <v>1.5860074591244</v>
      </c>
      <c r="T284" s="3" t="n">
        <f aca="false">-(S284-S283)/S283+T283</f>
        <v>0.00568826865831772</v>
      </c>
      <c r="U284" s="45" t="n">
        <f aca="false">(N284-N283)/(K$49/(1+K$49)*(AC284^(1+K$49)-(J284/A284)^(1+K$49))/(J284/A284)^K$49)*K$50+U283</f>
        <v>0.00786766793591561</v>
      </c>
      <c r="V284" s="3" t="n">
        <f aca="false">IF(D$6="E",-IF(K283=$B$6,-V283+(H284-H283)*(1-E283)+(I284-I283)*E283,-V283+(H284-H283)*(1-E283)+(I284-I283)*E283+(U284-U283)*(1-E283)),IF(K283=$B$6,V283+(H284-H283)*(1-E283)+(I284-I283)*E283,V283+(H284-H283)*(1-E283)+(I284-I283)*E283+(U284-U283)*(1-E283)))</f>
        <v>0.0104526546103034</v>
      </c>
      <c r="W284" s="3" t="n">
        <f aca="false">T284/3+V284</f>
        <v>0.012348744163076</v>
      </c>
      <c r="X284" s="23" t="n">
        <f aca="false">IF(D$6="E",-B284,B284)</f>
        <v>337.408354114717</v>
      </c>
      <c r="Y284" s="0" t="n">
        <f aca="false">IF(D$6="E",-J284,J284)</f>
        <v>305.124767189283</v>
      </c>
      <c r="Z284" s="46" t="n">
        <f aca="false">J284/A284</f>
        <v>0.976494712842964</v>
      </c>
      <c r="AA284" s="43" t="n">
        <f aca="false">B$8/A284^B$3*((1+K$49)/K$49)^-B$3</f>
        <v>1.66546781981572</v>
      </c>
      <c r="AB284" s="43" t="n">
        <f aca="false">(R284-AA284)</f>
        <v>-0.0716361304456257</v>
      </c>
      <c r="AC284" s="48" t="n">
        <f aca="false">IF(R$58&gt;=AA$58,B$10,IF(K284&lt;K283,(Z284-D$10)*(1+1.25*(D$10-Z284)/MAX(Z$58:Z284)*B$10)+D$10,B$10))</f>
        <v>1.38259663532589</v>
      </c>
      <c r="AD284" s="33" t="n">
        <f aca="false">IF(K284&gt;K283,(1-A284/K284)/((J284+0.01)/A284/$B$10)^(1+K$49)+A284/K284+0.01,(1-A284/K284)/((J284+0.01)/A284/$D$10)^(1+K$49)+A284/K284+0.01)</f>
        <v>1.34433426337802</v>
      </c>
      <c r="AE284" s="47" t="n">
        <f aca="false">IF(ABS(-LN(1-(R284-AA284)/R284)/LN(AD284))&lt;1.2*B$3,1.2*SIGN(-LN(1-(R284-AA284)/R284)/LN(AD284))*B$3,-LN(1-(R284-AA284)/R284)/LN(AD284))</f>
        <v>-0.148581388144777</v>
      </c>
      <c r="AF284" s="43" t="n">
        <f aca="false">W284</f>
        <v>0.0123487441630761</v>
      </c>
      <c r="AG284" s="47" t="n">
        <f aca="false">IF(D$6="E",-B284,IF(D$6="T",-B284,B284))</f>
        <v>337.408354114717</v>
      </c>
      <c r="AH284" s="3" t="n">
        <f aca="false">T284</f>
        <v>0.00568826865831772</v>
      </c>
      <c r="AI284" s="3"/>
      <c r="AJ284" s="3"/>
    </row>
    <row r="285" customFormat="false" ht="12.8" hidden="false" customHeight="false" outlineLevel="0" collapsed="false">
      <c r="A285" s="3" t="n">
        <f aca="false">IF(J284/A284&lt;=0.99*$B$10,IF(A284&gt;A283,IF(D$5&gt;0,$A284+($D$7-$D$3)/401,IF(J284/A284&gt;1.01*D$10,A284-($D$7-$D$3)/401,A284)),IF(D$5&lt;0,$A284+($D$7-$D$3)/401,IF(J284/A284&gt;1.01*D$10,A284-($D$7-$D$3)/401,A284))),IF(K284&gt;$B$6,IF(B$10&gt;D$10,IF(J284/A284&gt;1.01*D$10,A284-($D$7-$D$3)/401,A284),A284),IF(MAX(J$58:J284)&lt;0.99*$B$10*(A284^$K$49*(K284-A284))^(1/(1+$K$49))*($K$49^(1/(1+$K$49))),$A284+($D$7-$D$3)/401,IF(J284/A284&gt;1.01*$D$10,$A284-($D$7-$D$3)/401,A284))))</f>
        <v>312.968204488779</v>
      </c>
      <c r="B285" s="3" t="n">
        <f aca="false">$D$4+(A285-$D$3)*$D$5</f>
        <v>338.904613466338</v>
      </c>
      <c r="C285" s="3" t="n">
        <f aca="false">2/PI()*(ATAN((B285/A285)^2))/(1+C$12/C$14*10*(100/A284)^0.5)</f>
        <v>0.419941865436887</v>
      </c>
      <c r="D285" s="3" t="n">
        <f aca="false">3*G284*(I285-I284)+D284</f>
        <v>3881.27537319224</v>
      </c>
      <c r="E285" s="30" t="n">
        <f aca="false">(1/$C$16)*($C$12/100)/S285</f>
        <v>0.00911723223703722</v>
      </c>
      <c r="F285" s="3" t="n">
        <f aca="false">3*(1-2*$B$9)*(A286+A285)/(4*(1+$B$9)*$B$4)</f>
        <v>47663.544941993</v>
      </c>
      <c r="G285" s="3" t="n">
        <f aca="false">$C$18*$C$17*(A285+100)/100/(2*(1+$C$19))*1000</f>
        <v>3156728.95511223</v>
      </c>
      <c r="H285" s="30" t="n">
        <f aca="false">(B285-B284)/(3*(1-E284)*F284+3*C284*E284*G284)+H284</f>
        <v>0.0026854204956277</v>
      </c>
      <c r="I285" s="30" t="n">
        <f aca="false">C284*(H285-H284)+I284</f>
        <v>0.000450793289716323</v>
      </c>
      <c r="J285" s="3" t="n">
        <f aca="false">J284+3*(H285-H284)*F284</f>
        <v>306.327850525574</v>
      </c>
      <c r="K285" s="35" t="n">
        <f aca="false">IF(J285&lt;$B$10*(A284^$K$49*(MAX(K$58:K284)-A284))^(1/(1+$K$49))*($K$49^(1/(1+$K$49))),IF(J285/A285&gt;D$10,IF(MAX(J$58:J284)&lt;0.99*$B$10*(A284^$K$49*(K284-A284))^(1/(1+$K$49))*($K$49^(1/(1+$K$49))),MAX(K$58:K284),((J285/$B$10)^(1+$K$49)/(A285^($K$49)*$K$49))+A285),MAX(K$58:K284)),((J285/$B$10)^(1+$K$49)/(A285^($K$49)*$K$49))+A285)</f>
        <v>469.817205656566</v>
      </c>
      <c r="L285" s="30" t="n">
        <f aca="false">IF(K285&lt;K284,AE284*(MAX(Z$58:Z284)-J284/A284)/(J284/A284/D$10-1)/(1+1*(MAX(Z$58:Z284)-J284/A284)/(J284/A284/D$10-1))+B$3-B$4,AE284*(J285/A285/B$10)/(C$27+J285/A285/B$10))</f>
        <v>-0.0156807420738917</v>
      </c>
      <c r="M285" s="42" t="n">
        <f aca="false">M284+L285*2*(K285-K284)/(K284+K285)</f>
        <v>-0.00583987629701171</v>
      </c>
      <c r="N285" s="43" t="n">
        <f aca="false">N284+(B$3-B$4)*2*(K285-K284)/(K284+K285)</f>
        <v>0.00888186290886837</v>
      </c>
      <c r="O285" s="34"/>
      <c r="P285" s="34" t="n">
        <f aca="false">P284+$B$4*2*(A285-A284)/(A285+A284)</f>
        <v>0.00268670449747308</v>
      </c>
      <c r="Q285" s="44" t="n">
        <f aca="false">M285+N285</f>
        <v>0.00304198661185666</v>
      </c>
      <c r="R285" s="3" t="n">
        <f aca="false">R284-(Q285-Q284+P285-P284)*R284</f>
        <v>1.59384299237621</v>
      </c>
      <c r="S285" s="3" t="n">
        <f aca="false">$C$21*(R285-1)+1</f>
        <v>1.58601861320394</v>
      </c>
      <c r="T285" s="3" t="n">
        <f aca="false">-(S285-S284)/S284+T284</f>
        <v>0.0056812358543601</v>
      </c>
      <c r="U285" s="45" t="n">
        <f aca="false">(N285-N284)/(K$49/(1+K$49)*(AC285^(1+K$49)-(J285/A285)^(1+K$49))/(J285/A285)^K$49)*K$50+U284</f>
        <v>0.00793502926295774</v>
      </c>
      <c r="V285" s="3" t="n">
        <f aca="false">IF(D$6="E",-IF(K284=$B$6,-V284+(H285-H284)*(1-E284)+(I285-I284)*E284,-V284+(H285-H284)*(1-E284)+(I285-I284)*E284+(U285-U284)*(1-E284)),IF(K284=$B$6,V284+(H285-H284)*(1-E284)+(I285-I284)*E284,V284+(H285-H284)*(1-E284)+(I285-I284)*E284+(U285-U284)*(1-E284)))</f>
        <v>0.0105277842464927</v>
      </c>
      <c r="W285" s="3" t="n">
        <f aca="false">T285/3+V285</f>
        <v>0.0124215295312794</v>
      </c>
      <c r="X285" s="23" t="n">
        <f aca="false">IF(D$6="E",-B285,B285)</f>
        <v>338.904613466338</v>
      </c>
      <c r="Y285" s="0" t="n">
        <f aca="false">IF(D$6="E",-J285,J285)</f>
        <v>306.327850525574</v>
      </c>
      <c r="Z285" s="46" t="n">
        <f aca="false">J285/A285</f>
        <v>0.978782656295544</v>
      </c>
      <c r="AA285" s="43" t="n">
        <f aca="false">B$8/A285^B$3*((1+K$49)/K$49)^-B$3</f>
        <v>1.66542425798738</v>
      </c>
      <c r="AB285" s="43" t="n">
        <f aca="false">(R285-AA285)</f>
        <v>-0.0715812656111632</v>
      </c>
      <c r="AC285" s="48" t="n">
        <f aca="false">IF(R$58&gt;=AA$58,B$10,IF(K285&lt;K284,(Z285-D$10)*(1+1.25*(D$10-Z285)/MAX(Z$58:Z285)*B$10)+D$10,B$10))</f>
        <v>1.38259663532589</v>
      </c>
      <c r="AD285" s="33" t="n">
        <f aca="false">IF(K285&gt;K284,(1-A285/K285)/((J285+0.01)/A285/$B$10)^(1+K$49)+A285/K285+0.01,(1-A285/K285)/((J285+0.01)/A285/$D$10)^(1+K$49)+A285/K285+0.01)</f>
        <v>1.34225426590713</v>
      </c>
      <c r="AE285" s="47" t="n">
        <f aca="false">IF(ABS(-LN(1-(R285-AA285)/R285)/LN(AD285))&lt;1.2*B$3,1.2*SIGN(-LN(1-(R285-AA285)/R285)/LN(AD285))*B$3,-LN(1-(R285-AA285)/R285)/LN(AD285))</f>
        <v>-0.149250046843976</v>
      </c>
      <c r="AF285" s="43" t="n">
        <f aca="false">W285</f>
        <v>0.0124215295312795</v>
      </c>
      <c r="AG285" s="47" t="n">
        <f aca="false">IF(D$6="E",-B285,IF(D$6="T",-B285,B285))</f>
        <v>338.904613466338</v>
      </c>
      <c r="AH285" s="3" t="n">
        <f aca="false">T285</f>
        <v>0.0056812358543601</v>
      </c>
      <c r="AI285" s="3"/>
      <c r="AJ285" s="3"/>
    </row>
    <row r="286" customFormat="false" ht="12.8" hidden="false" customHeight="false" outlineLevel="0" collapsed="false">
      <c r="A286" s="3" t="n">
        <f aca="false">IF(J285/A285&lt;=0.99*$B$10,IF(A285&gt;A284,IF(D$5&gt;0,$A285+($D$7-$D$3)/401,IF(J285/A285&gt;1.01*D$10,A285-($D$7-$D$3)/401,A285)),IF(D$5&lt;0,$A285+($D$7-$D$3)/401,IF(J285/A285&gt;1.01*D$10,A285-($D$7-$D$3)/401,A285))),IF(K285&gt;$B$6,IF(B$10&gt;D$10,IF(J285/A285&gt;1.01*D$10,A285-($D$7-$D$3)/401,A285),A285),IF(MAX(J$58:J285)&lt;0.99*$B$10*(A285^$K$49*(K285-A285))^(1/(1+$K$49))*($K$49^(1/(1+$K$49))),$A285+($D$7-$D$3)/401,IF(J285/A285&gt;1.01*$D$10,$A285-($D$7-$D$3)/401,A285))))</f>
        <v>313.466957605986</v>
      </c>
      <c r="B286" s="3" t="n">
        <f aca="false">$D$4+(A286-$D$3)*$D$5</f>
        <v>340.400872817959</v>
      </c>
      <c r="C286" s="3" t="n">
        <f aca="false">2/PI()*(ATAN((B286/A286)^2))/(1+C$12/C$14*10*(100/A285)^0.5)</f>
        <v>0.421369891851309</v>
      </c>
      <c r="D286" s="3" t="n">
        <f aca="false">3*G285*(I286-I285)+D285</f>
        <v>3914.71546896046</v>
      </c>
      <c r="E286" s="30" t="n">
        <f aca="false">(1/$C$16)*($C$12/100)/S286</f>
        <v>0.00911716541706745</v>
      </c>
      <c r="F286" s="3" t="n">
        <f aca="false">3*(1-2*$B$9)*(A287+A286)/(4*(1+$B$9)*$B$4)</f>
        <v>47739.4421554811</v>
      </c>
      <c r="G286" s="3" t="n">
        <f aca="false">$C$18*$C$17*(A286+100)/100/(2*(1+$C$19))*1000</f>
        <v>3160541.42394016</v>
      </c>
      <c r="H286" s="30" t="n">
        <f aca="false">(B286-B285)/(3*(1-E285)*F285+3*C285*E285*G285)+H285</f>
        <v>0.00269382902006851</v>
      </c>
      <c r="I286" s="30" t="n">
        <f aca="false">C285*(H286-H285)+I285</f>
        <v>0.000454324381155566</v>
      </c>
      <c r="J286" s="3" t="n">
        <f aca="false">J285+3*(H286-H285)*F285</f>
        <v>307.530190773315</v>
      </c>
      <c r="K286" s="35" t="n">
        <f aca="false">IF(J286&lt;$B$10*(A285^$K$49*(MAX(K$58:K285)-A285))^(1/(1+$K$49))*($K$49^(1/(1+$K$49))),IF(J286/A286&gt;D$10,IF(MAX(J$58:J285)&lt;0.99*$B$10*(A285^$K$49*(K285-A285))^(1/(1+$K$49))*($K$49^(1/(1+$K$49))),MAX(K$58:K285),((J286/$B$10)^(1+$K$49)/(A286^($K$49)*$K$49))+A286),MAX(K$58:K285)),((J286/$B$10)^(1+$K$49)/(A286^($K$49)*$K$49))+A286)</f>
        <v>471.298120056877</v>
      </c>
      <c r="L286" s="30" t="n">
        <f aca="false">IF(K286&lt;K285,AE285*(MAX(Z$58:Z285)-J285/A285)/(J285/A285/D$10-1)/(1+1*(MAX(Z$58:Z285)-J285/A285)/(J285/A285/D$10-1))+B$3-B$4,AE285*(J286/A286/B$10)/(C$27+J286/A286/B$10))</f>
        <v>-0.0157840964536999</v>
      </c>
      <c r="M286" s="42" t="n">
        <f aca="false">M285+L286*2*(K286-K285)/(K285+K286)</f>
        <v>-0.00588955117764647</v>
      </c>
      <c r="N286" s="43" t="n">
        <f aca="false">N285+(B$3-B$4)*2*(K286-K285)/(K285+K286)</f>
        <v>0.00891459324348822</v>
      </c>
      <c r="O286" s="34"/>
      <c r="P286" s="34" t="n">
        <f aca="false">P285+$B$4*2*(A286-A285)/(A286+A285)</f>
        <v>0.00269625861858351</v>
      </c>
      <c r="Q286" s="44" t="n">
        <f aca="false">M286+N286</f>
        <v>0.00302504206584175</v>
      </c>
      <c r="R286" s="3" t="n">
        <f aca="false">R285-(Q286-Q285+P286-P285)*R285</f>
        <v>1.59385477155316</v>
      </c>
      <c r="S286" s="3" t="n">
        <f aca="false">$C$21*(R286-1)+1</f>
        <v>1.58603023718035</v>
      </c>
      <c r="T286" s="3" t="n">
        <f aca="false">-(S286-S285)/S285+T285</f>
        <v>0.00567390682535714</v>
      </c>
      <c r="U286" s="45" t="n">
        <f aca="false">(N286-N285)/(K$49/(1+K$49)*(AC286^(1+K$49)-(J286/A286)^(1+K$49))/(J286/A286)^K$49)*K$50+U285</f>
        <v>0.00800269482889561</v>
      </c>
      <c r="V286" s="3" t="n">
        <f aca="false">IF(D$6="E",-IF(K285=$B$6,-V285+(H286-H285)*(1-E285)+(I286-I285)*E285,-V285+(H286-H285)*(1-E285)+(I286-I285)*E285+(U286-U285)*(1-E285)),IF(K285=$B$6,V285+(H286-H285)*(1-E285)+(I286-I285)*E285,V285+(H286-H285)*(1-E285)+(I286-I285)*E285+(U286-U285)*(1-E285)))</f>
        <v>0.0106031969455029</v>
      </c>
      <c r="W286" s="3" t="n">
        <f aca="false">T286/3+V286</f>
        <v>0.012494499220622</v>
      </c>
      <c r="X286" s="23" t="n">
        <f aca="false">IF(D$6="E",-B286,B286)</f>
        <v>340.400872817959</v>
      </c>
      <c r="Y286" s="0" t="n">
        <f aca="false">IF(D$6="E",-J286,J286)</f>
        <v>307.530190773315</v>
      </c>
      <c r="Z286" s="46" t="n">
        <f aca="false">J286/A286</f>
        <v>0.981060948566917</v>
      </c>
      <c r="AA286" s="43" t="n">
        <f aca="false">B$8/A286^B$3*((1+K$49)/K$49)^-B$3</f>
        <v>1.66538076666157</v>
      </c>
      <c r="AB286" s="43" t="n">
        <f aca="false">(R286-AA286)</f>
        <v>-0.0715259951084104</v>
      </c>
      <c r="AC286" s="48" t="n">
        <f aca="false">IF(R$58&gt;=AA$58,B$10,IF(K286&lt;K285,(Z286-D$10)*(1+1.25*(D$10-Z286)/MAX(Z$58:Z286)*B$10)+D$10,B$10))</f>
        <v>1.38259663532589</v>
      </c>
      <c r="AD286" s="33" t="n">
        <f aca="false">IF(K286&gt;K285,(1-A286/K286)/((J286+0.01)/A286/$B$10)^(1+K$49)+A286/K286+0.01,(1-A286/K286)/((J286+0.01)/A286/$D$10)^(1+K$49)+A286/K286+0.01)</f>
        <v>1.34018466111715</v>
      </c>
      <c r="AE286" s="47" t="n">
        <f aca="false">IF(ABS(-LN(1-(R286-AA286)/R286)/LN(AD286))&lt;1.2*B$3,1.2*SIGN(-LN(1-(R286-AA286)/R286)/LN(AD286))*B$3,-LN(1-(R286-AA286)/R286)/LN(AD286))</f>
        <v>-0.149922158747292</v>
      </c>
      <c r="AF286" s="43" t="n">
        <f aca="false">W286</f>
        <v>0.012494499220622</v>
      </c>
      <c r="AG286" s="47" t="n">
        <f aca="false">IF(D$6="E",-B286,IF(D$6="T",-B286,B286))</f>
        <v>340.400872817959</v>
      </c>
      <c r="AH286" s="3" t="n">
        <f aca="false">T286</f>
        <v>0.00567390682535714</v>
      </c>
      <c r="AI286" s="3"/>
      <c r="AJ286" s="3"/>
    </row>
    <row r="287" customFormat="false" ht="12.8" hidden="false" customHeight="false" outlineLevel="0" collapsed="false">
      <c r="A287" s="3" t="n">
        <f aca="false">IF(J286/A286&lt;=0.99*$B$10,IF(A286&gt;A285,IF(D$5&gt;0,$A286+($D$7-$D$3)/401,IF(J286/A286&gt;1.01*D$10,A286-($D$7-$D$3)/401,A286)),IF(D$5&lt;0,$A286+($D$7-$D$3)/401,IF(J286/A286&gt;1.01*D$10,A286-($D$7-$D$3)/401,A286))),IF(K286&gt;$B$6,IF(B$10&gt;D$10,IF(J286/A286&gt;1.01*D$10,A286-($D$7-$D$3)/401,A286),A286),IF(MAX(J$58:J286)&lt;0.99*$B$10*(A286^$K$49*(K286-A286))^(1/(1+$K$49))*($K$49^(1/(1+$K$49))),$A286+($D$7-$D$3)/401,IF(J286/A286&gt;1.01*$D$10,$A286-($D$7-$D$3)/401,A286))))</f>
        <v>313.965710723193</v>
      </c>
      <c r="B287" s="3" t="n">
        <f aca="false">$D$4+(A287-$D$3)*$D$5</f>
        <v>341.89713216958</v>
      </c>
      <c r="C287" s="3" t="n">
        <f aca="false">2/PI()*(ATAN((B287/A287)^2))/(1+C$12/C$14*10*(100/A286)^0.5)</f>
        <v>0.422788988065893</v>
      </c>
      <c r="D287" s="3" t="n">
        <f aca="false">3*G286*(I287-I286)+D286</f>
        <v>3948.23584769106</v>
      </c>
      <c r="E287" s="30" t="n">
        <f aca="false">(1/$C$16)*($C$12/100)/S287</f>
        <v>0.00911709589633969</v>
      </c>
      <c r="F287" s="3" t="n">
        <f aca="false">3*(1-2*$B$9)*(A288+A287)/(4*(1+$B$9)*$B$4)</f>
        <v>47815.3393689691</v>
      </c>
      <c r="G287" s="3" t="n">
        <f aca="false">$C$18*$C$17*(A287+100)/100/(2*(1+$C$19))*1000</f>
        <v>3164353.89276809</v>
      </c>
      <c r="H287" s="30" t="n">
        <f aca="false">(B287-B286)/(3*(1-E286)*F286+3*C286*E286*G286)+H286</f>
        <v>0.00270221903385756</v>
      </c>
      <c r="I287" s="30" t="n">
        <f aca="false">C286*(H287-H286)+I286</f>
        <v>0.000457859680358491</v>
      </c>
      <c r="J287" s="3" t="n">
        <f aca="false">J286+3*(H287-H286)*F286</f>
        <v>308.731794507213</v>
      </c>
      <c r="K287" s="35" t="n">
        <f aca="false">IF(J287&lt;$B$10*(A286^$K$49*(MAX(K$58:K286)-A286))^(1/(1+$K$49))*($K$49^(1/(1+$K$49))),IF(J287/A287&gt;D$10,IF(MAX(J$58:J286)&lt;0.99*$B$10*(A286^$K$49*(K286-A286))^(1/(1+$K$49))*($K$49^(1/(1+$K$49))),MAX(K$58:K286),((J287/$B$10)^(1+$K$49)/(A287^($K$49)*$K$49))+A287),MAX(K$58:K286)),((J287/$B$10)^(1+$K$49)/(A287^($K$49)*$K$49))+A287)</f>
        <v>472.779973662834</v>
      </c>
      <c r="L287" s="30" t="n">
        <f aca="false">IF(K287&lt;K286,AE286*(MAX(Z$58:Z286)-J286/A286)/(J286/A286/D$10-1)/(1+1*(MAX(Z$58:Z286)-J286/A286)/(J286/A286/D$10-1))+B$3-B$4,AE286*(J287/A287/B$10)/(C$27+J287/A287/B$10))</f>
        <v>-0.0158879559474389</v>
      </c>
      <c r="M287" s="42" t="n">
        <f aca="false">M286+L287*2*(K287-K286)/(K286+K287)</f>
        <v>-0.00593942761259101</v>
      </c>
      <c r="N287" s="43" t="n">
        <f aca="false">N286+(B$3-B$4)*2*(K287-K286)/(K286+K287)</f>
        <v>0.00894724155426773</v>
      </c>
      <c r="O287" s="34"/>
      <c r="P287" s="34" t="n">
        <f aca="false">P286+$B$4*2*(A287-A286)/(A287+A286)</f>
        <v>0.00270579755034239</v>
      </c>
      <c r="Q287" s="44" t="n">
        <f aca="false">M287+N287</f>
        <v>0.00300781394167672</v>
      </c>
      <c r="R287" s="3" t="n">
        <f aca="false">R286-(Q287-Q286+P287-P286)*R286</f>
        <v>1.59386702700917</v>
      </c>
      <c r="S287" s="3" t="n">
        <f aca="false">$C$21*(R287-1)+1</f>
        <v>1.58604233116046</v>
      </c>
      <c r="T287" s="3" t="n">
        <f aca="false">-(S287-S286)/S286+T286</f>
        <v>0.00566628151039328</v>
      </c>
      <c r="U287" s="45" t="n">
        <f aca="false">(N287-N286)/(K$49/(1+K$49)*(AC287^(1+K$49)-(J287/A287)^(1+K$49))/(J287/A287)^K$49)*K$50+U286</f>
        <v>0.00807066607705107</v>
      </c>
      <c r="V287" s="3" t="n">
        <f aca="false">IF(D$6="E",-IF(K286=$B$6,-V286+(H287-H286)*(1-E286)+(I287-I286)*E286,-V286+(H287-H286)*(1-E286)+(I287-I286)*E286+(U287-U286)*(1-E286)),IF(K286=$B$6,V286+(H287-H286)*(1-E286)+(I287-I286)*E286,V286+(H287-H286)*(1-E286)+(I287-I286)*E286+(U287-U286)*(1-E286)))</f>
        <v>0.0106788942410984</v>
      </c>
      <c r="W287" s="3" t="n">
        <f aca="false">T287/3+V287</f>
        <v>0.0125676547445629</v>
      </c>
      <c r="X287" s="23" t="n">
        <f aca="false">IF(D$6="E",-B287,B287)</f>
        <v>341.89713216958</v>
      </c>
      <c r="Y287" s="0" t="n">
        <f aca="false">IF(D$6="E",-J287,J287)</f>
        <v>308.731794507213</v>
      </c>
      <c r="Z287" s="46" t="n">
        <f aca="false">J287/A287</f>
        <v>0.983329656592359</v>
      </c>
      <c r="AA287" s="43" t="n">
        <f aca="false">B$8/A287^B$3*((1+K$49)/K$49)^-B$3</f>
        <v>1.66533734561229</v>
      </c>
      <c r="AB287" s="43" t="n">
        <f aca="false">(R287-AA287)</f>
        <v>-0.0714703186031271</v>
      </c>
      <c r="AC287" s="48" t="n">
        <f aca="false">IF(R$58&gt;=AA$58,B$10,IF(K287&lt;K286,(Z287-D$10)*(1+1.25*(D$10-Z287)/MAX(Z$58:Z287)*B$10)+D$10,B$10))</f>
        <v>1.38259663532589</v>
      </c>
      <c r="AD287" s="33" t="n">
        <f aca="false">IF(K287&gt;K286,(1-A287/K287)/((J287+0.01)/A287/$B$10)^(1+K$49)+A287/K287+0.01,(1-A287/K287)/((J287+0.01)/A287/$D$10)^(1+K$49)+A287/K287+0.01)</f>
        <v>1.33812538253415</v>
      </c>
      <c r="AE287" s="47" t="n">
        <f aca="false">IF(ABS(-LN(1-(R287-AA287)/R287)/LN(AD287))&lt;1.2*B$3,1.2*SIGN(-LN(1-(R287-AA287)/R287)/LN(AD287))*B$3,-LN(1-(R287-AA287)/R287)/LN(AD287))</f>
        <v>-0.150597751951486</v>
      </c>
      <c r="AF287" s="43" t="n">
        <f aca="false">W287</f>
        <v>0.0125676547445629</v>
      </c>
      <c r="AG287" s="47" t="n">
        <f aca="false">IF(D$6="E",-B287,IF(D$6="T",-B287,B287))</f>
        <v>341.89713216958</v>
      </c>
      <c r="AH287" s="3" t="n">
        <f aca="false">T287</f>
        <v>0.00566628151039328</v>
      </c>
      <c r="AI287" s="3"/>
      <c r="AJ287" s="3"/>
    </row>
    <row r="288" customFormat="false" ht="12.8" hidden="false" customHeight="false" outlineLevel="0" collapsed="false">
      <c r="A288" s="3" t="n">
        <f aca="false">IF(J287/A287&lt;=0.99*$B$10,IF(A287&gt;A286,IF(D$5&gt;0,$A287+($D$7-$D$3)/401,IF(J287/A287&gt;1.01*D$10,A287-($D$7-$D$3)/401,A287)),IF(D$5&lt;0,$A287+($D$7-$D$3)/401,IF(J287/A287&gt;1.01*D$10,A287-($D$7-$D$3)/401,A287))),IF(K287&gt;$B$6,IF(B$10&gt;D$10,IF(J287/A287&gt;1.01*D$10,A287-($D$7-$D$3)/401,A287),A287),IF(MAX(J$58:J287)&lt;0.99*$B$10*(A287^$K$49*(K287-A287))^(1/(1+$K$49))*($K$49^(1/(1+$K$49))),$A287+($D$7-$D$3)/401,IF(J287/A287&gt;1.01*$D$10,$A287-($D$7-$D$3)/401,A287))))</f>
        <v>314.4644638404</v>
      </c>
      <c r="B288" s="3" t="n">
        <f aca="false">$D$4+(A288-$D$3)*$D$5</f>
        <v>343.393391521201</v>
      </c>
      <c r="C288" s="3" t="n">
        <f aca="false">2/PI()*(ATAN((B288/A288)^2))/(1+C$12/C$14*10*(100/A287)^0.5)</f>
        <v>0.424199207591621</v>
      </c>
      <c r="D288" s="3" t="n">
        <f aca="false">3*G287*(I288-I287)+D287</f>
        <v>3981.83581218458</v>
      </c>
      <c r="E288" s="30" t="n">
        <f aca="false">(1/$C$16)*($C$12/100)/S288</f>
        <v>0.00911702367426126</v>
      </c>
      <c r="F288" s="3" t="n">
        <f aca="false">3*(1-2*$B$9)*(A289+A288)/(4*(1+$B$9)*$B$4)</f>
        <v>47891.2365824571</v>
      </c>
      <c r="G288" s="3" t="n">
        <f aca="false">$C$18*$C$17*(A288+100)/100/(2*(1+$C$19))*1000</f>
        <v>3168166.36159602</v>
      </c>
      <c r="H288" s="30" t="n">
        <f aca="false">(B288-B287)/(3*(1-E287)*F287+3*C287*E287*G287)+H287</f>
        <v>0.00271059064117063</v>
      </c>
      <c r="I288" s="30" t="n">
        <f aca="false">C287*(H288-H287)+I287</f>
        <v>0.000461399103742868</v>
      </c>
      <c r="J288" s="3" t="n">
        <f aca="false">J287+3*(H288-H287)*F287</f>
        <v>309.932668241428</v>
      </c>
      <c r="K288" s="35" t="n">
        <f aca="false">IF(J288&lt;$B$10*(A287^$K$49*(MAX(K$58:K287)-A287))^(1/(1+$K$49))*($K$49^(1/(1+$K$49))),IF(J288/A288&gt;D$10,IF(MAX(J$58:J287)&lt;0.99*$B$10*(A287^$K$49*(K287-A287))^(1/(1+$K$49))*($K$49^(1/(1+$K$49))),MAX(K$58:K287),((J288/$B$10)^(1+$K$49)/(A288^($K$49)*$K$49))+A288),MAX(K$58:K287)),((J288/$B$10)^(1+$K$49)/(A288^($K$49)*$K$49))+A288)</f>
        <v>474.262759889395</v>
      </c>
      <c r="L288" s="30" t="n">
        <f aca="false">IF(K288&lt;K287,AE287*(MAX(Z$58:Z287)-J287/A287)/(J287/A287/D$10-1)/(1+1*(MAX(Z$58:Z287)-J287/A287)/(J287/A287/D$10-1))+B$3-B$4,AE287*(J288/A288/B$10)/(C$27+J288/A288/B$10))</f>
        <v>-0.0159923249020696</v>
      </c>
      <c r="M288" s="42" t="n">
        <f aca="false">M287+L288*2*(K288-K287)/(K287+K288)</f>
        <v>-0.0059895060267013</v>
      </c>
      <c r="N288" s="43" t="n">
        <f aca="false">N287+(B$3-B$4)*2*(K288-K287)/(K287+K288)</f>
        <v>0.00897980814542544</v>
      </c>
      <c r="O288" s="34"/>
      <c r="P288" s="34" t="n">
        <f aca="false">P287+$B$4*2*(A288-A287)/(A288+A287)</f>
        <v>0.00271532134096979</v>
      </c>
      <c r="Q288" s="44" t="n">
        <f aca="false">M288+N288</f>
        <v>0.00299030211872415</v>
      </c>
      <c r="R288" s="3" t="n">
        <f aca="false">R287-(Q288-Q287+P288-P287)*R287</f>
        <v>1.5938797588705</v>
      </c>
      <c r="S288" s="3" t="n">
        <f aca="false">$C$21*(R288-1)+1</f>
        <v>1.58605489526884</v>
      </c>
      <c r="T288" s="3" t="n">
        <f aca="false">-(S288-S287)/S287+T287</f>
        <v>0.00565835983759653</v>
      </c>
      <c r="U288" s="45" t="n">
        <f aca="false">(N288-N287)/(K$49/(1+K$49)*(AC288^(1+K$49)-(J288/A288)^(1+K$49))/(J288/A288)^K$49)*K$50+U287</f>
        <v>0.0081389444772102</v>
      </c>
      <c r="V288" s="3" t="n">
        <f aca="false">IF(D$6="E",-IF(K287=$B$6,-V287+(H288-H287)*(1-E287)+(I288-I287)*E287,-V287+(H288-H287)*(1-E287)+(I288-I287)*E287+(U288-U287)*(1-E287)),IF(K287=$B$6,V287+(H288-H287)*(1-E287)+(I288-I287)*E287,V287+(H288-H287)*(1-E287)+(I288-I287)*E287+(U288-U287)*(1-E287)))</f>
        <v>0.0107548776923645</v>
      </c>
      <c r="W288" s="3" t="n">
        <f aca="false">T288/3+V288</f>
        <v>0.01264099763823</v>
      </c>
      <c r="X288" s="23" t="n">
        <f aca="false">IF(D$6="E",-B288,B288)</f>
        <v>343.393391521201</v>
      </c>
      <c r="Y288" s="0" t="n">
        <f aca="false">IF(D$6="E",-J288,J288)</f>
        <v>309.932668241428</v>
      </c>
      <c r="Z288" s="46" t="n">
        <f aca="false">J288/A288</f>
        <v>0.985588846689931</v>
      </c>
      <c r="AA288" s="43" t="n">
        <f aca="false">B$8/A288^B$3*((1+K$49)/K$49)^-B$3</f>
        <v>1.66529399461462</v>
      </c>
      <c r="AB288" s="43" t="n">
        <f aca="false">(R288-AA288)</f>
        <v>-0.0714142357441205</v>
      </c>
      <c r="AC288" s="48" t="n">
        <f aca="false">IF(R$58&gt;=AA$58,B$10,IF(K288&lt;K287,(Z288-D$10)*(1+1.25*(D$10-Z288)/MAX(Z$58:Z288)*B$10)+D$10,B$10))</f>
        <v>1.38259663532589</v>
      </c>
      <c r="AD288" s="33" t="n">
        <f aca="false">IF(K288&gt;K287,(1-A288/K288)/((J288+0.01)/A288/$B$10)^(1+K$49)+A288/K288+0.01,(1-A288/K288)/((J288+0.01)/A288/$D$10)^(1+K$49)+A288/K288+0.01)</f>
        <v>1.33607636402257</v>
      </c>
      <c r="AE288" s="47" t="n">
        <f aca="false">IF(ABS(-LN(1-(R288-AA288)/R288)/LN(AD288))&lt;1.2*B$3,1.2*SIGN(-LN(1-(R288-AA288)/R288)/LN(AD288))*B$3,-LN(1-(R288-AA288)/R288)/LN(AD288))</f>
        <v>-0.151276854950704</v>
      </c>
      <c r="AF288" s="43" t="n">
        <f aca="false">W288</f>
        <v>0.01264099763823</v>
      </c>
      <c r="AG288" s="47" t="n">
        <f aca="false">IF(D$6="E",-B288,IF(D$6="T",-B288,B288))</f>
        <v>343.393391521201</v>
      </c>
      <c r="AH288" s="3" t="n">
        <f aca="false">T288</f>
        <v>0.00565835983759653</v>
      </c>
      <c r="AI288" s="3"/>
      <c r="AJ288" s="3"/>
    </row>
    <row r="289" customFormat="false" ht="12.8" hidden="false" customHeight="false" outlineLevel="0" collapsed="false">
      <c r="A289" s="3" t="n">
        <f aca="false">IF(J288/A288&lt;=0.99*$B$10,IF(A288&gt;A287,IF(D$5&gt;0,$A288+($D$7-$D$3)/401,IF(J288/A288&gt;1.01*D$10,A288-($D$7-$D$3)/401,A288)),IF(D$5&lt;0,$A288+($D$7-$D$3)/401,IF(J288/A288&gt;1.01*D$10,A288-($D$7-$D$3)/401,A288))),IF(K288&gt;$B$6,IF(B$10&gt;D$10,IF(J288/A288&gt;1.01*D$10,A288-($D$7-$D$3)/401,A288),A288),IF(MAX(J$58:J288)&lt;0.99*$B$10*(A288^$K$49*(K288-A288))^(1/(1+$K$49))*($K$49^(1/(1+$K$49))),$A288+($D$7-$D$3)/401,IF(J288/A288&gt;1.01*$D$10,$A288-($D$7-$D$3)/401,A288))))</f>
        <v>314.963216957607</v>
      </c>
      <c r="B289" s="3" t="n">
        <f aca="false">$D$4+(A289-$D$3)*$D$5</f>
        <v>344.889650872822</v>
      </c>
      <c r="C289" s="3" t="n">
        <f aca="false">2/PI()*(ATAN((B289/A289)^2))/(1+C$12/C$14*10*(100/A288)^0.5)</f>
        <v>0.425600604141566</v>
      </c>
      <c r="D289" s="3" t="n">
        <f aca="false">3*G288*(I289-I288)+D288</f>
        <v>4015.51467183878</v>
      </c>
      <c r="E289" s="30" t="n">
        <f aca="false">(1/$C$16)*($C$12/100)/S289</f>
        <v>0.00911694875014118</v>
      </c>
      <c r="F289" s="3" t="n">
        <f aca="false">3*(1-2*$B$9)*(A290+A289)/(4*(1+$B$9)*$B$4)</f>
        <v>47967.1337959451</v>
      </c>
      <c r="G289" s="3" t="n">
        <f aca="false">$C$18*$C$17*(A289+100)/100/(2*(1+$C$19))*1000</f>
        <v>3171978.83042395</v>
      </c>
      <c r="H289" s="30" t="n">
        <f aca="false">(B289-B288)/(3*(1-E288)*F288+3*C288*E288*G288)+H288</f>
        <v>0.00271894394526936</v>
      </c>
      <c r="I289" s="30" t="n">
        <f aca="false">C288*(H289-H288)+I288</f>
        <v>0.000464942568722322</v>
      </c>
      <c r="J289" s="3" t="n">
        <f aca="false">J288+3*(H289-H288)*F288</f>
        <v>311.13281842994</v>
      </c>
      <c r="K289" s="35" t="n">
        <f aca="false">IF(J289&lt;$B$10*(A288^$K$49*(MAX(K$58:K288)-A288))^(1/(1+$K$49))*($K$49^(1/(1+$K$49))),IF(J289/A289&gt;D$10,IF(MAX(J$58:J288)&lt;0.99*$B$10*(A288^$K$49*(K288-A288))^(1/(1+$K$49))*($K$49^(1/(1+$K$49))),MAX(K$58:K288),((J289/$B$10)^(1+$K$49)/(A289^($K$49)*$K$49))+A289),MAX(K$58:K288)),((J289/$B$10)^(1+$K$49)/(A289^($K$49)*$K$49))+A289)</f>
        <v>475.746472240325</v>
      </c>
      <c r="L289" s="30" t="n">
        <f aca="false">IF(K289&lt;K288,AE288*(MAX(Z$58:Z288)-J288/A288)/(J288/A288/D$10-1)/(1+1*(MAX(Z$58:Z288)-J288/A288)/(J288/A288/D$10-1))+B$3-B$4,AE288*(J289/A289/B$10)/(C$27+J289/A289/B$10))</f>
        <v>-0.0160972077191065</v>
      </c>
      <c r="M289" s="42" t="n">
        <f aca="false">M288+L289*2*(K289-K288)/(K288+K289)</f>
        <v>-0.00603978685577238</v>
      </c>
      <c r="N289" s="43" t="n">
        <f aca="false">N288+(B$3-B$4)*2*(K289-K288)/(K288+K289)</f>
        <v>0.00901229332120649</v>
      </c>
      <c r="O289" s="34"/>
      <c r="P289" s="34" t="n">
        <f aca="false">P288+$B$4*2*(A289-A288)/(A289+A288)</f>
        <v>0.00272483003845652</v>
      </c>
      <c r="Q289" s="44" t="n">
        <f aca="false">M289+N289</f>
        <v>0.00297250646543411</v>
      </c>
      <c r="R289" s="3" t="n">
        <f aca="false">R288-(Q289-Q288+P289-P288)*R288</f>
        <v>1.59389296728162</v>
      </c>
      <c r="S289" s="3" t="n">
        <f aca="false">$C$21*(R289-1)+1</f>
        <v>1.58606792964807</v>
      </c>
      <c r="T289" s="3" t="n">
        <f aca="false">-(S289-S288)/S288+T288</f>
        <v>0.00565014172404381</v>
      </c>
      <c r="U289" s="45" t="n">
        <f aca="false">(N289-N288)/(K$49/(1+K$49)*(AC289^(1+K$49)-(J289/A289)^(1+K$49))/(J289/A289)^K$49)*K$50+U288</f>
        <v>0.00820753152585213</v>
      </c>
      <c r="V289" s="3" t="n">
        <f aca="false">IF(D$6="E",-IF(K288=$B$6,-V288+(H289-H288)*(1-E288)+(I289-I288)*E288,-V288+(H289-H288)*(1-E288)+(I289-I288)*E288+(U289-U288)*(1-E288)),IF(K288=$B$6,V288+(H289-H288)*(1-E288)+(I289-I288)*E288,V288+(H289-H288)*(1-E288)+(I289-I288)*E288+(U289-U288)*(1-E288)))</f>
        <v>0.0108311488839418</v>
      </c>
      <c r="W289" s="3" t="n">
        <f aca="false">T289/3+V289</f>
        <v>0.0127145294586231</v>
      </c>
      <c r="X289" s="23" t="n">
        <f aca="false">IF(D$6="E",-B289,B289)</f>
        <v>344.889650872822</v>
      </c>
      <c r="Y289" s="0" t="n">
        <f aca="false">IF(D$6="E",-J289,J289)</f>
        <v>311.13281842994</v>
      </c>
      <c r="Z289" s="46" t="n">
        <f aca="false">J289/A289</f>
        <v>0.987838584566584</v>
      </c>
      <c r="AA289" s="43" t="n">
        <f aca="false">B$8/A289^B$3*((1+K$49)/K$49)^-B$3</f>
        <v>1.6652507134447</v>
      </c>
      <c r="AB289" s="43" t="n">
        <f aca="false">(R289-AA289)</f>
        <v>-0.0713577461630837</v>
      </c>
      <c r="AC289" s="48" t="n">
        <f aca="false">IF(R$58&gt;=AA$58,B$10,IF(K289&lt;K288,(Z289-D$10)*(1+1.25*(D$10-Z289)/MAX(Z$58:Z289)*B$10)+D$10,B$10))</f>
        <v>1.38259663532589</v>
      </c>
      <c r="AD289" s="33" t="n">
        <f aca="false">IF(K289&gt;K288,(1-A289/K289)/((J289+0.01)/A289/$B$10)^(1+K$49)+A289/K289+0.01,(1-A289/K289)/((J289+0.01)/A289/$D$10)^(1+K$49)+A289/K289+0.01)</f>
        <v>1.33403753978934</v>
      </c>
      <c r="AE289" s="47" t="n">
        <f aca="false">IF(ABS(-LN(1-(R289-AA289)/R289)/LN(AD289))&lt;1.2*B$3,1.2*SIGN(-LN(1-(R289-AA289)/R289)/LN(AD289))*B$3,-LN(1-(R289-AA289)/R289)/LN(AD289))</f>
        <v>-0.151959496641815</v>
      </c>
      <c r="AF289" s="43" t="n">
        <f aca="false">W289</f>
        <v>0.0127145294586231</v>
      </c>
      <c r="AG289" s="47" t="n">
        <f aca="false">IF(D$6="E",-B289,IF(D$6="T",-B289,B289))</f>
        <v>344.889650872822</v>
      </c>
      <c r="AH289" s="3" t="n">
        <f aca="false">T289</f>
        <v>0.00565014172404381</v>
      </c>
      <c r="AI289" s="3"/>
      <c r="AJ289" s="3"/>
    </row>
    <row r="290" customFormat="false" ht="12.8" hidden="false" customHeight="false" outlineLevel="0" collapsed="false">
      <c r="A290" s="3" t="n">
        <f aca="false">IF(J289/A289&lt;=0.99*$B$10,IF(A289&gt;A288,IF(D$5&gt;0,$A289+($D$7-$D$3)/401,IF(J289/A289&gt;1.01*D$10,A289-($D$7-$D$3)/401,A289)),IF(D$5&lt;0,$A289+($D$7-$D$3)/401,IF(J289/A289&gt;1.01*D$10,A289-($D$7-$D$3)/401,A289))),IF(K289&gt;$B$6,IF(B$10&gt;D$10,IF(J289/A289&gt;1.01*D$10,A289-($D$7-$D$3)/401,A289),A289),IF(MAX(J$58:J289)&lt;0.99*$B$10*(A289^$K$49*(K289-A289))^(1/(1+$K$49))*($K$49^(1/(1+$K$49))),$A289+($D$7-$D$3)/401,IF(J289/A289&gt;1.01*$D$10,$A289-($D$7-$D$3)/401,A289))))</f>
        <v>315.461970074814</v>
      </c>
      <c r="B290" s="3" t="n">
        <f aca="false">$D$4+(A290-$D$3)*$D$5</f>
        <v>346.385910224443</v>
      </c>
      <c r="C290" s="3" t="n">
        <f aca="false">2/PI()*(ATAN((B290/A290)^2))/(1+C$12/C$14*10*(100/A289)^0.5)</f>
        <v>0.426993231609377</v>
      </c>
      <c r="D290" s="3" t="n">
        <f aca="false">3*G289*(I290-I289)+D289</f>
        <v>4049.27174260571</v>
      </c>
      <c r="E290" s="30" t="n">
        <f aca="false">(1/$C$16)*($C$12/100)/S290</f>
        <v>0.00911687112318925</v>
      </c>
      <c r="F290" s="3" t="n">
        <f aca="false">3*(1-2*$B$9)*(A291+A290)/(4*(1+$B$9)*$B$4)</f>
        <v>48043.0310094331</v>
      </c>
      <c r="G290" s="3" t="n">
        <f aca="false">$C$18*$C$17*(A290+100)/100/(2*(1+$C$19))*1000</f>
        <v>3175791.29925188</v>
      </c>
      <c r="H290" s="30" t="n">
        <f aca="false">(B290-B289)/(3*(1-E289)*F289+3*C289*E289*G289)+H289</f>
        <v>0.0027272790485098</v>
      </c>
      <c r="I290" s="30" t="n">
        <f aca="false">C289*(H290-H289)+I289</f>
        <v>0.000468489993697036</v>
      </c>
      <c r="J290" s="3" t="n">
        <f aca="false">J289+3*(H290-H289)*F289</f>
        <v>312.332251466952</v>
      </c>
      <c r="K290" s="35" t="n">
        <f aca="false">IF(J290&lt;$B$10*(A289^$K$49*(MAX(K$58:K289)-A289))^(1/(1+$K$49))*($K$49^(1/(1+$K$49))),IF(J290/A290&gt;D$10,IF(MAX(J$58:J289)&lt;0.99*$B$10*(A289^$K$49*(K289-A289))^(1/(1+$K$49))*($K$49^(1/(1+$K$49))),MAX(K$58:K289),((J290/$B$10)^(1+$K$49)/(A290^($K$49)*$K$49))+A290),MAX(K$58:K289)),((J290/$B$10)^(1+$K$49)/(A290^($K$49)*$K$49))+A290)</f>
        <v>477.231104306543</v>
      </c>
      <c r="L290" s="30" t="n">
        <f aca="false">IF(K290&lt;K289,AE289*(MAX(Z$58:Z289)-J289/A289)/(J289/A289/D$10-1)/(1+1*(MAX(Z$58:Z289)-J289/A289)/(J289/A289/D$10-1))+B$3-B$4,AE289*(J290/A290/B$10)/(C$27+J290/A290/B$10))</f>
        <v>-0.0162026088554687</v>
      </c>
      <c r="M290" s="42" t="n">
        <f aca="false">M289+L290*2*(K290-K289)/(K289+K290)</f>
        <v>-0.00609027054658569</v>
      </c>
      <c r="N290" s="43" t="n">
        <f aca="false">N289+(B$3-B$4)*2*(K290-K289)/(K289+K290)</f>
        <v>0.00904469738583225</v>
      </c>
      <c r="O290" s="34"/>
      <c r="P290" s="34" t="n">
        <f aca="false">P289+$B$4*2*(A290-A289)/(A290+A289)</f>
        <v>0.0027343236905656</v>
      </c>
      <c r="Q290" s="44" t="n">
        <f aca="false">M290+N290</f>
        <v>0.00295442683924656</v>
      </c>
      <c r="R290" s="3" t="n">
        <f aca="false">R289-(Q290-Q289+P290-P289)*R289</f>
        <v>1.59390665240532</v>
      </c>
      <c r="S290" s="3" t="n">
        <f aca="false">$C$21*(R290-1)+1</f>
        <v>1.5860814344588</v>
      </c>
      <c r="T290" s="3" t="n">
        <f aca="false">-(S290-S289)/S289+T289</f>
        <v>0.00564162707566524</v>
      </c>
      <c r="U290" s="45" t="n">
        <f aca="false">(N290-N289)/(K$49/(1+K$49)*(AC290^(1+K$49)-(J290/A290)^(1+K$49))/(J290/A290)^K$49)*K$50+U289</f>
        <v>0.00827642874638481</v>
      </c>
      <c r="V290" s="3" t="n">
        <f aca="false">IF(D$6="E",-IF(K289=$B$6,-V289+(H290-H289)*(1-E289)+(I290-I289)*E289,-V289+(H290-H289)*(1-E289)+(I290-I289)*E289+(U290-U289)*(1-E289)),IF(K289=$B$6,V289+(H290-H289)*(1-E289)+(I290-I289)*E289,V289+(H290-H289)*(1-E289)+(I290-I289)*E289+(U290-U289)*(1-E289)))</f>
        <v>0.0109077094262689</v>
      </c>
      <c r="W290" s="3" t="n">
        <f aca="false">T290/3+V290</f>
        <v>0.012788251784824</v>
      </c>
      <c r="X290" s="23" t="n">
        <f aca="false">IF(D$6="E",-B290,B290)</f>
        <v>346.385910224443</v>
      </c>
      <c r="Y290" s="0" t="n">
        <f aca="false">IF(D$6="E",-J290,J290)</f>
        <v>312.332251466952</v>
      </c>
      <c r="Z290" s="46" t="n">
        <f aca="false">J290/A290</f>
        <v>0.990078935324217</v>
      </c>
      <c r="AA290" s="43" t="n">
        <f aca="false">B$8/A290^B$3*((1+K$49)/K$49)^-B$3</f>
        <v>1.66520750187975</v>
      </c>
      <c r="AB290" s="43" t="n">
        <f aca="false">(R290-AA290)</f>
        <v>-0.0713008494744345</v>
      </c>
      <c r="AC290" s="48" t="n">
        <f aca="false">IF(R$58&gt;=AA$58,B$10,IF(K290&lt;K289,(Z290-D$10)*(1+1.25*(D$10-Z290)/MAX(Z$58:Z290)*B$10)+D$10,B$10))</f>
        <v>1.38259663532589</v>
      </c>
      <c r="AD290" s="33" t="n">
        <f aca="false">IF(K290&gt;K289,(1-A290/K290)/((J290+0.01)/A290/$B$10)^(1+K$49)+A290/K290+0.01,(1-A290/K290)/((J290+0.01)/A290/$D$10)^(1+K$49)+A290/K290+0.01)</f>
        <v>1.3320088443877</v>
      </c>
      <c r="AE290" s="47" t="n">
        <f aca="false">IF(ABS(-LN(1-(R290-AA290)/R290)/LN(AD290))&lt;1.2*B$3,1.2*SIGN(-LN(1-(R290-AA290)/R290)/LN(AD290))*B$3,-LN(1-(R290-AA290)/R290)/LN(AD290))</f>
        <v>-0.152645706329861</v>
      </c>
      <c r="AF290" s="43" t="n">
        <f aca="false">W290</f>
        <v>0.012788251784824</v>
      </c>
      <c r="AG290" s="47" t="n">
        <f aca="false">IF(D$6="E",-B290,IF(D$6="T",-B290,B290))</f>
        <v>346.385910224443</v>
      </c>
      <c r="AH290" s="3" t="n">
        <f aca="false">T290</f>
        <v>0.00564162707566524</v>
      </c>
      <c r="AI290" s="3"/>
      <c r="AJ290" s="3"/>
    </row>
    <row r="291" customFormat="false" ht="12.8" hidden="false" customHeight="false" outlineLevel="0" collapsed="false">
      <c r="A291" s="3" t="n">
        <f aca="false">IF(J290/A290&lt;=0.99*$B$10,IF(A290&gt;A289,IF(D$5&gt;0,$A290+($D$7-$D$3)/401,IF(J290/A290&gt;1.01*D$10,A290-($D$7-$D$3)/401,A290)),IF(D$5&lt;0,$A290+($D$7-$D$3)/401,IF(J290/A290&gt;1.01*D$10,A290-($D$7-$D$3)/401,A290))),IF(K290&gt;$B$6,IF(B$10&gt;D$10,IF(J290/A290&gt;1.01*D$10,A290-($D$7-$D$3)/401,A290),A290),IF(MAX(J$58:J290)&lt;0.99*$B$10*(A290^$K$49*(K290-A290))^(1/(1+$K$49))*($K$49^(1/(1+$K$49))),$A290+($D$7-$D$3)/401,IF(J290/A290&gt;1.01*$D$10,$A290-($D$7-$D$3)/401,A290))))</f>
        <v>315.960723192021</v>
      </c>
      <c r="B291" s="3" t="n">
        <f aca="false">$D$4+(A291-$D$3)*$D$5</f>
        <v>347.882169576064</v>
      </c>
      <c r="C291" s="3" t="n">
        <f aca="false">2/PI()*(ATAN((B291/A291)^2))/(1+C$12/C$14*10*(100/A290)^0.5)</f>
        <v>0.428377144048441</v>
      </c>
      <c r="D291" s="3" t="n">
        <f aca="false">3*G290*(I291-I290)+D290</f>
        <v>4083.10634694808</v>
      </c>
      <c r="E291" s="30" t="n">
        <f aca="false">(1/$C$16)*($C$12/100)/S291</f>
        <v>0.00911679079251523</v>
      </c>
      <c r="F291" s="3" t="n">
        <f aca="false">3*(1-2*$B$9)*(A292+A291)/(4*(1+$B$9)*$B$4)</f>
        <v>48118.9282229212</v>
      </c>
      <c r="G291" s="3" t="n">
        <f aca="false">$C$18*$C$17*(A291+100)/100/(2*(1+$C$19))*1000</f>
        <v>3179603.76807981</v>
      </c>
      <c r="H291" s="30" t="n">
        <f aca="false">(B291-B290)/(3*(1-E290)*F290+3*C290*E290*G290)+H290</f>
        <v>0.00273559605235085</v>
      </c>
      <c r="I291" s="30" t="n">
        <f aca="false">C290*(H291-H290)+I290</f>
        <v>0.000472041298044432</v>
      </c>
      <c r="J291" s="3" t="n">
        <f aca="false">J290+3*(H291-H290)*F290</f>
        <v>313.530973687275</v>
      </c>
      <c r="K291" s="35" t="n">
        <f aca="false">IF(J291&lt;$B$10*(A290^$K$49*(MAX(K$58:K290)-A290))^(1/(1+$K$49))*($K$49^(1/(1+$K$49))),IF(J291/A291&gt;D$10,IF(MAX(J$58:J290)&lt;0.99*$B$10*(A290^$K$49*(K290-A290))^(1/(1+$K$49))*($K$49^(1/(1+$K$49))),MAX(K$58:K290),((J291/$B$10)^(1+$K$49)/(A291^($K$49)*$K$49))+A291),MAX(K$58:K290)),((J291/$B$10)^(1+$K$49)/(A291^($K$49)*$K$49))+A291)</f>
        <v>478.716649764498</v>
      </c>
      <c r="L291" s="30" t="n">
        <f aca="false">IF(K291&lt;K290,AE290*(MAX(Z$58:Z290)-J290/A290)/(J290/A290/D$10-1)/(1+1*(MAX(Z$58:Z290)-J290/A290)/(J290/A290/D$10-1))+B$3-B$4,AE290*(J291/A291/B$10)/(C$27+J291/A291/B$10))</f>
        <v>-0.0163085328243481</v>
      </c>
      <c r="M291" s="42" t="n">
        <f aca="false">M290+L291*2*(K291-K290)/(K290+K291)</f>
        <v>-0.00614095755695829</v>
      </c>
      <c r="N291" s="43" t="n">
        <f aca="false">N290+(B$3-B$4)*2*(K291-K290)/(K290+K291)</f>
        <v>0.0090770206434516</v>
      </c>
      <c r="O291" s="34"/>
      <c r="P291" s="34" t="n">
        <f aca="false">P290+$B$4*2*(A291-A290)/(A291+A290)</f>
        <v>0.00274380234483366</v>
      </c>
      <c r="Q291" s="44" t="n">
        <f aca="false">M291+N291</f>
        <v>0.00293606308649331</v>
      </c>
      <c r="R291" s="3" t="n">
        <f aca="false">R290-(Q291-Q290+P291-P290)*R290</f>
        <v>1.5939208144229</v>
      </c>
      <c r="S291" s="3" t="n">
        <f aca="false">$C$21*(R291-1)+1</f>
        <v>1.58609540987993</v>
      </c>
      <c r="T291" s="3" t="n">
        <f aca="false">-(S291-S290)/S290+T290</f>
        <v>0.00563281578714804</v>
      </c>
      <c r="U291" s="45" t="n">
        <f aca="false">(N291-N290)/(K$49/(1+K$49)*(AC291^(1+K$49)-(J291/A291)^(1+K$49))/(J291/A291)^K$49)*K$50+U290</f>
        <v>0.00834563768938762</v>
      </c>
      <c r="V291" s="3" t="n">
        <f aca="false">IF(D$6="E",-IF(K290=$B$6,-V290+(H291-H290)*(1-E290)+(I291-I290)*E290,-V290+(H291-H290)*(1-E290)+(I291-I290)*E290+(U291-U290)*(1-E290)),IF(K290=$B$6,V290+(H291-H290)*(1-E290)+(I291-I290)*E290,V290+(H291-H290)*(1-E290)+(I291-I290)*E290+(U291-U290)*(1-E290)))</f>
        <v>0.0109845609558308</v>
      </c>
      <c r="W291" s="3" t="n">
        <f aca="false">T291/3+V291</f>
        <v>0.0128621662182134</v>
      </c>
      <c r="X291" s="23" t="n">
        <f aca="false">IF(D$6="E",-B291,B291)</f>
        <v>347.882169576064</v>
      </c>
      <c r="Y291" s="0" t="n">
        <f aca="false">IF(D$6="E",-J291,J291)</f>
        <v>313.530973687275</v>
      </c>
      <c r="Z291" s="46" t="n">
        <f aca="false">J291/A291</f>
        <v>0.992309963465713</v>
      </c>
      <c r="AA291" s="43" t="n">
        <f aca="false">B$8/A291^B$3*((1+K$49)/K$49)^-B$3</f>
        <v>1.66516435969805</v>
      </c>
      <c r="AB291" s="43" t="n">
        <f aca="false">(R291-AA291)</f>
        <v>-0.071243545275153</v>
      </c>
      <c r="AC291" s="48" t="n">
        <f aca="false">IF(R$58&gt;=AA$58,B$10,IF(K291&lt;K290,(Z291-D$10)*(1+1.25*(D$10-Z291)/MAX(Z$58:Z291)*B$10)+D$10,B$10))</f>
        <v>1.38259663532589</v>
      </c>
      <c r="AD291" s="33" t="n">
        <f aca="false">IF(K291&gt;K290,(1-A291/K291)/((J291+0.01)/A291/$B$10)^(1+K$49)+A291/K291+0.01,(1-A291/K291)/((J291+0.01)/A291/$D$10)^(1+K$49)+A291/K291+0.01)</f>
        <v>1.3299902127208</v>
      </c>
      <c r="AE291" s="47" t="n">
        <f aca="false">IF(ABS(-LN(1-(R291-AA291)/R291)/LN(AD291))&lt;1.2*B$3,1.2*SIGN(-LN(1-(R291-AA291)/R291)/LN(AD291))*B$3,-LN(1-(R291-AA291)/R291)/LN(AD291))</f>
        <v>-0.153335513733648</v>
      </c>
      <c r="AF291" s="43" t="n">
        <f aca="false">W291</f>
        <v>0.0128621662182135</v>
      </c>
      <c r="AG291" s="47" t="n">
        <f aca="false">IF(D$6="E",-B291,IF(D$6="T",-B291,B291))</f>
        <v>347.882169576064</v>
      </c>
      <c r="AH291" s="3" t="n">
        <f aca="false">T291</f>
        <v>0.00563281578714804</v>
      </c>
      <c r="AI291" s="3"/>
      <c r="AJ291" s="3"/>
    </row>
    <row r="292" customFormat="false" ht="12.8" hidden="false" customHeight="false" outlineLevel="0" collapsed="false">
      <c r="A292" s="3" t="n">
        <f aca="false">IF(J291/A291&lt;=0.99*$B$10,IF(A291&gt;A290,IF(D$5&gt;0,$A291+($D$7-$D$3)/401,IF(J291/A291&gt;1.01*D$10,A291-($D$7-$D$3)/401,A291)),IF(D$5&lt;0,$A291+($D$7-$D$3)/401,IF(J291/A291&gt;1.01*D$10,A291-($D$7-$D$3)/401,A291))),IF(K291&gt;$B$6,IF(B$10&gt;D$10,IF(J291/A291&gt;1.01*D$10,A291-($D$7-$D$3)/401,A291),A291),IF(MAX(J$58:J291)&lt;0.99*$B$10*(A291^$K$49*(K291-A291))^(1/(1+$K$49))*($K$49^(1/(1+$K$49))),$A291+($D$7-$D$3)/401,IF(J291/A291&gt;1.01*$D$10,$A291-($D$7-$D$3)/401,A291))))</f>
        <v>316.459476309228</v>
      </c>
      <c r="B292" s="3" t="n">
        <f aca="false">$D$4+(A292-$D$3)*$D$5</f>
        <v>349.378428927685</v>
      </c>
      <c r="C292" s="3" t="n">
        <f aca="false">2/PI()*(ATAN((B292/A292)^2))/(1+C$12/C$14*10*(100/A291)^0.5)</f>
        <v>0.429752395651708</v>
      </c>
      <c r="D292" s="3" t="n">
        <f aca="false">3*G291*(I292-I291)+D291</f>
        <v>4117.01781379502</v>
      </c>
      <c r="E292" s="30" t="n">
        <f aca="false">(1/$C$16)*($C$12/100)/S292</f>
        <v>0.00911670775712792</v>
      </c>
      <c r="F292" s="3" t="n">
        <f aca="false">3*(1-2*$B$9)*(A293+A292)/(4*(1+$B$9)*$B$4)</f>
        <v>48194.8254364092</v>
      </c>
      <c r="G292" s="3" t="n">
        <f aca="false">$C$18*$C$17*(A292+100)/100/(2*(1+$C$19))*1000</f>
        <v>3183416.23690774</v>
      </c>
      <c r="H292" s="30" t="n">
        <f aca="false">(B292-B291)/(3*(1-E291)*F291+3*C291*E291*G291)+H291</f>
        <v>0.00274389505736269</v>
      </c>
      <c r="I292" s="30" t="n">
        <f aca="false">C291*(H292-H291)+I291</f>
        <v>0.000475596402109848</v>
      </c>
      <c r="J292" s="3" t="n">
        <f aca="false">J291+3*(H292-H291)*F291</f>
        <v>314.728991366735</v>
      </c>
      <c r="K292" s="35" t="n">
        <f aca="false">IF(J292&lt;$B$10*(A291^$K$49*(MAX(K$58:K291)-A291))^(1/(1+$K$49))*($K$49^(1/(1+$K$49))),IF(J292/A292&gt;D$10,IF(MAX(J$58:J291)&lt;0.99*$B$10*(A291^$K$49*(K291-A291))^(1/(1+$K$49))*($K$49^(1/(1+$K$49))),MAX(K$58:K291),((J292/$B$10)^(1+$K$49)/(A292^($K$49)*$K$49))+A292),MAX(K$58:K291)),((J292/$B$10)^(1+$K$49)/(A292^($K$49)*$K$49))+A292)</f>
        <v>480.203102374595</v>
      </c>
      <c r="L292" s="30" t="n">
        <f aca="false">IF(K292&lt;K291,AE291*(MAX(Z$58:Z291)-J291/A291)/(J291/A291/D$10-1)/(1+1*(MAX(Z$58:Z291)-J291/A291)/(J291/A291/D$10-1))+B$3-B$4,AE291*(J292/A292/B$10)/(C$27+J292/A292/B$10))</f>
        <v>-0.0164149841960952</v>
      </c>
      <c r="M292" s="42" t="n">
        <f aca="false">M291+L292*2*(K292-K291)/(K291+K292)</f>
        <v>-0.00619184835579429</v>
      </c>
      <c r="N292" s="43" t="n">
        <f aca="false">N291+(B$3-B$4)*2*(K292-K291)/(K291+K292)</f>
        <v>0.00910926339809405</v>
      </c>
      <c r="O292" s="34"/>
      <c r="P292" s="34" t="n">
        <f aca="false">P291+$B$4*2*(A292-A291)/(A292+A291)</f>
        <v>0.00275326604857241</v>
      </c>
      <c r="Q292" s="44" t="n">
        <f aca="false">M292+N292</f>
        <v>0.00291741504229976</v>
      </c>
      <c r="R292" s="3" t="n">
        <f aca="false">R291-(Q292-Q291+P292-P291)*R291</f>
        <v>1.59393545353432</v>
      </c>
      <c r="S292" s="3" t="n">
        <f aca="false">$C$21*(R292-1)+1</f>
        <v>1.58610985610879</v>
      </c>
      <c r="T292" s="3" t="n">
        <f aca="false">-(S292-S291)/S291+T291</f>
        <v>0.00562370774184084</v>
      </c>
      <c r="U292" s="45" t="n">
        <f aca="false">(N292-N291)/(K$49/(1+K$49)*(AC292^(1+K$49)-(J292/A292)^(1+K$49))/(J292/A292)^K$49)*K$50+U291</f>
        <v>0.00841515993286124</v>
      </c>
      <c r="V292" s="3" t="n">
        <f aca="false">IF(D$6="E",-IF(K291=$B$6,-V291+(H292-H291)*(1-E291)+(I292-I291)*E291,-V291+(H292-H291)*(1-E291)+(I292-I291)*E291+(U292-U291)*(1-E291)),IF(K291=$B$6,V291+(H292-H291)*(1-E291)+(I292-I291)*E291,V291+(H292-H291)*(1-E291)+(I292-I291)*E291+(U292-U291)*(1-E291)))</f>
        <v>0.0110617051354146</v>
      </c>
      <c r="W292" s="3" t="n">
        <f aca="false">T292/3+V292</f>
        <v>0.0129362743826948</v>
      </c>
      <c r="X292" s="23" t="n">
        <f aca="false">IF(D$6="E",-B292,B292)</f>
        <v>349.378428927685</v>
      </c>
      <c r="Y292" s="0" t="n">
        <f aca="false">IF(D$6="E",-J292,J292)</f>
        <v>314.728991366735</v>
      </c>
      <c r="Z292" s="46" t="n">
        <f aca="false">J292/A292</f>
        <v>0.99453173290092</v>
      </c>
      <c r="AA292" s="43" t="n">
        <f aca="false">B$8/A292^B$3*((1+K$49)/K$49)^-B$3</f>
        <v>1.66512128667894</v>
      </c>
      <c r="AB292" s="43" t="n">
        <f aca="false">(R292-AA292)</f>
        <v>-0.0711858331446198</v>
      </c>
      <c r="AC292" s="48" t="n">
        <f aca="false">IF(R$58&gt;=AA$58,B$10,IF(K292&lt;K291,(Z292-D$10)*(1+1.25*(D$10-Z292)/MAX(Z$58:Z292)*B$10)+D$10,B$10))</f>
        <v>1.38259663532589</v>
      </c>
      <c r="AD292" s="33" t="n">
        <f aca="false">IF(K292&gt;K291,(1-A292/K292)/((J292+0.01)/A292/$B$10)^(1+K$49)+A292/K292+0.01,(1-A292/K292)/((J292+0.01)/A292/$D$10)^(1+K$49)+A292/K292+0.01)</f>
        <v>1.32798158004502</v>
      </c>
      <c r="AE292" s="47" t="n">
        <f aca="false">IF(ABS(-LN(1-(R292-AA292)/R292)/LN(AD292))&lt;1.2*B$3,1.2*SIGN(-LN(1-(R292-AA292)/R292)/LN(AD292))*B$3,-LN(1-(R292-AA292)/R292)/LN(AD292))</f>
        <v>-0.154028948991472</v>
      </c>
      <c r="AF292" s="43" t="n">
        <f aca="false">W292</f>
        <v>0.0129362743826949</v>
      </c>
      <c r="AG292" s="47" t="n">
        <f aca="false">IF(D$6="E",-B292,IF(D$6="T",-B292,B292))</f>
        <v>349.378428927685</v>
      </c>
      <c r="AH292" s="3" t="n">
        <f aca="false">T292</f>
        <v>0.00562370774184084</v>
      </c>
      <c r="AI292" s="3"/>
      <c r="AJ292" s="3"/>
    </row>
    <row r="293" customFormat="false" ht="12.8" hidden="false" customHeight="false" outlineLevel="0" collapsed="false">
      <c r="A293" s="3" t="n">
        <f aca="false">IF(J292/A292&lt;=0.99*$B$10,IF(A292&gt;A291,IF(D$5&gt;0,$A292+($D$7-$D$3)/401,IF(J292/A292&gt;1.01*D$10,A292-($D$7-$D$3)/401,A292)),IF(D$5&lt;0,$A292+($D$7-$D$3)/401,IF(J292/A292&gt;1.01*D$10,A292-($D$7-$D$3)/401,A292))),IF(K292&gt;$B$6,IF(B$10&gt;D$10,IF(J292/A292&gt;1.01*D$10,A292-($D$7-$D$3)/401,A292),A292),IF(MAX(J$58:J292)&lt;0.99*$B$10*(A292^$K$49*(K292-A292))^(1/(1+$K$49))*($K$49^(1/(1+$K$49))),$A292+($D$7-$D$3)/401,IF(J292/A292&gt;1.01*$D$10,$A292-($D$7-$D$3)/401,A292))))</f>
        <v>316.958229426435</v>
      </c>
      <c r="B293" s="3" t="n">
        <f aca="false">$D$4+(A293-$D$3)*$D$5</f>
        <v>350.874688279306</v>
      </c>
      <c r="C293" s="3" t="n">
        <f aca="false">2/PI()*(ATAN((B293/A293)^2))/(1+C$12/C$14*10*(100/A292)^0.5)</f>
        <v>0.431119040732158</v>
      </c>
      <c r="D293" s="3" t="n">
        <f aca="false">3*G292*(I293-I292)+D292</f>
        <v>4151.00547849734</v>
      </c>
      <c r="E293" s="30" t="n">
        <f aca="false">(1/$C$16)*($C$12/100)/S293</f>
        <v>0.00911662201593435</v>
      </c>
      <c r="F293" s="3" t="n">
        <f aca="false">3*(1-2*$B$9)*(A294+A293)/(4*(1+$B$9)*$B$4)</f>
        <v>48270.7226498972</v>
      </c>
      <c r="G293" s="3" t="n">
        <f aca="false">$C$18*$C$17*(A293+100)/100/(2*(1+$C$19))*1000</f>
        <v>3187228.70573567</v>
      </c>
      <c r="H293" s="30" t="n">
        <f aca="false">(B293-B292)/(3*(1-E292)*F292+3*C292*E292*G292)+H292</f>
        <v>0.00275217616323523</v>
      </c>
      <c r="I293" s="30" t="n">
        <f aca="false">C292*(H293-H292)+I292</f>
        <v>0.000479155227197216</v>
      </c>
      <c r="J293" s="3" t="n">
        <f aca="false">J292+3*(H293-H292)*F292</f>
        <v>315.926310722577</v>
      </c>
      <c r="K293" s="35" t="n">
        <f aca="false">IF(J293&lt;$B$10*(A292^$K$49*(MAX(K$58:K292)-A292))^(1/(1+$K$49))*($K$49^(1/(1+$K$49))),IF(J293/A293&gt;D$10,IF(MAX(J$58:J292)&lt;0.99*$B$10*(A292^$K$49*(K292-A292))^(1/(1+$K$49))*($K$49^(1/(1+$K$49))),MAX(K$58:K292),((J293/$B$10)^(1+$K$49)/(A293^($K$49)*$K$49))+A293),MAX(K$58:K292)),((J293/$B$10)^(1+$K$49)/(A293^($K$49)*$K$49))+A293)</f>
        <v>481.690455979638</v>
      </c>
      <c r="L293" s="30" t="n">
        <f aca="false">IF(K293&lt;K292,AE292*(MAX(Z$58:Z292)-J292/A292)/(J292/A292/D$10-1)/(1+1*(MAX(Z$58:Z292)-J292/A292)/(J292/A292/D$10-1))+B$3-B$4,AE292*(J293/A293/B$10)/(C$27+J293/A293/B$10))</f>
        <v>-0.0165219675991226</v>
      </c>
      <c r="M293" s="42" t="n">
        <f aca="false">M292+L293*2*(K293-K292)/(K292+K293)</f>
        <v>-0.00624294342313833</v>
      </c>
      <c r="N293" s="43" t="n">
        <f aca="false">N292+(B$3-B$4)*2*(K293-K292)/(K292+K293)</f>
        <v>0.00914142595362443</v>
      </c>
      <c r="O293" s="34"/>
      <c r="P293" s="34" t="n">
        <f aca="false">P292+$B$4*2*(A293-A292)/(A293+A292)</f>
        <v>0.00276271484887005</v>
      </c>
      <c r="Q293" s="44" t="n">
        <f aca="false">M293+N293</f>
        <v>0.0028984825304861</v>
      </c>
      <c r="R293" s="3" t="n">
        <f aca="false">R292-(Q293-Q292+P293-P292)*R292</f>
        <v>1.59395056995833</v>
      </c>
      <c r="S293" s="3" t="n">
        <f aca="false">$C$21*(R293-1)+1</f>
        <v>1.58612477336125</v>
      </c>
      <c r="T293" s="3" t="n">
        <f aca="false">-(S293-S292)/S292+T292</f>
        <v>0.00561430281165756</v>
      </c>
      <c r="U293" s="45" t="n">
        <f aca="false">(N293-N292)/(K$49/(1+K$49)*(AC293^(1+K$49)-(J293/A293)^(1+K$49))/(J293/A293)^K$49)*K$50+U292</f>
        <v>0.00848499708248467</v>
      </c>
      <c r="V293" s="3" t="n">
        <f aca="false">IF(D$6="E",-IF(K292=$B$6,-V292+(H293-H292)*(1-E292)+(I293-I292)*E292,-V292+(H293-H292)*(1-E292)+(I293-I292)*E292+(U293-U292)*(1-E292)),IF(K292=$B$6,V292+(H293-H292)*(1-E292)+(I293-I292)*E292,V292+(H293-H292)*(1-E292)+(I293-I292)*E292+(U293-U292)*(1-E292)))</f>
        <v>0.011139143654373</v>
      </c>
      <c r="W293" s="3" t="n">
        <f aca="false">T293/3+V293</f>
        <v>0.0130105779249255</v>
      </c>
      <c r="X293" s="23" t="n">
        <f aca="false">IF(D$6="E",-B293,B293)</f>
        <v>350.874688279306</v>
      </c>
      <c r="Y293" s="0" t="n">
        <f aca="false">IF(D$6="E",-J293,J293)</f>
        <v>315.926310722577</v>
      </c>
      <c r="Z293" s="46" t="n">
        <f aca="false">J293/A293</f>
        <v>0.996744306952603</v>
      </c>
      <c r="AA293" s="43" t="n">
        <f aca="false">B$8/A293^B$3*((1+K$49)/K$49)^-B$3</f>
        <v>1.66507828260279</v>
      </c>
      <c r="AB293" s="43" t="n">
        <f aca="false">(R293-AA293)</f>
        <v>-0.0711277126444538</v>
      </c>
      <c r="AC293" s="48" t="n">
        <f aca="false">IF(R$58&gt;=AA$58,B$10,IF(K293&lt;K292,(Z293-D$10)*(1+1.25*(D$10-Z293)/MAX(Z$58:Z293)*B$10)+D$10,B$10))</f>
        <v>1.38259663532589</v>
      </c>
      <c r="AD293" s="33" t="n">
        <f aca="false">IF(K293&gt;K292,(1-A293/K293)/((J293+0.01)/A293/$B$10)^(1+K$49)+A293/K293+0.01,(1-A293/K293)/((J293+0.01)/A293/$D$10)^(1+K$49)+A293/K293+0.01)</f>
        <v>1.32598288197301</v>
      </c>
      <c r="AE293" s="47" t="n">
        <f aca="false">IF(ABS(-LN(1-(R293-AA293)/R293)/LN(AD293))&lt;1.2*B$3,1.2*SIGN(-LN(1-(R293-AA293)/R293)/LN(AD293))*B$3,-LN(1-(R293-AA293)/R293)/LN(AD293))</f>
        <v>-0.154726042666974</v>
      </c>
      <c r="AF293" s="43" t="n">
        <f aca="false">W293</f>
        <v>0.0130105779249255</v>
      </c>
      <c r="AG293" s="47" t="n">
        <f aca="false">IF(D$6="E",-B293,IF(D$6="T",-B293,B293))</f>
        <v>350.874688279306</v>
      </c>
      <c r="AH293" s="3" t="n">
        <f aca="false">T293</f>
        <v>0.00561430281165756</v>
      </c>
      <c r="AI293" s="3"/>
      <c r="AJ293" s="3"/>
    </row>
    <row r="294" customFormat="false" ht="12.8" hidden="false" customHeight="false" outlineLevel="0" collapsed="false">
      <c r="A294" s="3" t="n">
        <f aca="false">IF(J293/A293&lt;=0.99*$B$10,IF(A293&gt;A292,IF(D$5&gt;0,$A293+($D$7-$D$3)/401,IF(J293/A293&gt;1.01*D$10,A293-($D$7-$D$3)/401,A293)),IF(D$5&lt;0,$A293+($D$7-$D$3)/401,IF(J293/A293&gt;1.01*D$10,A293-($D$7-$D$3)/401,A293))),IF(K293&gt;$B$6,IF(B$10&gt;D$10,IF(J293/A293&gt;1.01*D$10,A293-($D$7-$D$3)/401,A293),A293),IF(MAX(J$58:J293)&lt;0.99*$B$10*(A293^$K$49*(K293-A293))^(1/(1+$K$49))*($K$49^(1/(1+$K$49))),$A293+($D$7-$D$3)/401,IF(J293/A293&gt;1.01*$D$10,$A293-($D$7-$D$3)/401,A293))))</f>
        <v>317.456982543642</v>
      </c>
      <c r="B294" s="3" t="n">
        <f aca="false">$D$4+(A294-$D$3)*$D$5</f>
        <v>352.370947630927</v>
      </c>
      <c r="C294" s="3" t="n">
        <f aca="false">2/PI()*(ATAN((B294/A294)^2))/(1+C$12/C$14*10*(100/A293)^0.5)</f>
        <v>0.432477133703895</v>
      </c>
      <c r="D294" s="3" t="n">
        <f aca="false">3*G293*(I294-I293)+D293</f>
        <v>4185.06868278219</v>
      </c>
      <c r="E294" s="30" t="n">
        <f aca="false">(1/$C$16)*($C$12/100)/S294</f>
        <v>0.00911653356773886</v>
      </c>
      <c r="F294" s="3" t="n">
        <f aca="false">3*(1-2*$B$9)*(A295+A294)/(4*(1+$B$9)*$B$4)</f>
        <v>48346.6198633852</v>
      </c>
      <c r="G294" s="3" t="n">
        <f aca="false">$C$18*$C$17*(A294+100)/100/(2*(1+$C$19))*1000</f>
        <v>3191041.1745636</v>
      </c>
      <c r="H294" s="30" t="n">
        <f aca="false">(B294-B293)/(3*(1-E293)*F293+3*C293*E293*G293)+H293</f>
        <v>0.00276043946878644</v>
      </c>
      <c r="I294" s="30" t="n">
        <f aca="false">C293*(H294-H293)+I293</f>
        <v>0.000482717695559731</v>
      </c>
      <c r="J294" s="3" t="n">
        <f aca="false">J293+3*(H294-H293)*F293</f>
        <v>317.122937913878</v>
      </c>
      <c r="K294" s="35" t="n">
        <f aca="false">IF(J294&lt;$B$10*(A293^$K$49*(MAX(K$58:K293)-A293))^(1/(1+$K$49))*($K$49^(1/(1+$K$49))),IF(J294/A294&gt;D$10,IF(MAX(J$58:J293)&lt;0.99*$B$10*(A293^$K$49*(K293-A293))^(1/(1+$K$49))*($K$49^(1/(1+$K$49))),MAX(K$58:K293),((J294/$B$10)^(1+$K$49)/(A294^($K$49)*$K$49))+A294),MAX(K$58:K293)),((J294/$B$10)^(1+$K$49)/(A294^($K$49)*$K$49))+A294)</f>
        <v>483.178704503315</v>
      </c>
      <c r="L294" s="30" t="n">
        <f aca="false">IF(K294&lt;K293,AE293*(MAX(Z$58:Z293)-J293/A293)/(J293/A293/D$10-1)/(1+1*(MAX(Z$58:Z293)-J293/A293)/(J293/A293/D$10-1))+B$3-B$4,AE293*(J294/A294/B$10)/(C$27+J294/A294/B$10))</f>
        <v>-0.0166294877208269</v>
      </c>
      <c r="M294" s="42" t="n">
        <f aca="false">M293+L294*2*(K294-K293)/(K293+K294)</f>
        <v>-0.00629424325023122</v>
      </c>
      <c r="N294" s="43" t="n">
        <f aca="false">N293+(B$3-B$4)*2*(K294-K293)/(K293+K294)</f>
        <v>0.00917350861369927</v>
      </c>
      <c r="O294" s="34"/>
      <c r="P294" s="34" t="n">
        <f aca="false">P293+$B$4*2*(A294-A293)/(A294+A293)</f>
        <v>0.00277214879259265</v>
      </c>
      <c r="Q294" s="44" t="n">
        <f aca="false">M294+N294</f>
        <v>0.00287926536346806</v>
      </c>
      <c r="R294" s="3" t="n">
        <f aca="false">R293-(Q294-Q293+P294-P293)*R293</f>
        <v>1.59396616393268</v>
      </c>
      <c r="S294" s="3" t="n">
        <f aca="false">$C$21*(R294-1)+1</f>
        <v>1.58614016187191</v>
      </c>
      <c r="T294" s="3" t="n">
        <f aca="false">-(S294-S293)/S293+T293</f>
        <v>0.00560460085697925</v>
      </c>
      <c r="U294" s="45" t="n">
        <f aca="false">(N294-N293)/(K$49/(1+K$49)*(AC294^(1+K$49)-(J294/A294)^(1+K$49))/(J294/A294)^K$49)*K$50+U293</f>
        <v>0.00855515077187958</v>
      </c>
      <c r="V294" s="3" t="n">
        <f aca="false">IF(D$6="E",-IF(K293=$B$6,-V293+(H294-H293)*(1-E293)+(I294-I293)*E293,-V293+(H294-H293)*(1-E293)+(I294-I293)*E293+(U294-U293)*(1-E293)),IF(K293=$B$6,V293+(H294-H293)*(1-E293)+(I294-I293)*E293,V293+(H294-H293)*(1-E293)+(I294-I293)*E293+(U294-U293)*(1-E293)))</f>
        <v>0.011216878228894</v>
      </c>
      <c r="W294" s="3" t="n">
        <f aca="false">T294/3+V294</f>
        <v>0.0130850785145538</v>
      </c>
      <c r="X294" s="23" t="n">
        <f aca="false">IF(D$6="E",-B294,B294)</f>
        <v>352.370947630927</v>
      </c>
      <c r="Y294" s="0" t="n">
        <f aca="false">IF(D$6="E",-J294,J294)</f>
        <v>317.122937913878</v>
      </c>
      <c r="Z294" s="46" t="n">
        <f aca="false">J294/A294</f>
        <v>0.998947748362352</v>
      </c>
      <c r="AA294" s="43" t="n">
        <f aca="false">B$8/A294^B$3*((1+K$49)/K$49)^-B$3</f>
        <v>1.66503534725103</v>
      </c>
      <c r="AB294" s="43" t="n">
        <f aca="false">(R294-AA294)</f>
        <v>-0.0710691833183454</v>
      </c>
      <c r="AC294" s="48" t="n">
        <f aca="false">IF(R$58&gt;=AA$58,B$10,IF(K294&lt;K293,(Z294-D$10)*(1+1.25*(D$10-Z294)/MAX(Z$58:Z294)*B$10)+D$10,B$10))</f>
        <v>1.38259663532589</v>
      </c>
      <c r="AD294" s="33" t="n">
        <f aca="false">IF(K294&gt;K293,(1-A294/K294)/((J294+0.01)/A294/$B$10)^(1+K$49)+A294/K294+0.01,(1-A294/K294)/((J294+0.01)/A294/$D$10)^(1+K$49)+A294/K294+0.01)</f>
        <v>1.32399405447657</v>
      </c>
      <c r="AE294" s="47" t="n">
        <f aca="false">IF(ABS(-LN(1-(R294-AA294)/R294)/LN(AD294))&lt;1.2*B$3,1.2*SIGN(-LN(1-(R294-AA294)/R294)/LN(AD294))*B$3,-LN(1-(R294-AA294)/R294)/LN(AD294))</f>
        <v>-0.155426825755133</v>
      </c>
      <c r="AF294" s="43" t="n">
        <f aca="false">W294</f>
        <v>0.0130850785145538</v>
      </c>
      <c r="AG294" s="47" t="n">
        <f aca="false">IF(D$6="E",-B294,IF(D$6="T",-B294,B294))</f>
        <v>352.370947630927</v>
      </c>
      <c r="AH294" s="3" t="n">
        <f aca="false">T294</f>
        <v>0.00560460085697925</v>
      </c>
      <c r="AI294" s="3"/>
      <c r="AJ294" s="3"/>
    </row>
    <row r="295" customFormat="false" ht="12.8" hidden="false" customHeight="false" outlineLevel="0" collapsed="false">
      <c r="A295" s="3" t="n">
        <f aca="false">IF(J294/A294&lt;=0.99*$B$10,IF(A294&gt;A293,IF(D$5&gt;0,$A294+($D$7-$D$3)/401,IF(J294/A294&gt;1.01*D$10,A294-($D$7-$D$3)/401,A294)),IF(D$5&lt;0,$A294+($D$7-$D$3)/401,IF(J294/A294&gt;1.01*D$10,A294-($D$7-$D$3)/401,A294))),IF(K294&gt;$B$6,IF(B$10&gt;D$10,IF(J294/A294&gt;1.01*D$10,A294-($D$7-$D$3)/401,A294),A294),IF(MAX(J$58:J294)&lt;0.99*$B$10*(A294^$K$49*(K294-A294))^(1/(1+$K$49))*($K$49^(1/(1+$K$49))),$A294+($D$7-$D$3)/401,IF(J294/A294&gt;1.01*$D$10,$A294-($D$7-$D$3)/401,A294))))</f>
        <v>317.955735660849</v>
      </c>
      <c r="B295" s="3" t="n">
        <f aca="false">$D$4+(A295-$D$3)*$D$5</f>
        <v>353.867206982548</v>
      </c>
      <c r="C295" s="3" t="n">
        <f aca="false">2/PI()*(ATAN((B295/A295)^2))/(1+C$12/C$14*10*(100/A294)^0.5)</f>
        <v>0.433826729063873</v>
      </c>
      <c r="D295" s="3" t="n">
        <f aca="false">3*G294*(I295-I294)+D294</f>
        <v>4219.20677470727</v>
      </c>
      <c r="E295" s="30" t="n">
        <f aca="false">(1/$C$16)*($C$12/100)/S295</f>
        <v>0.0091164424112422</v>
      </c>
      <c r="F295" s="3" t="n">
        <f aca="false">3*(1-2*$B$9)*(A296+A295)/(4*(1+$B$9)*$B$4)</f>
        <v>48422.5170768732</v>
      </c>
      <c r="G295" s="3" t="n">
        <f aca="false">$C$18*$C$17*(A295+100)/100/(2*(1+$C$19))*1000</f>
        <v>3194853.64339153</v>
      </c>
      <c r="H295" s="30" t="n">
        <f aca="false">(B295-B294)/(3*(1-E294)*F294+3*C294*E294*G294)+H294</f>
        <v>0.00276868507197074</v>
      </c>
      <c r="I295" s="30" t="n">
        <f aca="false">C294*(H295-H294)+I294</f>
        <v>0.000486283730390536</v>
      </c>
      <c r="J295" s="3" t="n">
        <f aca="false">J294+3*(H295-H294)*F294</f>
        <v>318.318879041965</v>
      </c>
      <c r="K295" s="35" t="n">
        <f aca="false">IF(J295&lt;$B$10*(A294^$K$49*(MAX(K$58:K294)-A294))^(1/(1+$K$49))*($K$49^(1/(1+$K$49))),IF(J295/A295&gt;D$10,IF(MAX(J$58:J294)&lt;0.99*$B$10*(A294^$K$49*(K294-A294))^(1/(1+$K$49))*($K$49^(1/(1+$K$49))),MAX(K$58:K294),((J295/$B$10)^(1+$K$49)/(A295^($K$49)*$K$49))+A295),MAX(K$58:K294)),((J295/$B$10)^(1+$K$49)/(A295^($K$49)*$K$49))+A295)</f>
        <v>484.667841948712</v>
      </c>
      <c r="L295" s="30" t="n">
        <f aca="false">IF(K295&lt;K294,AE294*(MAX(Z$58:Z294)-J294/A294)/(J294/A294/D$10-1)/(1+1*(MAX(Z$58:Z294)-J294/A294)/(J294/A294/D$10-1))+B$3-B$4,AE294*(J295/A295/B$10)/(C$27+J295/A295/B$10))</f>
        <v>-0.0167375493085294</v>
      </c>
      <c r="M295" s="42" t="n">
        <f aca="false">M294+L295*2*(K295-K294)/(K294+K295)</f>
        <v>-0.0063457483395677</v>
      </c>
      <c r="N295" s="43" t="n">
        <f aca="false">N294+(B$3-B$4)*2*(K295-K294)/(K294+K295)</f>
        <v>0.00920551168172468</v>
      </c>
      <c r="O295" s="34"/>
      <c r="P295" s="34" t="n">
        <f aca="false">P294+$B$4*2*(A295-A294)/(A295+A294)</f>
        <v>0.00278156792638556</v>
      </c>
      <c r="Q295" s="44" t="n">
        <f aca="false">M295+N295</f>
        <v>0.00285976334215698</v>
      </c>
      <c r="R295" s="3" t="n">
        <f aca="false">R294-(Q295-Q294+P295-P294)*R294</f>
        <v>1.59398223571422</v>
      </c>
      <c r="S295" s="3" t="n">
        <f aca="false">$C$21*(R295-1)+1</f>
        <v>1.58615602189426</v>
      </c>
      <c r="T295" s="3" t="n">
        <f aca="false">-(S295-S294)/S294+T294</f>
        <v>0.00559460172655741</v>
      </c>
      <c r="U295" s="45" t="n">
        <f aca="false">(N295-N294)/(K$49/(1+K$49)*(AC295^(1+K$49)-(J295/A295)^(1+K$49))/(J295/A295)^K$49)*K$50+U294</f>
        <v>0.00862562266288219</v>
      </c>
      <c r="V295" s="3" t="n">
        <f aca="false">IF(D$6="E",-IF(K294=$B$6,-V294+(H295-H294)*(1-E294)+(I295-I294)*E294,-V294+(H295-H294)*(1-E294)+(I295-I294)*E294+(U295-U294)*(1-E294)),IF(K294=$B$6,V294+(H295-H294)*(1-E294)+(I295-I294)*E294,V294+(H295-H294)*(1-E294)+(I295-I294)*E294+(U295-U294)*(1-E294)))</f>
        <v>0.0112949106022791</v>
      </c>
      <c r="W295" s="3" t="n">
        <f aca="false">T295/3+V295</f>
        <v>0.0131597778444649</v>
      </c>
      <c r="X295" s="23" t="n">
        <f aca="false">IF(D$6="E",-B295,B295)</f>
        <v>353.867206982548</v>
      </c>
      <c r="Y295" s="0" t="n">
        <f aca="false">IF(D$6="E",-J295,J295)</f>
        <v>318.318879041965</v>
      </c>
      <c r="Z295" s="46" t="n">
        <f aca="false">J295/A295</f>
        <v>1.00114211929645</v>
      </c>
      <c r="AA295" s="43" t="n">
        <f aca="false">B$8/A295^B$3*((1+K$49)/K$49)^-B$3</f>
        <v>1.66499248040611</v>
      </c>
      <c r="AB295" s="43" t="n">
        <f aca="false">(R295-AA295)</f>
        <v>-0.0710102446918934</v>
      </c>
      <c r="AC295" s="48" t="n">
        <f aca="false">IF(R$58&gt;=AA$58,B$10,IF(K295&lt;K294,(Z295-D$10)*(1+1.25*(D$10-Z295)/MAX(Z$58:Z295)*B$10)+D$10,B$10))</f>
        <v>1.38259663532589</v>
      </c>
      <c r="AD295" s="33" t="n">
        <f aca="false">IF(K295&gt;K294,(1-A295/K295)/((J295+0.01)/A295/$B$10)^(1+K$49)+A295/K295+0.01,(1-A295/K295)/((J295+0.01)/A295/$D$10)^(1+K$49)+A295/K295+0.01)</f>
        <v>1.32201503388924</v>
      </c>
      <c r="AE295" s="47" t="n">
        <f aca="false">IF(ABS(-LN(1-(R295-AA295)/R295)/LN(AD295))&lt;1.2*B$3,1.2*SIGN(-LN(1-(R295-AA295)/R295)/LN(AD295))*B$3,-LN(1-(R295-AA295)/R295)/LN(AD295))</f>
        <v>-0.156131329688407</v>
      </c>
      <c r="AF295" s="43" t="n">
        <f aca="false">W295</f>
        <v>0.013159777844465</v>
      </c>
      <c r="AG295" s="47" t="n">
        <f aca="false">IF(D$6="E",-B295,IF(D$6="T",-B295,B295))</f>
        <v>353.867206982548</v>
      </c>
      <c r="AH295" s="3" t="n">
        <f aca="false">T295</f>
        <v>0.00559460172655741</v>
      </c>
      <c r="AI295" s="3"/>
      <c r="AJ295" s="3"/>
    </row>
    <row r="296" customFormat="false" ht="12.8" hidden="false" customHeight="false" outlineLevel="0" collapsed="false">
      <c r="A296" s="3" t="n">
        <f aca="false">IF(J295/A295&lt;=0.99*$B$10,IF(A295&gt;A294,IF(D$5&gt;0,$A295+($D$7-$D$3)/401,IF(J295/A295&gt;1.01*D$10,A295-($D$7-$D$3)/401,A295)),IF(D$5&lt;0,$A295+($D$7-$D$3)/401,IF(J295/A295&gt;1.01*D$10,A295-($D$7-$D$3)/401,A295))),IF(K295&gt;$B$6,IF(B$10&gt;D$10,IF(J295/A295&gt;1.01*D$10,A295-($D$7-$D$3)/401,A295),A295),IF(MAX(J$58:J295)&lt;0.99*$B$10*(A295^$K$49*(K295-A295))^(1/(1+$K$49))*($K$49^(1/(1+$K$49))),$A295+($D$7-$D$3)/401,IF(J295/A295&gt;1.01*$D$10,$A295-($D$7-$D$3)/401,A295))))</f>
        <v>318.454488778056</v>
      </c>
      <c r="B296" s="3" t="n">
        <f aca="false">$D$4+(A296-$D$3)*$D$5</f>
        <v>355.363466334169</v>
      </c>
      <c r="C296" s="3" t="n">
        <f aca="false">2/PI()*(ATAN((B296/A296)^2))/(1+C$12/C$14*10*(100/A295)^0.5)</f>
        <v>0.435167881374211</v>
      </c>
      <c r="D296" s="3" t="n">
        <f aca="false">3*G295*(I296-I295)+D295</f>
        <v>4253.41910861462</v>
      </c>
      <c r="E296" s="30" t="n">
        <f aca="false">(1/$C$16)*($C$12/100)/S296</f>
        <v>0.00911634854504072</v>
      </c>
      <c r="F296" s="3" t="n">
        <f aca="false">3*(1-2*$B$9)*(A297+A296)/(4*(1+$B$9)*$B$4)</f>
        <v>48498.4142903613</v>
      </c>
      <c r="G296" s="3" t="n">
        <f aca="false">$C$18*$C$17*(A296+100)/100/(2*(1+$C$19))*1000</f>
        <v>3198666.11221946</v>
      </c>
      <c r="H296" s="30" t="n">
        <f aca="false">(B296-B295)/(3*(1-E295)*F295+3*C295*E295*G295)+H295</f>
        <v>0.00277691306988727</v>
      </c>
      <c r="I296" s="30" t="n">
        <f aca="false">C295*(H296-H295)+I295</f>
        <v>0.000489853255813411</v>
      </c>
      <c r="J296" s="3" t="n">
        <f aca="false">J295+3*(H296-H295)*F295</f>
        <v>319.51414015083</v>
      </c>
      <c r="K296" s="35" t="n">
        <f aca="false">IF(J296&lt;$B$10*(A295^$K$49*(MAX(K$58:K295)-A295))^(1/(1+$K$49))*($K$49^(1/(1+$K$49))),IF(J296/A296&gt;D$10,IF(MAX(J$58:J295)&lt;0.99*$B$10*(A295^$K$49*(K295-A295))^(1/(1+$K$49))*($K$49^(1/(1+$K$49))),MAX(K$58:K295),((J296/$B$10)^(1+$K$49)/(A296^($K$49)*$K$49))+A296),MAX(K$58:K295)),((J296/$B$10)^(1+$K$49)/(A296^($K$49)*$K$49))+A296)</f>
        <v>486.157862396861</v>
      </c>
      <c r="L296" s="30" t="n">
        <f aca="false">IF(K296&lt;K295,AE295*(MAX(Z$58:Z295)-J295/A295)/(J295/A295/D$10-1)/(1+1*(MAX(Z$58:Z295)-J295/A295)/(J295/A295/D$10-1))+B$3-B$4,AE295*(J296/A296/B$10)/(C$27+J296/A296/B$10))</f>
        <v>-0.0168461571704356</v>
      </c>
      <c r="M296" s="42" t="n">
        <f aca="false">M295+L296*2*(K296-K295)/(K295+K296)</f>
        <v>-0.00639745920495647</v>
      </c>
      <c r="N296" s="43" t="n">
        <f aca="false">N295+(B$3-B$4)*2*(K296-K295)/(K295+K296)</f>
        <v>0.0092374354608158</v>
      </c>
      <c r="O296" s="34"/>
      <c r="P296" s="34" t="n">
        <f aca="false">P295+$B$4*2*(A296-A295)/(A296+A295)</f>
        <v>0.0027909722966748</v>
      </c>
      <c r="Q296" s="44" t="n">
        <f aca="false">M296+N296</f>
        <v>0.00283997625585932</v>
      </c>
      <c r="R296" s="3" t="n">
        <f aca="false">R295-(Q296-Q295+P296-P295)*R295</f>
        <v>1.5939987855791</v>
      </c>
      <c r="S296" s="3" t="n">
        <f aca="false">$C$21*(R296-1)+1</f>
        <v>1.58617235370079</v>
      </c>
      <c r="T296" s="3" t="n">
        <f aca="false">-(S296-S295)/S295+T295</f>
        <v>0.00558430525741499</v>
      </c>
      <c r="U296" s="45" t="n">
        <f aca="false">(N296-N295)/(K$49/(1+K$49)*(AC296^(1+K$49)-(J296/A296)^(1+K$49))/(J296/A296)^K$49)*K$50+U295</f>
        <v>0.00869641444582279</v>
      </c>
      <c r="V296" s="3" t="n">
        <f aca="false">IF(D$6="E",-IF(K295=$B$6,-V295+(H296-H295)*(1-E295)+(I296-I295)*E295,-V295+(H296-H295)*(1-E295)+(I296-I295)*E295+(U296-U295)*(1-E295)),IF(K295=$B$6,V295+(H296-H295)*(1-E295)+(I296-I295)*E295,V295+(H296-H295)*(1-E295)+(I296-I295)*E295+(U296-U295)*(1-E295)))</f>
        <v>0.0113732425452276</v>
      </c>
      <c r="W296" s="3" t="n">
        <f aca="false">T296/3+V296</f>
        <v>0.0132346776310326</v>
      </c>
      <c r="X296" s="23" t="n">
        <f aca="false">IF(D$6="E",-B296,B296)</f>
        <v>355.363466334169</v>
      </c>
      <c r="Y296" s="0" t="n">
        <f aca="false">IF(D$6="E",-J296,J296)</f>
        <v>319.51414015083</v>
      </c>
      <c r="Z296" s="46" t="n">
        <f aca="false">J296/A296</f>
        <v>1.0033274813517</v>
      </c>
      <c r="AA296" s="43" t="n">
        <f aca="false">B$8/A296^B$3*((1+K$49)/K$49)^-B$3</f>
        <v>1.66494968185154</v>
      </c>
      <c r="AB296" s="43" t="n">
        <f aca="false">(R296-AA296)</f>
        <v>-0.0709508962724394</v>
      </c>
      <c r="AC296" s="48" t="n">
        <f aca="false">IF(R$58&gt;=AA$58,B$10,IF(K296&lt;K295,(Z296-D$10)*(1+1.25*(D$10-Z296)/MAX(Z$58:Z296)*B$10)+D$10,B$10))</f>
        <v>1.38259663532589</v>
      </c>
      <c r="AD296" s="33" t="n">
        <f aca="false">IF(K296&gt;K295,(1-A296/K296)/((J296+0.01)/A296/$B$10)^(1+K$49)+A296/K296+0.01,(1-A296/K296)/((J296+0.01)/A296/$D$10)^(1+K$49)+A296/K296+0.01)</f>
        <v>1.32004575690868</v>
      </c>
      <c r="AE296" s="47" t="n">
        <f aca="false">IF(ABS(-LN(1-(R296-AA296)/R296)/LN(AD296))&lt;1.2*B$3,1.2*SIGN(-LN(1-(R296-AA296)/R296)/LN(AD296))*B$3,-LN(1-(R296-AA296)/R296)/LN(AD296))</f>
        <v>-0.156839586343018</v>
      </c>
      <c r="AF296" s="43" t="n">
        <f aca="false">W296</f>
        <v>0.0132346776310327</v>
      </c>
      <c r="AG296" s="47" t="n">
        <f aca="false">IF(D$6="E",-B296,IF(D$6="T",-B296,B296))</f>
        <v>355.363466334169</v>
      </c>
      <c r="AH296" s="3" t="n">
        <f aca="false">T296</f>
        <v>0.00558430525741499</v>
      </c>
      <c r="AI296" s="3"/>
      <c r="AJ296" s="3"/>
    </row>
    <row r="297" customFormat="false" ht="12.8" hidden="false" customHeight="false" outlineLevel="0" collapsed="false">
      <c r="A297" s="3" t="n">
        <f aca="false">IF(J296/A296&lt;=0.99*$B$10,IF(A296&gt;A295,IF(D$5&gt;0,$A296+($D$7-$D$3)/401,IF(J296/A296&gt;1.01*D$10,A296-($D$7-$D$3)/401,A296)),IF(D$5&lt;0,$A296+($D$7-$D$3)/401,IF(J296/A296&gt;1.01*D$10,A296-($D$7-$D$3)/401,A296))),IF(K296&gt;$B$6,IF(B$10&gt;D$10,IF(J296/A296&gt;1.01*D$10,A296-($D$7-$D$3)/401,A296),A296),IF(MAX(J$58:J296)&lt;0.99*$B$10*(A296^$K$49*(K296-A296))^(1/(1+$K$49))*($K$49^(1/(1+$K$49))),$A296+($D$7-$D$3)/401,IF(J296/A296&gt;1.01*$D$10,$A296-($D$7-$D$3)/401,A296))))</f>
        <v>318.953241895263</v>
      </c>
      <c r="B297" s="3" t="n">
        <f aca="false">$D$4+(A297-$D$3)*$D$5</f>
        <v>356.85972568579</v>
      </c>
      <c r="C297" s="3" t="n">
        <f aca="false">2/PI()*(ATAN((B297/A297)^2))/(1+C$12/C$14*10*(100/A296)^0.5)</f>
        <v>0.436500645245108</v>
      </c>
      <c r="D297" s="3" t="n">
        <f aca="false">3*G296*(I297-I296)+D296</f>
        <v>4287.70504508401</v>
      </c>
      <c r="E297" s="30" t="n">
        <f aca="false">(1/$C$16)*($C$12/100)/S297</f>
        <v>0.00911625196762538</v>
      </c>
      <c r="F297" s="3" t="n">
        <f aca="false">3*(1-2*$B$9)*(A298+A297)/(4*(1+$B$9)*$B$4)</f>
        <v>48574.3115038493</v>
      </c>
      <c r="G297" s="3" t="n">
        <f aca="false">$C$18*$C$17*(A297+100)/100/(2*(1+$C$19))*1000</f>
        <v>3202478.58104739</v>
      </c>
      <c r="H297" s="30" t="n">
        <f aca="false">(B297-B296)/(3*(1-E296)*F296+3*C296*E296*G296)+H296</f>
        <v>0.00278512355878821</v>
      </c>
      <c r="I297" s="30" t="n">
        <f aca="false">C296*(H297-H296)+I296</f>
        <v>0.000493426196873478</v>
      </c>
      <c r="J297" s="3" t="n">
        <f aca="false">J296+3*(H297-H296)*F296</f>
        <v>320.708727227563</v>
      </c>
      <c r="K297" s="35" t="n">
        <f aca="false">IF(J297&lt;$B$10*(A296^$K$49*(MAX(K$58:K296)-A296))^(1/(1+$K$49))*($K$49^(1/(1+$K$49))),IF(J297/A297&gt;D$10,IF(MAX(J$58:J296)&lt;0.99*$B$10*(A296^$K$49*(K296-A296))^(1/(1+$K$49))*($K$49^(1/(1+$K$49))),MAX(K$58:K296),((J297/$B$10)^(1+$K$49)/(A297^($K$49)*$K$49))+A297),MAX(K$58:K296)),((J297/$B$10)^(1+$K$49)/(A297^($K$49)*$K$49))+A297)</f>
        <v>487.648760005317</v>
      </c>
      <c r="L297" s="30" t="n">
        <f aca="false">IF(K297&lt;K296,AE296*(MAX(Z$58:Z296)-J296/A296)/(J296/A296/D$10-1)/(1+1*(MAX(Z$58:Z296)-J296/A296)/(J296/A296/D$10-1))+B$3-B$4,AE296*(J297/A297/B$10)/(C$27+J297/A297/B$10))</f>
        <v>-0.0169553161766157</v>
      </c>
      <c r="M297" s="42" t="n">
        <f aca="false">M296+L297*2*(K297-K296)/(K296+K297)</f>
        <v>-0.00644937637158239</v>
      </c>
      <c r="N297" s="43" t="n">
        <f aca="false">N296+(B$3-B$4)*2*(K297-K296)/(K296+K297)</f>
        <v>0.00926928025375774</v>
      </c>
      <c r="O297" s="34"/>
      <c r="P297" s="34" t="n">
        <f aca="false">P296+$B$4*2*(A297-A296)/(A297+A296)</f>
        <v>0.00280036194966844</v>
      </c>
      <c r="Q297" s="44" t="n">
        <f aca="false">M297+N297</f>
        <v>0.00281990388217535</v>
      </c>
      <c r="R297" s="3" t="n">
        <f aca="false">R296-(Q297-Q296+P297-P296)*R296</f>
        <v>1.5940158138229</v>
      </c>
      <c r="S297" s="3" t="n">
        <f aca="false">$C$21*(R297-1)+1</f>
        <v>1.58618915758321</v>
      </c>
      <c r="T297" s="3" t="n">
        <f aca="false">-(S297-S296)/S296+T296</f>
        <v>0.005573711274748</v>
      </c>
      <c r="U297" s="45" t="n">
        <f aca="false">(N297-N296)/(K$49/(1+K$49)*(AC297^(1+K$49)-(J297/A297)^(1+K$49))/(J297/A297)^K$49)*K$50+U296</f>
        <v>0.00876752783981294</v>
      </c>
      <c r="V297" s="3" t="n">
        <f aca="false">IF(D$6="E",-IF(K296=$B$6,-V296+(H297-H296)*(1-E296)+(I297-I296)*E296,-V296+(H297-H296)*(1-E296)+(I297-I296)*E296+(U297-U296)*(1-E296)),IF(K296=$B$6,V296+(H297-H296)*(1-E296)+(I297-I296)*E296,V296+(H297-H296)*(1-E296)+(I297-I296)*E296+(U297-U296)*(1-E296)))</f>
        <v>0.0114518758561304</v>
      </c>
      <c r="W297" s="3" t="n">
        <f aca="false">T297/3+V297</f>
        <v>0.0133097796143797</v>
      </c>
      <c r="X297" s="23" t="n">
        <f aca="false">IF(D$6="E",-B297,B297)</f>
        <v>356.85972568579</v>
      </c>
      <c r="Y297" s="0" t="n">
        <f aca="false">IF(D$6="E",-J297,J297)</f>
        <v>320.708727227563</v>
      </c>
      <c r="Z297" s="46" t="n">
        <f aca="false">J297/A297</f>
        <v>1.0055038955612</v>
      </c>
      <c r="AA297" s="43" t="n">
        <f aca="false">B$8/A297^B$3*((1+K$49)/K$49)^-B$3</f>
        <v>1.6649069513718</v>
      </c>
      <c r="AB297" s="43" t="n">
        <f aca="false">(R297-AA297)</f>
        <v>-0.0708911375488974</v>
      </c>
      <c r="AC297" s="48" t="n">
        <f aca="false">IF(R$58&gt;=AA$58,B$10,IF(K297&lt;K296,(Z297-D$10)*(1+1.25*(D$10-Z297)/MAX(Z$58:Z297)*B$10)+D$10,B$10))</f>
        <v>1.38259663532589</v>
      </c>
      <c r="AD297" s="33" t="n">
        <f aca="false">IF(K297&gt;K296,(1-A297/K297)/((J297+0.01)/A297/$B$10)^(1+K$49)+A297/K297+0.01,(1-A297/K297)/((J297+0.01)/A297/$D$10)^(1+K$49)+A297/K297+0.01)</f>
        <v>1.31808616059889</v>
      </c>
      <c r="AE297" s="47" t="n">
        <f aca="false">IF(ABS(-LN(1-(R297-AA297)/R297)/LN(AD297))&lt;1.2*B$3,1.2*SIGN(-LN(1-(R297-AA297)/R297)/LN(AD297))*B$3,-LN(1-(R297-AA297)/R297)/LN(AD297))</f>
        <v>-0.157551628045372</v>
      </c>
      <c r="AF297" s="43" t="n">
        <f aca="false">W297</f>
        <v>0.0133097796143797</v>
      </c>
      <c r="AG297" s="47" t="n">
        <f aca="false">IF(D$6="E",-B297,IF(D$6="T",-B297,B297))</f>
        <v>356.85972568579</v>
      </c>
      <c r="AH297" s="3" t="n">
        <f aca="false">T297</f>
        <v>0.005573711274748</v>
      </c>
      <c r="AI297" s="3"/>
      <c r="AJ297" s="3"/>
    </row>
    <row r="298" customFormat="false" ht="12.8" hidden="false" customHeight="false" outlineLevel="0" collapsed="false">
      <c r="A298" s="3" t="n">
        <f aca="false">IF(J297/A297&lt;=0.99*$B$10,IF(A297&gt;A296,IF(D$5&gt;0,$A297+($D$7-$D$3)/401,IF(J297/A297&gt;1.01*D$10,A297-($D$7-$D$3)/401,A297)),IF(D$5&lt;0,$A297+($D$7-$D$3)/401,IF(J297/A297&gt;1.01*D$10,A297-($D$7-$D$3)/401,A297))),IF(K297&gt;$B$6,IF(B$10&gt;D$10,IF(J297/A297&gt;1.01*D$10,A297-($D$7-$D$3)/401,A297),A297),IF(MAX(J$58:J297)&lt;0.99*$B$10*(A297^$K$49*(K297-A297))^(1/(1+$K$49))*($K$49^(1/(1+$K$49))),$A297+($D$7-$D$3)/401,IF(J297/A297&gt;1.01*$D$10,$A297-($D$7-$D$3)/401,A297))))</f>
        <v>319.45199501247</v>
      </c>
      <c r="B298" s="3" t="n">
        <f aca="false">$D$4+(A298-$D$3)*$D$5</f>
        <v>358.355985037411</v>
      </c>
      <c r="C298" s="3" t="n">
        <f aca="false">2/PI()*(ATAN((B298/A298)^2))/(1+C$12/C$14*10*(100/A297)^0.5)</f>
        <v>0.437825075318335</v>
      </c>
      <c r="D298" s="3" t="n">
        <f aca="false">3*G297*(I298-I297)+D297</f>
        <v>4322.06395088586</v>
      </c>
      <c r="E298" s="30" t="n">
        <f aca="false">(1/$C$16)*($C$12/100)/S298</f>
        <v>0.00911615267738094</v>
      </c>
      <c r="F298" s="3" t="n">
        <f aca="false">3*(1-2*$B$9)*(A299+A298)/(4*(1+$B$9)*$B$4)</f>
        <v>48650.2087173373</v>
      </c>
      <c r="G298" s="3" t="n">
        <f aca="false">$C$18*$C$17*(A298+100)/100/(2*(1+$C$19))*1000</f>
        <v>3206291.04987532</v>
      </c>
      <c r="H298" s="30" t="n">
        <f aca="false">(B298-B297)/(3*(1-E297)*F297+3*C297*E297*G297)+H297</f>
        <v>0.00279331663408695</v>
      </c>
      <c r="I298" s="30" t="n">
        <f aca="false">C297*(H298-H297)+I297</f>
        <v>0.000497002479527919</v>
      </c>
      <c r="J298" s="3" t="n">
        <f aca="false">J297+3*(H298-H297)*F297</f>
        <v>321.90264620277</v>
      </c>
      <c r="K298" s="35" t="n">
        <f aca="false">IF(J298&lt;$B$10*(A297^$K$49*(MAX(K$58:K297)-A297))^(1/(1+$K$49))*($K$49^(1/(1+$K$49))),IF(J298/A298&gt;D$10,IF(MAX(J$58:J297)&lt;0.99*$B$10*(A297^$K$49*(K297-A297))^(1/(1+$K$49))*($K$49^(1/(1+$K$49))),MAX(K$58:K297),((J298/$B$10)^(1+$K$49)/(A298^($K$49)*$K$49))+A298),MAX(K$58:K297)),((J298/$B$10)^(1+$K$49)/(A298^($K$49)*$K$49))+A298)</f>
        <v>489.140529006764</v>
      </c>
      <c r="L298" s="30" t="n">
        <f aca="false">IF(K298&lt;K297,AE297*(MAX(Z$58:Z297)-J297/A297)/(J297/A297/D$10-1)/(1+1*(MAX(Z$58:Z297)-J297/A297)/(J297/A297/D$10-1))+B$3-B$4,AE297*(J298/A298/B$10)/(C$27+J298/A298/B$10))</f>
        <v>-0.0170650312600025</v>
      </c>
      <c r="M298" s="42" t="n">
        <f aca="false">M297+L298*2*(K298-K297)/(K297+K298)</f>
        <v>-0.00650150037607089</v>
      </c>
      <c r="N298" s="43" t="n">
        <f aca="false">N297+(B$3-B$4)*2*(K298-K297)/(K297+K298)</f>
        <v>0.00930104636296792</v>
      </c>
      <c r="O298" s="34"/>
      <c r="P298" s="34" t="n">
        <f aca="false">P297+$B$4*2*(A298-A297)/(A298+A297)</f>
        <v>0.00280973693135792</v>
      </c>
      <c r="Q298" s="44" t="n">
        <f aca="false">M298+N298</f>
        <v>0.00279954598689703</v>
      </c>
      <c r="R298" s="3" t="n">
        <f aca="false">R297-(Q298-Q297+P298-P297)*R297</f>
        <v>1.59403332076085</v>
      </c>
      <c r="S298" s="3" t="n">
        <f aca="false">$C$21*(R298-1)+1</f>
        <v>1.58620643385257</v>
      </c>
      <c r="T298" s="3" t="n">
        <f aca="false">-(S298-S297)/S297+T297</f>
        <v>0.00556281959182449</v>
      </c>
      <c r="U298" s="45" t="n">
        <f aca="false">(N298-N297)/(K$49/(1+K$49)*(AC298^(1+K$49)-(J298/A298)^(1+K$49))/(J298/A298)^K$49)*K$50+U297</f>
        <v>0.00883896459304056</v>
      </c>
      <c r="V298" s="3" t="n">
        <f aca="false">IF(D$6="E",-IF(K297=$B$6,-V297+(H298-H297)*(1-E297)+(I298-I297)*E297,-V297+(H298-H297)*(1-E297)+(I298-I297)*E297+(U298-U297)*(1-E297)),IF(K297=$B$6,V297+(H298-H297)*(1-E297)+(I298-I297)*E297,V297+(H298-H297)*(1-E297)+(I298-I297)*E297+(U298-U297)*(1-E297)))</f>
        <v>0.0115308123613695</v>
      </c>
      <c r="W298" s="3" t="n">
        <f aca="false">T298/3+V298</f>
        <v>0.0133850855586444</v>
      </c>
      <c r="X298" s="23" t="n">
        <f aca="false">IF(D$6="E",-B298,B298)</f>
        <v>358.355985037411</v>
      </c>
      <c r="Y298" s="0" t="n">
        <f aca="false">IF(D$6="E",-J298,J298)</f>
        <v>321.90264620277</v>
      </c>
      <c r="Z298" s="46" t="n">
        <f aca="false">J298/A298</f>
        <v>1.00767142240011</v>
      </c>
      <c r="AA298" s="43" t="n">
        <f aca="false">B$8/A298^B$3*((1+K$49)/K$49)^-B$3</f>
        <v>1.66486428875244</v>
      </c>
      <c r="AB298" s="43" t="n">
        <f aca="false">(R298-AA298)</f>
        <v>-0.0708309679915893</v>
      </c>
      <c r="AC298" s="48" t="n">
        <f aca="false">IF(R$58&gt;=AA$58,B$10,IF(K298&lt;K297,(Z298-D$10)*(1+1.25*(D$10-Z298)/MAX(Z$58:Z298)*B$10)+D$10,B$10))</f>
        <v>1.38259663532589</v>
      </c>
      <c r="AD298" s="33" t="n">
        <f aca="false">IF(K298&gt;K297,(1-A298/K298)/((J298+0.01)/A298/$B$10)^(1+K$49)+A298/K298+0.01,(1-A298/K298)/((J298+0.01)/A298/$D$10)^(1+K$49)+A298/K298+0.01)</f>
        <v>1.31613618239213</v>
      </c>
      <c r="AE298" s="47" t="n">
        <f aca="false">IF(ABS(-LN(1-(R298-AA298)/R298)/LN(AD298))&lt;1.2*B$3,1.2*SIGN(-LN(1-(R298-AA298)/R298)/LN(AD298))*B$3,-LN(1-(R298-AA298)/R298)/LN(AD298))</f>
        <v>-0.15826748757865</v>
      </c>
      <c r="AF298" s="43" t="n">
        <f aca="false">W298</f>
        <v>0.0133850855586444</v>
      </c>
      <c r="AG298" s="47" t="n">
        <f aca="false">IF(D$6="E",-B298,IF(D$6="T",-B298,B298))</f>
        <v>358.355985037411</v>
      </c>
      <c r="AH298" s="3" t="n">
        <f aca="false">T298</f>
        <v>0.00556281959182449</v>
      </c>
      <c r="AI298" s="3"/>
      <c r="AJ298" s="3"/>
    </row>
    <row r="299" customFormat="false" ht="12.8" hidden="false" customHeight="false" outlineLevel="0" collapsed="false">
      <c r="A299" s="3" t="n">
        <f aca="false">IF(J298/A298&lt;=0.99*$B$10,IF(A298&gt;A297,IF(D$5&gt;0,$A298+($D$7-$D$3)/401,IF(J298/A298&gt;1.01*D$10,A298-($D$7-$D$3)/401,A298)),IF(D$5&lt;0,$A298+($D$7-$D$3)/401,IF(J298/A298&gt;1.01*D$10,A298-($D$7-$D$3)/401,A298))),IF(K298&gt;$B$6,IF(B$10&gt;D$10,IF(J298/A298&gt;1.01*D$10,A298-($D$7-$D$3)/401,A298),A298),IF(MAX(J$58:J298)&lt;0.99*$B$10*(A298^$K$49*(K298-A298))^(1/(1+$K$49))*($K$49^(1/(1+$K$49))),$A298+($D$7-$D$3)/401,IF(J298/A298&gt;1.01*$D$10,$A298-($D$7-$D$3)/401,A298))))</f>
        <v>319.950748129677</v>
      </c>
      <c r="B299" s="3" t="n">
        <f aca="false">$D$4+(A299-$D$3)*$D$5</f>
        <v>359.852244389032</v>
      </c>
      <c r="C299" s="3" t="n">
        <f aca="false">2/PI()*(ATAN((B299/A299)^2))/(1+C$12/C$14*10*(100/A298)^0.5)</f>
        <v>0.43914122625129</v>
      </c>
      <c r="D299" s="3" t="n">
        <f aca="false">3*G298*(I299-I298)+D298</f>
        <v>4356.49519893403</v>
      </c>
      <c r="E299" s="30" t="n">
        <f aca="false">(1/$C$16)*($C$12/100)/S299</f>
        <v>0.00911605067258498</v>
      </c>
      <c r="F299" s="3" t="n">
        <f aca="false">3*(1-2*$B$9)*(A300+A299)/(4*(1+$B$9)*$B$4)</f>
        <v>48726.1059308253</v>
      </c>
      <c r="G299" s="3" t="n">
        <f aca="false">$C$18*$C$17*(A299+100)/100/(2*(1+$C$19))*1000</f>
        <v>3210103.51870325</v>
      </c>
      <c r="H299" s="30" t="n">
        <f aca="false">(B299-B298)/(3*(1-E298)*F298+3*C298*E298*G298)+H298</f>
        <v>0.00280149239036632</v>
      </c>
      <c r="I299" s="30" t="n">
        <f aca="false">C298*(H299-H298)+I298</f>
        <v>0.000500582030636721</v>
      </c>
      <c r="J299" s="3" t="n">
        <f aca="false">J298+3*(H299-H298)*F298</f>
        <v>323.09590295101</v>
      </c>
      <c r="K299" s="35" t="n">
        <f aca="false">IF(J299&lt;$B$10*(A298^$K$49*(MAX(K$58:K298)-A298))^(1/(1+$K$49))*($K$49^(1/(1+$K$49))),IF(J299/A299&gt;D$10,IF(MAX(J$58:J298)&lt;0.99*$B$10*(A298^$K$49*(K298-A298))^(1/(1+$K$49))*($K$49^(1/(1+$K$49))),MAX(K$58:K298),((J299/$B$10)^(1+$K$49)/(A299^($K$49)*$K$49))+A299),MAX(K$58:K298)),((J299/$B$10)^(1+$K$49)/(A299^($K$49)*$K$49))+A299)</f>
        <v>490.633163707652</v>
      </c>
      <c r="L299" s="30" t="n">
        <f aca="false">IF(K299&lt;K298,AE298*(MAX(Z$58:Z298)-J298/A298)/(J298/A298/D$10-1)/(1+1*(MAX(Z$58:Z298)-J298/A298)/(J298/A298/D$10-1))+B$3-B$4,AE298*(J299/A299/B$10)/(C$27+J299/A299/B$10))</f>
        <v>-0.0171753074174134</v>
      </c>
      <c r="M299" s="42" t="n">
        <f aca="false">M298+L299*2*(K299-K298)/(K298+K299)</f>
        <v>-0.00655383176655479</v>
      </c>
      <c r="N299" s="43" t="n">
        <f aca="false">N298+(B$3-B$4)*2*(K299-K298)/(K298+K299)</f>
        <v>0.00933273409045982</v>
      </c>
      <c r="O299" s="34"/>
      <c r="P299" s="34" t="n">
        <f aca="false">P298+$B$4*2*(A299-A298)/(A299+A298)</f>
        <v>0.00281909728751948</v>
      </c>
      <c r="Q299" s="44" t="n">
        <f aca="false">M299+N299</f>
        <v>0.00277890232390503</v>
      </c>
      <c r="R299" s="3" t="n">
        <f aca="false">R298-(Q299-Q298+P299-P298)*R298</f>
        <v>1.5940513067279</v>
      </c>
      <c r="S299" s="3" t="n">
        <f aca="false">$C$21*(R299-1)+1</f>
        <v>1.58622418283944</v>
      </c>
      <c r="T299" s="3" t="n">
        <f aca="false">-(S299-S298)/S298+T298</f>
        <v>0.00555163000988491</v>
      </c>
      <c r="U299" s="45" t="n">
        <f aca="false">(N299-N298)/(K$49/(1+K$49)*(AC299^(1+K$49)-(J299/A299)^(1+K$49))/(J299/A299)^K$49)*K$50+U298</f>
        <v>0.0089107264830732</v>
      </c>
      <c r="V299" s="3" t="n">
        <f aca="false">IF(D$6="E",-IF(K298=$B$6,-V298+(H299-H298)*(1-E298)+(I299-I298)*E298,-V298+(H299-H298)*(1-E298)+(I299-I298)*E298+(U299-U298)*(1-E298)),IF(K298=$B$6,V298+(H299-H298)*(1-E298)+(I299-I298)*E298,V298+(H299-H298)*(1-E298)+(I299-I298)*E298+(U299-U298)*(1-E298)))</f>
        <v>0.0116100539156275</v>
      </c>
      <c r="W299" s="3" t="n">
        <f aca="false">T299/3+V299</f>
        <v>0.0134605972522558</v>
      </c>
      <c r="X299" s="23" t="n">
        <f aca="false">IF(D$6="E",-B299,B299)</f>
        <v>359.852244389032</v>
      </c>
      <c r="Y299" s="0" t="n">
        <f aca="false">IF(D$6="E",-J299,J299)</f>
        <v>323.09590295101</v>
      </c>
      <c r="Z299" s="46" t="n">
        <f aca="false">J299/A299</f>
        <v>1.0098301217913</v>
      </c>
      <c r="AA299" s="43" t="n">
        <f aca="false">B$8/A299^B$3*((1+K$49)/K$49)^-B$3</f>
        <v>1.66482169377997</v>
      </c>
      <c r="AB299" s="43" t="n">
        <f aca="false">(R299-AA299)</f>
        <v>-0.0707703870520695</v>
      </c>
      <c r="AC299" s="48" t="n">
        <f aca="false">IF(R$58&gt;=AA$58,B$10,IF(K299&lt;K298,(Z299-D$10)*(1+1.25*(D$10-Z299)/MAX(Z$58:Z299)*B$10)+D$10,B$10))</f>
        <v>1.38259663532589</v>
      </c>
      <c r="AD299" s="33" t="n">
        <f aca="false">IF(K299&gt;K298,(1-A299/K299)/((J299+0.01)/A299/$B$10)^(1+K$49)+A299/K299+0.01,(1-A299/K299)/((J299+0.01)/A299/$D$10)^(1+K$49)+A299/K299+0.01)</f>
        <v>1.31419576009073</v>
      </c>
      <c r="AE299" s="47" t="n">
        <f aca="false">IF(ABS(-LN(1-(R299-AA299)/R299)/LN(AD299))&lt;1.2*B$3,1.2*SIGN(-LN(1-(R299-AA299)/R299)/LN(AD299))*B$3,-LN(1-(R299-AA299)/R299)/LN(AD299))</f>
        <v>-0.158987198189527</v>
      </c>
      <c r="AF299" s="43" t="n">
        <f aca="false">W299</f>
        <v>0.0134605972522559</v>
      </c>
      <c r="AG299" s="47" t="n">
        <f aca="false">IF(D$6="E",-B299,IF(D$6="T",-B299,B299))</f>
        <v>359.852244389032</v>
      </c>
      <c r="AH299" s="3" t="n">
        <f aca="false">T299</f>
        <v>0.00555163000988491</v>
      </c>
      <c r="AI299" s="3"/>
      <c r="AJ299" s="3"/>
    </row>
    <row r="300" customFormat="false" ht="12.8" hidden="false" customHeight="false" outlineLevel="0" collapsed="false">
      <c r="A300" s="3" t="n">
        <f aca="false">IF(J299/A299&lt;=0.99*$B$10,IF(A299&gt;A298,IF(D$5&gt;0,$A299+($D$7-$D$3)/401,IF(J299/A299&gt;1.01*D$10,A299-($D$7-$D$3)/401,A299)),IF(D$5&lt;0,$A299+($D$7-$D$3)/401,IF(J299/A299&gt;1.01*D$10,A299-($D$7-$D$3)/401,A299))),IF(K299&gt;$B$6,IF(B$10&gt;D$10,IF(J299/A299&gt;1.01*D$10,A299-($D$7-$D$3)/401,A299),A299),IF(MAX(J$58:J299)&lt;0.99*$B$10*(A299^$K$49*(K299-A299))^(1/(1+$K$49))*($K$49^(1/(1+$K$49))),$A299+($D$7-$D$3)/401,IF(J299/A299&gt;1.01*$D$10,$A299-($D$7-$D$3)/401,A299))))</f>
        <v>320.449501246884</v>
      </c>
      <c r="B300" s="3" t="n">
        <f aca="false">$D$4+(A300-$D$3)*$D$5</f>
        <v>361.348503740653</v>
      </c>
      <c r="C300" s="3" t="n">
        <f aca="false">2/PI()*(ATAN((B300/A300)^2))/(1+C$12/C$14*10*(100/A299)^0.5)</f>
        <v>0.440449152701602</v>
      </c>
      <c r="D300" s="3" t="n">
        <f aca="false">3*G299*(I300-I299)+D299</f>
        <v>4390.99816823812</v>
      </c>
      <c r="E300" s="30" t="n">
        <f aca="false">(1/$C$16)*($C$12/100)/S300</f>
        <v>0.00911594595140701</v>
      </c>
      <c r="F300" s="3" t="n">
        <f aca="false">3*(1-2*$B$9)*(A301+A300)/(4*(1+$B$9)*$B$4)</f>
        <v>48802.0031443134</v>
      </c>
      <c r="G300" s="3" t="n">
        <f aca="false">$C$18*$C$17*(A300+100)/100/(2*(1+$C$19))*1000</f>
        <v>3213915.98753118</v>
      </c>
      <c r="H300" s="30" t="n">
        <f aca="false">(B300-B299)/(3*(1-E299)*F299+3*C299*E299*G299)+H299</f>
        <v>0.00280965092138675</v>
      </c>
      <c r="I300" s="30" t="n">
        <f aca="false">C299*(H300-H299)+I299</f>
        <v>0.000504164777953442</v>
      </c>
      <c r="J300" s="3" t="n">
        <f aca="false">J299+3*(H300-H299)*F299</f>
        <v>324.288503291234</v>
      </c>
      <c r="K300" s="35" t="n">
        <f aca="false">IF(J300&lt;$B$10*(A299^$K$49*(MAX(K$58:K299)-A299))^(1/(1+$K$49))*($K$49^(1/(1+$K$49))),IF(J300/A300&gt;D$10,IF(MAX(J$58:J299)&lt;0.99*$B$10*(A299^$K$49*(K299-A299))^(1/(1+$K$49))*($K$49^(1/(1+$K$49))),MAX(K$58:K299),((J300/$B$10)^(1+$K$49)/(A300^($K$49)*$K$49))+A300),MAX(K$58:K299)),((J300/$B$10)^(1+$K$49)/(A300^($K$49)*$K$49))+A300)</f>
        <v>492.126658486863</v>
      </c>
      <c r="L300" s="30" t="n">
        <f aca="false">IF(K300&lt;K299,AE299*(MAX(Z$58:Z299)-J299/A299)/(J299/A299/D$10-1)/(1+1*(MAX(Z$58:Z299)-J299/A299)/(J299/A299/D$10-1))+B$3-B$4,AE299*(J300/A300/B$10)/(C$27+J300/A300/B$10))</f>
        <v>-0.0172861497105898</v>
      </c>
      <c r="M300" s="42" t="n">
        <f aca="false">M299+L300*2*(K300-K299)/(K299+K300)</f>
        <v>-0.00660637110274333</v>
      </c>
      <c r="N300" s="43" t="n">
        <f aca="false">N299+(B$3-B$4)*2*(K300-K299)/(K299+K300)</f>
        <v>0.00936434373780807</v>
      </c>
      <c r="O300" s="34"/>
      <c r="P300" s="34" t="n">
        <f aca="false">P299+$B$4*2*(A300-A299)/(A300+A299)</f>
        <v>0.0028284430637154</v>
      </c>
      <c r="Q300" s="44" t="n">
        <f aca="false">M300+N300</f>
        <v>0.00275797263506474</v>
      </c>
      <c r="R300" s="3" t="n">
        <f aca="false">R299-(Q300-Q299+P300-P299)*R299</f>
        <v>1.59406977207899</v>
      </c>
      <c r="S300" s="3" t="n">
        <f aca="false">$C$21*(R300-1)+1</f>
        <v>1.58624240489405</v>
      </c>
      <c r="T300" s="3" t="n">
        <f aca="false">-(S300-S299)/S299+T299</f>
        <v>0.0055401423180397</v>
      </c>
      <c r="U300" s="45" t="n">
        <f aca="false">(N300-N299)/(K$49/(1+K$49)*(AC300^(1+K$49)-(J300/A300)^(1+K$49))/(J300/A300)^K$49)*K$50+U299</f>
        <v>0.00898281531716929</v>
      </c>
      <c r="V300" s="3" t="n">
        <f aca="false">IF(D$6="E",-IF(K299=$B$6,-V299+(H300-H299)*(1-E299)+(I300-I299)*E299,-V299+(H300-H299)*(1-E299)+(I300-I299)*E299+(U300-U299)*(1-E299)),IF(K299=$B$6,V299+(H300-H299)*(1-E299)+(I300-I299)*E299,V299+(H300-H299)*(1-E299)+(I300-I299)*E299+(U300-U299)*(1-E299)))</f>
        <v>0.0116896024022034</v>
      </c>
      <c r="W300" s="3" t="n">
        <f aca="false">T300/3+V300</f>
        <v>0.0135363165082166</v>
      </c>
      <c r="X300" s="23" t="n">
        <f aca="false">IF(D$6="E",-B300,B300)</f>
        <v>361.348503740653</v>
      </c>
      <c r="Y300" s="0" t="n">
        <f aca="false">IF(D$6="E",-J300,J300)</f>
        <v>324.288503291234</v>
      </c>
      <c r="Z300" s="46" t="n">
        <f aca="false">J300/A300</f>
        <v>1.01198005311106</v>
      </c>
      <c r="AA300" s="43" t="n">
        <f aca="false">B$8/A300^B$3*((1+K$49)/K$49)^-B$3</f>
        <v>1.66477916624195</v>
      </c>
      <c r="AB300" s="43" t="n">
        <f aca="false">(R300-AA300)</f>
        <v>-0.070709394162958</v>
      </c>
      <c r="AC300" s="48" t="n">
        <f aca="false">IF(R$58&gt;=AA$58,B$10,IF(K300&lt;K299,(Z300-D$10)*(1+1.25*(D$10-Z300)/MAX(Z$58:Z300)*B$10)+D$10,B$10))</f>
        <v>1.38259663532589</v>
      </c>
      <c r="AD300" s="33" t="n">
        <f aca="false">IF(K300&gt;K299,(1-A300/K300)/((J300+0.01)/A300/$B$10)^(1+K$49)+A300/K300+0.01,(1-A300/K300)/((J300+0.01)/A300/$D$10)^(1+K$49)+A300/K300+0.01)</f>
        <v>1.31226483186868</v>
      </c>
      <c r="AE300" s="47" t="n">
        <f aca="false">IF(ABS(-LN(1-(R300-AA300)/R300)/LN(AD300))&lt;1.2*B$3,1.2*SIGN(-LN(1-(R300-AA300)/R300)/LN(AD300))*B$3,-LN(1-(R300-AA300)/R300)/LN(AD300))</f>
        <v>-0.159710793595073</v>
      </c>
      <c r="AF300" s="43" t="n">
        <f aca="false">W300</f>
        <v>0.0135363165082166</v>
      </c>
      <c r="AG300" s="47" t="n">
        <f aca="false">IF(D$6="E",-B300,IF(D$6="T",-B300,B300))</f>
        <v>361.348503740653</v>
      </c>
      <c r="AH300" s="3" t="n">
        <f aca="false">T300</f>
        <v>0.0055401423180397</v>
      </c>
      <c r="AI300" s="3"/>
      <c r="AJ300" s="3"/>
    </row>
    <row r="301" customFormat="false" ht="12.8" hidden="false" customHeight="false" outlineLevel="0" collapsed="false">
      <c r="A301" s="3" t="n">
        <f aca="false">IF(J300/A300&lt;=0.99*$B$10,IF(A300&gt;A299,IF(D$5&gt;0,$A300+($D$7-$D$3)/401,IF(J300/A300&gt;1.01*D$10,A300-($D$7-$D$3)/401,A300)),IF(D$5&lt;0,$A300+($D$7-$D$3)/401,IF(J300/A300&gt;1.01*D$10,A300-($D$7-$D$3)/401,A300))),IF(K300&gt;$B$6,IF(B$10&gt;D$10,IF(J300/A300&gt;1.01*D$10,A300-($D$7-$D$3)/401,A300),A300),IF(MAX(J$58:J300)&lt;0.99*$B$10*(A300^$K$49*(K300-A300))^(1/(1+$K$49))*($K$49^(1/(1+$K$49))),$A300+($D$7-$D$3)/401,IF(J300/A300&gt;1.01*$D$10,$A300-($D$7-$D$3)/401,A300))))</f>
        <v>320.948254364091</v>
      </c>
      <c r="B301" s="3" t="n">
        <f aca="false">$D$4+(A301-$D$3)*$D$5</f>
        <v>362.844763092274</v>
      </c>
      <c r="C301" s="3" t="n">
        <f aca="false">2/PI()*(ATAN((B301/A301)^2))/(1+C$12/C$14*10*(100/A300)^0.5)</f>
        <v>0.441748909312279</v>
      </c>
      <c r="D301" s="3" t="n">
        <f aca="false">3*G300*(I301-I300)+D300</f>
        <v>4425.57224385556</v>
      </c>
      <c r="E301" s="30" t="n">
        <f aca="false">(1/$C$16)*($C$12/100)/S301</f>
        <v>0.00911583851190756</v>
      </c>
      <c r="F301" s="3" t="n">
        <f aca="false">3*(1-2*$B$9)*(A302+A301)/(4*(1+$B$9)*$B$4)</f>
        <v>48877.9003578014</v>
      </c>
      <c r="G301" s="3" t="n">
        <f aca="false">$C$18*$C$17*(A301+100)/100/(2*(1+$C$19))*1000</f>
        <v>3217728.45635911</v>
      </c>
      <c r="H301" s="30" t="n">
        <f aca="false">(B301-B300)/(3*(1-E300)*F300+3*C300*E300*G300)+H300</f>
        <v>0.00281779232009432</v>
      </c>
      <c r="I301" s="30" t="n">
        <f aca="false">C300*(H301-H300)+I300</f>
        <v>0.000507750650115997</v>
      </c>
      <c r="J301" s="3" t="n">
        <f aca="false">J300+3*(H301-H300)*F300</f>
        <v>325.480452987212</v>
      </c>
      <c r="K301" s="35" t="n">
        <f aca="false">IF(J301&lt;$B$10*(A300^$K$49*(MAX(K$58:K300)-A300))^(1/(1+$K$49))*($K$49^(1/(1+$K$49))),IF(J301/A301&gt;D$10,IF(MAX(J$58:J300)&lt;0.99*$B$10*(A300^$K$49*(K300-A300))^(1/(1+$K$49))*($K$49^(1/(1+$K$49))),MAX(K$58:K300),((J301/$B$10)^(1+$K$49)/(A301^($K$49)*$K$49))+A301),MAX(K$58:K300)),((J301/$B$10)^(1+$K$49)/(A301^($K$49)*$K$49))+A301)</f>
        <v>493.621007794408</v>
      </c>
      <c r="L301" s="30" t="n">
        <f aca="false">IF(K301&lt;K300,AE300*(MAX(Z$58:Z300)-J300/A300)/(J300/A300/D$10-1)/(1+1*(MAX(Z$58:Z300)-J300/A300)/(J300/A300/D$10-1))+B$3-B$4,AE300*(J301/A301/B$10)/(C$27+J301/A301/B$10))</f>
        <v>-0.0173975632672616</v>
      </c>
      <c r="M301" s="42" t="n">
        <f aca="false">M300+L301*2*(K301-K300)/(K300+K301)</f>
        <v>-0.00665911895599358</v>
      </c>
      <c r="N301" s="43" t="n">
        <f aca="false">N300+(B$3-B$4)*2*(K301-K300)/(K300+K301)</f>
        <v>0.00939587560611488</v>
      </c>
      <c r="O301" s="34"/>
      <c r="P301" s="34" t="n">
        <f aca="false">P300+$B$4*2*(A301-A300)/(A301+A300)</f>
        <v>0.00283777430529541</v>
      </c>
      <c r="Q301" s="44" t="n">
        <f aca="false">M301+N301</f>
        <v>0.0027367566501213</v>
      </c>
      <c r="R301" s="3" t="n">
        <f aca="false">R300-(Q301-Q300+P301-P300)*R300</f>
        <v>1.59408871718914</v>
      </c>
      <c r="S301" s="3" t="n">
        <f aca="false">$C$21*(R301-1)+1</f>
        <v>1.58626110038649</v>
      </c>
      <c r="T301" s="3" t="n">
        <f aca="false">-(S301-S300)/S300+T300</f>
        <v>0.00552835629316647</v>
      </c>
      <c r="U301" s="45" t="n">
        <f aca="false">(N301-N300)/(K$49/(1+K$49)*(AC301^(1+K$49)-(J301/A301)^(1+K$49))/(J301/A301)^K$49)*K$50+U300</f>
        <v>0.00905523293259787</v>
      </c>
      <c r="V301" s="3" t="n">
        <f aca="false">IF(D$6="E",-IF(K300=$B$6,-V300+(H301-H300)*(1-E300)+(I301-I300)*E300,-V300+(H301-H300)*(1-E300)+(I301-I300)*E300+(U301-U300)*(1-E300)),IF(K300=$B$6,V300+(H301-H300)*(1-E300)+(I301-I300)*E300,V300+(H301-H300)*(1-E300)+(I301-I300)*E300+(U301-U300)*(1-E300)))</f>
        <v>0.0117694597333376</v>
      </c>
      <c r="W301" s="3" t="n">
        <f aca="false">T301/3+V301</f>
        <v>0.0136122451643931</v>
      </c>
      <c r="X301" s="23" t="n">
        <f aca="false">IF(D$6="E",-B301,B301)</f>
        <v>362.844763092274</v>
      </c>
      <c r="Y301" s="0" t="n">
        <f aca="false">IF(D$6="E",-J301,J301)</f>
        <v>325.480452987212</v>
      </c>
      <c r="Z301" s="46" t="n">
        <f aca="false">J301/A301</f>
        <v>1.01412127519466</v>
      </c>
      <c r="AA301" s="43" t="n">
        <f aca="false">B$8/A301^B$3*((1+K$49)/K$49)^-B$3</f>
        <v>1.6647367059269</v>
      </c>
      <c r="AB301" s="43" t="n">
        <f aca="false">(R301-AA301)</f>
        <v>-0.0706479887377618</v>
      </c>
      <c r="AC301" s="48" t="n">
        <f aca="false">IF(R$58&gt;=AA$58,B$10,IF(K301&lt;K300,(Z301-D$10)*(1+1.25*(D$10-Z301)/MAX(Z$58:Z301)*B$10)+D$10,B$10))</f>
        <v>1.38259663532589</v>
      </c>
      <c r="AD301" s="33" t="n">
        <f aca="false">IF(K301&gt;K300,(1-A301/K301)/((J301+0.01)/A301/$B$10)^(1+K$49)+A301/K301+0.01,(1-A301/K301)/((J301+0.01)/A301/$D$10)^(1+K$49)+A301/K301+0.01)</f>
        <v>1.31034333627307</v>
      </c>
      <c r="AE301" s="47" t="n">
        <f aca="false">IF(ABS(-LN(1-(R301-AA301)/R301)/LN(AD301))&lt;1.2*B$3,1.2*SIGN(-LN(1-(R301-AA301)/R301)/LN(AD301))*B$3,-LN(1-(R301-AA301)/R301)/LN(AD301))</f>
        <v>-0.160438307989793</v>
      </c>
      <c r="AF301" s="43" t="n">
        <f aca="false">W301</f>
        <v>0.0136122451643931</v>
      </c>
      <c r="AG301" s="47" t="n">
        <f aca="false">IF(D$6="E",-B301,IF(D$6="T",-B301,B301))</f>
        <v>362.844763092274</v>
      </c>
      <c r="AH301" s="3" t="n">
        <f aca="false">T301</f>
        <v>0.00552835629316647</v>
      </c>
      <c r="AI301" s="3"/>
      <c r="AJ301" s="3"/>
    </row>
    <row r="302" customFormat="false" ht="12.8" hidden="false" customHeight="false" outlineLevel="0" collapsed="false">
      <c r="A302" s="3" t="n">
        <f aca="false">IF(J301/A301&lt;=0.99*$B$10,IF(A301&gt;A300,IF(D$5&gt;0,$A301+($D$7-$D$3)/401,IF(J301/A301&gt;1.01*D$10,A301-($D$7-$D$3)/401,A301)),IF(D$5&lt;0,$A301+($D$7-$D$3)/401,IF(J301/A301&gt;1.01*D$10,A301-($D$7-$D$3)/401,A301))),IF(K301&gt;$B$6,IF(B$10&gt;D$10,IF(J301/A301&gt;1.01*D$10,A301-($D$7-$D$3)/401,A301),A301),IF(MAX(J$58:J301)&lt;0.99*$B$10*(A301^$K$49*(K301-A301))^(1/(1+$K$49))*($K$49^(1/(1+$K$49))),$A301+($D$7-$D$3)/401,IF(J301/A301&gt;1.01*$D$10,$A301-($D$7-$D$3)/401,A301))))</f>
        <v>321.447007481298</v>
      </c>
      <c r="B302" s="3" t="n">
        <f aca="false">$D$4+(A302-$D$3)*$D$5</f>
        <v>364.341022443895</v>
      </c>
      <c r="C302" s="3" t="n">
        <f aca="false">2/PI()*(ATAN((B302/A302)^2))/(1+C$12/C$14*10*(100/A301)^0.5)</f>
        <v>0.443040550697373</v>
      </c>
      <c r="D302" s="3" t="n">
        <f aca="false">3*G301*(I302-I301)+D301</f>
        <v>4460.21681684353</v>
      </c>
      <c r="E302" s="30" t="n">
        <f aca="false">(1/$C$16)*($C$12/100)/S302</f>
        <v>0.00911572835203725</v>
      </c>
      <c r="F302" s="3" t="n">
        <f aca="false">3*(1-2*$B$9)*(A303+A302)/(4*(1+$B$9)*$B$4)</f>
        <v>48953.7975712894</v>
      </c>
      <c r="G302" s="3" t="n">
        <f aca="false">$C$18*$C$17*(A302+100)/100/(2*(1+$C$19))*1000</f>
        <v>3221540.92518704</v>
      </c>
      <c r="H302" s="30" t="n">
        <f aca="false">(B302-B301)/(3*(1-E301)*F301+3*C301*E301*G301)+H301</f>
        <v>0.00282591667862886</v>
      </c>
      <c r="I302" s="30" t="n">
        <f aca="false">C301*(H302-H301)+I301</f>
        <v>0.00051133957663749</v>
      </c>
      <c r="J302" s="3" t="n">
        <f aca="false">J301+3*(H302-H301)*F301</f>
        <v>326.671757747979</v>
      </c>
      <c r="K302" s="35" t="n">
        <f aca="false">IF(J302&lt;$B$10*(A301^$K$49*(MAX(K$58:K301)-A301))^(1/(1+$K$49))*($K$49^(1/(1+$K$49))),IF(J302/A302&gt;D$10,IF(MAX(J$58:J301)&lt;0.99*$B$10*(A301^$K$49*(K301-A301))^(1/(1+$K$49))*($K$49^(1/(1+$K$49))),MAX(K$58:K301),((J302/$B$10)^(1+$K$49)/(A302^($K$49)*$K$49))+A302),MAX(K$58:K301)),((J302/$B$10)^(1+$K$49)/(A302^($K$49)*$K$49))+A302)</f>
        <v>495.116206150142</v>
      </c>
      <c r="L302" s="30" t="n">
        <f aca="false">IF(K302&lt;K301,AE301*(MAX(Z$58:Z301)-J301/A301)/(J301/A301/D$10-1)/(1+1*(MAX(Z$58:Z301)-J301/A301)/(J301/A301/D$10-1))+B$3-B$4,AE301*(J302/A302/B$10)/(C$27+J302/A302/B$10))</f>
        <v>-0.0175095532822302</v>
      </c>
      <c r="M302" s="42" t="n">
        <f aca="false">M301+L302*2*(K302-K301)/(K301+K302)</f>
        <v>-0.00671207590938424</v>
      </c>
      <c r="N302" s="43" t="n">
        <f aca="false">N301+(B$3-B$4)*2*(K302-K301)/(K301+K302)</f>
        <v>0.00942732999597768</v>
      </c>
      <c r="O302" s="34"/>
      <c r="P302" s="34" t="n">
        <f aca="false">P301+$B$4*2*(A302-A301)/(A302+A301)</f>
        <v>0.00284709105739799</v>
      </c>
      <c r="Q302" s="44" t="n">
        <f aca="false">M302+N302</f>
        <v>0.00271525408659344</v>
      </c>
      <c r="R302" s="3" t="n">
        <f aca="false">R301-(Q302-Q301+P302-P301)*R301</f>
        <v>1.59410814245364</v>
      </c>
      <c r="S302" s="3" t="n">
        <f aca="false">$C$21*(R302-1)+1</f>
        <v>1.58628026970685</v>
      </c>
      <c r="T302" s="3" t="n">
        <f aca="false">-(S302-S301)/S301+T301</f>
        <v>0.00551627169980627</v>
      </c>
      <c r="U302" s="45" t="n">
        <f aca="false">(N302-N301)/(K$49/(1+K$49)*(AC302^(1+K$49)-(J302/A302)^(1+K$49))/(J302/A302)^K$49)*K$50+U301</f>
        <v>0.00912798119696681</v>
      </c>
      <c r="V302" s="3" t="n">
        <f aca="false">IF(D$6="E",-IF(K301=$B$6,-V301+(H302-H301)*(1-E301)+(I302-I301)*E301,-V301+(H302-H301)*(1-E301)+(I302-I301)*E301+(U302-U301)*(1-E301)),IF(K301=$B$6,V301+(H302-H301)*(1-E301)+(I302-I301)*E301,V301+(H302-H301)*(1-E301)+(I302-I301)*E301+(U302-U301)*(1-E301)))</f>
        <v>0.0118496278505452</v>
      </c>
      <c r="W302" s="3" t="n">
        <f aca="false">T302/3+V302</f>
        <v>0.013688385083814</v>
      </c>
      <c r="X302" s="23" t="n">
        <f aca="false">IF(D$6="E",-B302,B302)</f>
        <v>364.341022443895</v>
      </c>
      <c r="Y302" s="0" t="n">
        <f aca="false">IF(D$6="E",-J302,J302)</f>
        <v>326.671757747979</v>
      </c>
      <c r="Z302" s="46" t="n">
        <f aca="false">J302/A302</f>
        <v>1.01625384634195</v>
      </c>
      <c r="AA302" s="43" t="n">
        <f aca="false">B$8/A302^B$3*((1+K$49)/K$49)^-B$3</f>
        <v>1.66469431262434</v>
      </c>
      <c r="AB302" s="43" t="n">
        <f aca="false">(R302-AA302)</f>
        <v>-0.0705861701707053</v>
      </c>
      <c r="AC302" s="48" t="n">
        <f aca="false">IF(R$58&gt;=AA$58,B$10,IF(K302&lt;K301,(Z302-D$10)*(1+1.25*(D$10-Z302)/MAX(Z$58:Z302)*B$10)+D$10,B$10))</f>
        <v>1.38259663532589</v>
      </c>
      <c r="AD302" s="33" t="n">
        <f aca="false">IF(K302&gt;K301,(1-A302/K302)/((J302+0.01)/A302/$B$10)^(1+K$49)+A302/K302+0.01,(1-A302/K302)/((J302+0.01)/A302/$D$10)^(1+K$49)+A302/K302+0.01)</f>
        <v>1.30843121222528</v>
      </c>
      <c r="AE302" s="47" t="n">
        <f aca="false">IF(ABS(-LN(1-(R302-AA302)/R302)/LN(AD302))&lt;1.2*B$3,1.2*SIGN(-LN(1-(R302-AA302)/R302)/LN(AD302))*B$3,-LN(1-(R302-AA302)/R302)/LN(AD302))</f>
        <v>-0.161169776052851</v>
      </c>
      <c r="AF302" s="43" t="n">
        <f aca="false">W302</f>
        <v>0.013688385083814</v>
      </c>
      <c r="AG302" s="47" t="n">
        <f aca="false">IF(D$6="E",-B302,IF(D$6="T",-B302,B302))</f>
        <v>364.341022443895</v>
      </c>
      <c r="AH302" s="3" t="n">
        <f aca="false">T302</f>
        <v>0.00551627169980627</v>
      </c>
      <c r="AI302" s="3"/>
      <c r="AJ302" s="3"/>
    </row>
    <row r="303" customFormat="false" ht="12.8" hidden="false" customHeight="false" outlineLevel="0" collapsed="false">
      <c r="A303" s="3" t="n">
        <f aca="false">IF(J302/A302&lt;=0.99*$B$10,IF(A302&gt;A301,IF(D$5&gt;0,$A302+($D$7-$D$3)/401,IF(J302/A302&gt;1.01*D$10,A302-($D$7-$D$3)/401,A302)),IF(D$5&lt;0,$A302+($D$7-$D$3)/401,IF(J302/A302&gt;1.01*D$10,A302-($D$7-$D$3)/401,A302))),IF(K302&gt;$B$6,IF(B$10&gt;D$10,IF(J302/A302&gt;1.01*D$10,A302-($D$7-$D$3)/401,A302),A302),IF(MAX(J$58:J302)&lt;0.99*$B$10*(A302^$K$49*(K302-A302))^(1/(1+$K$49))*($K$49^(1/(1+$K$49))),$A302+($D$7-$D$3)/401,IF(J302/A302&gt;1.01*$D$10,$A302-($D$7-$D$3)/401,A302))))</f>
        <v>321.945760598505</v>
      </c>
      <c r="B303" s="3" t="n">
        <f aca="false">$D$4+(A303-$D$3)*$D$5</f>
        <v>365.837281795516</v>
      </c>
      <c r="C303" s="3" t="n">
        <f aca="false">2/PI()*(ATAN((B303/A303)^2))/(1+C$12/C$14*10*(100/A302)^0.5)</f>
        <v>0.44432413142817</v>
      </c>
      <c r="D303" s="3" t="n">
        <f aca="false">3*G302*(I303-I302)+D302</f>
        <v>4494.9312842106</v>
      </c>
      <c r="E303" s="30" t="n">
        <f aca="false">(1/$C$16)*($C$12/100)/S303</f>
        <v>0.00911561546963579</v>
      </c>
      <c r="F303" s="3" t="n">
        <f aca="false">3*(1-2*$B$9)*(A304+A303)/(4*(1+$B$9)*$B$4)</f>
        <v>49029.6947847774</v>
      </c>
      <c r="G303" s="3" t="n">
        <f aca="false">$C$18*$C$17*(A303+100)/100/(2*(1+$C$19))*1000</f>
        <v>3225353.39401497</v>
      </c>
      <c r="H303" s="30" t="n">
        <f aca="false">(B303-B302)/(3*(1-E302)*F302+3*C302*E302*G302)+H302</f>
        <v>0.00283402408833192</v>
      </c>
      <c r="I303" s="30" t="n">
        <f aca="false">C302*(H303-H302)+I302</f>
        <v>0.000514931487897064</v>
      </c>
      <c r="J303" s="3" t="n">
        <f aca="false">J302+3*(H303-H302)*F302</f>
        <v>327.862423228272</v>
      </c>
      <c r="K303" s="35" t="n">
        <f aca="false">IF(J303&lt;$B$10*(A302^$K$49*(MAX(K$58:K302)-A302))^(1/(1+$K$49))*($K$49^(1/(1+$K$49))),IF(J303/A303&gt;D$10,IF(MAX(J$58:J302)&lt;0.99*$B$10*(A302^$K$49*(K302-A302))^(1/(1+$K$49))*($K$49^(1/(1+$K$49))),MAX(K$58:K302),((J303/$B$10)^(1+$K$49)/(A303^($K$49)*$K$49))+A303),MAX(K$58:K302)),((J303/$B$10)^(1+$K$49)/(A303^($K$49)*$K$49))+A303)</f>
        <v>496.612248142521</v>
      </c>
      <c r="L303" s="30" t="n">
        <f aca="false">IF(K303&lt;K302,AE302*(MAX(Z$58:Z302)-J302/A302)/(J302/A302/D$10-1)/(1+1*(MAX(Z$58:Z302)-J302/A302)/(J302/A302/D$10-1))+B$3-B$4,AE302*(J303/A303/B$10)/(C$27+J303/A303/B$10))</f>
        <v>-0.0176221250184781</v>
      </c>
      <c r="M303" s="42" t="n">
        <f aca="false">M302+L303*2*(K303-K302)/(K302+K303)</f>
        <v>-0.00676524255779185</v>
      </c>
      <c r="N303" s="43" t="n">
        <f aca="false">N302+(B$3-B$4)*2*(K303-K302)/(K302+K303)</f>
        <v>0.0094587072074581</v>
      </c>
      <c r="O303" s="34"/>
      <c r="P303" s="34" t="n">
        <f aca="false">P302+$B$4*2*(A303-A302)/(A303+A302)</f>
        <v>0.00285639336495165</v>
      </c>
      <c r="Q303" s="44" t="n">
        <f aca="false">M303+N303</f>
        <v>0.00269346464966625</v>
      </c>
      <c r="R303" s="3" t="n">
        <f aca="false">R302-(Q303-Q302+P303-P302)*R302</f>
        <v>1.59412804828825</v>
      </c>
      <c r="S303" s="3" t="n">
        <f aca="false">$C$21*(R303-1)+1</f>
        <v>1.5862999132654</v>
      </c>
      <c r="T303" s="3" t="n">
        <f aca="false">-(S303-S302)/S302+T302</f>
        <v>0.00550388829005859</v>
      </c>
      <c r="U303" s="45" t="n">
        <f aca="false">(N303-N302)/(K$49/(1+K$49)*(AC303^(1+K$49)-(J303/A303)^(1+K$49))/(J303/A303)^K$49)*K$50+U302</f>
        <v>0.00920106200855957</v>
      </c>
      <c r="V303" s="3" t="n">
        <f aca="false">IF(D$6="E",-IF(K302=$B$6,-V302+(H303-H302)*(1-E302)+(I303-I302)*E302,-V302+(H303-H302)*(1-E302)+(I303-I302)*E302+(U303-U302)*(1-E302)),IF(K302=$B$6,V302+(H303-H302)*(1-E302)+(I303-I302)*E302,V302+(H303-H302)*(1-E302)+(I303-I302)*E302+(U303-U302)*(1-E302)))</f>
        <v>0.0119301087249576</v>
      </c>
      <c r="W303" s="3" t="n">
        <f aca="false">T303/3+V303</f>
        <v>0.0137647381549772</v>
      </c>
      <c r="X303" s="23" t="n">
        <f aca="false">IF(D$6="E",-B303,B303)</f>
        <v>365.837281795516</v>
      </c>
      <c r="Y303" s="0" t="n">
        <f aca="false">IF(D$6="E",-J303,J303)</f>
        <v>327.862423228272</v>
      </c>
      <c r="Z303" s="46" t="n">
        <f aca="false">J303/A303</f>
        <v>1.01837782432285</v>
      </c>
      <c r="AA303" s="43" t="n">
        <f aca="false">B$8/A303^B$3*((1+K$49)/K$49)^-B$3</f>
        <v>1.66465198612479</v>
      </c>
      <c r="AB303" s="43" t="n">
        <f aca="false">(R303-AA303)</f>
        <v>-0.0705239378365465</v>
      </c>
      <c r="AC303" s="48" t="n">
        <f aca="false">IF(R$58&gt;=AA$58,B$10,IF(K303&lt;K302,(Z303-D$10)*(1+1.25*(D$10-Z303)/MAX(Z$58:Z303)*B$10)+D$10,B$10))</f>
        <v>1.38259663532589</v>
      </c>
      <c r="AD303" s="33" t="n">
        <f aca="false">IF(K303&gt;K302,(1-A303/K303)/((J303+0.01)/A303/$B$10)^(1+K$49)+A303/K303+0.01,(1-A303/K303)/((J303+0.01)/A303/$D$10)^(1+K$49)+A303/K303+0.01)</f>
        <v>1.30652839902208</v>
      </c>
      <c r="AE303" s="47" t="n">
        <f aca="false">IF(ABS(-LN(1-(R303-AA303)/R303)/LN(AD303))&lt;1.2*B$3,1.2*SIGN(-LN(1-(R303-AA303)/R303)/LN(AD303))*B$3,-LN(1-(R303-AA303)/R303)/LN(AD303))</f>
        <v>-0.161905232955433</v>
      </c>
      <c r="AF303" s="43" t="n">
        <f aca="false">W303</f>
        <v>0.0137647381549772</v>
      </c>
      <c r="AG303" s="47" t="n">
        <f aca="false">IF(D$6="E",-B303,IF(D$6="T",-B303,B303))</f>
        <v>365.837281795516</v>
      </c>
      <c r="AH303" s="3" t="n">
        <f aca="false">T303</f>
        <v>0.00550388829005859</v>
      </c>
      <c r="AI303" s="3"/>
      <c r="AJ303" s="3"/>
    </row>
    <row r="304" customFormat="false" ht="12.8" hidden="false" customHeight="false" outlineLevel="0" collapsed="false">
      <c r="A304" s="3" t="n">
        <f aca="false">IF(J303/A303&lt;=0.99*$B$10,IF(A303&gt;A302,IF(D$5&gt;0,$A303+($D$7-$D$3)/401,IF(J303/A303&gt;1.01*D$10,A303-($D$7-$D$3)/401,A303)),IF(D$5&lt;0,$A303+($D$7-$D$3)/401,IF(J303/A303&gt;1.01*D$10,A303-($D$7-$D$3)/401,A303))),IF(K303&gt;$B$6,IF(B$10&gt;D$10,IF(J303/A303&gt;1.01*D$10,A303-($D$7-$D$3)/401,A303),A303),IF(MAX(J$58:J303)&lt;0.99*$B$10*(A303^$K$49*(K303-A303))^(1/(1+$K$49))*($K$49^(1/(1+$K$49))),$A303+($D$7-$D$3)/401,IF(J303/A303&gt;1.01*$D$10,$A303-($D$7-$D$3)/401,A303))))</f>
        <v>322.444513715712</v>
      </c>
      <c r="B304" s="3" t="n">
        <f aca="false">$D$4+(A304-$D$3)*$D$5</f>
        <v>367.333541147137</v>
      </c>
      <c r="C304" s="3" t="n">
        <f aca="false">2/PI()*(ATAN((B304/A304)^2))/(1+C$12/C$14*10*(100/A303)^0.5)</f>
        <v>0.445599706019865</v>
      </c>
      <c r="D304" s="3" t="n">
        <f aca="false">3*G303*(I304-I303)+D303</f>
        <v>4529.71504886823</v>
      </c>
      <c r="E304" s="30" t="n">
        <f aca="false">(1/$C$16)*($C$12/100)/S304</f>
        <v>0.00911549986243107</v>
      </c>
      <c r="F304" s="3" t="n">
        <f aca="false">3*(1-2*$B$9)*(A305+A304)/(4*(1+$B$9)*$B$4)</f>
        <v>49105.5919982654</v>
      </c>
      <c r="G304" s="3" t="n">
        <f aca="false">$C$18*$C$17*(A304+100)/100/(2*(1+$C$19))*1000</f>
        <v>3229165.86284291</v>
      </c>
      <c r="H304" s="30" t="n">
        <f aca="false">(B304-B303)/(3*(1-E303)*F303+3*C303*E303*G303)+H303</f>
        <v>0.00284211463975476</v>
      </c>
      <c r="I304" s="30" t="n">
        <f aca="false">C303*(H304-H303)+I303</f>
        <v>0.000518526315130794</v>
      </c>
      <c r="J304" s="3" t="n">
        <f aca="false">J303+3*(H304-H303)*F303</f>
        <v>329.052455028979</v>
      </c>
      <c r="K304" s="35" t="n">
        <f aca="false">IF(J304&lt;$B$10*(A303^$K$49*(MAX(K$58:K303)-A303))^(1/(1+$K$49))*($K$49^(1/(1+$K$49))),IF(J304/A304&gt;D$10,IF(MAX(J$58:J303)&lt;0.99*$B$10*(A303^$K$49*(K303-A303))^(1/(1+$K$49))*($K$49^(1/(1+$K$49))),MAX(K$58:K303),((J304/$B$10)^(1+$K$49)/(A304^($K$49)*$K$49))+A304),MAX(K$58:K303)),((J304/$B$10)^(1+$K$49)/(A304^($K$49)*$K$49))+A304)</f>
        <v>498.109128427373</v>
      </c>
      <c r="L304" s="30" t="n">
        <f aca="false">IF(K304&lt;K303,AE303*(MAX(Z$58:Z303)-J303/A303)/(J303/A303/D$10-1)/(1+1*(MAX(Z$58:Z303)-J303/A303)/(J303/A303/D$10-1))+B$3-B$4,AE303*(J304/A304/B$10)/(C$27+J304/A304/B$10))</f>
        <v>-0.0177352838082974</v>
      </c>
      <c r="M304" s="42" t="n">
        <f aca="false">M303+L304*2*(K304-K303)/(K303+K304)</f>
        <v>-0.00681861950796946</v>
      </c>
      <c r="N304" s="43" t="n">
        <f aca="false">N303+(B$3-B$4)*2*(K304-K303)/(K303+K304)</f>
        <v>0.00949000754005202</v>
      </c>
      <c r="O304" s="34"/>
      <c r="P304" s="34" t="n">
        <f aca="false">P303+$B$4*2*(A304-A303)/(A304+A303)</f>
        <v>0.00286568127267629</v>
      </c>
      <c r="Q304" s="44" t="n">
        <f aca="false">M304+N304</f>
        <v>0.00267138803208255</v>
      </c>
      <c r="R304" s="3" t="n">
        <f aca="false">R303-(Q304-Q303+P304-P303)*R303</f>
        <v>1.59414843512934</v>
      </c>
      <c r="S304" s="3" t="n">
        <f aca="false">$C$21*(R304-1)+1</f>
        <v>1.58632003149277</v>
      </c>
      <c r="T304" s="3" t="n">
        <f aca="false">-(S304-S303)/S303+T303</f>
        <v>0.00549120580347441</v>
      </c>
      <c r="U304" s="45" t="n">
        <f aca="false">(N304-N303)/(K$49/(1+K$49)*(AC304^(1+K$49)-(J304/A304)^(1+K$49))/(J304/A304)^K$49)*K$50+U303</f>
        <v>0.009274477296681</v>
      </c>
      <c r="V304" s="3" t="n">
        <f aca="false">IF(D$6="E",-IF(K303=$B$6,-V303+(H304-H303)*(1-E303)+(I304-I303)*E303,-V303+(H304-H303)*(1-E303)+(I304-I303)*E303+(U304-U303)*(1-E303)),IF(K303=$B$6,V303+(H304-H303)*(1-E303)+(I304-I303)*E303,V303+(H304-H303)*(1-E303)+(I304-I303)*E303+(U304-U303)*(1-E303)))</f>
        <v>0.0120109043576728</v>
      </c>
      <c r="W304" s="3" t="n">
        <f aca="false">T304/3+V304</f>
        <v>0.0138413062921643</v>
      </c>
      <c r="X304" s="23" t="n">
        <f aca="false">IF(D$6="E",-B304,B304)</f>
        <v>367.333541147137</v>
      </c>
      <c r="Y304" s="0" t="n">
        <f aca="false">IF(D$6="E",-J304,J304)</f>
        <v>329.052455028979</v>
      </c>
      <c r="Z304" s="46" t="n">
        <f aca="false">J304/A304</f>
        <v>1.02049326638286</v>
      </c>
      <c r="AA304" s="43" t="n">
        <f aca="false">B$8/A304^B$3*((1+K$49)/K$49)^-B$3</f>
        <v>1.66460972621974</v>
      </c>
      <c r="AB304" s="43" t="n">
        <f aca="false">(R304-AA304)</f>
        <v>-0.0704612910904028</v>
      </c>
      <c r="AC304" s="48" t="n">
        <f aca="false">IF(R$58&gt;=AA$58,B$10,IF(K304&lt;K303,(Z304-D$10)*(1+1.25*(D$10-Z304)/MAX(Z$58:Z304)*B$10)+D$10,B$10))</f>
        <v>1.38259663532589</v>
      </c>
      <c r="AD304" s="33" t="n">
        <f aca="false">IF(K304&gt;K303,(1-A304/K304)/((J304+0.01)/A304/$B$10)^(1+K$49)+A304/K304+0.01,(1-A304/K304)/((J304+0.01)/A304/$D$10)^(1+K$49)+A304/K304+0.01)</f>
        <v>1.30463483633655</v>
      </c>
      <c r="AE304" s="47" t="n">
        <f aca="false">IF(ABS(-LN(1-(R304-AA304)/R304)/LN(AD304))&lt;1.2*B$3,1.2*SIGN(-LN(1-(R304-AA304)/R304)/LN(AD304))*B$3,-LN(1-(R304-AA304)/R304)/LN(AD304))</f>
        <v>-0.162644714368313</v>
      </c>
      <c r="AF304" s="43" t="n">
        <f aca="false">W304</f>
        <v>0.0138413062921644</v>
      </c>
      <c r="AG304" s="47" t="n">
        <f aca="false">IF(D$6="E",-B304,IF(D$6="T",-B304,B304))</f>
        <v>367.333541147137</v>
      </c>
      <c r="AH304" s="3" t="n">
        <f aca="false">T304</f>
        <v>0.00549120580347441</v>
      </c>
      <c r="AI304" s="3"/>
      <c r="AJ304" s="3"/>
    </row>
    <row r="305" customFormat="false" ht="12.8" hidden="false" customHeight="false" outlineLevel="0" collapsed="false">
      <c r="A305" s="3" t="n">
        <f aca="false">IF(J304/A304&lt;=0.99*$B$10,IF(A304&gt;A303,IF(D$5&gt;0,$A304+($D$7-$D$3)/401,IF(J304/A304&gt;1.01*D$10,A304-($D$7-$D$3)/401,A304)),IF(D$5&lt;0,$A304+($D$7-$D$3)/401,IF(J304/A304&gt;1.01*D$10,A304-($D$7-$D$3)/401,A304))),IF(K304&gt;$B$6,IF(B$10&gt;D$10,IF(J304/A304&gt;1.01*D$10,A304-($D$7-$D$3)/401,A304),A304),IF(MAX(J$58:J304)&lt;0.99*$B$10*(A304^$K$49*(K304-A304))^(1/(1+$K$49))*($K$49^(1/(1+$K$49))),$A304+($D$7-$D$3)/401,IF(J304/A304&gt;1.01*$D$10,$A304-($D$7-$D$3)/401,A304))))</f>
        <v>322.943266832919</v>
      </c>
      <c r="B305" s="3" t="n">
        <f aca="false">$D$4+(A305-$D$3)*$D$5</f>
        <v>368.829800498758</v>
      </c>
      <c r="C305" s="3" t="n">
        <f aca="false">2/PI()*(ATAN((B305/A305)^2))/(1+C$12/C$14*10*(100/A304)^0.5)</f>
        <v>0.446867328918741</v>
      </c>
      <c r="D305" s="3" t="n">
        <f aca="false">3*G304*(I305-I304)+D304</f>
        <v>4564.56751958207</v>
      </c>
      <c r="E305" s="30" t="n">
        <f aca="false">(1/$C$16)*($C$12/100)/S305</f>
        <v>0.00911538152803821</v>
      </c>
      <c r="F305" s="3" t="n">
        <f aca="false">3*(1-2*$B$9)*(A306+A305)/(4*(1+$B$9)*$B$4)</f>
        <v>49181.4892117535</v>
      </c>
      <c r="G305" s="3" t="n">
        <f aca="false">$C$18*$C$17*(A305+100)/100/(2*(1+$C$19))*1000</f>
        <v>3232978.33167084</v>
      </c>
      <c r="H305" s="30" t="n">
        <f aca="false">(B305-B304)/(3*(1-E304)*F304+3*C304*E304*G304)+H304</f>
        <v>0.00285018842266624</v>
      </c>
      <c r="I305" s="30" t="n">
        <f aca="false">C304*(H305-H304)+I304</f>
        <v>0.000522123990422617</v>
      </c>
      <c r="J305" s="3" t="n">
        <f aca="false">J304+3*(H305-H304)*F304</f>
        <v>330.24185869758</v>
      </c>
      <c r="K305" s="35" t="n">
        <f aca="false">IF(J305&lt;$B$10*(A304^$K$49*(MAX(K$58:K304)-A304))^(1/(1+$K$49))*($K$49^(1/(1+$K$49))),IF(J305/A305&gt;D$10,IF(MAX(J$58:J304)&lt;0.99*$B$10*(A304^$K$49*(K304-A304))^(1/(1+$K$49))*($K$49^(1/(1+$K$49))),MAX(K$58:K304),((J305/$B$10)^(1+$K$49)/(A305^($K$49)*$K$49))+A305),MAX(K$58:K304)),((J305/$B$10)^(1+$K$49)/(A305^($K$49)*$K$49))+A305)</f>
        <v>499.606841726698</v>
      </c>
      <c r="L305" s="30" t="n">
        <f aca="false">IF(K305&lt;K304,AE304*(MAX(Z$58:Z304)-J304/A304)/(J304/A304/D$10-1)/(1+1*(MAX(Z$58:Z304)-J304/A304)/(J304/A304/D$10-1))+B$3-B$4,AE304*(J305/A305/B$10)/(C$27+J305/A305/B$10))</f>
        <v>-0.0178490350544456</v>
      </c>
      <c r="M305" s="42" t="n">
        <f aca="false">M304+L305*2*(K305-K304)/(K304+K305)</f>
        <v>-0.00687220737862775</v>
      </c>
      <c r="N305" s="43" t="n">
        <f aca="false">N304+(B$3-B$4)*2*(K305-K304)/(K304+K305)</f>
        <v>0.00952123129266083</v>
      </c>
      <c r="O305" s="34"/>
      <c r="P305" s="34" t="n">
        <f aca="false">P304+$B$4*2*(A305-A304)/(A305+A304)</f>
        <v>0.00287495482508442</v>
      </c>
      <c r="Q305" s="44" t="n">
        <f aca="false">M305+N305</f>
        <v>0.00264902391403309</v>
      </c>
      <c r="R305" s="3" t="n">
        <f aca="false">R304-(Q305-Q304+P305-P304)*R304</f>
        <v>1.59416930343407</v>
      </c>
      <c r="S305" s="3" t="n">
        <f aca="false">$C$21*(R305-1)+1</f>
        <v>1.5863406248401</v>
      </c>
      <c r="T305" s="3" t="n">
        <f aca="false">-(S305-S304)/S304+T304</f>
        <v>0.00547822396694898</v>
      </c>
      <c r="U305" s="45" t="n">
        <f aca="false">(N305-N304)/(K$49/(1+K$49)*(AC305^(1+K$49)-(J305/A305)^(1+K$49))/(J305/A305)^K$49)*K$50+U304</f>
        <v>0.00934822902201187</v>
      </c>
      <c r="V305" s="3" t="n">
        <f aca="false">IF(D$6="E",-IF(K304=$B$6,-V304+(H305-H304)*(1-E304)+(I305-I304)*E304,-V304+(H305-H304)*(1-E304)+(I305-I304)*E304+(U305-U304)*(1-E304)),IF(K304=$B$6,V304+(H305-H304)*(1-E304)+(I305-I304)*E304,V304+(H305-H304)*(1-E304)+(I305-I304)*E304+(U305-U304)*(1-E304)))</f>
        <v>0.0120920167801147</v>
      </c>
      <c r="W305" s="3" t="n">
        <f aca="false">T305/3+V305</f>
        <v>0.0139180914357644</v>
      </c>
      <c r="X305" s="23" t="n">
        <f aca="false">IF(D$6="E",-B305,B305)</f>
        <v>368.829800498758</v>
      </c>
      <c r="Y305" s="0" t="n">
        <f aca="false">IF(D$6="E",-J305,J305)</f>
        <v>330.24185869758</v>
      </c>
      <c r="Z305" s="46" t="n">
        <f aca="false">J305/A305</f>
        <v>1.02260022924843</v>
      </c>
      <c r="AA305" s="43" t="n">
        <f aca="false">B$8/A305^B$3*((1+K$49)/K$49)^-B$3</f>
        <v>1.66456753270163</v>
      </c>
      <c r="AB305" s="43" t="n">
        <f aca="false">(R305-AA305)</f>
        <v>-0.0703982292675651</v>
      </c>
      <c r="AC305" s="48" t="n">
        <f aca="false">IF(R$58&gt;=AA$58,B$10,IF(K305&lt;K304,(Z305-D$10)*(1+1.25*(D$10-Z305)/MAX(Z$58:Z305)*B$10)+D$10,B$10))</f>
        <v>1.38259663532589</v>
      </c>
      <c r="AD305" s="33" t="n">
        <f aca="false">IF(K305&gt;K304,(1-A305/K305)/((J305+0.01)/A305/$B$10)^(1+K$49)+A305/K305+0.01,(1-A305/K305)/((J305+0.01)/A305/$D$10)^(1+K$49)+A305/K305+0.01)</f>
        <v>1.30275046421884</v>
      </c>
      <c r="AE305" s="47" t="n">
        <f aca="false">IF(ABS(-LN(1-(R305-AA305)/R305)/LN(AD305))&lt;1.2*B$3,1.2*SIGN(-LN(1-(R305-AA305)/R305)/LN(AD305))*B$3,-LN(1-(R305-AA305)/R305)/LN(AD305))</f>
        <v>-0.163388256469567</v>
      </c>
      <c r="AF305" s="43" t="n">
        <f aca="false">W305</f>
        <v>0.0139180914357644</v>
      </c>
      <c r="AG305" s="47" t="n">
        <f aca="false">IF(D$6="E",-B305,IF(D$6="T",-B305,B305))</f>
        <v>368.829800498758</v>
      </c>
      <c r="AH305" s="3" t="n">
        <f aca="false">T305</f>
        <v>0.00547822396694898</v>
      </c>
      <c r="AI305" s="3"/>
      <c r="AJ305" s="3"/>
    </row>
    <row r="306" customFormat="false" ht="12.8" hidden="false" customHeight="false" outlineLevel="0" collapsed="false">
      <c r="A306" s="3" t="n">
        <f aca="false">IF(J305/A305&lt;=0.99*$B$10,IF(A305&gt;A304,IF(D$5&gt;0,$A305+($D$7-$D$3)/401,IF(J305/A305&gt;1.01*D$10,A305-($D$7-$D$3)/401,A305)),IF(D$5&lt;0,$A305+($D$7-$D$3)/401,IF(J305/A305&gt;1.01*D$10,A305-($D$7-$D$3)/401,A305))),IF(K305&gt;$B$6,IF(B$10&gt;D$10,IF(J305/A305&gt;1.01*D$10,A305-($D$7-$D$3)/401,A305),A305),IF(MAX(J$58:J305)&lt;0.99*$B$10*(A305^$K$49*(K305-A305))^(1/(1+$K$49))*($K$49^(1/(1+$K$49))),$A305+($D$7-$D$3)/401,IF(J305/A305&gt;1.01*$D$10,$A305-($D$7-$D$3)/401,A305))))</f>
        <v>323.442019950126</v>
      </c>
      <c r="B306" s="3" t="n">
        <f aca="false">$D$4+(A306-$D$3)*$D$5</f>
        <v>370.326059850379</v>
      </c>
      <c r="C306" s="3" t="n">
        <f aca="false">2/PI()*(ATAN((B306/A306)^2))/(1+C$12/C$14*10*(100/A305)^0.5)</f>
        <v>0.448127054489808</v>
      </c>
      <c r="D306" s="3" t="n">
        <f aca="false">3*G305*(I306-I305)+D305</f>
        <v>4599.48811092326</v>
      </c>
      <c r="E306" s="30" t="n">
        <f aca="false">(1/$C$16)*($C$12/100)/S306</f>
        <v>0.00911526046395852</v>
      </c>
      <c r="F306" s="3" t="n">
        <f aca="false">3*(1-2*$B$9)*(A307+A306)/(4*(1+$B$9)*$B$4)</f>
        <v>49257.3864252415</v>
      </c>
      <c r="G306" s="3" t="n">
        <f aca="false">$C$18*$C$17*(A306+100)/100/(2*(1+$C$19))*1000</f>
        <v>3236790.80049877</v>
      </c>
      <c r="H306" s="30" t="n">
        <f aca="false">(B306-B305)/(3*(1-E305)*F305+3*C305*E305*G305)+H305</f>
        <v>0.00285824552606067</v>
      </c>
      <c r="I306" s="30" t="n">
        <f aca="false">C305*(H306-H305)+I305</f>
        <v>0.000525724446695305</v>
      </c>
      <c r="J306" s="3" t="n">
        <f aca="false">J305+3*(H306-H305)*F305</f>
        <v>331.430639728594</v>
      </c>
      <c r="K306" s="35" t="n">
        <f aca="false">IF(J306&lt;$B$10*(A305^$K$49*(MAX(K$58:K305)-A305))^(1/(1+$K$49))*($K$49^(1/(1+$K$49))),IF(J306/A306&gt;D$10,IF(MAX(J$58:J305)&lt;0.99*$B$10*(A305^$K$49*(K305-A305))^(1/(1+$K$49))*($K$49^(1/(1+$K$49))),MAX(K$58:K305),((J306/$B$10)^(1+$K$49)/(A306^($K$49)*$K$49))+A306),MAX(K$58:K305)),((J306/$B$10)^(1+$K$49)/(A306^($K$49)*$K$49))+A306)</f>
        <v>501.105382827499</v>
      </c>
      <c r="L306" s="30" t="n">
        <f aca="false">IF(K306&lt;K305,AE305*(MAX(Z$58:Z305)-J305/A305)/(J305/A305/D$10-1)/(1+1*(MAX(Z$58:Z305)-J305/A305)/(J305/A305/D$10-1))+B$3-B$4,AE305*(J306/A306/B$10)/(C$27+J306/A306/B$10))</f>
        <v>-0.0179633842313236</v>
      </c>
      <c r="M306" s="42" t="n">
        <f aca="false">M305+L306*2*(K306-K305)/(K305+K306)</f>
        <v>-0.00692600680051871</v>
      </c>
      <c r="N306" s="43" t="n">
        <f aca="false">N305+(B$3-B$4)*2*(K306-K305)/(K305+K306)</f>
        <v>0.00955237876356392</v>
      </c>
      <c r="O306" s="34"/>
      <c r="P306" s="34" t="n">
        <f aca="false">P305+$B$4*2*(A306-A305)/(A306+A305)</f>
        <v>0.00288421406648249</v>
      </c>
      <c r="Q306" s="44" t="n">
        <f aca="false">M306+N306</f>
        <v>0.0026263719630452</v>
      </c>
      <c r="R306" s="3" t="n">
        <f aca="false">R305-(Q306-Q305+P306-P305)*R305</f>
        <v>1.59419065368059</v>
      </c>
      <c r="S306" s="3" t="n">
        <f aca="false">$C$21*(R306-1)+1</f>
        <v>1.58636169377922</v>
      </c>
      <c r="T306" s="3" t="n">
        <f aca="false">-(S306-S305)/S305+T305</f>
        <v>0.00546494249461274</v>
      </c>
      <c r="U306" s="45" t="n">
        <f aca="false">(N306-N305)/(K$49/(1+K$49)*(AC306^(1+K$49)-(J306/A306)^(1+K$49))/(J306/A306)^K$49)*K$50+U305</f>
        <v>0.0094223191769728</v>
      </c>
      <c r="V306" s="3" t="n">
        <f aca="false">IF(D$6="E",-IF(K305=$B$6,-V305+(H306-H305)*(1-E305)+(I306-I305)*E305,-V305+(H306-H305)*(1-E305)+(I306-I305)*E305+(U306-U305)*(1-E305)),IF(K305=$B$6,V305+(H306-H305)*(1-E305)+(I306-I305)*E305,V305+(H306-H305)*(1-E305)+(I306-I305)*E305+(U306-U305)*(1-E305)))</f>
        <v>0.0121734480544013</v>
      </c>
      <c r="W306" s="3" t="n">
        <f aca="false">T306/3+V306</f>
        <v>0.0139950955526055</v>
      </c>
      <c r="X306" s="23" t="n">
        <f aca="false">IF(D$6="E",-B306,B306)</f>
        <v>370.326059850379</v>
      </c>
      <c r="Y306" s="0" t="n">
        <f aca="false">IF(D$6="E",-J306,J306)</f>
        <v>331.430639728594</v>
      </c>
      <c r="Z306" s="46" t="n">
        <f aca="false">J306/A306</f>
        <v>1.0246987691324</v>
      </c>
      <c r="AA306" s="43" t="n">
        <f aca="false">B$8/A306^B$3*((1+K$49)/K$49)^-B$3</f>
        <v>1.6645254053639</v>
      </c>
      <c r="AB306" s="43" t="n">
        <f aca="false">(R306-AA306)</f>
        <v>-0.070334751683317</v>
      </c>
      <c r="AC306" s="48" t="n">
        <f aca="false">IF(R$58&gt;=AA$58,B$10,IF(K306&lt;K305,(Z306-D$10)*(1+1.25*(D$10-Z306)/MAX(Z$58:Z306)*B$10)+D$10,B$10))</f>
        <v>1.38259663532589</v>
      </c>
      <c r="AD306" s="33" t="n">
        <f aca="false">IF(K306&gt;K305,(1-A306/K306)/((J306+0.01)/A306/$B$10)^(1+K$49)+A306/K306+0.01,(1-A306/K306)/((J306+0.01)/A306/$D$10)^(1+K$49)+A306/K306+0.01)</f>
        <v>1.30087522309677</v>
      </c>
      <c r="AE306" s="47" t="n">
        <f aca="false">IF(ABS(-LN(1-(R306-AA306)/R306)/LN(AD306))&lt;1.2*B$3,1.2*SIGN(-LN(1-(R306-AA306)/R306)/LN(AD306))*B$3,-LN(1-(R306-AA306)/R306)/LN(AD306))</f>
        <v>-0.164135895952482</v>
      </c>
      <c r="AF306" s="43" t="n">
        <f aca="false">W306</f>
        <v>0.0139950955526055</v>
      </c>
      <c r="AG306" s="47" t="n">
        <f aca="false">IF(D$6="E",-B306,IF(D$6="T",-B306,B306))</f>
        <v>370.326059850379</v>
      </c>
      <c r="AH306" s="3" t="n">
        <f aca="false">T306</f>
        <v>0.00546494249461274</v>
      </c>
      <c r="AI306" s="3"/>
      <c r="AJ306" s="3"/>
    </row>
    <row r="307" customFormat="false" ht="12.8" hidden="false" customHeight="false" outlineLevel="0" collapsed="false">
      <c r="A307" s="3" t="n">
        <f aca="false">IF(J306/A306&lt;=0.99*$B$10,IF(A306&gt;A305,IF(D$5&gt;0,$A306+($D$7-$D$3)/401,IF(J306/A306&gt;1.01*D$10,A306-($D$7-$D$3)/401,A306)),IF(D$5&lt;0,$A306+($D$7-$D$3)/401,IF(J306/A306&gt;1.01*D$10,A306-($D$7-$D$3)/401,A306))),IF(K306&gt;$B$6,IF(B$10&gt;D$10,IF(J306/A306&gt;1.01*D$10,A306-($D$7-$D$3)/401,A306),A306),IF(MAX(J$58:J306)&lt;0.99*$B$10*(A306^$K$49*(K306-A306))^(1/(1+$K$49))*($K$49^(1/(1+$K$49))),$A306+($D$7-$D$3)/401,IF(J306/A306&gt;1.01*$D$10,$A306-($D$7-$D$3)/401,A306))))</f>
        <v>323.940773067333</v>
      </c>
      <c r="B307" s="3" t="n">
        <f aca="false">$D$4+(A307-$D$3)*$D$5</f>
        <v>371.822319202</v>
      </c>
      <c r="C307" s="3" t="n">
        <f aca="false">2/PI()*(ATAN((B307/A307)^2))/(1+C$12/C$14*10*(100/A306)^0.5)</f>
        <v>0.449378937004919</v>
      </c>
      <c r="D307" s="3" t="n">
        <f aca="false">3*G306*(I307-I306)+D306</f>
        <v>4634.47624321945</v>
      </c>
      <c r="E307" s="30" t="n">
        <f aca="false">(1/$C$16)*($C$12/100)/S307</f>
        <v>0.00911513666757856</v>
      </c>
      <c r="F307" s="3" t="n">
        <f aca="false">3*(1-2*$B$9)*(A308+A307)/(4*(1+$B$9)*$B$4)</f>
        <v>49333.2836387295</v>
      </c>
      <c r="G307" s="3" t="n">
        <f aca="false">$C$18*$C$17*(A307+100)/100/(2*(1+$C$19))*1000</f>
        <v>3240603.2693267</v>
      </c>
      <c r="H307" s="30" t="n">
        <f aca="false">(B307-B306)/(3*(1-E306)*F306+3*C306*E306*G306)+H306</f>
        <v>0.00286628603816559</v>
      </c>
      <c r="I307" s="30" t="n">
        <f aca="false">C306*(H307-H306)+I306</f>
        <v>0.000529327617701476</v>
      </c>
      <c r="J307" s="3" t="n">
        <f aca="false">J306+3*(H307-H306)*F306</f>
        <v>332.61880356402</v>
      </c>
      <c r="K307" s="35" t="n">
        <f aca="false">IF(J307&lt;$B$10*(A306^$K$49*(MAX(K$58:K306)-A306))^(1/(1+$K$49))*($K$49^(1/(1+$K$49))),IF(J307/A307&gt;D$10,IF(MAX(J$58:J306)&lt;0.99*$B$10*(A306^$K$49*(K306-A306))^(1/(1+$K$49))*($K$49^(1/(1+$K$49))),MAX(K$58:K306),((J307/$B$10)^(1+$K$49)/(A307^($K$49)*$K$49))+A307),MAX(K$58:K306)),((J307/$B$10)^(1+$K$49)/(A307^($K$49)*$K$49))+A307)</f>
        <v>502.604746580631</v>
      </c>
      <c r="L307" s="30" t="n">
        <f aca="false">IF(K307&lt;K306,AE306*(MAX(Z$58:Z306)-J306/A306)/(J306/A306/D$10-1)/(1+1*(MAX(Z$58:Z306)-J306/A306)/(J306/A306/D$10-1))+B$3-B$4,AE306*(J307/A307/B$10)/(C$27+J307/A307/B$10))</f>
        <v>-0.0180783368861791</v>
      </c>
      <c r="M307" s="42" t="n">
        <f aca="false">M306+L307*2*(K307-K306)/(K306+K307)</f>
        <v>-0.00698001841652191</v>
      </c>
      <c r="N307" s="43" t="n">
        <f aca="false">N306+(B$3-B$4)*2*(K307-K306)/(K306+K307)</f>
        <v>0.00958345025039204</v>
      </c>
      <c r="O307" s="34"/>
      <c r="P307" s="34" t="n">
        <f aca="false">P306+$B$4*2*(A307-A306)/(A307+A306)</f>
        <v>0.00289345904097214</v>
      </c>
      <c r="Q307" s="44" t="n">
        <f aca="false">M307+N307</f>
        <v>0.00260343183387013</v>
      </c>
      <c r="R307" s="3" t="n">
        <f aca="false">R306-(Q307-Q306+P307-P306)*R306</f>
        <v>1.59421248636819</v>
      </c>
      <c r="S307" s="3" t="n">
        <f aca="false">$C$21*(R307-1)+1</f>
        <v>1.58638323880286</v>
      </c>
      <c r="T307" s="3" t="n">
        <f aca="false">-(S307-S306)/S306+T306</f>
        <v>0.00545136108772056</v>
      </c>
      <c r="U307" s="45" t="n">
        <f aca="false">(N307-N306)/(K$49/(1+K$49)*(AC307^(1+K$49)-(J307/A307)^(1+K$49))/(J307/A307)^K$49)*K$50+U306</f>
        <v>0.00949674978609747</v>
      </c>
      <c r="V307" s="3" t="n">
        <f aca="false">IF(D$6="E",-IF(K306=$B$6,-V306+(H307-H306)*(1-E306)+(I307-I306)*E306,-V306+(H307-H306)*(1-E306)+(I307-I306)*E306+(U307-U306)*(1-E306)),IF(K306=$B$6,V306+(H307-H306)*(1-E306)+(I307-I306)*E306,V306+(H307-H306)*(1-E306)+(I307-I306)*E306+(U307-U306)*(1-E306)))</f>
        <v>0.0122552002737223</v>
      </c>
      <c r="W307" s="3" t="n">
        <f aca="false">T307/3+V307</f>
        <v>0.0140723206362958</v>
      </c>
      <c r="X307" s="23" t="n">
        <f aca="false">IF(D$6="E",-B307,B307)</f>
        <v>371.822319202</v>
      </c>
      <c r="Y307" s="0" t="n">
        <f aca="false">IF(D$6="E",-J307,J307)</f>
        <v>332.61880356402</v>
      </c>
      <c r="Z307" s="46" t="n">
        <f aca="false">J307/A307</f>
        <v>1.02678894173931</v>
      </c>
      <c r="AA307" s="43" t="n">
        <f aca="false">B$8/A307^B$3*((1+K$49)/K$49)^-B$3</f>
        <v>1.66448334400093</v>
      </c>
      <c r="AB307" s="43" t="n">
        <f aca="false">(R307-AA307)</f>
        <v>-0.0702708576327471</v>
      </c>
      <c r="AC307" s="48" t="n">
        <f aca="false">IF(R$58&gt;=AA$58,B$10,IF(K307&lt;K306,(Z307-D$10)*(1+1.25*(D$10-Z307)/MAX(Z$58:Z307)*B$10)+D$10,B$10))</f>
        <v>1.38259663532589</v>
      </c>
      <c r="AD307" s="33" t="n">
        <f aca="false">IF(K307&gt;K306,(1-A307/K307)/((J307+0.01)/A307/$B$10)^(1+K$49)+A307/K307+0.01,(1-A307/K307)/((J307+0.01)/A307/$D$10)^(1+K$49)+A307/K307+0.01)</f>
        <v>1.29900905377632</v>
      </c>
      <c r="AE307" s="47" t="n">
        <f aca="false">IF(ABS(-LN(1-(R307-AA307)/R307)/LN(AD307))&lt;1.2*B$3,1.2*SIGN(-LN(1-(R307-AA307)/R307)/LN(AD307))*B$3,-LN(1-(R307-AA307)/R307)/LN(AD307))</f>
        <v>-0.164887670033638</v>
      </c>
      <c r="AF307" s="43" t="n">
        <f aca="false">W307</f>
        <v>0.0140723206362959</v>
      </c>
      <c r="AG307" s="47" t="n">
        <f aca="false">IF(D$6="E",-B307,IF(D$6="T",-B307,B307))</f>
        <v>371.822319202</v>
      </c>
      <c r="AH307" s="3" t="n">
        <f aca="false">T307</f>
        <v>0.00545136108772056</v>
      </c>
      <c r="AI307" s="3"/>
      <c r="AJ307" s="3"/>
    </row>
    <row r="308" customFormat="false" ht="12.8" hidden="false" customHeight="false" outlineLevel="0" collapsed="false">
      <c r="A308" s="3" t="n">
        <f aca="false">IF(J307/A307&lt;=0.99*$B$10,IF(A307&gt;A306,IF(D$5&gt;0,$A307+($D$7-$D$3)/401,IF(J307/A307&gt;1.01*D$10,A307-($D$7-$D$3)/401,A307)),IF(D$5&lt;0,$A307+($D$7-$D$3)/401,IF(J307/A307&gt;1.01*D$10,A307-($D$7-$D$3)/401,A307))),IF(K307&gt;$B$6,IF(B$10&gt;D$10,IF(J307/A307&gt;1.01*D$10,A307-($D$7-$D$3)/401,A307),A307),IF(MAX(J$58:J307)&lt;0.99*$B$10*(A307^$K$49*(K307-A307))^(1/(1+$K$49))*($K$49^(1/(1+$K$49))),$A307+($D$7-$D$3)/401,IF(J307/A307&gt;1.01*$D$10,$A307-($D$7-$D$3)/401,A307))))</f>
        <v>324.43952618454</v>
      </c>
      <c r="B308" s="3" t="n">
        <f aca="false">$D$4+(A308-$D$3)*$D$5</f>
        <v>373.318578553621</v>
      </c>
      <c r="C308" s="3" t="n">
        <f aca="false">2/PI()*(ATAN((B308/A308)^2))/(1+C$12/C$14*10*(100/A307)^0.5)</f>
        <v>0.45062303063133</v>
      </c>
      <c r="D308" s="3" t="n">
        <f aca="false">3*G307*(I308-I307)+D307</f>
        <v>4669.53134250591</v>
      </c>
      <c r="E308" s="30" t="n">
        <f aca="false">(1/$C$16)*($C$12/100)/S308</f>
        <v>0.00911501013616911</v>
      </c>
      <c r="F308" s="3" t="n">
        <f aca="false">3*(1-2*$B$9)*(A309+A308)/(4*(1+$B$9)*$B$4)</f>
        <v>49409.1808522175</v>
      </c>
      <c r="G308" s="3" t="n">
        <f aca="false">$C$18*$C$17*(A308+100)/100/(2*(1+$C$19))*1000</f>
        <v>3244415.73815463</v>
      </c>
      <c r="H308" s="30" t="n">
        <f aca="false">(B308-B307)/(3*(1-E307)*F307+3*C307*E307*G307)+H307</f>
        <v>0.00287431004644958</v>
      </c>
      <c r="I308" s="30" t="n">
        <f aca="false">C307*(H308-H307)+I307</f>
        <v>0.000532933438014653</v>
      </c>
      <c r="J308" s="3" t="n">
        <f aca="false">J307+3*(H308-H307)*F307</f>
        <v>333.806355593801</v>
      </c>
      <c r="K308" s="35" t="n">
        <f aca="false">IF(J308&lt;$B$10*(A307^$K$49*(MAX(K$58:K307)-A307))^(1/(1+$K$49))*($K$49^(1/(1+$K$49))),IF(J308/A308&gt;D$10,IF(MAX(J$58:J307)&lt;0.99*$B$10*(A307^$K$49*(K307-A307))^(1/(1+$K$49))*($K$49^(1/(1+$K$49))),MAX(K$58:K307),((J308/$B$10)^(1+$K$49)/(A308^($K$49)*$K$49))+A308),MAX(K$58:K307)),((J308/$B$10)^(1+$K$49)/(A308^($K$49)*$K$49))+A308)</f>
        <v>504.10492789968</v>
      </c>
      <c r="L308" s="30" t="n">
        <f aca="false">IF(K308&lt;K307,AE307*(MAX(Z$58:Z307)-J307/A307)/(J307/A307/D$10-1)/(1+1*(MAX(Z$58:Z307)-J307/A307)/(J307/A307/D$10-1))+B$3-B$4,AE307*(J308/A308/B$10)/(C$27+J308/A308/B$10))</f>
        <v>-0.0181938986403362</v>
      </c>
      <c r="M308" s="42" t="n">
        <f aca="false">M307+L308*2*(K308-K307)/(K307+K308)</f>
        <v>-0.00703424288173326</v>
      </c>
      <c r="N308" s="43" t="n">
        <f aca="false">N307+(B$3-B$4)*2*(K308-K307)/(K307+K308)</f>
        <v>0.00961444605010193</v>
      </c>
      <c r="O308" s="34"/>
      <c r="P308" s="34" t="n">
        <f aca="false">P307+$B$4*2*(A308-A307)/(A308+A307)</f>
        <v>0.00290268979245146</v>
      </c>
      <c r="Q308" s="44" t="n">
        <f aca="false">M308+N308</f>
        <v>0.00258020316836868</v>
      </c>
      <c r="R308" s="3" t="n">
        <f aca="false">R307-(Q308-Q307+P308-P307)*R307</f>
        <v>1.5942348020175</v>
      </c>
      <c r="S308" s="3" t="n">
        <f aca="false">$C$21*(R308-1)+1</f>
        <v>1.5864052604248</v>
      </c>
      <c r="T308" s="3" t="n">
        <f aca="false">-(S308-S307)/S307+T307</f>
        <v>0.00543747943453977</v>
      </c>
      <c r="U308" s="45" t="n">
        <f aca="false">(N308-N307)/(K$49/(1+K$49)*(AC308^(1+K$49)-(J308/A308)^(1+K$49))/(J308/A308)^K$49)*K$50+U307</f>
        <v>0.00957152290641528</v>
      </c>
      <c r="V308" s="3" t="n">
        <f aca="false">IF(D$6="E",-IF(K307=$B$6,-V307+(H308-H307)*(1-E307)+(I308-I307)*E307,-V307+(H308-H307)*(1-E307)+(I308-I307)*E307+(U308-U307)*(1-E307)),IF(K307=$B$6,V307+(H308-H307)*(1-E307)+(I308-I307)*E307,V307+(H308-H307)*(1-E307)+(I308-I307)*E307+(U308-U307)*(1-E307)))</f>
        <v>0.0123372755627262</v>
      </c>
      <c r="W308" s="3" t="n">
        <f aca="false">T308/3+V308</f>
        <v>0.0141497687075728</v>
      </c>
      <c r="X308" s="23" t="n">
        <f aca="false">IF(D$6="E",-B308,B308)</f>
        <v>373.318578553621</v>
      </c>
      <c r="Y308" s="0" t="n">
        <f aca="false">IF(D$6="E",-J308,J308)</f>
        <v>333.806355593801</v>
      </c>
      <c r="Z308" s="46" t="n">
        <f aca="false">J308/A308</f>
        <v>1.02887080227066</v>
      </c>
      <c r="AA308" s="43" t="n">
        <f aca="false">B$8/A308^B$3*((1+K$49)/K$49)^-B$3</f>
        <v>1.66444134840806</v>
      </c>
      <c r="AB308" s="43" t="n">
        <f aca="false">(R308-AA308)</f>
        <v>-0.0702065463905595</v>
      </c>
      <c r="AC308" s="48" t="n">
        <f aca="false">IF(R$58&gt;=AA$58,B$10,IF(K308&lt;K307,(Z308-D$10)*(1+1.25*(D$10-Z308)/MAX(Z$58:Z308)*B$10)+D$10,B$10))</f>
        <v>1.38259663532589</v>
      </c>
      <c r="AD308" s="33" t="n">
        <f aca="false">IF(K308&gt;K307,(1-A308/K308)/((J308+0.01)/A308/$B$10)^(1+K$49)+A308/K308+0.01,(1-A308/K308)/((J308+0.01)/A308/$D$10)^(1+K$49)+A308/K308+0.01)</f>
        <v>1.29715189744196</v>
      </c>
      <c r="AE308" s="47" t="n">
        <f aca="false">IF(ABS(-LN(1-(R308-AA308)/R308)/LN(AD308))&lt;1.2*B$3,1.2*SIGN(-LN(1-(R308-AA308)/R308)/LN(AD308))*B$3,-LN(1-(R308-AA308)/R308)/LN(AD308))</f>
        <v>-0.16564361646118</v>
      </c>
      <c r="AF308" s="43" t="n">
        <f aca="false">W308</f>
        <v>0.0141497687075729</v>
      </c>
      <c r="AG308" s="47" t="n">
        <f aca="false">IF(D$6="E",-B308,IF(D$6="T",-B308,B308))</f>
        <v>373.318578553621</v>
      </c>
      <c r="AH308" s="3" t="n">
        <f aca="false">T308</f>
        <v>0.00543747943453977</v>
      </c>
      <c r="AI308" s="3"/>
      <c r="AJ308" s="3"/>
    </row>
    <row r="309" customFormat="false" ht="12.8" hidden="false" customHeight="false" outlineLevel="0" collapsed="false">
      <c r="A309" s="3" t="n">
        <f aca="false">IF(J308/A308&lt;=0.99*$B$10,IF(A308&gt;A307,IF(D$5&gt;0,$A308+($D$7-$D$3)/401,IF(J308/A308&gt;1.01*D$10,A308-($D$7-$D$3)/401,A308)),IF(D$5&lt;0,$A308+($D$7-$D$3)/401,IF(J308/A308&gt;1.01*D$10,A308-($D$7-$D$3)/401,A308))),IF(K308&gt;$B$6,IF(B$10&gt;D$10,IF(J308/A308&gt;1.01*D$10,A308-($D$7-$D$3)/401,A308),A308),IF(MAX(J$58:J308)&lt;0.99*$B$10*(A308^$K$49*(K308-A308))^(1/(1+$K$49))*($K$49^(1/(1+$K$49))),$A308+($D$7-$D$3)/401,IF(J308/A308&gt;1.01*$D$10,$A308-($D$7-$D$3)/401,A308))))</f>
        <v>324.938279301747</v>
      </c>
      <c r="B309" s="3" t="n">
        <f aca="false">$D$4+(A309-$D$3)*$D$5</f>
        <v>374.814837905242</v>
      </c>
      <c r="C309" s="3" t="n">
        <f aca="false">2/PI()*(ATAN((B309/A309)^2))/(1+C$12/C$14*10*(100/A308)^0.5)</f>
        <v>0.451859389420705</v>
      </c>
      <c r="D309" s="3" t="n">
        <f aca="false">3*G308*(I309-I308)+D308</f>
        <v>4704.65284047653</v>
      </c>
      <c r="E309" s="30" t="n">
        <f aca="false">(1/$C$16)*($C$12/100)/S309</f>
        <v>0.00911488086688416</v>
      </c>
      <c r="F309" s="3" t="n">
        <f aca="false">3*(1-2*$B$9)*(A310+A309)/(4*(1+$B$9)*$B$4)</f>
        <v>49485.0780657056</v>
      </c>
      <c r="G309" s="3" t="n">
        <f aca="false">$C$18*$C$17*(A309+100)/100/(2*(1+$C$19))*1000</f>
        <v>3248228.20698256</v>
      </c>
      <c r="H309" s="30" t="n">
        <f aca="false">(B309-B308)/(3*(1-E308)*F308+3*C308*E308*G308)+H308</f>
        <v>0.00288231763762988</v>
      </c>
      <c r="I309" s="30" t="n">
        <f aca="false">C308*(H309-H308)+I308</f>
        <v>0.000536541843020377</v>
      </c>
      <c r="J309" s="3" t="n">
        <f aca="false">J308+3*(H309-H308)*F308</f>
        <v>334.993301156255</v>
      </c>
      <c r="K309" s="35" t="n">
        <f aca="false">IF(J309&lt;$B$10*(A308^$K$49*(MAX(K$58:K308)-A308))^(1/(1+$K$49))*($K$49^(1/(1+$K$49))),IF(J309/A309&gt;D$10,IF(MAX(J$58:J308)&lt;0.99*$B$10*(A308^$K$49*(K308-A308))^(1/(1+$K$49))*($K$49^(1/(1+$K$49))),MAX(K$58:K308),((J309/$B$10)^(1+$K$49)/(A309^($K$49)*$K$49))+A309),MAX(K$58:K308)),((J309/$B$10)^(1+$K$49)/(A309^($K$49)*$K$49))+A309)</f>
        <v>505.605921759858</v>
      </c>
      <c r="L309" s="30" t="n">
        <f aca="false">IF(K309&lt;K308,AE308*(MAX(Z$58:Z308)-J308/A308)/(J308/A308/D$10-1)/(1+1*(MAX(Z$58:Z308)-J308/A308)/(J308/A308/D$10-1))+B$3-B$4,AE308*(J309/A309/B$10)/(C$27+J309/A309/B$10))</f>
        <v>-0.0183100751904498</v>
      </c>
      <c r="M309" s="42" t="n">
        <f aca="false">M308+L309*2*(K309-K308)/(K308+K309)</f>
        <v>-0.00708868086355652</v>
      </c>
      <c r="N309" s="43" t="n">
        <f aca="false">N308+(B$3-B$4)*2*(K309-K308)/(K308+K309)</f>
        <v>0.00964536645895188</v>
      </c>
      <c r="O309" s="34"/>
      <c r="P309" s="34" t="n">
        <f aca="false">P308+$B$4*2*(A309-A308)/(A309+A308)</f>
        <v>0.00291190636461626</v>
      </c>
      <c r="Q309" s="44" t="n">
        <f aca="false">M309+N309</f>
        <v>0.00255668559539536</v>
      </c>
      <c r="R309" s="3" t="n">
        <f aca="false">R308-(Q309-Q308+P309-P308)*R308</f>
        <v>1.5942576011707</v>
      </c>
      <c r="S309" s="3" t="n">
        <f aca="false">$C$21*(R309-1)+1</f>
        <v>1.58642775918004</v>
      </c>
      <c r="T309" s="3" t="n">
        <f aca="false">-(S309-S308)/S308+T308</f>
        <v>0.00542329721023646</v>
      </c>
      <c r="U309" s="45" t="n">
        <f aca="false">(N309-N308)/(K$49/(1+K$49)*(AC309^(1+K$49)-(J309/A309)^(1+K$49))/(J309/A309)^K$49)*K$50+U308</f>
        <v>0.00964664062784392</v>
      </c>
      <c r="V309" s="3" t="n">
        <f aca="false">IF(D$6="E",-IF(K308=$B$6,-V308+(H309-H308)*(1-E308)+(I309-I308)*E308,-V308+(H309-H308)*(1-E308)+(I309-I308)*E308+(U309-U308)*(1-E308)),IF(K308=$B$6,V308+(H309-H308)*(1-E308)+(I309-I308)*E308,V308+(H309-H308)*(1-E308)+(I309-I308)*E308+(U309-U308)*(1-E308)))</f>
        <v>0.0124196760779163</v>
      </c>
      <c r="W309" s="3" t="n">
        <f aca="false">T309/3+V309</f>
        <v>0.0142274418146618</v>
      </c>
      <c r="X309" s="23" t="n">
        <f aca="false">IF(D$6="E",-B309,B309)</f>
        <v>374.814837905242</v>
      </c>
      <c r="Y309" s="0" t="n">
        <f aca="false">IF(D$6="E",-J309,J309)</f>
        <v>334.993301156255</v>
      </c>
      <c r="Z309" s="46" t="n">
        <f aca="false">J309/A309</f>
        <v>1.03094440543021</v>
      </c>
      <c r="AA309" s="43" t="n">
        <f aca="false">B$8/A309^B$3*((1+K$49)/K$49)^-B$3</f>
        <v>1.66439941838158</v>
      </c>
      <c r="AB309" s="43" t="n">
        <f aca="false">(R309-AA309)</f>
        <v>-0.070141817210883</v>
      </c>
      <c r="AC309" s="48" t="n">
        <f aca="false">IF(R$58&gt;=AA$58,B$10,IF(K309&lt;K308,(Z309-D$10)*(1+1.25*(D$10-Z309)/MAX(Z$58:Z309)*B$10)+D$10,B$10))</f>
        <v>1.38259663532589</v>
      </c>
      <c r="AD309" s="33" t="n">
        <f aca="false">IF(K309&gt;K308,(1-A309/K309)/((J309+0.01)/A309/$B$10)^(1+K$49)+A309/K309+0.01,(1-A309/K309)/((J309+0.01)/A309/$D$10)^(1+K$49)+A309/K309+0.01)</f>
        <v>1.29530369565686</v>
      </c>
      <c r="AE309" s="47" t="n">
        <f aca="false">IF(ABS(-LN(1-(R309-AA309)/R309)/LN(AD309))&lt;1.2*B$3,1.2*SIGN(-LN(1-(R309-AA309)/R309)/LN(AD309))*B$3,-LN(1-(R309-AA309)/R309)/LN(AD309))</f>
        <v>-0.16640377352328</v>
      </c>
      <c r="AF309" s="43" t="n">
        <f aca="false">W309</f>
        <v>0.0142274418146618</v>
      </c>
      <c r="AG309" s="47" t="n">
        <f aca="false">IF(D$6="E",-B309,IF(D$6="T",-B309,B309))</f>
        <v>374.814837905242</v>
      </c>
      <c r="AH309" s="3" t="n">
        <f aca="false">T309</f>
        <v>0.00542329721023646</v>
      </c>
      <c r="AI309" s="3"/>
      <c r="AJ309" s="3"/>
    </row>
    <row r="310" customFormat="false" ht="12.8" hidden="false" customHeight="false" outlineLevel="0" collapsed="false">
      <c r="A310" s="3" t="n">
        <f aca="false">IF(J309/A309&lt;=0.99*$B$10,IF(A309&gt;A308,IF(D$5&gt;0,$A309+($D$7-$D$3)/401,IF(J309/A309&gt;1.01*D$10,A309-($D$7-$D$3)/401,A309)),IF(D$5&lt;0,$A309+($D$7-$D$3)/401,IF(J309/A309&gt;1.01*D$10,A309-($D$7-$D$3)/401,A309))),IF(K309&gt;$B$6,IF(B$10&gt;D$10,IF(J309/A309&gt;1.01*D$10,A309-($D$7-$D$3)/401,A309),A309),IF(MAX(J$58:J309)&lt;0.99*$B$10*(A309^$K$49*(K309-A309))^(1/(1+$K$49))*($K$49^(1/(1+$K$49))),$A309+($D$7-$D$3)/401,IF(J309/A309&gt;1.01*$D$10,$A309-($D$7-$D$3)/401,A309))))</f>
        <v>325.437032418954</v>
      </c>
      <c r="B310" s="3" t="n">
        <f aca="false">$D$4+(A310-$D$3)*$D$5</f>
        <v>376.311097256863</v>
      </c>
      <c r="C310" s="3" t="n">
        <f aca="false">2/PI()*(ATAN((B310/A310)^2))/(1+C$12/C$14*10*(100/A309)^0.5)</f>
        <v>0.453088067298543</v>
      </c>
      <c r="D310" s="3" t="n">
        <f aca="false">3*G309*(I310-I309)+D309</f>
        <v>4739.84017443475</v>
      </c>
      <c r="E310" s="30" t="n">
        <f aca="false">(1/$C$16)*($C$12/100)/S310</f>
        <v>0.00911474885675986</v>
      </c>
      <c r="F310" s="3" t="n">
        <f aca="false">3*(1-2*$B$9)*(A311+A310)/(4*(1+$B$9)*$B$4)</f>
        <v>49560.9752791936</v>
      </c>
      <c r="G310" s="3" t="n">
        <f aca="false">$C$18*$C$17*(A310+100)/100/(2*(1+$C$19))*1000</f>
        <v>3252040.67581049</v>
      </c>
      <c r="H310" s="30" t="n">
        <f aca="false">(B310-B309)/(3*(1-E309)*F309+3*C309*E309*G309)+H309</f>
        <v>0.00289030889768007</v>
      </c>
      <c r="I310" s="30" t="n">
        <f aca="false">C309*(H310-H309)+I309</f>
        <v>0.000540152768907355</v>
      </c>
      <c r="J310" s="3" t="n">
        <f aca="false">J309+3*(H310-H309)*F309</f>
        <v>336.179645538536</v>
      </c>
      <c r="K310" s="35" t="n">
        <f aca="false">IF(J310&lt;$B$10*(A309^$K$49*(MAX(K$58:K309)-A309))^(1/(1+$K$49))*($K$49^(1/(1+$K$49))),IF(J310/A310&gt;D$10,IF(MAX(J$58:J309)&lt;0.99*$B$10*(A309^$K$49*(K309-A309))^(1/(1+$K$49))*($K$49^(1/(1+$K$49))),MAX(K$58:K309),((J310/$B$10)^(1+$K$49)/(A310^($K$49)*$K$49))+A310),MAX(K$58:K309)),((J310/$B$10)^(1+$K$49)/(A310^($K$49)*$K$49))+A310)</f>
        <v>507.107723196931</v>
      </c>
      <c r="L310" s="30" t="n">
        <f aca="false">IF(K310&lt;K309,AE309*(MAX(Z$58:Z309)-J309/A309)/(J309/A309/D$10-1)/(1+1*(MAX(Z$58:Z309)-J309/A309)/(J309/A309/D$10-1))+B$3-B$4,AE309*(J310/A310/B$10)/(C$27+J310/A310/B$10))</f>
        <v>-0.0184268723097877</v>
      </c>
      <c r="M310" s="42" t="n">
        <f aca="false">M309+L310*2*(K310-K309)/(K309+K310)</f>
        <v>-0.00714333304179745</v>
      </c>
      <c r="N310" s="43" t="n">
        <f aca="false">N309+(B$3-B$4)*2*(K310-K309)/(K309+K310)</f>
        <v>0.00967621177247824</v>
      </c>
      <c r="O310" s="34"/>
      <c r="P310" s="34" t="n">
        <f aca="false">P309+$B$4*2*(A310-A309)/(A310+A309)</f>
        <v>0.00292110880096129</v>
      </c>
      <c r="Q310" s="44" t="n">
        <f aca="false">M310+N310</f>
        <v>0.0025328787306808</v>
      </c>
      <c r="R310" s="3" t="n">
        <f aca="false">R309-(Q310-Q309+P310-P309)*R309</f>
        <v>1.59428088439163</v>
      </c>
      <c r="S310" s="3" t="n">
        <f aca="false">$C$21*(R310-1)+1</f>
        <v>1.58645073562502</v>
      </c>
      <c r="T310" s="3" t="n">
        <f aca="false">-(S310-S309)/S309+T309</f>
        <v>0.00540881407675966</v>
      </c>
      <c r="U310" s="45" t="n">
        <f aca="false">(N310-N309)/(K$49/(1+K$49)*(AC310^(1+K$49)-(J310/A310)^(1+K$49))/(J310/A310)^K$49)*K$50+U309</f>
        <v>0.00972210507359174</v>
      </c>
      <c r="V310" s="3" t="n">
        <f aca="false">IF(D$6="E",-IF(K309=$B$6,-V309+(H310-H309)*(1-E309)+(I310-I309)*E309,-V309+(H310-H309)*(1-E309)+(I310-I309)*E309+(U310-U309)*(1-E309)),IF(K309=$B$6,V309+(H310-H309)*(1-E309)+(I310-I309)*E309,V309+(H310-H309)*(1-E309)+(I310-I309)*E309+(U310-U309)*(1-E309)))</f>
        <v>0.0125024040080576</v>
      </c>
      <c r="W310" s="3" t="n">
        <f aca="false">T310/3+V310</f>
        <v>0.0143053420336441</v>
      </c>
      <c r="X310" s="23" t="n">
        <f aca="false">IF(D$6="E",-B310,B310)</f>
        <v>376.311097256863</v>
      </c>
      <c r="Y310" s="0" t="n">
        <f aca="false">IF(D$6="E",-J310,J310)</f>
        <v>336.179645538536</v>
      </c>
      <c r="Z310" s="46" t="n">
        <f aca="false">J310/A310</f>
        <v>1.03300980542912</v>
      </c>
      <c r="AA310" s="43" t="n">
        <f aca="false">B$8/A310^B$3*((1+K$49)/K$49)^-B$3</f>
        <v>1.66435755371871</v>
      </c>
      <c r="AB310" s="43" t="n">
        <f aca="false">(R310-AA310)</f>
        <v>-0.0700766693270762</v>
      </c>
      <c r="AC310" s="48" t="n">
        <f aca="false">IF(R$58&gt;=AA$58,B$10,IF(K310&lt;K309,(Z310-D$10)*(1+1.25*(D$10-Z310)/MAX(Z$58:Z310)*B$10)+D$10,B$10))</f>
        <v>1.38259663532589</v>
      </c>
      <c r="AD310" s="33" t="n">
        <f aca="false">IF(K310&gt;K309,(1-A310/K310)/((J310+0.01)/A310/$B$10)^(1+K$49)+A310/K310+0.01,(1-A310/K310)/((J310+0.01)/A310/$D$10)^(1+K$49)+A310/K310+0.01)</f>
        <v>1.29346439036296</v>
      </c>
      <c r="AE310" s="47" t="n">
        <f aca="false">IF(ABS(-LN(1-(R310-AA310)/R310)/LN(AD310))&lt;1.2*B$3,1.2*SIGN(-LN(1-(R310-AA310)/R310)/LN(AD310))*B$3,-LN(1-(R310-AA310)/R310)/LN(AD310))</f>
        <v>-0.167168180056795</v>
      </c>
      <c r="AF310" s="43" t="n">
        <f aca="false">W310</f>
        <v>0.0143053420336442</v>
      </c>
      <c r="AG310" s="47" t="n">
        <f aca="false">IF(D$6="E",-B310,IF(D$6="T",-B310,B310))</f>
        <v>376.311097256863</v>
      </c>
      <c r="AH310" s="3" t="n">
        <f aca="false">T310</f>
        <v>0.00540881407675966</v>
      </c>
      <c r="AI310" s="3"/>
      <c r="AJ310" s="3"/>
    </row>
    <row r="311" customFormat="false" ht="12.8" hidden="false" customHeight="false" outlineLevel="0" collapsed="false">
      <c r="A311" s="3" t="n">
        <f aca="false">IF(J310/A310&lt;=0.99*$B$10,IF(A310&gt;A309,IF(D$5&gt;0,$A310+($D$7-$D$3)/401,IF(J310/A310&gt;1.01*D$10,A310-($D$7-$D$3)/401,A310)),IF(D$5&lt;0,$A310+($D$7-$D$3)/401,IF(J310/A310&gt;1.01*D$10,A310-($D$7-$D$3)/401,A310))),IF(K310&gt;$B$6,IF(B$10&gt;D$10,IF(J310/A310&gt;1.01*D$10,A310-($D$7-$D$3)/401,A310),A310),IF(MAX(J$58:J310)&lt;0.99*$B$10*(A310^$K$49*(K310-A310))^(1/(1+$K$49))*($K$49^(1/(1+$K$49))),$A310+($D$7-$D$3)/401,IF(J310/A310&gt;1.01*$D$10,$A310-($D$7-$D$3)/401,A310))))</f>
        <v>325.935785536161</v>
      </c>
      <c r="B311" s="3" t="n">
        <f aca="false">$D$4+(A311-$D$3)*$D$5</f>
        <v>377.807356608484</v>
      </c>
      <c r="C311" s="3" t="n">
        <f aca="false">2/PI()*(ATAN((B311/A311)^2))/(1+C$12/C$14*10*(100/A310)^0.5)</f>
        <v>0.454309118054033</v>
      </c>
      <c r="D311" s="3" t="n">
        <f aca="false">3*G310*(I311-I310)+D310</f>
        <v>4775.09278724456</v>
      </c>
      <c r="E311" s="30" t="n">
        <f aca="false">(1/$C$16)*($C$12/100)/S311</f>
        <v>0.00911461410271349</v>
      </c>
      <c r="F311" s="3" t="n">
        <f aca="false">3*(1-2*$B$9)*(A312+A311)/(4*(1+$B$9)*$B$4)</f>
        <v>49636.8724926816</v>
      </c>
      <c r="G311" s="3" t="n">
        <f aca="false">$C$18*$C$17*(A311+100)/100/(2*(1+$C$19))*1000</f>
        <v>3255853.14463842</v>
      </c>
      <c r="H311" s="30" t="n">
        <f aca="false">(B311-B310)/(3*(1-E310)*F310+3*C310*E310*G310)+H310</f>
        <v>0.00289828391183761</v>
      </c>
      <c r="I311" s="30" t="n">
        <f aca="false">C310*(H311-H310)+I310</f>
        <v>0.000543766152658675</v>
      </c>
      <c r="J311" s="3" t="n">
        <f aca="false">J310+3*(H311-H310)*F310</f>
        <v>337.365393977076</v>
      </c>
      <c r="K311" s="35" t="n">
        <f aca="false">IF(J311&lt;$B$10*(A310^$K$49*(MAX(K$58:K310)-A310))^(1/(1+$K$49))*($K$49^(1/(1+$K$49))),IF(J311/A311&gt;D$10,IF(MAX(J$58:J310)&lt;0.99*$B$10*(A310^$K$49*(K310-A310))^(1/(1+$K$49))*($K$49^(1/(1+$K$49))),MAX(K$58:K310),((J311/$B$10)^(1+$K$49)/(A311^($K$49)*$K$49))+A311),MAX(K$58:K310)),((J311/$B$10)^(1+$K$49)/(A311^($K$49)*$K$49))+A311)</f>
        <v>508.610327306162</v>
      </c>
      <c r="L311" s="30" t="n">
        <f aca="false">IF(K311&lt;K310,AE310*(MAX(Z$58:Z310)-J310/A310)/(J310/A310/D$10-1)/(1+1*(MAX(Z$58:Z310)-J310/A310)/(J310/A310/D$10-1))+B$3-B$4,AE310*(J311/A311/B$10)/(C$27+J311/A311/B$10))</f>
        <v>-0.0185442958495401</v>
      </c>
      <c r="M311" s="42" t="n">
        <f aca="false">M310+L311*2*(K311-K310)/(K310+K311)</f>
        <v>-0.00719820010876063</v>
      </c>
      <c r="N311" s="43" t="n">
        <f aca="false">N310+(B$3-B$4)*2*(K311-K310)/(K310+K311)</f>
        <v>0.00970698228547301</v>
      </c>
      <c r="O311" s="34"/>
      <c r="P311" s="34" t="n">
        <f aca="false">P310+$B$4*2*(A311-A310)/(A311+A310)</f>
        <v>0.00293029714478146</v>
      </c>
      <c r="Q311" s="44" t="n">
        <f aca="false">M311+N311</f>
        <v>0.00250878217671238</v>
      </c>
      <c r="R311" s="3" t="n">
        <f aca="false">R310-(Q311-Q310+P311-P310)*R310</f>
        <v>1.59430465226609</v>
      </c>
      <c r="S311" s="3" t="n">
        <f aca="false">$C$21*(R311-1)+1</f>
        <v>1.58647419033782</v>
      </c>
      <c r="T311" s="3" t="n">
        <f aca="false">-(S311-S310)/S310+T310</f>
        <v>0.00539402968272492</v>
      </c>
      <c r="U311" s="45" t="n">
        <f aca="false">(N311-N310)/(K$49/(1+K$49)*(AC311^(1+K$49)-(J311/A311)^(1+K$49))/(J311/A311)^K$49)*K$50+U310</f>
        <v>0.00979791840057032</v>
      </c>
      <c r="V311" s="3" t="n">
        <f aca="false">IF(D$6="E",-IF(K310=$B$6,-V310+(H311-H310)*(1-E310)+(I311-I310)*E310,-V310+(H311-H310)*(1-E310)+(I311-I310)*E310+(U311-U310)*(1-E310)),IF(K310=$B$6,V310+(H311-H310)*(1-E310)+(I311-I310)*E310,V310+(H311-H310)*(1-E310)+(I311-I310)*E310+(U311-U310)*(1-E310)))</f>
        <v>0.0125854615745925</v>
      </c>
      <c r="W311" s="3" t="n">
        <f aca="false">T311/3+V311</f>
        <v>0.0143834714688342</v>
      </c>
      <c r="X311" s="23" t="n">
        <f aca="false">IF(D$6="E",-B311,B311)</f>
        <v>377.807356608484</v>
      </c>
      <c r="Y311" s="0" t="n">
        <f aca="false">IF(D$6="E",-J311,J311)</f>
        <v>337.365393977076</v>
      </c>
      <c r="Z311" s="46" t="n">
        <f aca="false">J311/A311</f>
        <v>1.03506705599114</v>
      </c>
      <c r="AA311" s="43" t="n">
        <f aca="false">B$8/A311^B$3*((1+K$49)/K$49)^-B$3</f>
        <v>1.66431575421763</v>
      </c>
      <c r="AB311" s="43" t="n">
        <f aca="false">(R311-AA311)</f>
        <v>-0.070011101951531</v>
      </c>
      <c r="AC311" s="48" t="n">
        <f aca="false">IF(R$58&gt;=AA$58,B$10,IF(K311&lt;K310,(Z311-D$10)*(1+1.25*(D$10-Z311)/MAX(Z$58:Z311)*B$10)+D$10,B$10))</f>
        <v>1.38259663532589</v>
      </c>
      <c r="AD311" s="33" t="n">
        <f aca="false">IF(K311&gt;K310,(1-A311/K311)/((J311+0.01)/A311/$B$10)^(1+K$49)+A311/K311+0.01,(1-A311/K311)/((J311+0.01)/A311/$D$10)^(1+K$49)+A311/K311+0.01)</f>
        <v>1.29163392388096</v>
      </c>
      <c r="AE311" s="47" t="n">
        <f aca="false">IF(ABS(-LN(1-(R311-AA311)/R311)/LN(AD311))&lt;1.2*B$3,1.2*SIGN(-LN(1-(R311-AA311)/R311)/LN(AD311))*B$3,-LN(1-(R311-AA311)/R311)/LN(AD311))</f>
        <v>-0.167936875456127</v>
      </c>
      <c r="AF311" s="43" t="n">
        <f aca="false">W311</f>
        <v>0.0143834714688343</v>
      </c>
      <c r="AG311" s="47" t="n">
        <f aca="false">IF(D$6="E",-B311,IF(D$6="T",-B311,B311))</f>
        <v>377.807356608484</v>
      </c>
      <c r="AH311" s="3" t="n">
        <f aca="false">T311</f>
        <v>0.00539402968272492</v>
      </c>
      <c r="AI311" s="3"/>
      <c r="AJ311" s="3"/>
    </row>
    <row r="312" customFormat="false" ht="12.8" hidden="false" customHeight="false" outlineLevel="0" collapsed="false">
      <c r="A312" s="3" t="n">
        <f aca="false">IF(J311/A311&lt;=0.99*$B$10,IF(A311&gt;A310,IF(D$5&gt;0,$A311+($D$7-$D$3)/401,IF(J311/A311&gt;1.01*D$10,A311-($D$7-$D$3)/401,A311)),IF(D$5&lt;0,$A311+($D$7-$D$3)/401,IF(J311/A311&gt;1.01*D$10,A311-($D$7-$D$3)/401,A311))),IF(K311&gt;$B$6,IF(B$10&gt;D$10,IF(J311/A311&gt;1.01*D$10,A311-($D$7-$D$3)/401,A311),A311),IF(MAX(J$58:J311)&lt;0.99*$B$10*(A311^$K$49*(K311-A311))^(1/(1+$K$49))*($K$49^(1/(1+$K$49))),$A311+($D$7-$D$3)/401,IF(J311/A311&gt;1.01*$D$10,$A311-($D$7-$D$3)/401,A311))))</f>
        <v>326.434538653368</v>
      </c>
      <c r="B312" s="3" t="n">
        <f aca="false">$D$4+(A312-$D$3)*$D$5</f>
        <v>379.303615960105</v>
      </c>
      <c r="C312" s="3" t="n">
        <f aca="false">2/PI()*(ATAN((B312/A312)^2))/(1+C$12/C$14*10*(100/A311)^0.5)</f>
        <v>0.455522595330305</v>
      </c>
      <c r="D312" s="3" t="n">
        <f aca="false">3*G311*(I312-I311)+D311</f>
        <v>4810.41012728148</v>
      </c>
      <c r="E312" s="30" t="n">
        <f aca="false">(1/$C$16)*($C$12/100)/S312</f>
        <v>0.00911447660154238</v>
      </c>
      <c r="F312" s="3" t="n">
        <f aca="false">3*(1-2*$B$9)*(A313+A312)/(4*(1+$B$9)*$B$4)</f>
        <v>49712.7697061696</v>
      </c>
      <c r="G312" s="3" t="n">
        <f aca="false">$C$18*$C$17*(A312+100)/100/(2*(1+$C$19))*1000</f>
        <v>3259665.61346635</v>
      </c>
      <c r="H312" s="30" t="n">
        <f aca="false">(B312-B311)/(3*(1-E311)*F311+3*C311*E311*G311)+H311</f>
        <v>0.00290624276461141</v>
      </c>
      <c r="I312" s="30" t="n">
        <f aca="false">C311*(H312-H311)+I311</f>
        <v>0.000547381932043061</v>
      </c>
      <c r="J312" s="3" t="n">
        <f aca="false">J311+3*(H312-H311)*F311</f>
        <v>338.550551658039</v>
      </c>
      <c r="K312" s="35" t="n">
        <f aca="false">IF(J312&lt;$B$10*(A311^$K$49*(MAX(K$58:K311)-A311))^(1/(1+$K$49))*($K$49^(1/(1+$K$49))),IF(J312/A312&gt;D$10,IF(MAX(J$58:J311)&lt;0.99*$B$10*(A311^$K$49*(K311-A311))^(1/(1+$K$49))*($K$49^(1/(1+$K$49))),MAX(K$58:K311),((J312/$B$10)^(1+$K$49)/(A312^($K$49)*$K$49))+A312),MAX(K$58:K311)),((J312/$B$10)^(1+$K$49)/(A312^($K$49)*$K$49))+A312)</f>
        <v>510.113729241284</v>
      </c>
      <c r="L312" s="30" t="n">
        <f aca="false">IF(K312&lt;K311,AE311*(MAX(Z$58:Z311)-J311/A311)/(J311/A311/D$10-1)/(1+1*(MAX(Z$58:Z311)-J311/A311)/(J311/A311/D$10-1))+B$3-B$4,AE311*(J312/A312/B$10)/(C$27+J312/A312/B$10))</f>
        <v>-0.0186623517401567</v>
      </c>
      <c r="M312" s="42" t="n">
        <f aca="false">M311+L312*2*(K312-K311)/(K311+K312)</f>
        <v>-0.00725328276934914</v>
      </c>
      <c r="N312" s="43" t="n">
        <f aca="false">N311+(B$3-B$4)*2*(K312-K311)/(K311+K312)</f>
        <v>0.00973767829196226</v>
      </c>
      <c r="O312" s="34"/>
      <c r="P312" s="34" t="n">
        <f aca="false">P311+$B$4*2*(A312-A311)/(A312+A311)</f>
        <v>0.00293947143917309</v>
      </c>
      <c r="Q312" s="44" t="n">
        <f aca="false">M312+N312</f>
        <v>0.00248439552261312</v>
      </c>
      <c r="R312" s="3" t="n">
        <f aca="false">R311-(Q312-Q311+P312-P311)*R311</f>
        <v>1.59432890540195</v>
      </c>
      <c r="S312" s="3" t="n">
        <f aca="false">$C$21*(R312-1)+1</f>
        <v>1.58649812391828</v>
      </c>
      <c r="T312" s="3" t="n">
        <f aca="false">-(S312-S311)/S311+T311</f>
        <v>0.00537894366329508</v>
      </c>
      <c r="U312" s="45" t="n">
        <f aca="false">(N312-N311)/(K$49/(1+K$49)*(AC312^(1+K$49)-(J312/A312)^(1+K$49))/(J312/A312)^K$49)*K$50+U311</f>
        <v>0.00987408279981737</v>
      </c>
      <c r="V312" s="3" t="n">
        <f aca="false">IF(D$6="E",-IF(K311=$B$6,-V311+(H312-H311)*(1-E311)+(I312-I311)*E311,-V311+(H312-H311)*(1-E311)+(I312-I311)*E311+(U312-U311)*(1-E311)),IF(K311=$B$6,V311+(H312-H311)*(1-E311)+(I312-I311)*E311,V311+(H312-H311)*(1-E311)+(I312-I311)*E311+(U312-U311)*(1-E311)))</f>
        <v>0.0126688510320679</v>
      </c>
      <c r="W312" s="3" t="n">
        <f aca="false">T312/3+V312</f>
        <v>0.0144618322531663</v>
      </c>
      <c r="X312" s="23" t="n">
        <f aca="false">IF(D$6="E",-B312,B312)</f>
        <v>379.303615960105</v>
      </c>
      <c r="Y312" s="0" t="n">
        <f aca="false">IF(D$6="E",-J312,J312)</f>
        <v>338.550551658039</v>
      </c>
      <c r="Z312" s="46" t="n">
        <f aca="false">J312/A312</f>
        <v>1.03711621035768</v>
      </c>
      <c r="AA312" s="43" t="n">
        <f aca="false">B$8/A312^B$3*((1+K$49)/K$49)^-B$3</f>
        <v>1.66427401967742</v>
      </c>
      <c r="AB312" s="43" t="n">
        <f aca="false">(R312-AA312)</f>
        <v>-0.0699451142754723</v>
      </c>
      <c r="AC312" s="48" t="n">
        <f aca="false">IF(R$58&gt;=AA$58,B$10,IF(K312&lt;K311,(Z312-D$10)*(1+1.25*(D$10-Z312)/MAX(Z$58:Z312)*B$10)+D$10,B$10))</f>
        <v>1.38259663532589</v>
      </c>
      <c r="AD312" s="33" t="n">
        <f aca="false">IF(K312&gt;K311,(1-A312/K312)/((J312+0.01)/A312/$B$10)^(1+K$49)+A312/K312+0.01,(1-A312/K312)/((J312+0.01)/A312/$D$10)^(1+K$49)+A312/K312+0.01)</f>
        <v>1.28981223891017</v>
      </c>
      <c r="AE312" s="47" t="n">
        <f aca="false">IF(ABS(-LN(1-(R312-AA312)/R312)/LN(AD312))&lt;1.2*B$3,1.2*SIGN(-LN(1-(R312-AA312)/R312)/LN(AD312))*B$3,-LN(1-(R312-AA312)/R312)/LN(AD312))</f>
        <v>-0.168709899682277</v>
      </c>
      <c r="AF312" s="43" t="n">
        <f aca="false">W312</f>
        <v>0.0144618322531663</v>
      </c>
      <c r="AG312" s="47" t="n">
        <f aca="false">IF(D$6="E",-B312,IF(D$6="T",-B312,B312))</f>
        <v>379.303615960105</v>
      </c>
      <c r="AH312" s="3" t="n">
        <f aca="false">T312</f>
        <v>0.00537894366329508</v>
      </c>
      <c r="AI312" s="3"/>
      <c r="AJ312" s="3"/>
    </row>
    <row r="313" customFormat="false" ht="12.8" hidden="false" customHeight="false" outlineLevel="0" collapsed="false">
      <c r="A313" s="3" t="n">
        <f aca="false">IF(J312/A312&lt;=0.99*$B$10,IF(A312&gt;A311,IF(D$5&gt;0,$A312+($D$7-$D$3)/401,IF(J312/A312&gt;1.01*D$10,A312-($D$7-$D$3)/401,A312)),IF(D$5&lt;0,$A312+($D$7-$D$3)/401,IF(J312/A312&gt;1.01*D$10,A312-($D$7-$D$3)/401,A312))),IF(K312&gt;$B$6,IF(B$10&gt;D$10,IF(J312/A312&gt;1.01*D$10,A312-($D$7-$D$3)/401,A312),A312),IF(MAX(J$58:J312)&lt;0.99*$B$10*(A312^$K$49*(K312-A312))^(1/(1+$K$49))*($K$49^(1/(1+$K$49))),$A312+($D$7-$D$3)/401,IF(J312/A312&gt;1.01*$D$10,$A312-($D$7-$D$3)/401,A312))))</f>
        <v>326.933291770575</v>
      </c>
      <c r="B313" s="3" t="n">
        <f aca="false">$D$4+(A313-$D$3)*$D$5</f>
        <v>380.799875311726</v>
      </c>
      <c r="C313" s="3" t="n">
        <f aca="false">2/PI()*(ATAN((B313/A313)^2))/(1+C$12/C$14*10*(100/A312)^0.5)</f>
        <v>0.456728552615083</v>
      </c>
      <c r="D313" s="3" t="n">
        <f aca="false">3*G312*(I313-I312)+D312</f>
        <v>4845.79164838354</v>
      </c>
      <c r="E313" s="30" t="n">
        <f aca="false">(1/$C$16)*($C$12/100)/S313</f>
        <v>0.00911433634992285</v>
      </c>
      <c r="F313" s="3" t="n">
        <f aca="false">3*(1-2*$B$9)*(A314+A313)/(4*(1+$B$9)*$B$4)</f>
        <v>49788.6669196576</v>
      </c>
      <c r="G313" s="3" t="n">
        <f aca="false">$C$18*$C$17*(A313+100)/100/(2*(1+$C$19))*1000</f>
        <v>3263478.08229428</v>
      </c>
      <c r="H313" s="30" t="n">
        <f aca="false">(B313-B312)/(3*(1-E312)*F312+3*C312*E312*G312)+H312</f>
        <v>0.00291418553978924</v>
      </c>
      <c r="I313" s="30" t="n">
        <f aca="false">C312*(H313-H312)+I312</f>
        <v>0.000551000045606192</v>
      </c>
      <c r="J313" s="3" t="n">
        <f aca="false">J312+3*(H313-H312)*F312</f>
        <v>339.735123717769</v>
      </c>
      <c r="K313" s="35" t="n">
        <f aca="false">IF(J313&lt;$B$10*(A312^$K$49*(MAX(K$58:K312)-A312))^(1/(1+$K$49))*($K$49^(1/(1+$K$49))),IF(J313/A313&gt;D$10,IF(MAX(J$58:J312)&lt;0.99*$B$10*(A312^$K$49*(K312-A312))^(1/(1+$K$49))*($K$49^(1/(1+$K$49))),MAX(K$58:K312),((J313/$B$10)^(1+$K$49)/(A313^($K$49)*$K$49))+A313),MAX(K$58:K312)),((J313/$B$10)^(1+$K$49)/(A313^($K$49)*$K$49))+A313)</f>
        <v>511.617924213484</v>
      </c>
      <c r="L313" s="30" t="n">
        <f aca="false">IF(K313&lt;K312,AE312*(MAX(Z$58:Z312)-J312/A312)/(J312/A312/D$10-1)/(1+1*(MAX(Z$58:Z312)-J312/A312)/(J312/A312/D$10-1))+B$3-B$4,AE312*(J313/A313/B$10)/(C$27+J313/A313/B$10))</f>
        <v>-0.0187810459927131</v>
      </c>
      <c r="M313" s="42" t="n">
        <f aca="false">M312+L313*2*(K313-K312)/(K312+K313)</f>
        <v>-0.00730858174116696</v>
      </c>
      <c r="N313" s="43" t="n">
        <f aca="false">N312+(B$3-B$4)*2*(K313-K312)/(K312+K313)</f>
        <v>0.00976830008518552</v>
      </c>
      <c r="O313" s="34"/>
      <c r="P313" s="34" t="n">
        <f aca="false">P312+$B$4*2*(A313-A312)/(A313+A312)</f>
        <v>0.00294863172703514</v>
      </c>
      <c r="Q313" s="44" t="n">
        <f aca="false">M313+N313</f>
        <v>0.00245971834401856</v>
      </c>
      <c r="R313" s="3" t="n">
        <f aca="false">R312-(Q313-Q312+P313-P312)*R312</f>
        <v>1.59435364442937</v>
      </c>
      <c r="S313" s="3" t="n">
        <f aca="false">$C$21*(R313-1)+1</f>
        <v>1.58652253698827</v>
      </c>
      <c r="T313" s="3" t="n">
        <f aca="false">-(S313-S312)/S312+T312</f>
        <v>0.00536355564005897</v>
      </c>
      <c r="U313" s="45" t="n">
        <f aca="false">(N313-N312)/(K$49/(1+K$49)*(AC313^(1+K$49)-(J313/A313)^(1+K$49))/(J313/A313)^K$49)*K$50+U312</f>
        <v>0.00995060049693023</v>
      </c>
      <c r="V313" s="3" t="n">
        <f aca="false">IF(D$6="E",-IF(K312=$B$6,-V312+(H313-H312)*(1-E312)+(I313-I312)*E312,-V312+(H313-H312)*(1-E312)+(I313-I312)*E312+(U313-U312)*(1-E312)),IF(K312=$B$6,V312+(H313-H312)*(1-E312)+(I313-I312)*E312,V312+(H313-H312)*(1-E312)+(I313-I312)*E312+(U313-U312)*(1-E312)))</f>
        <v>0.0127525746685716</v>
      </c>
      <c r="W313" s="3" t="n">
        <f aca="false">T313/3+V313</f>
        <v>0.0145404265485912</v>
      </c>
      <c r="X313" s="23" t="n">
        <f aca="false">IF(D$6="E",-B313,B313)</f>
        <v>380.799875311726</v>
      </c>
      <c r="Y313" s="0" t="n">
        <f aca="false">IF(D$6="E",-J313,J313)</f>
        <v>339.735123717769</v>
      </c>
      <c r="Z313" s="46" t="n">
        <f aca="false">J313/A313</f>
        <v>1.03915732129286</v>
      </c>
      <c r="AA313" s="43" t="n">
        <f aca="false">B$8/A313^B$3*((1+K$49)/K$49)^-B$3</f>
        <v>1.66423234989812</v>
      </c>
      <c r="AB313" s="43" t="n">
        <f aca="false">(R313-AA313)</f>
        <v>-0.0698787054687524</v>
      </c>
      <c r="AC313" s="48" t="n">
        <f aca="false">IF(R$58&gt;=AA$58,B$10,IF(K313&lt;K312,(Z313-D$10)*(1+1.25*(D$10-Z313)/MAX(Z$58:Z313)*B$10)+D$10,B$10))</f>
        <v>1.38259663532589</v>
      </c>
      <c r="AD313" s="33" t="n">
        <f aca="false">IF(K313&gt;K312,(1-A313/K313)/((J313+0.01)/A313/$B$10)^(1+K$49)+A313/K313+0.01,(1-A313/K313)/((J313+0.01)/A313/$D$10)^(1+K$49)+A313/K313+0.01)</f>
        <v>1.28799927852822</v>
      </c>
      <c r="AE313" s="47" t="n">
        <f aca="false">IF(ABS(-LN(1-(R313-AA313)/R313)/LN(AD313))&lt;1.2*B$3,1.2*SIGN(-LN(1-(R313-AA313)/R313)/LN(AD313))*B$3,-LN(1-(R313-AA313)/R313)/LN(AD313))</f>
        <v>-0.169487293272118</v>
      </c>
      <c r="AF313" s="43" t="n">
        <f aca="false">W313</f>
        <v>0.0145404265485913</v>
      </c>
      <c r="AG313" s="47" t="n">
        <f aca="false">IF(D$6="E",-B313,IF(D$6="T",-B313,B313))</f>
        <v>380.799875311726</v>
      </c>
      <c r="AH313" s="3" t="n">
        <f aca="false">T313</f>
        <v>0.00536355564005897</v>
      </c>
      <c r="AI313" s="3"/>
      <c r="AJ313" s="3"/>
    </row>
    <row r="314" customFormat="false" ht="12.8" hidden="false" customHeight="false" outlineLevel="0" collapsed="false">
      <c r="A314" s="3" t="n">
        <f aca="false">IF(J313/A313&lt;=0.99*$B$10,IF(A313&gt;A312,IF(D$5&gt;0,$A313+($D$7-$D$3)/401,IF(J313/A313&gt;1.01*D$10,A313-($D$7-$D$3)/401,A313)),IF(D$5&lt;0,$A313+($D$7-$D$3)/401,IF(J313/A313&gt;1.01*D$10,A313-($D$7-$D$3)/401,A313))),IF(K313&gt;$B$6,IF(B$10&gt;D$10,IF(J313/A313&gt;1.01*D$10,A313-($D$7-$D$3)/401,A313),A313),IF(MAX(J$58:J313)&lt;0.99*$B$10*(A313^$K$49*(K313-A313))^(1/(1+$K$49))*($K$49^(1/(1+$K$49))),$A313+($D$7-$D$3)/401,IF(J313/A313&gt;1.01*$D$10,$A313-($D$7-$D$3)/401,A313))))</f>
        <v>327.432044887782</v>
      </c>
      <c r="B314" s="3" t="n">
        <f aca="false">$D$4+(A314-$D$3)*$D$5</f>
        <v>382.296134663347</v>
      </c>
      <c r="C314" s="3" t="n">
        <f aca="false">2/PI()*(ATAN((B314/A314)^2))/(1+C$12/C$14*10*(100/A313)^0.5)</f>
        <v>0.457927043231724</v>
      </c>
      <c r="D314" s="3" t="n">
        <f aca="false">3*G313*(I314-I313)+D313</f>
        <v>4881.23680980243</v>
      </c>
      <c r="E314" s="30" t="n">
        <f aca="false">(1/$C$16)*($C$12/100)/S314</f>
        <v>0.00911419334440907</v>
      </c>
      <c r="F314" s="3" t="n">
        <f aca="false">3*(1-2*$B$9)*(A315+A314)/(4*(1+$B$9)*$B$4)</f>
        <v>49864.5641331457</v>
      </c>
      <c r="G314" s="3" t="n">
        <f aca="false">$C$18*$C$17*(A314+100)/100/(2*(1+$C$19))*1000</f>
        <v>3267290.55112221</v>
      </c>
      <c r="H314" s="30" t="n">
        <f aca="false">(B314-B313)/(3*(1-E313)*F313+3*C313*E313*G313)+H313</f>
        <v>0.00292211232044517</v>
      </c>
      <c r="I314" s="30" t="n">
        <f aca="false">C313*(H314-H313)+I313</f>
        <v>0.000554620432662075</v>
      </c>
      <c r="J314" s="3" t="n">
        <f aca="false">J313+3*(H314-H313)*F313</f>
        <v>340.919115243239</v>
      </c>
      <c r="K314" s="35" t="n">
        <f aca="false">IF(J314&lt;$B$10*(A313^$K$49*(MAX(K$58:K313)-A313))^(1/(1+$K$49))*($K$49^(1/(1+$K$49))),IF(J314/A314&gt;D$10,IF(MAX(J$58:J313)&lt;0.99*$B$10*(A313^$K$49*(K313-A313))^(1/(1+$K$49))*($K$49^(1/(1+$K$49))),MAX(K$58:K313),((J314/$B$10)^(1+$K$49)/(A314^($K$49)*$K$49))+A314),MAX(K$58:K313)),((J314/$B$10)^(1+$K$49)/(A314^($K$49)*$K$49))+A314)</f>
        <v>513.122907490417</v>
      </c>
      <c r="L314" s="30" t="n">
        <f aca="false">IF(K314&lt;K313,AE313*(MAX(Z$58:Z313)-J313/A313)/(J313/A313/D$10-1)/(1+1*(MAX(Z$58:Z313)-J313/A313)/(J313/A313/D$10-1))+B$3-B$4,AE313*(J314/A314/B$10)/(C$27+J314/A314/B$10))</f>
        <v>-0.0189003847003059</v>
      </c>
      <c r="M314" s="42" t="n">
        <f aca="false">M313+L314*2*(K314-K313)/(K313+K314)</f>
        <v>-0.00736409775462428</v>
      </c>
      <c r="N314" s="43" t="n">
        <f aca="false">N313+(B$3-B$4)*2*(K314-K313)/(K313+K314)</f>
        <v>0.00979884795757601</v>
      </c>
      <c r="O314" s="34"/>
      <c r="P314" s="34" t="n">
        <f aca="false">P313+$B$4*2*(A314-A313)/(A314+A313)</f>
        <v>0.00295777805107035</v>
      </c>
      <c r="Q314" s="44" t="n">
        <f aca="false">M314+N314</f>
        <v>0.00243475020295173</v>
      </c>
      <c r="R314" s="3" t="n">
        <f aca="false">R313-(Q314-Q313+P314-P313)*R313</f>
        <v>1.59437887000101</v>
      </c>
      <c r="S314" s="3" t="n">
        <f aca="false">$C$21*(R314-1)+1</f>
        <v>1.58654743019187</v>
      </c>
      <c r="T314" s="3" t="n">
        <f aca="false">-(S314-S313)/S313+T313</f>
        <v>0.00534786522090928</v>
      </c>
      <c r="U314" s="45" t="n">
        <f aca="false">(N314-N313)/(K$49/(1+K$49)*(AC314^(1+K$49)-(J314/A314)^(1+K$49))/(J314/A314)^K$49)*K$50+U313</f>
        <v>0.0100274737525102</v>
      </c>
      <c r="V314" s="3" t="n">
        <f aca="false">IF(D$6="E",-IF(K313=$B$6,-V313+(H314-H313)*(1-E313)+(I314-I313)*E313,-V313+(H314-H313)*(1-E313)+(I314-I313)*E313+(U314-U313)*(1-E313)),IF(K313=$B$6,V313+(H314-H313)*(1-E313)+(I314-I313)*E313,V313+(H314-H313)*(1-E313)+(I314-I313)*E313+(U314-U313)*(1-E313)))</f>
        <v>0.0128366348061801</v>
      </c>
      <c r="W314" s="3" t="n">
        <f aca="false">T314/3+V314</f>
        <v>0.0146192565464832</v>
      </c>
      <c r="X314" s="23" t="n">
        <f aca="false">IF(D$6="E",-B314,B314)</f>
        <v>382.296134663347</v>
      </c>
      <c r="Y314" s="0" t="n">
        <f aca="false">IF(D$6="E",-J314,J314)</f>
        <v>340.919115243239</v>
      </c>
      <c r="Z314" s="46" t="n">
        <f aca="false">J314/A314</f>
        <v>1.04119044108856</v>
      </c>
      <c r="AA314" s="43" t="n">
        <f aca="false">B$8/A314^B$3*((1+K$49)/K$49)^-B$3</f>
        <v>1.66419074468066</v>
      </c>
      <c r="AB314" s="43" t="n">
        <f aca="false">(R314-AA314)</f>
        <v>-0.0698118746796479</v>
      </c>
      <c r="AC314" s="48" t="n">
        <f aca="false">IF(R$58&gt;=AA$58,B$10,IF(K314&lt;K313,(Z314-D$10)*(1+1.25*(D$10-Z314)/MAX(Z$58:Z314)*B$10)+D$10,B$10))</f>
        <v>1.38259663532589</v>
      </c>
      <c r="AD314" s="33" t="n">
        <f aca="false">IF(K314&gt;K313,(1-A314/K314)/((J314+0.01)/A314/$B$10)^(1+K$49)+A314/K314+0.01,(1-A314/K314)/((J314+0.01)/A314/$D$10)^(1+K$49)+A314/K314+0.01)</f>
        <v>1.28619498619075</v>
      </c>
      <c r="AE314" s="47" t="n">
        <f aca="false">IF(ABS(-LN(1-(R314-AA314)/R314)/LN(AD314))&lt;1.2*B$3,1.2*SIGN(-LN(1-(R314-AA314)/R314)/LN(AD314))*B$3,-LN(1-(R314-AA314)/R314)/LN(AD314))</f>
        <v>-0.170269097347886</v>
      </c>
      <c r="AF314" s="43" t="n">
        <f aca="false">W314</f>
        <v>0.0146192565464832</v>
      </c>
      <c r="AG314" s="47" t="n">
        <f aca="false">IF(D$6="E",-B314,IF(D$6="T",-B314,B314))</f>
        <v>382.296134663347</v>
      </c>
      <c r="AH314" s="3" t="n">
        <f aca="false">T314</f>
        <v>0.00534786522090928</v>
      </c>
      <c r="AI314" s="3"/>
      <c r="AJ314" s="3"/>
    </row>
    <row r="315" customFormat="false" ht="12.8" hidden="false" customHeight="false" outlineLevel="0" collapsed="false">
      <c r="A315" s="3" t="n">
        <f aca="false">IF(J314/A314&lt;=0.99*$B$10,IF(A314&gt;A313,IF(D$5&gt;0,$A314+($D$7-$D$3)/401,IF(J314/A314&gt;1.01*D$10,A314-($D$7-$D$3)/401,A314)),IF(D$5&lt;0,$A314+($D$7-$D$3)/401,IF(J314/A314&gt;1.01*D$10,A314-($D$7-$D$3)/401,A314))),IF(K314&gt;$B$6,IF(B$10&gt;D$10,IF(J314/A314&gt;1.01*D$10,A314-($D$7-$D$3)/401,A314),A314),IF(MAX(J$58:J314)&lt;0.99*$B$10*(A314^$K$49*(K314-A314))^(1/(1+$K$49))*($K$49^(1/(1+$K$49))),$A314+($D$7-$D$3)/401,IF(J314/A314&gt;1.01*$D$10,$A314-($D$7-$D$3)/401,A314))))</f>
        <v>327.930798004989</v>
      </c>
      <c r="B315" s="3" t="n">
        <f aca="false">$D$4+(A315-$D$3)*$D$5</f>
        <v>383.792394014968</v>
      </c>
      <c r="C315" s="3" t="n">
        <f aca="false">2/PI()*(ATAN((B315/A315)^2))/(1+C$12/C$14*10*(100/A314)^0.5)</f>
        <v>0.459118120330625</v>
      </c>
      <c r="D315" s="3" t="n">
        <f aca="false">3*G314*(I315-I314)+D314</f>
        <v>4916.74507615453</v>
      </c>
      <c r="E315" s="30" t="n">
        <f aca="false">(1/$C$16)*($C$12/100)/S315</f>
        <v>0.00911404758143196</v>
      </c>
      <c r="F315" s="3" t="n">
        <f aca="false">3*(1-2*$B$9)*(A316+A315)/(4*(1+$B$9)*$B$4)</f>
        <v>49940.4613466337</v>
      </c>
      <c r="G315" s="3" t="n">
        <f aca="false">$C$18*$C$17*(A315+100)/100/(2*(1+$C$19))*1000</f>
        <v>3271103.01995014</v>
      </c>
      <c r="H315" s="30" t="n">
        <f aca="false">(B315-B314)/(3*(1-E314)*F314+3*C314*E314*G314)+H314</f>
        <v>0.00293002318894691</v>
      </c>
      <c r="I315" s="30" t="n">
        <f aca="false">C314*(H315-H314)+I314</f>
        <v>0.000558243033284468</v>
      </c>
      <c r="J315" s="3" t="n">
        <f aca="false">J314+3*(H315-H314)*F314</f>
        <v>342.1025312725</v>
      </c>
      <c r="K315" s="35" t="n">
        <f aca="false">IF(J315&lt;$B$10*(A314^$K$49*(MAX(K$58:K314)-A314))^(1/(1+$K$49))*($K$49^(1/(1+$K$49))),IF(J315/A315&gt;D$10,IF(MAX(J$58:J314)&lt;0.99*$B$10*(A314^$K$49*(K314-A314))^(1/(1+$K$49))*($K$49^(1/(1+$K$49))),MAX(K$58:K314),((J315/$B$10)^(1+$K$49)/(A315^($K$49)*$K$49))+A315),MAX(K$58:K314)),((J315/$B$10)^(1+$K$49)/(A315^($K$49)*$K$49))+A315)</f>
        <v>514.628674395242</v>
      </c>
      <c r="L315" s="30" t="n">
        <f aca="false">IF(K315&lt;K314,AE314*(MAX(Z$58:Z314)-J314/A314)/(J314/A314/D$10-1)/(1+1*(MAX(Z$58:Z314)-J314/A314)/(J314/A314/D$10-1))+B$3-B$4,AE314*(J315/A315/B$10)/(C$27+J315/A315/B$10))</f>
        <v>-0.0190203740394795</v>
      </c>
      <c r="M315" s="42" t="n">
        <f aca="false">M314+L315*2*(K315-K314)/(K314+K315)</f>
        <v>-0.00741983155304566</v>
      </c>
      <c r="N315" s="43" t="n">
        <f aca="false">N314+(B$3-B$4)*2*(K315-K314)/(K314+K315)</f>
        <v>0.00982932220074175</v>
      </c>
      <c r="O315" s="34"/>
      <c r="P315" s="34" t="n">
        <f aca="false">P314+$B$4*2*(A315-A314)/(A315+A314)</f>
        <v>0.00296691045378648</v>
      </c>
      <c r="Q315" s="44" t="n">
        <f aca="false">M315+N315</f>
        <v>0.00240949064769608</v>
      </c>
      <c r="R315" s="3" t="n">
        <f aca="false">R314-(Q315-Q314+P315-P314)*R314</f>
        <v>1.59440458279225</v>
      </c>
      <c r="S315" s="3" t="n">
        <f aca="false">$C$21*(R315-1)+1</f>
        <v>1.58657280419553</v>
      </c>
      <c r="T315" s="3" t="n">
        <f aca="false">-(S315-S314)/S314+T314</f>
        <v>0.00533187199991716</v>
      </c>
      <c r="U315" s="45" t="n">
        <f aca="false">(N315-N314)/(K$49/(1+K$49)*(AC315^(1+K$49)-(J315/A315)^(1+K$49))/(J315/A315)^K$49)*K$50+U314</f>
        <v>0.0101047048626176</v>
      </c>
      <c r="V315" s="3" t="n">
        <f aca="false">IF(D$6="E",-IF(K314=$B$6,-V314+(H315-H314)*(1-E314)+(I315-I314)*E314,-V314+(H315-H314)*(1-E314)+(I315-I314)*E314+(U315-U314)*(1-E314)),IF(K314=$B$6,V314+(H315-H314)*(1-E314)+(I315-I314)*E314,V314+(H315-H314)*(1-E314)+(I315-I314)*E314+(U315-U314)*(1-E314)))</f>
        <v>0.0129210338014169</v>
      </c>
      <c r="W315" s="3" t="n">
        <f aca="false">T315/3+V315</f>
        <v>0.014698324468056</v>
      </c>
      <c r="X315" s="23" t="n">
        <f aca="false">IF(D$6="E",-B315,B315)</f>
        <v>383.792394014968</v>
      </c>
      <c r="Y315" s="0" t="n">
        <f aca="false">IF(D$6="E",-J315,J315)</f>
        <v>342.1025312725</v>
      </c>
      <c r="Z315" s="46" t="n">
        <f aca="false">J315/A315</f>
        <v>1.04321562156933</v>
      </c>
      <c r="AA315" s="43" t="n">
        <f aca="false">B$8/A315^B$3*((1+K$49)/K$49)^-B$3</f>
        <v>1.6641492038269</v>
      </c>
      <c r="AB315" s="43" t="n">
        <f aca="false">(R315-AA315)</f>
        <v>-0.0697446210346473</v>
      </c>
      <c r="AC315" s="48" t="n">
        <f aca="false">IF(R$58&gt;=AA$58,B$10,IF(K315&lt;K314,(Z315-D$10)*(1+1.25*(D$10-Z315)/MAX(Z$58:Z315)*B$10)+D$10,B$10))</f>
        <v>1.38259663532589</v>
      </c>
      <c r="AD315" s="33" t="n">
        <f aca="false">IF(K315&gt;K314,(1-A315/K315)/((J315+0.01)/A315/$B$10)^(1+K$49)+A315/K315+0.01,(1-A315/K315)/((J315+0.01)/A315/$D$10)^(1+K$49)+A315/K315+0.01)</f>
        <v>1.28439930573087</v>
      </c>
      <c r="AE315" s="47" t="n">
        <f aca="false">IF(ABS(-LN(1-(R315-AA315)/R315)/LN(AD315))&lt;1.2*B$3,1.2*SIGN(-LN(1-(R315-AA315)/R315)/LN(AD315))*B$3,-LN(1-(R315-AA315)/R315)/LN(AD315))</f>
        <v>-0.171055353626873</v>
      </c>
      <c r="AF315" s="43" t="n">
        <f aca="false">W315</f>
        <v>0.0146983244680559</v>
      </c>
      <c r="AG315" s="47" t="n">
        <f aca="false">IF(D$6="E",-B315,IF(D$6="T",-B315,B315))</f>
        <v>383.792394014968</v>
      </c>
      <c r="AH315" s="3" t="n">
        <f aca="false">T315</f>
        <v>0.00533187199991716</v>
      </c>
      <c r="AI315" s="3"/>
      <c r="AJ315" s="3"/>
    </row>
    <row r="316" customFormat="false" ht="12.8" hidden="false" customHeight="false" outlineLevel="0" collapsed="false">
      <c r="A316" s="3" t="n">
        <f aca="false">IF(J315/A315&lt;=0.99*$B$10,IF(A315&gt;A314,IF(D$5&gt;0,$A315+($D$7-$D$3)/401,IF(J315/A315&gt;1.01*D$10,A315-($D$7-$D$3)/401,A315)),IF(D$5&lt;0,$A315+($D$7-$D$3)/401,IF(J315/A315&gt;1.01*D$10,A315-($D$7-$D$3)/401,A315))),IF(K315&gt;$B$6,IF(B$10&gt;D$10,IF(J315/A315&gt;1.01*D$10,A315-($D$7-$D$3)/401,A315),A315),IF(MAX(J$58:J315)&lt;0.99*$B$10*(A315^$K$49*(K315-A315))^(1/(1+$K$49))*($K$49^(1/(1+$K$49))),$A315+($D$7-$D$3)/401,IF(J315/A315&gt;1.01*$D$10,$A315-($D$7-$D$3)/401,A315))))</f>
        <v>328.429551122196</v>
      </c>
      <c r="B316" s="3" t="n">
        <f aca="false">$D$4+(A316-$D$3)*$D$5</f>
        <v>385.288653366589</v>
      </c>
      <c r="C316" s="3" t="n">
        <f aca="false">2/PI()*(ATAN((B316/A316)^2))/(1+C$12/C$14*10*(100/A315)^0.5)</f>
        <v>0.460301836881001</v>
      </c>
      <c r="D316" s="3" t="n">
        <f aca="false">3*G315*(I316-I315)+D315</f>
        <v>4952.31591737226</v>
      </c>
      <c r="E316" s="30" t="n">
        <f aca="false">(1/$C$16)*($C$12/100)/S316</f>
        <v>0.00911389905729809</v>
      </c>
      <c r="F316" s="3" t="n">
        <f aca="false">3*(1-2*$B$9)*(A317+A316)/(4*(1+$B$9)*$B$4)</f>
        <v>50016.3585601217</v>
      </c>
      <c r="G316" s="3" t="n">
        <f aca="false">$C$18*$C$17*(A316+100)/100/(2*(1+$C$19))*1000</f>
        <v>3274915.48877807</v>
      </c>
      <c r="H316" s="30" t="n">
        <f aca="false">(B316-B315)/(3*(1-E315)*F315+3*C315*E315*G315)+H315</f>
        <v>0.00293791822696305</v>
      </c>
      <c r="I316" s="30" t="n">
        <f aca="false">C315*(H316-H315)+I315</f>
        <v>0.000561867788298377</v>
      </c>
      <c r="J316" s="3" t="n">
        <f aca="false">J315+3*(H316-H315)*F315</f>
        <v>343.285376795126</v>
      </c>
      <c r="K316" s="35" t="n">
        <f aca="false">IF(J316&lt;$B$10*(A315^$K$49*(MAX(K$58:K315)-A315))^(1/(1+$K$49))*($K$49^(1/(1+$K$49))),IF(J316/A316&gt;D$10,IF(MAX(J$58:J315)&lt;0.99*$B$10*(A315^$K$49*(K315-A315))^(1/(1+$K$49))*($K$49^(1/(1+$K$49))),MAX(K$58:K315),((J316/$B$10)^(1+$K$49)/(A316^($K$49)*$K$49))+A316),MAX(K$58:K315)),((J316/$B$10)^(1+$K$49)/(A316^($K$49)*$K$49))+A316)</f>
        <v>516.13522030567</v>
      </c>
      <c r="L316" s="30" t="n">
        <f aca="false">IF(K316&lt;K315,AE315*(MAX(Z$58:Z315)-J315/A315)/(J315/A315/D$10-1)/(1+1*(MAX(Z$58:Z315)-J315/A315)/(J315/A315/D$10-1))+B$3-B$4,AE315*(J316/A316/B$10)/(C$27+J316/A316/B$10))</f>
        <v>-0.0191410202716823</v>
      </c>
      <c r="M316" s="42" t="n">
        <f aca="false">M315+L316*2*(K316-K315)/(K315+K316)</f>
        <v>-0.00747578389278119</v>
      </c>
      <c r="N316" s="43" t="n">
        <f aca="false">N315+(B$3-B$4)*2*(K316-K315)/(K315+K316)</f>
        <v>0.00985972310544746</v>
      </c>
      <c r="O316" s="34"/>
      <c r="P316" s="34" t="n">
        <f aca="false">P315+$B$4*2*(A316-A315)/(A316+A315)</f>
        <v>0.00297602897749749</v>
      </c>
      <c r="Q316" s="44" t="n">
        <f aca="false">M316+N316</f>
        <v>0.00238393921266627</v>
      </c>
      <c r="R316" s="3" t="n">
        <f aca="false">R315-(Q316-Q315+P316-P315)*R315</f>
        <v>1.59443078350137</v>
      </c>
      <c r="S316" s="3" t="n">
        <f aca="false">$C$21*(R316-1)+1</f>
        <v>1.58659865968834</v>
      </c>
      <c r="T316" s="3" t="n">
        <f aca="false">-(S316-S315)/S315+T315</f>
        <v>0.00531557555720524</v>
      </c>
      <c r="U316" s="45" t="n">
        <f aca="false">(N316-N315)/(K$49/(1+K$49)*(AC316^(1+K$49)-(J316/A316)^(1+K$49))/(J316/A316)^K$49)*K$50+U315</f>
        <v>0.0101822961592386</v>
      </c>
      <c r="V316" s="3" t="n">
        <f aca="false">IF(D$6="E",-IF(K315=$B$6,-V315+(H316-H315)*(1-E315)+(I316-I315)*E315,-V315+(H316-H315)*(1-E315)+(I316-I315)*E315+(U316-U315)*(1-E315)),IF(K315=$B$6,V315+(H316-H315)*(1-E315)+(I316-I315)*E315,V315+(H316-H315)*(1-E315)+(I316-I315)*E315+(U316-U315)*(1-E315)))</f>
        <v>0.0130057740457223</v>
      </c>
      <c r="W316" s="3" t="n">
        <f aca="false">T316/3+V316</f>
        <v>0.0147776325647907</v>
      </c>
      <c r="X316" s="23" t="n">
        <f aca="false">IF(D$6="E",-B316,B316)</f>
        <v>385.288653366589</v>
      </c>
      <c r="Y316" s="0" t="n">
        <f aca="false">IF(D$6="E",-J316,J316)</f>
        <v>343.285376795126</v>
      </c>
      <c r="Z316" s="46" t="n">
        <f aca="false">J316/A316</f>
        <v>1.04523291409731</v>
      </c>
      <c r="AA316" s="43" t="n">
        <f aca="false">B$8/A316^B$3*((1+K$49)/K$49)^-B$3</f>
        <v>1.66410772713961</v>
      </c>
      <c r="AB316" s="43" t="n">
        <f aca="false">(R316-AA316)</f>
        <v>-0.0696769436382378</v>
      </c>
      <c r="AC316" s="48" t="n">
        <f aca="false">IF(R$58&gt;=AA$58,B$10,IF(K316&lt;K315,(Z316-D$10)*(1+1.25*(D$10-Z316)/MAX(Z$58:Z316)*B$10)+D$10,B$10))</f>
        <v>1.38259663532589</v>
      </c>
      <c r="AD316" s="33" t="n">
        <f aca="false">IF(K316&gt;K315,(1-A316/K316)/((J316+0.01)/A316/$B$10)^(1+K$49)+A316/K316+0.01,(1-A316/K316)/((J316+0.01)/A316/$D$10)^(1+K$49)+A316/K316+0.01)</f>
        <v>1.28261218135869</v>
      </c>
      <c r="AE316" s="47" t="n">
        <f aca="false">IF(ABS(-LN(1-(R316-AA316)/R316)/LN(AD316))&lt;1.2*B$3,1.2*SIGN(-LN(1-(R316-AA316)/R316)/LN(AD316))*B$3,-LN(1-(R316-AA316)/R316)/LN(AD316))</f>
        <v>-0.171846104431361</v>
      </c>
      <c r="AF316" s="43" t="n">
        <f aca="false">W316</f>
        <v>0.0147776325647908</v>
      </c>
      <c r="AG316" s="47" t="n">
        <f aca="false">IF(D$6="E",-B316,IF(D$6="T",-B316,B316))</f>
        <v>385.288653366589</v>
      </c>
      <c r="AH316" s="3" t="n">
        <f aca="false">T316</f>
        <v>0.00531557555720524</v>
      </c>
      <c r="AI316" s="3"/>
      <c r="AJ316" s="3"/>
    </row>
    <row r="317" customFormat="false" ht="12.8" hidden="false" customHeight="false" outlineLevel="0" collapsed="false">
      <c r="A317" s="3" t="n">
        <f aca="false">IF(J316/A316&lt;=0.99*$B$10,IF(A316&gt;A315,IF(D$5&gt;0,$A316+($D$7-$D$3)/401,IF(J316/A316&gt;1.01*D$10,A316-($D$7-$D$3)/401,A316)),IF(D$5&lt;0,$A316+($D$7-$D$3)/401,IF(J316/A316&gt;1.01*D$10,A316-($D$7-$D$3)/401,A316))),IF(K316&gt;$B$6,IF(B$10&gt;D$10,IF(J316/A316&gt;1.01*D$10,A316-($D$7-$D$3)/401,A316),A316),IF(MAX(J$58:J316)&lt;0.99*$B$10*(A316^$K$49*(K316-A316))^(1/(1+$K$49))*($K$49^(1/(1+$K$49))),$A316+($D$7-$D$3)/401,IF(J316/A316&gt;1.01*$D$10,$A316-($D$7-$D$3)/401,A316))))</f>
        <v>328.928304239403</v>
      </c>
      <c r="B317" s="3" t="n">
        <f aca="false">$D$4+(A317-$D$3)*$D$5</f>
        <v>386.78491271821</v>
      </c>
      <c r="C317" s="3" t="n">
        <f aca="false">2/PI()*(ATAN((B317/A317)^2))/(1+C$12/C$14*10*(100/A316)^0.5)</f>
        <v>0.461478245663011</v>
      </c>
      <c r="D317" s="3" t="n">
        <f aca="false">3*G316*(I317-I316)+D316</f>
        <v>4987.94880865535</v>
      </c>
      <c r="E317" s="30" t="n">
        <f aca="false">(1/$C$16)*($C$12/100)/S317</f>
        <v>0.00911374776818847</v>
      </c>
      <c r="F317" s="3" t="n">
        <f aca="false">3*(1-2*$B$9)*(A318+A317)/(4*(1+$B$9)*$B$4)</f>
        <v>50092.2557736097</v>
      </c>
      <c r="G317" s="3" t="n">
        <f aca="false">$C$18*$C$17*(A317+100)/100/(2*(1+$C$19))*1000</f>
        <v>3278727.957606</v>
      </c>
      <c r="H317" s="30" t="n">
        <f aca="false">(B317-B316)/(3*(1-E316)*F316+3*C316*E316*G316)+H316</f>
        <v>0.00294579751547034</v>
      </c>
      <c r="I317" s="30" t="n">
        <f aca="false">C316*(H317-H316)+I316</f>
        <v>0.000565494639271599</v>
      </c>
      <c r="J317" s="3" t="n">
        <f aca="false">J316+3*(H317-H316)*F316</f>
        <v>344.467656752664</v>
      </c>
      <c r="K317" s="35" t="n">
        <f aca="false">IF(J317&lt;$B$10*(A316^$K$49*(MAX(K$58:K316)-A316))^(1/(1+$K$49))*($K$49^(1/(1+$K$49))),IF(J317/A317&gt;D$10,IF(MAX(J$58:J316)&lt;0.99*$B$10*(A316^$K$49*(K316-A316))^(1/(1+$K$49))*($K$49^(1/(1+$K$49))),MAX(K$58:K316),((J317/$B$10)^(1+$K$49)/(A317^($K$49)*$K$49))+A317),MAX(K$58:K316)),((J317/$B$10)^(1+$K$49)/(A317^($K$49)*$K$49))+A317)</f>
        <v>517.642540653037</v>
      </c>
      <c r="L317" s="30" t="n">
        <f aca="false">IF(K317&lt;K316,AE316*(MAX(Z$58:Z316)-J316/A316)/(J316/A316/D$10-1)/(1+1*(MAX(Z$58:Z316)-J316/A316)/(J316/A316/D$10-1))+B$3-B$4,AE316*(J317/A317/B$10)/(C$27+J317/A317/B$10))</f>
        <v>-0.0192623297447559</v>
      </c>
      <c r="M317" s="42" t="n">
        <f aca="false">M316+L317*2*(K317-K316)/(K316+K317)</f>
        <v>-0.00753195554332057</v>
      </c>
      <c r="N317" s="43" t="n">
        <f aca="false">N316+(B$3-B$4)*2*(K317-K316)/(K316+K317)</f>
        <v>0.00989005096159729</v>
      </c>
      <c r="O317" s="34"/>
      <c r="P317" s="34" t="n">
        <f aca="false">P316+$B$4*2*(A317-A316)/(A317+A316)</f>
        <v>0.00298513366432471</v>
      </c>
      <c r="Q317" s="44" t="n">
        <f aca="false">M317+N317</f>
        <v>0.00235809541827672</v>
      </c>
      <c r="R317" s="3" t="n">
        <f aca="false">R316-(Q317-Q316+P317-P316)*R316</f>
        <v>1.59445747284975</v>
      </c>
      <c r="S317" s="3" t="n">
        <f aca="false">$C$21*(R317-1)+1</f>
        <v>1.58662499738219</v>
      </c>
      <c r="T317" s="3" t="n">
        <f aca="false">-(S317-S316)/S316+T316</f>
        <v>0.005298975458819</v>
      </c>
      <c r="U317" s="45" t="n">
        <f aca="false">(N317-N316)/(K$49/(1+K$49)*(AC317^(1+K$49)-(J317/A317)^(1+K$49))/(J317/A317)^K$49)*K$50+U316</f>
        <v>0.0102602500107634</v>
      </c>
      <c r="V317" s="3" t="n">
        <f aca="false">IF(D$6="E",-IF(K316=$B$6,-V316+(H317-H316)*(1-E316)+(I317-I316)*E316,-V316+(H317-H316)*(1-E316)+(I317-I316)*E316+(U317-U316)*(1-E316)),IF(K316=$B$6,V316+(H317-H316)*(1-E316)+(I317-I316)*E316,V316+(H317-H316)*(1-E316)+(I317-I316)*E316+(U317-U316)*(1-E316)))</f>
        <v>0.013090857965934</v>
      </c>
      <c r="W317" s="3" t="n">
        <f aca="false">T317/3+V317</f>
        <v>0.0148571831188737</v>
      </c>
      <c r="X317" s="23" t="n">
        <f aca="false">IF(D$6="E",-B317,B317)</f>
        <v>386.78491271821</v>
      </c>
      <c r="Y317" s="0" t="n">
        <f aca="false">IF(D$6="E",-J317,J317)</f>
        <v>344.467656752664</v>
      </c>
      <c r="Z317" s="46" t="n">
        <f aca="false">J317/A317</f>
        <v>1.04724236957714</v>
      </c>
      <c r="AA317" s="43" t="n">
        <f aca="false">B$8/A317^B$3*((1+K$49)/K$49)^-B$3</f>
        <v>1.66406631442244</v>
      </c>
      <c r="AB317" s="43" t="n">
        <f aca="false">(R317-AA317)</f>
        <v>-0.0696088415726894</v>
      </c>
      <c r="AC317" s="48" t="n">
        <f aca="false">IF(R$58&gt;=AA$58,B$10,IF(K317&lt;K316,(Z317-D$10)*(1+1.25*(D$10-Z317)/MAX(Z$58:Z317)*B$10)+D$10,B$10))</f>
        <v>1.38259663532589</v>
      </c>
      <c r="AD317" s="33" t="n">
        <f aca="false">IF(K317&gt;K316,(1-A317/K317)/((J317+0.01)/A317/$B$10)^(1+K$49)+A317/K317+0.01,(1-A317/K317)/((J317+0.01)/A317/$D$10)^(1+K$49)+A317/K317+0.01)</f>
        <v>1.28083355766062</v>
      </c>
      <c r="AE317" s="47" t="n">
        <f aca="false">IF(ABS(-LN(1-(R317-AA317)/R317)/LN(AD317))&lt;1.2*B$3,1.2*SIGN(-LN(1-(R317-AA317)/R317)/LN(AD317))*B$3,-LN(1-(R317-AA317)/R317)/LN(AD317))</f>
        <v>-0.172641392698777</v>
      </c>
      <c r="AF317" s="43" t="n">
        <f aca="false">W317</f>
        <v>0.0148571831188737</v>
      </c>
      <c r="AG317" s="47" t="n">
        <f aca="false">IF(D$6="E",-B317,IF(D$6="T",-B317,B317))</f>
        <v>386.78491271821</v>
      </c>
      <c r="AH317" s="3" t="n">
        <f aca="false">T317</f>
        <v>0.005298975458819</v>
      </c>
      <c r="AI317" s="3"/>
      <c r="AJ317" s="3"/>
    </row>
    <row r="318" customFormat="false" ht="12.8" hidden="false" customHeight="false" outlineLevel="0" collapsed="false">
      <c r="A318" s="3" t="n">
        <f aca="false">IF(J317/A317&lt;=0.99*$B$10,IF(A317&gt;A316,IF(D$5&gt;0,$A317+($D$7-$D$3)/401,IF(J317/A317&gt;1.01*D$10,A317-($D$7-$D$3)/401,A317)),IF(D$5&lt;0,$A317+($D$7-$D$3)/401,IF(J317/A317&gt;1.01*D$10,A317-($D$7-$D$3)/401,A317))),IF(K317&gt;$B$6,IF(B$10&gt;D$10,IF(J317/A317&gt;1.01*D$10,A317-($D$7-$D$3)/401,A317),A317),IF(MAX(J$58:J317)&lt;0.99*$B$10*(A317^$K$49*(K317-A317))^(1/(1+$K$49))*($K$49^(1/(1+$K$49))),$A317+($D$7-$D$3)/401,IF(J317/A317&gt;1.01*$D$10,$A317-($D$7-$D$3)/401,A317))))</f>
        <v>329.42705735661</v>
      </c>
      <c r="B318" s="3" t="n">
        <f aca="false">$D$4+(A318-$D$3)*$D$5</f>
        <v>388.281172069831</v>
      </c>
      <c r="C318" s="3" t="n">
        <f aca="false">2/PI()*(ATAN((B318/A318)^2))/(1+C$12/C$14*10*(100/A317)^0.5)</f>
        <v>0.462647399260236</v>
      </c>
      <c r="D318" s="3" t="n">
        <f aca="false">3*G317*(I318-I317)+D317</f>
        <v>5023.64323042226</v>
      </c>
      <c r="E318" s="30" t="n">
        <f aca="false">(1/$C$16)*($C$12/100)/S318</f>
        <v>0.00911359371015741</v>
      </c>
      <c r="F318" s="3" t="n">
        <f aca="false">3*(1-2*$B$9)*(A319+A318)/(4*(1+$B$9)*$B$4)</f>
        <v>50168.1529870978</v>
      </c>
      <c r="G318" s="3" t="n">
        <f aca="false">$C$18*$C$17*(A318+100)/100/(2*(1+$C$19))*1000</f>
        <v>3282540.42643393</v>
      </c>
      <c r="H318" s="30" t="n">
        <f aca="false">(B318-B317)/(3*(1-E317)*F317+3*C317*E317*G317)+H317</f>
        <v>0.00295366113476082</v>
      </c>
      <c r="I318" s="30" t="n">
        <f aca="false">C317*(H318-H317)+I317</f>
        <v>0.000569123528506331</v>
      </c>
      <c r="J318" s="3" t="n">
        <f aca="false">J317+3*(H318-H317)*F317</f>
        <v>345.649376039079</v>
      </c>
      <c r="K318" s="35" t="n">
        <f aca="false">IF(J318&lt;$B$10*(A317^$K$49*(MAX(K$58:K317)-A317))^(1/(1+$K$49))*($K$49^(1/(1+$K$49))),IF(J318/A318&gt;D$10,IF(MAX(J$58:J317)&lt;0.99*$B$10*(A317^$K$49*(K317-A317))^(1/(1+$K$49))*($K$49^(1/(1+$K$49))),MAX(K$58:K317),((J318/$B$10)^(1+$K$49)/(A318^($K$49)*$K$49))+A318),MAX(K$58:K317)),((J318/$B$10)^(1+$K$49)/(A318^($K$49)*$K$49))+A318)</f>
        <v>519.150630921403</v>
      </c>
      <c r="L318" s="30" t="n">
        <f aca="false">IF(K318&lt;K317,AE317*(MAX(Z$58:Z317)-J317/A317)/(J317/A317/D$10-1)/(1+1*(MAX(Z$58:Z317)-J317/A317)/(J317/A317/D$10-1))+B$3-B$4,AE317*(J318/A318/B$10)/(C$27+J318/A318/B$10))</f>
        <v>-0.0193843088944562</v>
      </c>
      <c r="M318" s="42" t="n">
        <f aca="false">M317+L318*2*(K318-K317)/(K317+K318)</f>
        <v>-0.00758834728741033</v>
      </c>
      <c r="N318" s="43" t="n">
        <f aca="false">N317+(B$3-B$4)*2*(K318-K317)/(K317+K318)</f>
        <v>0.00992030605821831</v>
      </c>
      <c r="O318" s="34"/>
      <c r="P318" s="34" t="n">
        <f aca="false">P317+$B$4*2*(A318-A317)/(A318+A317)</f>
        <v>0.00299422455619802</v>
      </c>
      <c r="Q318" s="44" t="n">
        <f aca="false">M318+N318</f>
        <v>0.00233195877080798</v>
      </c>
      <c r="R318" s="3" t="n">
        <f aca="false">R317-(Q318-Q317+P318-P317)*R317</f>
        <v>1.59448465158214</v>
      </c>
      <c r="S318" s="3" t="n">
        <f aca="false">$C$21*(R318-1)+1</f>
        <v>1.586651818012</v>
      </c>
      <c r="T318" s="3" t="n">
        <f aca="false">-(S318-S317)/S317+T317</f>
        <v>0.00528207125659479</v>
      </c>
      <c r="U318" s="45" t="n">
        <f aca="false">(N318-N317)/(K$49/(1+K$49)*(AC318^(1+K$49)-(J318/A318)^(1+K$49))/(J318/A318)^K$49)*K$50+U317</f>
        <v>0.0103385688224756</v>
      </c>
      <c r="V318" s="3" t="n">
        <f aca="false">IF(D$6="E",-IF(K317=$B$6,-V317+(H318-H317)*(1-E317)+(I318-I317)*E317,-V317+(H318-H317)*(1-E317)+(I318-I317)*E317+(U318-U317)*(1-E317)),IF(K317=$B$6,V317+(H318-H317)*(1-E317)+(I318-I317)*E317,V317+(H318-H317)*(1-E317)+(I318-I317)*E317+(U318-U317)*(1-E317)))</f>
        <v>0.0131762880247797</v>
      </c>
      <c r="W318" s="3" t="n">
        <f aca="false">T318/3+V318</f>
        <v>0.0149369784436446</v>
      </c>
      <c r="X318" s="23" t="n">
        <f aca="false">IF(D$6="E",-B318,B318)</f>
        <v>388.281172069831</v>
      </c>
      <c r="Y318" s="0" t="n">
        <f aca="false">IF(D$6="E",-J318,J318)</f>
        <v>345.649376039079</v>
      </c>
      <c r="Z318" s="46" t="n">
        <f aca="false">J318/A318</f>
        <v>1.04924403846071</v>
      </c>
      <c r="AA318" s="43" t="n">
        <f aca="false">B$8/A318^B$3*((1+K$49)/K$49)^-B$3</f>
        <v>1.66402496547998</v>
      </c>
      <c r="AB318" s="43" t="n">
        <f aca="false">(R318-AA318)</f>
        <v>-0.0695403138978323</v>
      </c>
      <c r="AC318" s="48" t="n">
        <f aca="false">IF(R$58&gt;=AA$58,B$10,IF(K318&lt;K317,(Z318-D$10)*(1+1.25*(D$10-Z318)/MAX(Z$58:Z318)*B$10)+D$10,B$10))</f>
        <v>1.38259663532589</v>
      </c>
      <c r="AD318" s="33" t="n">
        <f aca="false">IF(K318&gt;K317,(1-A318/K318)/((J318+0.01)/A318/$B$10)^(1+K$49)+A318/K318+0.01,(1-A318/K318)/((J318+0.01)/A318/$D$10)^(1+K$49)+A318/K318+0.01)</f>
        <v>1.27906337959862</v>
      </c>
      <c r="AE318" s="47" t="n">
        <f aca="false">IF(ABS(-LN(1-(R318-AA318)/R318)/LN(AD318))&lt;1.2*B$3,1.2*SIGN(-LN(1-(R318-AA318)/R318)/LN(AD318))*B$3,-LN(1-(R318-AA318)/R318)/LN(AD318))</f>
        <v>-0.173441261992087</v>
      </c>
      <c r="AF318" s="43" t="n">
        <f aca="false">W318</f>
        <v>0.0149369784436446</v>
      </c>
      <c r="AG318" s="47" t="n">
        <f aca="false">IF(D$6="E",-B318,IF(D$6="T",-B318,B318))</f>
        <v>388.281172069831</v>
      </c>
      <c r="AH318" s="3" t="n">
        <f aca="false">T318</f>
        <v>0.00528207125659479</v>
      </c>
      <c r="AI318" s="3"/>
      <c r="AJ318" s="3"/>
    </row>
    <row r="319" customFormat="false" ht="12.8" hidden="false" customHeight="false" outlineLevel="0" collapsed="false">
      <c r="A319" s="3" t="n">
        <f aca="false">IF(J318/A318&lt;=0.99*$B$10,IF(A318&gt;A317,IF(D$5&gt;0,$A318+($D$7-$D$3)/401,IF(J318/A318&gt;1.01*D$10,A318-($D$7-$D$3)/401,A318)),IF(D$5&lt;0,$A318+($D$7-$D$3)/401,IF(J318/A318&gt;1.01*D$10,A318-($D$7-$D$3)/401,A318))),IF(K318&gt;$B$6,IF(B$10&gt;D$10,IF(J318/A318&gt;1.01*D$10,A318-($D$7-$D$3)/401,A318),A318),IF(MAX(J$58:J318)&lt;0.99*$B$10*(A318^$K$49*(K318-A318))^(1/(1+$K$49))*($K$49^(1/(1+$K$49))),$A318+($D$7-$D$3)/401,IF(J318/A318&gt;1.01*$D$10,$A318-($D$7-$D$3)/401,A318))))</f>
        <v>329.925810473817</v>
      </c>
      <c r="B319" s="3" t="n">
        <f aca="false">$D$4+(A319-$D$3)*$D$5</f>
        <v>389.777431421452</v>
      </c>
      <c r="C319" s="3" t="n">
        <f aca="false">2/PI()*(ATAN((B319/A319)^2))/(1+C$12/C$14*10*(100/A318)^0.5)</f>
        <v>0.463809350052486</v>
      </c>
      <c r="D319" s="3" t="n">
        <f aca="false">3*G318*(I319-I318)+D318</f>
        <v>5059.39866826191</v>
      </c>
      <c r="E319" s="30" t="n">
        <f aca="false">(1/$C$16)*($C$12/100)/S319</f>
        <v>0.00911343687913129</v>
      </c>
      <c r="F319" s="3" t="n">
        <f aca="false">3*(1-2*$B$9)*(A320+A319)/(4*(1+$B$9)*$B$4)</f>
        <v>50244.0502005858</v>
      </c>
      <c r="G319" s="3" t="n">
        <f aca="false">$C$18*$C$17*(A319+100)/100/(2*(1+$C$19))*1000</f>
        <v>3286352.89526186</v>
      </c>
      <c r="H319" s="30" t="n">
        <f aca="false">(B319-B318)/(3*(1-E318)*F318+3*C318*E318*G318)+H318</f>
        <v>0.00296150916444893</v>
      </c>
      <c r="I319" s="30" t="n">
        <f aca="false">C318*(H319-H318)+I318</f>
        <v>0.000572754399030851</v>
      </c>
      <c r="J319" s="3" t="n">
        <f aca="false">J318+3*(H319-H318)*F318</f>
        <v>346.8305395012</v>
      </c>
      <c r="K319" s="35" t="n">
        <f aca="false">IF(J319&lt;$B$10*(A318^$K$49*(MAX(K$58:K318)-A318))^(1/(1+$K$49))*($K$49^(1/(1+$K$49))),IF(J319/A319&gt;D$10,IF(MAX(J$58:J318)&lt;0.99*$B$10*(A318^$K$49*(K318-A318))^(1/(1+$K$49))*($K$49^(1/(1+$K$49))),MAX(K$58:K318),((J319/$B$10)^(1+$K$49)/(A319^($K$49)*$K$49))+A319),MAX(K$58:K318)),((J319/$B$10)^(1+$K$49)/(A319^($K$49)*$K$49))+A319)</f>
        <v>520.659486646654</v>
      </c>
      <c r="L319" s="30" t="n">
        <f aca="false">IF(K319&lt;K318,AE318*(MAX(Z$58:Z318)-J318/A318)/(J318/A318/D$10-1)/(1+1*(MAX(Z$58:Z318)-J318/A318)/(J318/A318/D$10-1))+B$3-B$4,AE318*(J319/A319/B$10)/(C$27+J319/A319/B$10))</f>
        <v>-0.019506964246008</v>
      </c>
      <c r="M319" s="42" t="n">
        <f aca="false">M318+L319*2*(K319-K318)/(K318+K319)</f>
        <v>-0.00764495992117408</v>
      </c>
      <c r="N319" s="43" t="n">
        <f aca="false">N318+(B$3-B$4)*2*(K319-K318)/(K318+K319)</f>
        <v>0.00995048868344476</v>
      </c>
      <c r="O319" s="34"/>
      <c r="P319" s="34" t="n">
        <f aca="false">P318+$B$4*2*(A319-A318)/(A319+A318)</f>
        <v>0.00300330169485699</v>
      </c>
      <c r="Q319" s="44" t="n">
        <f aca="false">M319+N319</f>
        <v>0.00230552876227068</v>
      </c>
      <c r="R319" s="3" t="n">
        <f aca="false">R318-(Q319-Q318+P319-P318)*R318</f>
        <v>1.59451232046683</v>
      </c>
      <c r="S319" s="3" t="n">
        <f aca="false">$C$21*(R319-1)+1</f>
        <v>1.58667912233594</v>
      </c>
      <c r="T319" s="3" t="n">
        <f aca="false">-(S319-S318)/S318+T318</f>
        <v>0.00526486248802658</v>
      </c>
      <c r="U319" s="45" t="n">
        <f aca="false">(N319-N318)/(K$49/(1+K$49)*(AC319^(1+K$49)-(J319/A319)^(1+K$49))/(J319/A319)^K$49)*K$50+U318</f>
        <v>0.0104172550370544</v>
      </c>
      <c r="V319" s="3" t="n">
        <f aca="false">IF(D$6="E",-IF(K318=$B$6,-V318+(H319-H318)*(1-E318)+(I319-I318)*E318,-V318+(H319-H318)*(1-E318)+(I319-I318)*E318+(U319-U318)*(1-E318)),IF(K318=$B$6,V318+(H319-H318)*(1-E318)+(I319-I318)*E318,V318+(H319-H318)*(1-E318)+(I319-I318)*E318+(U319-U318)*(1-E318)))</f>
        <v>0.0132620667213811</v>
      </c>
      <c r="W319" s="3" t="n">
        <f aca="false">T319/3+V319</f>
        <v>0.0150170208840566</v>
      </c>
      <c r="X319" s="23" t="n">
        <f aca="false">IF(D$6="E",-B319,B319)</f>
        <v>389.777431421452</v>
      </c>
      <c r="Y319" s="0" t="n">
        <f aca="false">IF(D$6="E",-J319,J319)</f>
        <v>346.8305395012</v>
      </c>
      <c r="Z319" s="46" t="n">
        <f aca="false">J319/A319</f>
        <v>1.05123797075198</v>
      </c>
      <c r="AA319" s="43" t="n">
        <f aca="false">B$8/A319^B$3*((1+K$49)/K$49)^-B$3</f>
        <v>1.66398368011766</v>
      </c>
      <c r="AB319" s="43" t="n">
        <f aca="false">(R319-AA319)</f>
        <v>-0.0694713596508347</v>
      </c>
      <c r="AC319" s="48" t="n">
        <f aca="false">IF(R$58&gt;=AA$58,B$10,IF(K319&lt;K318,(Z319-D$10)*(1+1.25*(D$10-Z319)/MAX(Z$58:Z319)*B$10)+D$10,B$10))</f>
        <v>1.38259663532589</v>
      </c>
      <c r="AD319" s="33" t="n">
        <f aca="false">IF(K319&gt;K318,(1-A319/K319)/((J319+0.01)/A319/$B$10)^(1+K$49)+A319/K319+0.01,(1-A319/K319)/((J319+0.01)/A319/$D$10)^(1+K$49)+A319/K319+0.01)</f>
        <v>1.27730159250943</v>
      </c>
      <c r="AE319" s="47" t="n">
        <f aca="false">IF(ABS(-LN(1-(R319-AA319)/R319)/LN(AD319))&lt;1.2*B$3,1.2*SIGN(-LN(1-(R319-AA319)/R319)/LN(AD319))*B$3,-LN(1-(R319-AA319)/R319)/LN(AD319))</f>
        <v>-0.174245756510429</v>
      </c>
      <c r="AF319" s="43" t="n">
        <f aca="false">W319</f>
        <v>0.0150170208840566</v>
      </c>
      <c r="AG319" s="47" t="n">
        <f aca="false">IF(D$6="E",-B319,IF(D$6="T",-B319,B319))</f>
        <v>389.777431421452</v>
      </c>
      <c r="AH319" s="3" t="n">
        <f aca="false">T319</f>
        <v>0.00526486248802658</v>
      </c>
      <c r="AI319" s="3"/>
      <c r="AJ319" s="3"/>
    </row>
    <row r="320" customFormat="false" ht="12.8" hidden="false" customHeight="false" outlineLevel="0" collapsed="false">
      <c r="A320" s="3" t="n">
        <f aca="false">IF(J319/A319&lt;=0.99*$B$10,IF(A319&gt;A318,IF(D$5&gt;0,$A319+($D$7-$D$3)/401,IF(J319/A319&gt;1.01*D$10,A319-($D$7-$D$3)/401,A319)),IF(D$5&lt;0,$A319+($D$7-$D$3)/401,IF(J319/A319&gt;1.01*D$10,A319-($D$7-$D$3)/401,A319))),IF(K319&gt;$B$6,IF(B$10&gt;D$10,IF(J319/A319&gt;1.01*D$10,A319-($D$7-$D$3)/401,A319),A319),IF(MAX(J$58:J319)&lt;0.99*$B$10*(A319^$K$49*(K319-A319))^(1/(1+$K$49))*($K$49^(1/(1+$K$49))),$A319+($D$7-$D$3)/401,IF(J319/A319&gt;1.01*$D$10,$A319-($D$7-$D$3)/401,A319))))</f>
        <v>330.424563591024</v>
      </c>
      <c r="B320" s="3" t="n">
        <f aca="false">$D$4+(A320-$D$3)*$D$5</f>
        <v>391.273690773073</v>
      </c>
      <c r="C320" s="3" t="n">
        <f aca="false">2/PI()*(ATAN((B320/A320)^2))/(1+C$12/C$14*10*(100/A319)^0.5)</f>
        <v>0.464964150208929</v>
      </c>
      <c r="D320" s="3" t="n">
        <f aca="false">3*G319*(I320-I319)+D319</f>
        <v>5095.2146128853</v>
      </c>
      <c r="E320" s="30" t="n">
        <f aca="false">(1/$C$16)*($C$12/100)/S320</f>
        <v>0.0091132772709074</v>
      </c>
      <c r="F320" s="3" t="n">
        <f aca="false">3*(1-2*$B$9)*(A321+A320)/(4*(1+$B$9)*$B$4)</f>
        <v>50319.9474140738</v>
      </c>
      <c r="G320" s="3" t="n">
        <f aca="false">$C$18*$C$17*(A320+100)/100/(2*(1+$C$19))*1000</f>
        <v>3290165.36408979</v>
      </c>
      <c r="H320" s="30" t="n">
        <f aca="false">(B320-B319)/(3*(1-E319)*F319+3*C319*E319*G319)+H319</f>
        <v>0.00296934168347853</v>
      </c>
      <c r="I320" s="30" t="n">
        <f aca="false">C319*(H320-H319)+I319</f>
        <v>0.000576387194591245</v>
      </c>
      <c r="J320" s="3" t="n">
        <f aca="false">J319+3*(H320-H319)*F319</f>
        <v>348.011151939161</v>
      </c>
      <c r="K320" s="35" t="n">
        <f aca="false">IF(J320&lt;$B$10*(A319^$K$49*(MAX(K$58:K319)-A319))^(1/(1+$K$49))*($K$49^(1/(1+$K$49))),IF(J320/A320&gt;D$10,IF(MAX(J$58:J319)&lt;0.99*$B$10*(A319^$K$49*(K319-A319))^(1/(1+$K$49))*($K$49^(1/(1+$K$49))),MAX(K$58:K319),((J320/$B$10)^(1+$K$49)/(A320^($K$49)*$K$49))+A320),MAX(K$58:K319)),((J320/$B$10)^(1+$K$49)/(A320^($K$49)*$K$49))+A320)</f>
        <v>522.16910341564</v>
      </c>
      <c r="L320" s="30" t="n">
        <f aca="false">IF(K320&lt;K319,AE319*(MAX(Z$58:Z319)-J319/A319)/(J319/A319/D$10-1)/(1+1*(MAX(Z$58:Z319)-J319/A319)/(J319/A319/D$10-1))+B$3-B$4,AE319*(J320/A320/B$10)/(C$27+J320/A320/B$10))</f>
        <v>-0.019630302415695</v>
      </c>
      <c r="M320" s="42" t="n">
        <f aca="false">M319+L320*2*(K320-K319)/(K319+K320)</f>
        <v>-0.00770179425423591</v>
      </c>
      <c r="N320" s="43" t="n">
        <f aca="false">N319+(B$3-B$4)*2*(K320-K319)/(K319+K320)</f>
        <v>0.00998059912450298</v>
      </c>
      <c r="O320" s="34"/>
      <c r="P320" s="34" t="n">
        <f aca="false">P319+$B$4*2*(A320-A319)/(A320+A319)</f>
        <v>0.00301236512185203</v>
      </c>
      <c r="Q320" s="44" t="n">
        <f aca="false">M320+N320</f>
        <v>0.00227880487026708</v>
      </c>
      <c r="R320" s="3" t="n">
        <f aca="false">R319-(Q320-Q319+P320-P319)*R319</f>
        <v>1.59454048029587</v>
      </c>
      <c r="S320" s="3" t="n">
        <f aca="false">$C$21*(R320-1)+1</f>
        <v>1.58670691113563</v>
      </c>
      <c r="T320" s="3" t="n">
        <f aca="false">-(S320-S319)/S319+T319</f>
        <v>0.00524734867612883</v>
      </c>
      <c r="U320" s="45" t="n">
        <f aca="false">(N320-N319)/(K$49/(1+K$49)*(AC320^(1+K$49)-(J320/A320)^(1+K$49))/(J320/A320)^K$49)*K$50+U319</f>
        <v>0.0104963111350888</v>
      </c>
      <c r="V320" s="3" t="n">
        <f aca="false">IF(D$6="E",-IF(K319=$B$6,-V319+(H320-H319)*(1-E319)+(I320-I319)*E319,-V319+(H320-H319)*(1-E319)+(I320-I319)*E319+(U320-U319)*(1-E319)),IF(K319=$B$6,V319+(H320-H319)*(1-E319)+(I320-I319)*E319,V319+(H320-H319)*(1-E319)+(I320-I319)*E319+(U320-U319)*(1-E319)))</f>
        <v>0.013348196591771</v>
      </c>
      <c r="W320" s="3" t="n">
        <f aca="false">T320/3+V320</f>
        <v>0.0150973128171473</v>
      </c>
      <c r="X320" s="23" t="n">
        <f aca="false">IF(D$6="E",-B320,B320)</f>
        <v>391.273690773073</v>
      </c>
      <c r="Y320" s="0" t="n">
        <f aca="false">IF(D$6="E",-J320,J320)</f>
        <v>348.011151939161</v>
      </c>
      <c r="Z320" s="46" t="n">
        <f aca="false">J320/A320</f>
        <v>1.05322421601169</v>
      </c>
      <c r="AA320" s="43" t="n">
        <f aca="false">B$8/A320^B$3*((1+K$49)/K$49)^-B$3</f>
        <v>1.66394245814184</v>
      </c>
      <c r="AB320" s="43" t="n">
        <f aca="false">(R320-AA320)</f>
        <v>-0.0694019778459718</v>
      </c>
      <c r="AC320" s="48" t="n">
        <f aca="false">IF(R$58&gt;=AA$58,B$10,IF(K320&lt;K319,(Z320-D$10)*(1+1.25*(D$10-Z320)/MAX(Z$58:Z320)*B$10)+D$10,B$10))</f>
        <v>1.38259663532589</v>
      </c>
      <c r="AD320" s="33" t="n">
        <f aca="false">IF(K320&gt;K319,(1-A320/K320)/((J320+0.01)/A320/$B$10)^(1+K$49)+A320/K320+0.01,(1-A320/K320)/((J320+0.01)/A320/$D$10)^(1+K$49)+A320/K320+0.01)</f>
        <v>1.27554814210362</v>
      </c>
      <c r="AE320" s="47" t="n">
        <f aca="false">IF(ABS(-LN(1-(R320-AA320)/R320)/LN(AD320))&lt;1.2*B$3,1.2*SIGN(-LN(1-(R320-AA320)/R320)/LN(AD320))*B$3,-LN(1-(R320-AA320)/R320)/LN(AD320))</f>
        <v>-0.175054921099997</v>
      </c>
      <c r="AF320" s="43" t="n">
        <f aca="false">W320</f>
        <v>0.0150973128171472</v>
      </c>
      <c r="AG320" s="47" t="n">
        <f aca="false">IF(D$6="E",-B320,IF(D$6="T",-B320,B320))</f>
        <v>391.273690773073</v>
      </c>
      <c r="AH320" s="3" t="n">
        <f aca="false">T320</f>
        <v>0.00524734867612883</v>
      </c>
      <c r="AI320" s="3"/>
      <c r="AJ320" s="3"/>
    </row>
    <row r="321" customFormat="false" ht="12.8" hidden="false" customHeight="false" outlineLevel="0" collapsed="false">
      <c r="A321" s="3" t="n">
        <f aca="false">IF(J320/A320&lt;=0.99*$B$10,IF(A320&gt;A319,IF(D$5&gt;0,$A320+($D$7-$D$3)/401,IF(J320/A320&gt;1.01*D$10,A320-($D$7-$D$3)/401,A320)),IF(D$5&lt;0,$A320+($D$7-$D$3)/401,IF(J320/A320&gt;1.01*D$10,A320-($D$7-$D$3)/401,A320))),IF(K320&gt;$B$6,IF(B$10&gt;D$10,IF(J320/A320&gt;1.01*D$10,A320-($D$7-$D$3)/401,A320),A320),IF(MAX(J$58:J320)&lt;0.99*$B$10*(A320^$K$49*(K320-A320))^(1/(1+$K$49))*($K$49^(1/(1+$K$49))),$A320+($D$7-$D$3)/401,IF(J320/A320&gt;1.01*$D$10,$A320-($D$7-$D$3)/401,A320))))</f>
        <v>330.923316708231</v>
      </c>
      <c r="B321" s="3" t="n">
        <f aca="false">$D$4+(A321-$D$3)*$D$5</f>
        <v>392.769950124694</v>
      </c>
      <c r="C321" s="3" t="n">
        <f aca="false">2/PI()*(ATAN((B321/A321)^2))/(1+C$12/C$14*10*(100/A320)^0.5)</f>
        <v>0.466111851681544</v>
      </c>
      <c r="D321" s="3" t="n">
        <f aca="false">3*G320*(I321-I320)+D320</f>
        <v>5131.09056007748</v>
      </c>
      <c r="E321" s="30" t="n">
        <f aca="false">(1/$C$16)*($C$12/100)/S321</f>
        <v>0.00911311488115263</v>
      </c>
      <c r="F321" s="3" t="n">
        <f aca="false">3*(1-2*$B$9)*(A322+A321)/(4*(1+$B$9)*$B$4)</f>
        <v>50395.8446275618</v>
      </c>
      <c r="G321" s="3" t="n">
        <f aca="false">$C$18*$C$17*(A321+100)/100/(2*(1+$C$19))*1000</f>
        <v>3293977.83291772</v>
      </c>
      <c r="H321" s="30" t="n">
        <f aca="false">(B321-B320)/(3*(1-E320)*F320+3*C320*E320*G320)+H320</f>
        <v>0.00297715877012991</v>
      </c>
      <c r="I321" s="30" t="n">
        <f aca="false">C320*(H321-H320)+I320</f>
        <v>0.000580021859643215</v>
      </c>
      <c r="J321" s="3" t="n">
        <f aca="false">J320+3*(H321-H320)*F320</f>
        <v>349.191218106847</v>
      </c>
      <c r="K321" s="35" t="n">
        <f aca="false">IF(J321&lt;$B$10*(A320^$K$49*(MAX(K$58:K320)-A320))^(1/(1+$K$49))*($K$49^(1/(1+$K$49))),IF(J321/A321&gt;D$10,IF(MAX(J$58:J320)&lt;0.99*$B$10*(A320^$K$49*(K320-A320))^(1/(1+$K$49))*($K$49^(1/(1+$K$49))),MAX(K$58:K320),((J321/$B$10)^(1+$K$49)/(A321^($K$49)*$K$49))+A321),MAX(K$58:K320)),((J321/$B$10)^(1+$K$49)/(A321^($K$49)*$K$49))+A321)</f>
        <v>523.679476865319</v>
      </c>
      <c r="L321" s="30" t="n">
        <f aca="false">IF(K321&lt;K320,AE320*(MAX(Z$58:Z320)-J320/A320)/(J320/A320/D$10-1)/(1+1*(MAX(Z$58:Z320)-J320/A320)/(J320/A320/D$10-1))+B$3-B$4,AE320*(J321/A321/B$10)/(C$27+J321/A321/B$10))</f>
        <v>-0.0197543301124828</v>
      </c>
      <c r="M321" s="42" t="n">
        <f aca="false">M320+L321*2*(K321-K320)/(K320+K321)</f>
        <v>-0.00775885110984703</v>
      </c>
      <c r="N321" s="43" t="n">
        <f aca="false">N320+(B$3-B$4)*2*(K321-K320)/(K320+K321)</f>
        <v>0.0100106376676972</v>
      </c>
      <c r="O321" s="34"/>
      <c r="P321" s="34" t="n">
        <f aca="false">P320+$B$4*2*(A321-A320)/(A321+A320)</f>
        <v>0.00302141487854555</v>
      </c>
      <c r="Q321" s="44" t="n">
        <f aca="false">M321+N321</f>
        <v>0.00225178655785013</v>
      </c>
      <c r="R321" s="3" t="n">
        <f aca="false">R320-(Q321-Q320+P321-P320)*R320</f>
        <v>1.59456913188534</v>
      </c>
      <c r="S321" s="3" t="n">
        <f aca="false">$C$21*(R321-1)+1</f>
        <v>1.5867351852164</v>
      </c>
      <c r="T321" s="3" t="n">
        <f aca="false">-(S321-S320)/S320+T320</f>
        <v>0.00522952932929895</v>
      </c>
      <c r="U321" s="45" t="n">
        <f aca="false">(N321-N320)/(K$49/(1+K$49)*(AC321^(1+K$49)-(J321/A321)^(1+K$49))/(J321/A321)^K$49)*K$50+U320</f>
        <v>0.010575739635604</v>
      </c>
      <c r="V321" s="3" t="n">
        <f aca="false">IF(D$6="E",-IF(K320=$B$6,-V320+(H321-H320)*(1-E320)+(I321-I320)*E320,-V320+(H321-H320)*(1-E320)+(I321-I320)*E320+(U321-U320)*(1-E320)),IF(K320=$B$6,V320+(H321-H320)*(1-E320)+(I321-I320)*E320,V320+(H321-H320)*(1-E320)+(I321-I320)*E320+(U321-U320)*(1-E320)))</f>
        <v>0.0134346802094215</v>
      </c>
      <c r="W321" s="3" t="n">
        <f aca="false">T321/3+V321</f>
        <v>0.0151778566525211</v>
      </c>
      <c r="X321" s="23" t="n">
        <f aca="false">IF(D$6="E",-B321,B321)</f>
        <v>392.769950124694</v>
      </c>
      <c r="Y321" s="0" t="n">
        <f aca="false">IF(D$6="E",-J321,J321)</f>
        <v>349.191218106847</v>
      </c>
      <c r="Z321" s="46" t="n">
        <f aca="false">J321/A321</f>
        <v>1.05520282336201</v>
      </c>
      <c r="AA321" s="43" t="n">
        <f aca="false">B$8/A321^B$3*((1+K$49)/K$49)^-B$3</f>
        <v>1.66390129935973</v>
      </c>
      <c r="AB321" s="43" t="n">
        <f aca="false">(R321-AA321)</f>
        <v>-0.0693321674743943</v>
      </c>
      <c r="AC321" s="48" t="n">
        <f aca="false">IF(R$58&gt;=AA$58,B$10,IF(K321&lt;K320,(Z321-D$10)*(1+1.25*(D$10-Z321)/MAX(Z$58:Z321)*B$10)+D$10,B$10))</f>
        <v>1.38259663532589</v>
      </c>
      <c r="AD321" s="33" t="n">
        <f aca="false">IF(K321&gt;K320,(1-A321/K321)/((J321+0.01)/A321/$B$10)^(1+K$49)+A321/K321+0.01,(1-A321/K321)/((J321+0.01)/A321/$D$10)^(1+K$49)+A321/K321+0.01)</f>
        <v>1.27380297446466</v>
      </c>
      <c r="AE321" s="47" t="n">
        <f aca="false">IF(ABS(-LN(1-(R321-AA321)/R321)/LN(AD321))&lt;1.2*B$3,1.2*SIGN(-LN(1-(R321-AA321)/R321)/LN(AD321))*B$3,-LN(1-(R321-AA321)/R321)/LN(AD321))</f>
        <v>-0.175868801265168</v>
      </c>
      <c r="AF321" s="43" t="n">
        <f aca="false">W321</f>
        <v>0.0151778566525211</v>
      </c>
      <c r="AG321" s="47" t="n">
        <f aca="false">IF(D$6="E",-B321,IF(D$6="T",-B321,B321))</f>
        <v>392.769950124694</v>
      </c>
      <c r="AH321" s="3" t="n">
        <f aca="false">T321</f>
        <v>0.00522952932929895</v>
      </c>
      <c r="AI321" s="3"/>
      <c r="AJ321" s="3"/>
    </row>
    <row r="322" customFormat="false" ht="12.8" hidden="false" customHeight="false" outlineLevel="0" collapsed="false">
      <c r="A322" s="3" t="n">
        <f aca="false">IF(J321/A321&lt;=0.99*$B$10,IF(A321&gt;A320,IF(D$5&gt;0,$A321+($D$7-$D$3)/401,IF(J321/A321&gt;1.01*D$10,A321-($D$7-$D$3)/401,A321)),IF(D$5&lt;0,$A321+($D$7-$D$3)/401,IF(J321/A321&gt;1.01*D$10,A321-($D$7-$D$3)/401,A321))),IF(K321&gt;$B$6,IF(B$10&gt;D$10,IF(J321/A321&gt;1.01*D$10,A321-($D$7-$D$3)/401,A321),A321),IF(MAX(J$58:J321)&lt;0.99*$B$10*(A321^$K$49*(K321-A321))^(1/(1+$K$49))*($K$49^(1/(1+$K$49))),$A321+($D$7-$D$3)/401,IF(J321/A321&gt;1.01*$D$10,$A321-($D$7-$D$3)/401,A321))))</f>
        <v>331.422069825438</v>
      </c>
      <c r="B322" s="3" t="n">
        <f aca="false">$D$4+(A322-$D$3)*$D$5</f>
        <v>394.266209476315</v>
      </c>
      <c r="C322" s="3" t="n">
        <f aca="false">2/PI()*(ATAN((B322/A322)^2))/(1+C$12/C$14*10*(100/A321)^0.5)</f>
        <v>0.467252506198876</v>
      </c>
      <c r="D322" s="3" t="n">
        <f aca="false">3*G321*(I322-I321)+D321</f>
        <v>5167.02601064961</v>
      </c>
      <c r="E322" s="30" t="n">
        <f aca="false">(1/$C$16)*($C$12/100)/S322</f>
        <v>0.00911294970540227</v>
      </c>
      <c r="F322" s="3" t="n">
        <f aca="false">3*(1-2*$B$9)*(A323+A322)/(4*(1+$B$9)*$B$4)</f>
        <v>50471.7418410498</v>
      </c>
      <c r="G322" s="3" t="n">
        <f aca="false">$C$18*$C$17*(A322+100)/100/(2*(1+$C$19))*1000</f>
        <v>3297790.30174565</v>
      </c>
      <c r="H322" s="30" t="n">
        <f aca="false">(B322-B321)/(3*(1-E321)*F321+3*C321*E321*G321)+H321</f>
        <v>0.00298496050202668</v>
      </c>
      <c r="I322" s="30" t="n">
        <f aca="false">C321*(H322-H321)+I321</f>
        <v>0.00058365833934394</v>
      </c>
      <c r="J322" s="3" t="n">
        <f aca="false">J321+3*(H322-H321)*F321</f>
        <v>350.370742712334</v>
      </c>
      <c r="K322" s="35" t="n">
        <f aca="false">IF(J322&lt;$B$10*(A321^$K$49*(MAX(K$58:K321)-A321))^(1/(1+$K$49))*($K$49^(1/(1+$K$49))),IF(J322/A322&gt;D$10,IF(MAX(J$58:J321)&lt;0.99*$B$10*(A321^$K$49*(K321-A321))^(1/(1+$K$49))*($K$49^(1/(1+$K$49))),MAX(K$58:K321),((J322/$B$10)^(1+$K$49)/(A322^($K$49)*$K$49))+A322),MAX(K$58:K321)),((J322/$B$10)^(1+$K$49)/(A322^($K$49)*$K$49))+A322)</f>
        <v>525.190602681926</v>
      </c>
      <c r="L322" s="30" t="n">
        <f aca="false">IF(K322&lt;K321,AE321*(MAX(Z$58:Z321)-J321/A321)/(J321/A321/D$10-1)/(1+1*(MAX(Z$58:Z321)-J321/A321)/(J321/A321/D$10-1))+B$3-B$4,AE321*(J322/A322/B$10)/(C$27+J322/A322/B$10))</f>
        <v>-0.01987905413968</v>
      </c>
      <c r="M322" s="42" t="n">
        <f aca="false">M321+L322*2*(K322-K321)/(K321+K322)</f>
        <v>-0.00781613132501566</v>
      </c>
      <c r="N322" s="43" t="n">
        <f aca="false">N321+(B$3-B$4)*2*(K322-K321)/(K321+K322)</f>
        <v>0.0100406045983956</v>
      </c>
      <c r="O322" s="34"/>
      <c r="P322" s="34" t="n">
        <f aca="false">P321+$B$4*2*(A322-A321)/(A322+A321)</f>
        <v>0.00303045100611308</v>
      </c>
      <c r="Q322" s="44" t="n">
        <f aca="false">M322+N322</f>
        <v>0.00222447327337991</v>
      </c>
      <c r="R322" s="3" t="n">
        <f aca="false">R321-(Q322-Q321+P322-P321)*R321</f>
        <v>1.59459827607556</v>
      </c>
      <c r="S322" s="3" t="n">
        <f aca="false">$C$21*(R322-1)+1</f>
        <v>1.58676394540748</v>
      </c>
      <c r="T322" s="3" t="n">
        <f aca="false">-(S322-S321)/S321+T321</f>
        <v>0.00521140394117527</v>
      </c>
      <c r="U322" s="45" t="n">
        <f aca="false">(N322-N321)/(K$49/(1+K$49)*(AC322^(1+K$49)-(J322/A322)^(1+K$49))/(J322/A322)^K$49)*K$50+U321</f>
        <v>0.0106555430966013</v>
      </c>
      <c r="V322" s="3" t="n">
        <f aca="false">IF(D$6="E",-IF(K321=$B$6,-V321+(H322-H321)*(1-E321)+(I322-I321)*E321,-V321+(H322-H321)*(1-E321)+(I322-I321)*E321+(U322-U321)*(1-E321)),IF(K321=$B$6,V321+(H322-H321)*(1-E321)+(I322-I321)*E321,V321+(H322-H321)*(1-E321)+(I322-I321)*E321+(U322-U321)*(1-E321)))</f>
        <v>0.0135215201857858</v>
      </c>
      <c r="W322" s="3" t="n">
        <f aca="false">T322/3+V322</f>
        <v>0.0152586548328442</v>
      </c>
      <c r="X322" s="23" t="n">
        <f aca="false">IF(D$6="E",-B322,B322)</f>
        <v>394.266209476315</v>
      </c>
      <c r="Y322" s="0" t="n">
        <f aca="false">IF(D$6="E",-J322,J322)</f>
        <v>350.370742712334</v>
      </c>
      <c r="Z322" s="46" t="n">
        <f aca="false">J322/A322</f>
        <v>1.05717384149123</v>
      </c>
      <c r="AA322" s="43" t="n">
        <f aca="false">B$8/A322^B$3*((1+K$49)/K$49)^-B$3</f>
        <v>1.66386020357945</v>
      </c>
      <c r="AB322" s="43" t="n">
        <f aca="false">(R322-AA322)</f>
        <v>-0.0692619275038919</v>
      </c>
      <c r="AC322" s="48" t="n">
        <f aca="false">IF(R$58&gt;=AA$58,B$10,IF(K322&lt;K321,(Z322-D$10)*(1+1.25*(D$10-Z322)/MAX(Z$58:Z322)*B$10)+D$10,B$10))</f>
        <v>1.38259663532589</v>
      </c>
      <c r="AD322" s="33" t="n">
        <f aca="false">IF(K322&gt;K321,(1-A322/K322)/((J322+0.01)/A322/$B$10)^(1+K$49)+A322/K322+0.01,(1-A322/K322)/((J322+0.01)/A322/$D$10)^(1+K$49)+A322/K322+0.01)</f>
        <v>1.27206603604782</v>
      </c>
      <c r="AE322" s="47" t="n">
        <f aca="false">IF(ABS(-LN(1-(R322-AA322)/R322)/LN(AD322))&lt;1.2*B$3,1.2*SIGN(-LN(1-(R322-AA322)/R322)/LN(AD322))*B$3,-LN(1-(R322-AA322)/R322)/LN(AD322))</f>
        <v>-0.176687443179904</v>
      </c>
      <c r="AF322" s="43" t="n">
        <f aca="false">W322</f>
        <v>0.0152586548328442</v>
      </c>
      <c r="AG322" s="47" t="n">
        <f aca="false">IF(D$6="E",-B322,IF(D$6="T",-B322,B322))</f>
        <v>394.266209476315</v>
      </c>
      <c r="AH322" s="3" t="n">
        <f aca="false">T322</f>
        <v>0.00521140394117527</v>
      </c>
      <c r="AI322" s="3"/>
      <c r="AJ322" s="3"/>
    </row>
    <row r="323" customFormat="false" ht="12.8" hidden="false" customHeight="false" outlineLevel="0" collapsed="false">
      <c r="A323" s="3" t="n">
        <f aca="false">IF(J322/A322&lt;=0.99*$B$10,IF(A322&gt;A321,IF(D$5&gt;0,$A322+($D$7-$D$3)/401,IF(J322/A322&gt;1.01*D$10,A322-($D$7-$D$3)/401,A322)),IF(D$5&lt;0,$A322+($D$7-$D$3)/401,IF(J322/A322&gt;1.01*D$10,A322-($D$7-$D$3)/401,A322))),IF(K322&gt;$B$6,IF(B$10&gt;D$10,IF(J322/A322&gt;1.01*D$10,A322-($D$7-$D$3)/401,A322),A322),IF(MAX(J$58:J322)&lt;0.99*$B$10*(A322^$K$49*(K322-A322))^(1/(1+$K$49))*($K$49^(1/(1+$K$49))),$A322+($D$7-$D$3)/401,IF(J322/A322&gt;1.01*$D$10,$A322-($D$7-$D$3)/401,A322))))</f>
        <v>331.920822942645</v>
      </c>
      <c r="B323" s="3" t="n">
        <f aca="false">$D$4+(A323-$D$3)*$D$5</f>
        <v>395.762468827936</v>
      </c>
      <c r="C323" s="3" t="n">
        <f aca="false">2/PI()*(ATAN((B323/A323)^2))/(1+C$12/C$14*10*(100/A322)^0.5)</f>
        <v>0.468386165260089</v>
      </c>
      <c r="D323" s="3" t="n">
        <f aca="false">3*G322*(I323-I322)+D322</f>
        <v>5203.02047039127</v>
      </c>
      <c r="E323" s="30" t="n">
        <f aca="false">(1/$C$16)*($C$12/100)/S323</f>
        <v>0.00911278173905868</v>
      </c>
      <c r="F323" s="3" t="n">
        <f aca="false">3*(1-2*$B$9)*(A324+A323)/(4*(1+$B$9)*$B$4)</f>
        <v>50547.6390545379</v>
      </c>
      <c r="G323" s="3" t="n">
        <f aca="false">$C$18*$C$17*(A323+100)/100/(2*(1+$C$19))*1000</f>
        <v>3301602.77057358</v>
      </c>
      <c r="H323" s="30" t="n">
        <f aca="false">(B323-B322)/(3*(1-E322)*F322+3*C322*E322*G322)+H322</f>
        <v>0.00299274695614261</v>
      </c>
      <c r="I323" s="30" t="n">
        <f aca="false">C322*(H323-H322)+I322</f>
        <v>0.000587296579544013</v>
      </c>
      <c r="J323" s="3" t="n">
        <f aca="false">J322+3*(H323-H322)*F322</f>
        <v>351.549730418323</v>
      </c>
      <c r="K323" s="35" t="n">
        <f aca="false">IF(J323&lt;$B$10*(A322^$K$49*(MAX(K$58:K322)-A322))^(1/(1+$K$49))*($K$49^(1/(1+$K$49))),IF(J323/A323&gt;D$10,IF(MAX(J$58:J322)&lt;0.99*$B$10*(A322^$K$49*(K322-A322))^(1/(1+$K$49))*($K$49^(1/(1+$K$49))),MAX(K$58:K322),((J323/$B$10)^(1+$K$49)/(A323^($K$49)*$K$49))+A323),MAX(K$58:K322)),((J323/$B$10)^(1+$K$49)/(A323^($K$49)*$K$49))+A323)</f>
        <v>526.702476600156</v>
      </c>
      <c r="L323" s="30" t="n">
        <f aca="false">IF(K323&lt;K322,AE322*(MAX(Z$58:Z322)-J322/A322)/(J322/A322/D$10-1)/(1+1*(MAX(Z$58:Z322)-J322/A322)/(J322/A322/D$10-1))+B$3-B$4,AE322*(J323/A323/B$10)/(C$27+J323/A323/B$10))</f>
        <v>-0.0200044813966358</v>
      </c>
      <c r="M323" s="42" t="n">
        <f aca="false">M322+L323*2*(K323-K322)/(K322+K323)</f>
        <v>-0.00787363575064023</v>
      </c>
      <c r="N323" s="43" t="n">
        <f aca="false">N322+(B$3-B$4)*2*(K323-K322)/(K322+K323)</f>
        <v>0.0100705002010177</v>
      </c>
      <c r="O323" s="34"/>
      <c r="P323" s="34" t="n">
        <f aca="false">P322+$B$4*2*(A323-A322)/(A323+A322)</f>
        <v>0.0030394735455444</v>
      </c>
      <c r="Q323" s="44" t="n">
        <f aca="false">M323+N323</f>
        <v>0.00219686445037746</v>
      </c>
      <c r="R323" s="3" t="n">
        <f aca="false">R322-(Q323-Q322+P323-P322)*R322</f>
        <v>1.5946279137313</v>
      </c>
      <c r="S323" s="3" t="n">
        <f aca="false">$C$21*(R323-1)+1</f>
        <v>1.58679319256226</v>
      </c>
      <c r="T323" s="3" t="n">
        <f aca="false">-(S323-S322)/S322+T322</f>
        <v>0.00519297199049364</v>
      </c>
      <c r="U323" s="45" t="n">
        <f aca="false">(N323-N322)/(K$49/(1+K$49)*(AC323^(1+K$49)-(J323/A323)^(1+K$49))/(J323/A323)^K$49)*K$50+U322</f>
        <v>0.0107357241156106</v>
      </c>
      <c r="V323" s="3" t="n">
        <f aca="false">IF(D$6="E",-IF(K322=$B$6,-V322+(H323-H322)*(1-E322)+(I323-I322)*E322,-V322+(H323-H322)*(1-E322)+(I323-I322)*E322+(U323-U322)*(1-E322)),IF(K322=$B$6,V322+(H323-H322)*(1-E322)+(I323-I322)*E322,V322+(H323-H322)*(1-E322)+(I323-I322)*E322+(U323-U322)*(1-E322)))</f>
        <v>0.0136087191708527</v>
      </c>
      <c r="W323" s="3" t="n">
        <f aca="false">T323/3+V323</f>
        <v>0.0153397098343506</v>
      </c>
      <c r="X323" s="23" t="n">
        <f aca="false">IF(D$6="E",-B323,B323)</f>
        <v>395.762468827936</v>
      </c>
      <c r="Y323" s="0" t="n">
        <f aca="false">IF(D$6="E",-J323,J323)</f>
        <v>351.549730418323</v>
      </c>
      <c r="Z323" s="46" t="n">
        <f aca="false">J323/A323</f>
        <v>1.05913731865828</v>
      </c>
      <c r="AA323" s="43" t="n">
        <f aca="false">B$8/A323^B$3*((1+K$49)/K$49)^-B$3</f>
        <v>1.66381917060995</v>
      </c>
      <c r="AB323" s="43" t="n">
        <f aca="false">(R323-AA323)</f>
        <v>-0.0691912568786504</v>
      </c>
      <c r="AC323" s="48" t="n">
        <f aca="false">IF(R$58&gt;=AA$58,B$10,IF(K323&lt;K322,(Z323-D$10)*(1+1.25*(D$10-Z323)/MAX(Z$58:Z323)*B$10)+D$10,B$10))</f>
        <v>1.38259663532589</v>
      </c>
      <c r="AD323" s="33" t="n">
        <f aca="false">IF(K323&gt;K322,(1-A323/K323)/((J323+0.01)/A323/$B$10)^(1+K$49)+A323/K323+0.01,(1-A323/K323)/((J323+0.01)/A323/$D$10)^(1+K$49)+A323/K323+0.01)</f>
        <v>1.27033727367911</v>
      </c>
      <c r="AE323" s="47" t="n">
        <f aca="false">IF(ABS(-LN(1-(R323-AA323)/R323)/LN(AD323))&lt;1.2*B$3,1.2*SIGN(-LN(1-(R323-AA323)/R323)/LN(AD323))*B$3,-LN(1-(R323-AA323)/R323)/LN(AD323))</f>
        <v>-0.177510893699407</v>
      </c>
      <c r="AF323" s="43" t="n">
        <f aca="false">W323</f>
        <v>0.0153397098343506</v>
      </c>
      <c r="AG323" s="47" t="n">
        <f aca="false">IF(D$6="E",-B323,IF(D$6="T",-B323,B323))</f>
        <v>395.762468827936</v>
      </c>
      <c r="AH323" s="3" t="n">
        <f aca="false">T323</f>
        <v>0.00519297199049364</v>
      </c>
      <c r="AI323" s="3"/>
      <c r="AJ323" s="3"/>
    </row>
    <row r="324" customFormat="false" ht="12.8" hidden="false" customHeight="false" outlineLevel="0" collapsed="false">
      <c r="A324" s="3" t="n">
        <f aca="false">IF(J323/A323&lt;=0.99*$B$10,IF(A323&gt;A322,IF(D$5&gt;0,$A323+($D$7-$D$3)/401,IF(J323/A323&gt;1.01*D$10,A323-($D$7-$D$3)/401,A323)),IF(D$5&lt;0,$A323+($D$7-$D$3)/401,IF(J323/A323&gt;1.01*D$10,A323-($D$7-$D$3)/401,A323))),IF(K323&gt;$B$6,IF(B$10&gt;D$10,IF(J323/A323&gt;1.01*D$10,A323-($D$7-$D$3)/401,A323),A323),IF(MAX(J$58:J323)&lt;0.99*$B$10*(A323^$K$49*(K323-A323))^(1/(1+$K$49))*($K$49^(1/(1+$K$49))),$A323+($D$7-$D$3)/401,IF(J323/A323&gt;1.01*$D$10,$A323-($D$7-$D$3)/401,A323))))</f>
        <v>332.419576059852</v>
      </c>
      <c r="B324" s="3" t="n">
        <f aca="false">$D$4+(A324-$D$3)*$D$5</f>
        <v>397.258728179557</v>
      </c>
      <c r="C324" s="3" t="n">
        <f aca="false">2/PI()*(ATAN((B324/A324)^2))/(1+C$12/C$14*10*(100/A323)^0.5)</f>
        <v>0.469512880129305</v>
      </c>
      <c r="D324" s="3" t="n">
        <f aca="false">3*G323*(I324-I323)+D323</f>
        <v>5239.07345002295</v>
      </c>
      <c r="E324" s="30" t="n">
        <f aca="false">(1/$C$16)*($C$12/100)/S324</f>
        <v>0.00911261097739002</v>
      </c>
      <c r="F324" s="3" t="n">
        <f aca="false">3*(1-2*$B$9)*(A325+A324)/(4*(1+$B$9)*$B$4)</f>
        <v>50623.5362680259</v>
      </c>
      <c r="G324" s="3" t="n">
        <f aca="false">$C$18*$C$17*(A324+100)/100/(2*(1+$C$19))*1000</f>
        <v>3305415.23940151</v>
      </c>
      <c r="H324" s="30" t="n">
        <f aca="false">(B324-B323)/(3*(1-E323)*F323+3*C323*E323*G323)+H323</f>
        <v>0.00300051820880847</v>
      </c>
      <c r="I324" s="30" t="n">
        <f aca="false">C323*(H324-H323)+I323</f>
        <v>0.000590936526779439</v>
      </c>
      <c r="J324" s="3" t="n">
        <f aca="false">J323+3*(H324-H323)*F323</f>
        <v>352.728185842589</v>
      </c>
      <c r="K324" s="35" t="n">
        <f aca="false">IF(J324&lt;$B$10*(A323^$K$49*(MAX(K$58:K323)-A323))^(1/(1+$K$49))*($K$49^(1/(1+$K$49))),IF(J324/A324&gt;D$10,IF(MAX(J$58:J323)&lt;0.99*$B$10*(A323^$K$49*(K323-A323))^(1/(1+$K$49))*($K$49^(1/(1+$K$49))),MAX(K$58:K323),((J324/$B$10)^(1+$K$49)/(A324^($K$49)*$K$49))+A324),MAX(K$58:K323)),((J324/$B$10)^(1+$K$49)/(A324^($K$49)*$K$49))+A324)</f>
        <v>528.215094402365</v>
      </c>
      <c r="L324" s="30" t="n">
        <f aca="false">IF(K324&lt;K323,AE323*(MAX(Z$58:Z323)-J323/A323)/(J323/A323/D$10-1)/(1+1*(MAX(Z$58:Z323)-J323/A323)/(J323/A323/D$10-1))+B$3-B$4,AE323*(J324/A324/B$10)/(C$27+J324/A324/B$10))</f>
        <v>-0.0201306188804745</v>
      </c>
      <c r="M324" s="42" t="n">
        <f aca="false">M323+L324*2*(K324-K323)/(K323+K324)</f>
        <v>-0.00793136525164596</v>
      </c>
      <c r="N324" s="43" t="n">
        <f aca="false">N323+(B$3-B$4)*2*(K324-K323)/(K323+K324)</f>
        <v>0.0101003247590218</v>
      </c>
      <c r="O324" s="34"/>
      <c r="P324" s="34" t="n">
        <f aca="false">P323+$B$4*2*(A324-A323)/(A324+A323)</f>
        <v>0.00304848253764464</v>
      </c>
      <c r="Q324" s="44" t="n">
        <f aca="false">M324+N324</f>
        <v>0.00216895950737585</v>
      </c>
      <c r="R324" s="3" t="n">
        <f aca="false">R323-(Q324-Q323+P324-P323)*R323</f>
        <v>1.59465804574206</v>
      </c>
      <c r="S324" s="3" t="n">
        <f aca="false">$C$21*(R324-1)+1</f>
        <v>1.58682292755853</v>
      </c>
      <c r="T324" s="3" t="n">
        <f aca="false">-(S324-S323)/S323+T323</f>
        <v>0.0051742329409407</v>
      </c>
      <c r="U324" s="45" t="n">
        <f aca="false">(N324-N323)/(K$49/(1+K$49)*(AC324^(1+K$49)-(J324/A324)^(1+K$49))/(J324/A324)^K$49)*K$50+U323</f>
        <v>0.010816285330257</v>
      </c>
      <c r="V324" s="3" t="n">
        <f aca="false">IF(D$6="E",-IF(K323=$B$6,-V323+(H324-H323)*(1-E323)+(I324-I323)*E323,-V323+(H324-H323)*(1-E323)+(I324-I323)*E323+(U324-U323)*(1-E323)),IF(K323=$B$6,V323+(H324-H323)*(1-E323)+(I324-I323)*E323,V323+(H324-H323)*(1-E323)+(I324-I323)*E323+(U324-U323)*(1-E323)))</f>
        <v>0.0136962798537145</v>
      </c>
      <c r="W324" s="3" t="n">
        <f aca="false">T324/3+V324</f>
        <v>0.0154210241673614</v>
      </c>
      <c r="X324" s="23" t="n">
        <f aca="false">IF(D$6="E",-B324,B324)</f>
        <v>397.258728179557</v>
      </c>
      <c r="Y324" s="0" t="n">
        <f aca="false">IF(D$6="E",-J324,J324)</f>
        <v>352.728185842589</v>
      </c>
      <c r="Z324" s="46" t="n">
        <f aca="false">J324/A324</f>
        <v>1.06109330269731</v>
      </c>
      <c r="AA324" s="43" t="n">
        <f aca="false">B$8/A324^B$3*((1+K$49)/K$49)^-B$3</f>
        <v>1.66377820026107</v>
      </c>
      <c r="AB324" s="43" t="n">
        <f aca="false">(R324-AA324)</f>
        <v>-0.0691201545190079</v>
      </c>
      <c r="AC324" s="48" t="n">
        <f aca="false">IF(R$58&gt;=AA$58,B$10,IF(K324&lt;K323,(Z324-D$10)*(1+1.25*(D$10-Z324)/MAX(Z$58:Z324)*B$10)+D$10,B$10))</f>
        <v>1.38259663532589</v>
      </c>
      <c r="AD324" s="33" t="n">
        <f aca="false">IF(K324&gt;K323,(1-A324/K324)/((J324+0.01)/A324/$B$10)^(1+K$49)+A324/K324+0.01,(1-A324/K324)/((J324+0.01)/A324/$D$10)^(1+K$49)+A324/K324+0.01)</f>
        <v>1.26861663455404</v>
      </c>
      <c r="AE324" s="47" t="n">
        <f aca="false">IF(ABS(-LN(1-(R324-AA324)/R324)/LN(AD324))&lt;1.2*B$3,1.2*SIGN(-LN(1-(R324-AA324)/R324)/LN(AD324))*B$3,-LN(1-(R324-AA324)/R324)/LN(AD324))</f>
        <v>-0.178339200372053</v>
      </c>
      <c r="AF324" s="43" t="n">
        <f aca="false">W324</f>
        <v>0.0154210241673614</v>
      </c>
      <c r="AG324" s="47" t="n">
        <f aca="false">IF(D$6="E",-B324,IF(D$6="T",-B324,B324))</f>
        <v>397.258728179557</v>
      </c>
      <c r="AH324" s="3" t="n">
        <f aca="false">T324</f>
        <v>0.0051742329409407</v>
      </c>
      <c r="AI324" s="3"/>
      <c r="AJ324" s="3"/>
    </row>
    <row r="325" customFormat="false" ht="12.8" hidden="false" customHeight="false" outlineLevel="0" collapsed="false">
      <c r="A325" s="3" t="n">
        <f aca="false">IF(J324/A324&lt;=0.99*$B$10,IF(A324&gt;A323,IF(D$5&gt;0,$A324+($D$7-$D$3)/401,IF(J324/A324&gt;1.01*D$10,A324-($D$7-$D$3)/401,A324)),IF(D$5&lt;0,$A324+($D$7-$D$3)/401,IF(J324/A324&gt;1.01*D$10,A324-($D$7-$D$3)/401,A324))),IF(K324&gt;$B$6,IF(B$10&gt;D$10,IF(J324/A324&gt;1.01*D$10,A324-($D$7-$D$3)/401,A324),A324),IF(MAX(J$58:J324)&lt;0.99*$B$10*(A324^$K$49*(K324-A324))^(1/(1+$K$49))*($K$49^(1/(1+$K$49))),$A324+($D$7-$D$3)/401,IF(J324/A324&gt;1.01*$D$10,$A324-($D$7-$D$3)/401,A324))))</f>
        <v>332.918329177059</v>
      </c>
      <c r="B325" s="3" t="n">
        <f aca="false">$D$4+(A325-$D$3)*$D$5</f>
        <v>398.754987531178</v>
      </c>
      <c r="C325" s="3" t="n">
        <f aca="false">2/PI()*(ATAN((B325/A325)^2))/(1+C$12/C$14*10*(100/A324)^0.5)</f>
        <v>0.470632701830231</v>
      </c>
      <c r="D325" s="3" t="n">
        <f aca="false">3*G324*(I325-I324)+D324</f>
        <v>5275.18446514867</v>
      </c>
      <c r="E325" s="30" t="n">
        <f aca="false">(1/$C$16)*($C$12/100)/S325</f>
        <v>0.00911243741552887</v>
      </c>
      <c r="F325" s="3" t="n">
        <f aca="false">3*(1-2*$B$9)*(A326+A325)/(4*(1+$B$9)*$B$4)</f>
        <v>50699.4334815139</v>
      </c>
      <c r="G325" s="3" t="n">
        <f aca="false">$C$18*$C$17*(A325+100)/100/(2*(1+$C$19))*1000</f>
        <v>3309227.70822944</v>
      </c>
      <c r="H325" s="30" t="n">
        <f aca="false">(B325-B324)/(3*(1-E324)*F324+3*C324*E324*G324)+H324</f>
        <v>0.00300827433571868</v>
      </c>
      <c r="I325" s="30" t="n">
        <f aca="false">C324*(H325-H324)+I324</f>
        <v>0.000594578128263701</v>
      </c>
      <c r="J325" s="3" t="n">
        <f aca="false">J324+3*(H325-H324)*F324</f>
        <v>353.906113558405</v>
      </c>
      <c r="K325" s="35" t="n">
        <f aca="false">IF(J325&lt;$B$10*(A324^$K$49*(MAX(K$58:K324)-A324))^(1/(1+$K$49))*($K$49^(1/(1+$K$49))),IF(J325/A325&gt;D$10,IF(MAX(J$58:J324)&lt;0.99*$B$10*(A324^$K$49*(K324-A324))^(1/(1+$K$49))*($K$49^(1/(1+$K$49))),MAX(K$58:K324),((J325/$B$10)^(1+$K$49)/(A325^($K$49)*$K$49))+A325),MAX(K$58:K324)),((J325/$B$10)^(1+$K$49)/(A325^($K$49)*$K$49))+A325)</f>
        <v>529.728451917786</v>
      </c>
      <c r="L325" s="30" t="n">
        <f aca="false">IF(K325&lt;K324,AE324*(MAX(Z$58:Z324)-J324/A324)/(J324/A324/D$10-1)/(1+1*(MAX(Z$58:Z324)-J324/A324)/(J324/A324/D$10-1))+B$3-B$4,AE324*(J325/A325/B$10)/(C$27+J325/A325/B$10))</f>
        <v>-0.0202574736878705</v>
      </c>
      <c r="M325" s="42" t="n">
        <f aca="false">M324+L325*2*(K325-K324)/(K324+K325)</f>
        <v>-0.00798932070712488</v>
      </c>
      <c r="N325" s="43" t="n">
        <f aca="false">N324+(B$3-B$4)*2*(K325-K324)/(K324+K325)</f>
        <v>0.0101300785548933</v>
      </c>
      <c r="O325" s="34"/>
      <c r="P325" s="34" t="n">
        <f aca="false">P324+$B$4*2*(A325-A324)/(A325+A324)</f>
        <v>0.00305747802303541</v>
      </c>
      <c r="Q325" s="44" t="n">
        <f aca="false">M325+N325</f>
        <v>0.00214075784776841</v>
      </c>
      <c r="R325" s="3" t="n">
        <f aca="false">R324-(Q325-Q324+P325-P324)*R324</f>
        <v>1.5946886730223</v>
      </c>
      <c r="S325" s="3" t="n">
        <f aca="false">$C$21*(R325-1)+1</f>
        <v>1.58685315129868</v>
      </c>
      <c r="T325" s="3" t="n">
        <f aca="false">-(S325-S324)/S324+T324</f>
        <v>0.00515518624100369</v>
      </c>
      <c r="U325" s="45" t="n">
        <f aca="false">(N325-N324)/(K$49/(1+K$49)*(AC325^(1+K$49)-(J325/A325)^(1+K$49))/(J325/A325)^K$49)*K$50+U324</f>
        <v>0.0108972294188399</v>
      </c>
      <c r="V325" s="3" t="n">
        <f aca="false">IF(D$6="E",-IF(K324=$B$6,-V324+(H325-H324)*(1-E324)+(I325-I324)*E324,-V324+(H325-H324)*(1-E324)+(I325-I324)*E324+(U325-U324)*(1-E324)),IF(K324=$B$6,V324+(H325-H324)*(1-E324)+(I325-I324)*E324,V324+(H325-H324)*(1-E324)+(I325-I324)*E324+(U325-U324)*(1-E324)))</f>
        <v>0.0137842049631479</v>
      </c>
      <c r="W325" s="3" t="n">
        <f aca="false">T325/3+V325</f>
        <v>0.0155026003768158</v>
      </c>
      <c r="X325" s="23" t="n">
        <f aca="false">IF(D$6="E",-B325,B325)</f>
        <v>398.754987531178</v>
      </c>
      <c r="Y325" s="0" t="n">
        <f aca="false">IF(D$6="E",-J325,J325)</f>
        <v>353.906113558405</v>
      </c>
      <c r="Z325" s="46" t="n">
        <f aca="false">J325/A325</f>
        <v>1.06304184102216</v>
      </c>
      <c r="AA325" s="43" t="n">
        <f aca="false">B$8/A325^B$3*((1+K$49)/K$49)^-B$3</f>
        <v>1.66373729234351</v>
      </c>
      <c r="AB325" s="43" t="n">
        <f aca="false">(R325-AA325)</f>
        <v>-0.0690486193212028</v>
      </c>
      <c r="AC325" s="48" t="n">
        <f aca="false">IF(R$58&gt;=AA$58,B$10,IF(K325&lt;K324,(Z325-D$10)*(1+1.25*(D$10-Z325)/MAX(Z$58:Z325)*B$10)+D$10,B$10))</f>
        <v>1.38259663532589</v>
      </c>
      <c r="AD325" s="33" t="n">
        <f aca="false">IF(K325&gt;K324,(1-A325/K325)/((J325+0.01)/A325/$B$10)^(1+K$49)+A325/K325+0.01,(1-A325/K325)/((J325+0.01)/A325/$D$10)^(1+K$49)+A325/K325+0.01)</f>
        <v>1.26690406623643</v>
      </c>
      <c r="AE325" s="47" t="n">
        <f aca="false">IF(ABS(-LN(1-(R325-AA325)/R325)/LN(AD325))&lt;1.2*B$3,1.2*SIGN(-LN(1-(R325-AA325)/R325)/LN(AD325))*B$3,-LN(1-(R325-AA325)/R325)/LN(AD325))</f>
        <v>-0.1791724114516</v>
      </c>
      <c r="AF325" s="43" t="n">
        <f aca="false">W325</f>
        <v>0.0155026003768158</v>
      </c>
      <c r="AG325" s="47" t="n">
        <f aca="false">IF(D$6="E",-B325,IF(D$6="T",-B325,B325))</f>
        <v>398.754987531178</v>
      </c>
      <c r="AH325" s="3" t="n">
        <f aca="false">T325</f>
        <v>0.00515518624100369</v>
      </c>
      <c r="AI325" s="3"/>
      <c r="AJ325" s="3"/>
    </row>
    <row r="326" customFormat="false" ht="12.8" hidden="false" customHeight="false" outlineLevel="0" collapsed="false">
      <c r="A326" s="3" t="n">
        <f aca="false">IF(J325/A325&lt;=0.99*$B$10,IF(A325&gt;A324,IF(D$5&gt;0,$A325+($D$7-$D$3)/401,IF(J325/A325&gt;1.01*D$10,A325-($D$7-$D$3)/401,A325)),IF(D$5&lt;0,$A325+($D$7-$D$3)/401,IF(J325/A325&gt;1.01*D$10,A325-($D$7-$D$3)/401,A325))),IF(K325&gt;$B$6,IF(B$10&gt;D$10,IF(J325/A325&gt;1.01*D$10,A325-($D$7-$D$3)/401,A325),A325),IF(MAX(J$58:J325)&lt;0.99*$B$10*(A325^$K$49*(K325-A325))^(1/(1+$K$49))*($K$49^(1/(1+$K$49))),$A325+($D$7-$D$3)/401,IF(J325/A325&gt;1.01*$D$10,$A325-($D$7-$D$3)/401,A325))))</f>
        <v>333.417082294266</v>
      </c>
      <c r="B326" s="3" t="n">
        <f aca="false">$D$4+(A326-$D$3)*$D$5</f>
        <v>400.251246882799</v>
      </c>
      <c r="C326" s="3" t="n">
        <f aca="false">2/PI()*(ATAN((B326/A326)^2))/(1+C$12/C$14*10*(100/A325)^0.5)</f>
        <v>0.471745681141049</v>
      </c>
      <c r="D326" s="3" t="n">
        <f aca="false">3*G325*(I326-I325)+D325</f>
        <v>5311.35303620896</v>
      </c>
      <c r="E326" s="30" t="n">
        <f aca="false">(1/$C$16)*($C$12/100)/S326</f>
        <v>0.00911226104847092</v>
      </c>
      <c r="F326" s="3" t="n">
        <f aca="false">3*(1-2*$B$9)*(A327+A326)/(4*(1+$B$9)*$B$4)</f>
        <v>50775.3306950019</v>
      </c>
      <c r="G326" s="3" t="n">
        <f aca="false">$C$18*$C$17*(A326+100)/100/(2*(1+$C$19))*1000</f>
        <v>3313040.17705737</v>
      </c>
      <c r="H326" s="30" t="n">
        <f aca="false">(B326-B325)/(3*(1-E325)*F325+3*C325*E325*G325)+H325</f>
        <v>0.00301601541193804</v>
      </c>
      <c r="I326" s="30" t="n">
        <f aca="false">C325*(H326-H325)+I325</f>
        <v>0.000598221331879895</v>
      </c>
      <c r="J326" s="3" t="n">
        <f aca="false">J325+3*(H326-H325)*F325</f>
        <v>355.083518094981</v>
      </c>
      <c r="K326" s="35" t="n">
        <f aca="false">IF(J326&lt;$B$10*(A325^$K$49*(MAX(K$58:K325)-A325))^(1/(1+$K$49))*($K$49^(1/(1+$K$49))),IF(J326/A326&gt;D$10,IF(MAX(J$58:J325)&lt;0.99*$B$10*(A325^$K$49*(K325-A325))^(1/(1+$K$49))*($K$49^(1/(1+$K$49))),MAX(K$58:K325),((J326/$B$10)^(1+$K$49)/(A326^($K$49)*$K$49))+A326),MAX(K$58:K325)),((J326/$B$10)^(1+$K$49)/(A326^($K$49)*$K$49))+A326)</f>
        <v>531.242545021767</v>
      </c>
      <c r="L326" s="30" t="n">
        <f aca="false">IF(K326&lt;K325,AE325*(MAX(Z$58:Z325)-J325/A325)/(J325/A325/D$10-1)/(1+1*(MAX(Z$58:Z325)-J325/A325)/(J325/A325/D$10-1))+B$3-B$4,AE325*(J326/A326/B$10)/(C$27+J326/A326/B$10))</f>
        <v>-0.0203850530168623</v>
      </c>
      <c r="M326" s="42" t="n">
        <f aca="false">M325+L326*2*(K326-K325)/(K325+K326)</f>
        <v>-0.00804750301047938</v>
      </c>
      <c r="N326" s="43" t="n">
        <f aca="false">N325+(B$3-B$4)*2*(K326-K325)/(K325+K326)</f>
        <v>0.0101597618701334</v>
      </c>
      <c r="O326" s="34"/>
      <c r="P326" s="34" t="n">
        <f aca="false">P325+$B$4*2*(A326-A325)/(A326+A325)</f>
        <v>0.00306646004215588</v>
      </c>
      <c r="Q326" s="44" t="n">
        <f aca="false">M326+N326</f>
        <v>0.00211225885965407</v>
      </c>
      <c r="R326" s="3" t="n">
        <f aca="false">R325-(Q326-Q325+P326-P325)*R325</f>
        <v>1.59471979651169</v>
      </c>
      <c r="S326" s="3" t="n">
        <f aca="false">$C$21*(R326-1)+1</f>
        <v>1.58688386471001</v>
      </c>
      <c r="T326" s="3" t="n">
        <f aca="false">-(S326-S325)/S325+T325</f>
        <v>0.00513583132381977</v>
      </c>
      <c r="U326" s="45" t="n">
        <f aca="false">(N326-N325)/(K$49/(1+K$49)*(AC326^(1+K$49)-(J326/A326)^(1+K$49))/(J326/A326)^K$49)*K$50+U325</f>
        <v>0.010978559100928</v>
      </c>
      <c r="V326" s="3" t="n">
        <f aca="false">IF(D$6="E",-IF(K325=$B$6,-V325+(H326-H325)*(1-E325)+(I326-I325)*E325,-V325+(H326-H325)*(1-E325)+(I326-I325)*E325+(U326-U325)*(1-E325)),IF(K325=$B$6,V325+(H326-H325)*(1-E325)+(I326-I325)*E325,V325+(H326-H325)*(1-E325)+(I326-I325)*E325+(U326-U325)*(1-E325)))</f>
        <v>0.0138724972682097</v>
      </c>
      <c r="W326" s="3" t="n">
        <f aca="false">T326/3+V326</f>
        <v>0.0155844410428163</v>
      </c>
      <c r="X326" s="23" t="n">
        <f aca="false">IF(D$6="E",-B326,B326)</f>
        <v>400.251246882799</v>
      </c>
      <c r="Y326" s="0" t="n">
        <f aca="false">IF(D$6="E",-J326,J326)</f>
        <v>355.083518094981</v>
      </c>
      <c r="Z326" s="46" t="n">
        <f aca="false">J326/A326</f>
        <v>1.06498298063083</v>
      </c>
      <c r="AA326" s="43" t="n">
        <f aca="false">B$8/A326^B$3*((1+K$49)/K$49)^-B$3</f>
        <v>1.66369644666881</v>
      </c>
      <c r="AB326" s="43" t="n">
        <f aca="false">(R326-AA326)</f>
        <v>-0.0689766501571205</v>
      </c>
      <c r="AC326" s="48" t="n">
        <f aca="false">IF(R$58&gt;=AA$58,B$10,IF(K326&lt;K325,(Z326-D$10)*(1+1.25*(D$10-Z326)/MAX(Z$58:Z326)*B$10)+D$10,B$10))</f>
        <v>1.38259663532589</v>
      </c>
      <c r="AD326" s="33" t="n">
        <f aca="false">IF(K326&gt;K325,(1-A326/K326)/((J326+0.01)/A326/$B$10)^(1+K$49)+A326/K326+0.01,(1-A326/K326)/((J326+0.01)/A326/$D$10)^(1+K$49)+A326/K326+0.01)</f>
        <v>1.26519951665706</v>
      </c>
      <c r="AE326" s="47" t="n">
        <f aca="false">IF(ABS(-LN(1-(R326-AA326)/R326)/LN(AD326))&lt;1.2*B$3,1.2*SIGN(-LN(1-(R326-AA326)/R326)/LN(AD326))*B$3,-LN(1-(R326-AA326)/R326)/LN(AD326))</f>
        <v>-0.1800105759097</v>
      </c>
      <c r="AF326" s="43" t="n">
        <f aca="false">W326</f>
        <v>0.0155844410428163</v>
      </c>
      <c r="AG326" s="47" t="n">
        <f aca="false">IF(D$6="E",-B326,IF(D$6="T",-B326,B326))</f>
        <v>400.251246882799</v>
      </c>
      <c r="AH326" s="3" t="n">
        <f aca="false">T326</f>
        <v>0.00513583132381977</v>
      </c>
      <c r="AI326" s="3"/>
      <c r="AJ326" s="3"/>
    </row>
    <row r="327" customFormat="false" ht="12.8" hidden="false" customHeight="false" outlineLevel="0" collapsed="false">
      <c r="A327" s="3" t="n">
        <f aca="false">IF(J326/A326&lt;=0.99*$B$10,IF(A326&gt;A325,IF(D$5&gt;0,$A326+($D$7-$D$3)/401,IF(J326/A326&gt;1.01*D$10,A326-($D$7-$D$3)/401,A326)),IF(D$5&lt;0,$A326+($D$7-$D$3)/401,IF(J326/A326&gt;1.01*D$10,A326-($D$7-$D$3)/401,A326))),IF(K326&gt;$B$6,IF(B$10&gt;D$10,IF(J326/A326&gt;1.01*D$10,A326-($D$7-$D$3)/401,A326),A326),IF(MAX(J$58:J326)&lt;0.99*$B$10*(A326^$K$49*(K326-A326))^(1/(1+$K$49))*($K$49^(1/(1+$K$49))),$A326+($D$7-$D$3)/401,IF(J326/A326&gt;1.01*$D$10,$A326-($D$7-$D$3)/401,A326))))</f>
        <v>333.915835411473</v>
      </c>
      <c r="B327" s="3" t="n">
        <f aca="false">$D$4+(A327-$D$3)*$D$5</f>
        <v>401.74750623442</v>
      </c>
      <c r="C327" s="3" t="n">
        <f aca="false">2/PI()*(ATAN((B327/A327)^2))/(1+C$12/C$14*10*(100/A326)^0.5)</f>
        <v>0.472851868589577</v>
      </c>
      <c r="D327" s="3" t="n">
        <f aca="false">3*G326*(I327-I326)+D326</f>
        <v>5347.57868843401</v>
      </c>
      <c r="E327" s="30" t="n">
        <f aca="false">(1/$C$16)*($C$12/100)/S327</f>
        <v>0.00911208187107354</v>
      </c>
      <c r="F327" s="3" t="n">
        <f aca="false">3*(1-2*$B$9)*(A328+A327)/(4*(1+$B$9)*$B$4)</f>
        <v>50851.22790849</v>
      </c>
      <c r="G327" s="3" t="n">
        <f aca="false">$C$18*$C$17*(A327+100)/100/(2*(1+$C$19))*1000</f>
        <v>3316852.6458853</v>
      </c>
      <c r="H327" s="30" t="n">
        <f aca="false">(B327-B326)/(3*(1-E326)*F326+3*C326*E326*G326)+H326</f>
        <v>0.00302374151190832</v>
      </c>
      <c r="I327" s="30" t="n">
        <f aca="false">C326*(H327-H326)+I326</f>
        <v>0.000601866086172937</v>
      </c>
      <c r="J327" s="3" t="n">
        <f aca="false">J326+3*(H327-H326)*F326</f>
        <v>356.260403937902</v>
      </c>
      <c r="K327" s="35" t="n">
        <f aca="false">IF(J327&lt;$B$10*(A326^$K$49*(MAX(K$58:K326)-A326))^(1/(1+$K$49))*($K$49^(1/(1+$K$49))),IF(J327/A327&gt;D$10,IF(MAX(J$58:J326)&lt;0.99*$B$10*(A326^$K$49*(K326-A326))^(1/(1+$K$49))*($K$49^(1/(1+$K$49))),MAX(K$58:K326),((J327/$B$10)^(1+$K$49)/(A327^($K$49)*$K$49))+A327),MAX(K$58:K326)),((J327/$B$10)^(1+$K$49)/(A327^($K$49)*$K$49))+A327)</f>
        <v>532.75736963502</v>
      </c>
      <c r="L327" s="30" t="n">
        <f aca="false">IF(K327&lt;K326,AE326*(MAX(Z$58:Z326)-J326/A326)/(J326/A326/D$10-1)/(1+1*(MAX(Z$58:Z326)-J326/A326)/(J326/A326/D$10-1))+B$3-B$4,AE326*(J327/A327/B$10)/(C$27+J327/A327/B$10))</f>
        <v>-0.0205133641687085</v>
      </c>
      <c r="M327" s="42" t="n">
        <f aca="false">M326+L327*2*(K327-K326)/(K326+K327)</f>
        <v>-0.00810591306956927</v>
      </c>
      <c r="N327" s="43" t="n">
        <f aca="false">N326+(B$3-B$4)*2*(K327-K326)/(K326+K327)</f>
        <v>0.010189374985249</v>
      </c>
      <c r="O327" s="34"/>
      <c r="P327" s="34" t="n">
        <f aca="false">P326+$B$4*2*(A327-A326)/(A327+A326)</f>
        <v>0.00307542863526389</v>
      </c>
      <c r="Q327" s="44" t="n">
        <f aca="false">M327+N327</f>
        <v>0.00208346191567971</v>
      </c>
      <c r="R327" s="3" t="n">
        <f aca="false">R326-(Q327-Q326+P327-P326)*R326</f>
        <v>1.59475141717535</v>
      </c>
      <c r="S327" s="3" t="n">
        <f aca="false">$C$21*(R327-1)+1</f>
        <v>1.58691506874492</v>
      </c>
      <c r="T327" s="3" t="n">
        <f aca="false">-(S327-S326)/S326+T326</f>
        <v>0.00511616760701918</v>
      </c>
      <c r="U327" s="45" t="n">
        <f aca="false">(N327-N326)/(K$49/(1+K$49)*(AC327^(1+K$49)-(J327/A327)^(1+K$49))/(J327/A327)^K$49)*K$50+U326</f>
        <v>0.0110602771379671</v>
      </c>
      <c r="V327" s="3" t="n">
        <f aca="false">IF(D$6="E",-IF(K326=$B$6,-V326+(H327-H326)*(1-E326)+(I327-I326)*E326,-V326+(H327-H326)*(1-E326)+(I327-I326)*E326+(U327-U326)*(1-E326)),IF(K326=$B$6,V326+(H327-H326)*(1-E326)+(I327-I326)*E326,V326+(H327-H326)*(1-E326)+(I327-I326)*E326+(U327-U326)*(1-E326)))</f>
        <v>0.013961159578846</v>
      </c>
      <c r="W327" s="3" t="n">
        <f aca="false">T327/3+V327</f>
        <v>0.0156665487811857</v>
      </c>
      <c r="X327" s="23" t="n">
        <f aca="false">IF(D$6="E",-B327,B327)</f>
        <v>401.74750623442</v>
      </c>
      <c r="Y327" s="0" t="n">
        <f aca="false">IF(D$6="E",-J327,J327)</f>
        <v>356.260403937902</v>
      </c>
      <c r="Z327" s="46" t="n">
        <f aca="false">J327/A327</f>
        <v>1.06691676810983</v>
      </c>
      <c r="AA327" s="43" t="n">
        <f aca="false">B$8/A327^B$3*((1+K$49)/K$49)^-B$3</f>
        <v>1.66365566304938</v>
      </c>
      <c r="AB327" s="43" t="n">
        <f aca="false">(R327-AA327)</f>
        <v>-0.0689042458740317</v>
      </c>
      <c r="AC327" s="48" t="n">
        <f aca="false">IF(R$58&gt;=AA$58,B$10,IF(K327&lt;K326,(Z327-D$10)*(1+1.25*(D$10-Z327)/MAX(Z$58:Z327)*B$10)+D$10,B$10))</f>
        <v>1.38259663532589</v>
      </c>
      <c r="AD327" s="33" t="n">
        <f aca="false">IF(K327&gt;K326,(1-A327/K327)/((J327+0.01)/A327/$B$10)^(1+K$49)+A327/K327+0.01,(1-A327/K327)/((J327+0.01)/A327/$D$10)^(1+K$49)+A327/K327+0.01)</f>
        <v>1.26350293411233</v>
      </c>
      <c r="AE327" s="47" t="n">
        <f aca="false">IF(ABS(-LN(1-(R327-AA327)/R327)/LN(AD327))&lt;1.2*B$3,1.2*SIGN(-LN(1-(R327-AA327)/R327)/LN(AD327))*B$3,-LN(1-(R327-AA327)/R327)/LN(AD327))</f>
        <v>-0.180853743448673</v>
      </c>
      <c r="AF327" s="43" t="n">
        <f aca="false">W327</f>
        <v>0.0156665487811857</v>
      </c>
      <c r="AG327" s="47" t="n">
        <f aca="false">IF(D$6="E",-B327,IF(D$6="T",-B327,B327))</f>
        <v>401.74750623442</v>
      </c>
      <c r="AH327" s="3" t="n">
        <f aca="false">T327</f>
        <v>0.00511616760701918</v>
      </c>
      <c r="AI327" s="3"/>
      <c r="AJ327" s="3"/>
    </row>
    <row r="328" customFormat="false" ht="12.8" hidden="false" customHeight="false" outlineLevel="0" collapsed="false">
      <c r="A328" s="3" t="n">
        <f aca="false">IF(J327/A327&lt;=0.99*$B$10,IF(A327&gt;A326,IF(D$5&gt;0,$A327+($D$7-$D$3)/401,IF(J327/A327&gt;1.01*D$10,A327-($D$7-$D$3)/401,A327)),IF(D$5&lt;0,$A327+($D$7-$D$3)/401,IF(J327/A327&gt;1.01*D$10,A327-($D$7-$D$3)/401,A327))),IF(K327&gt;$B$6,IF(B$10&gt;D$10,IF(J327/A327&gt;1.01*D$10,A327-($D$7-$D$3)/401,A327),A327),IF(MAX(J$58:J327)&lt;0.99*$B$10*(A327^$K$49*(K327-A327))^(1/(1+$K$49))*($K$49^(1/(1+$K$49))),$A327+($D$7-$D$3)/401,IF(J327/A327&gt;1.01*$D$10,$A327-($D$7-$D$3)/401,A327))))</f>
        <v>334.41458852868</v>
      </c>
      <c r="B328" s="3" t="n">
        <f aca="false">$D$4+(A328-$D$3)*$D$5</f>
        <v>403.243765586041</v>
      </c>
      <c r="C328" s="3" t="n">
        <f aca="false">2/PI()*(ATAN((B328/A328)^2))/(1+C$12/C$14*10*(100/A327)^0.5)</f>
        <v>0.473951314448684</v>
      </c>
      <c r="D328" s="3" t="n">
        <f aca="false">3*G327*(I328-I327)+D327</f>
        <v>5383.86095179701</v>
      </c>
      <c r="E328" s="30" t="n">
        <f aca="false">(1/$C$16)*($C$12/100)/S328</f>
        <v>0.00911189987805441</v>
      </c>
      <c r="F328" s="3" t="n">
        <f aca="false">3*(1-2*$B$9)*(A329+A328)/(4*(1+$B$9)*$B$4)</f>
        <v>50927.125121978</v>
      </c>
      <c r="G328" s="3" t="n">
        <f aca="false">$C$18*$C$17*(A328+100)/100/(2*(1+$C$19))*1000</f>
        <v>3320665.11471323</v>
      </c>
      <c r="H328" s="30" t="n">
        <f aca="false">(B328-B327)/(3*(1-E327)*F327+3*C327*E327*G327)+H327</f>
        <v>0.00303145270945475</v>
      </c>
      <c r="I328" s="30" t="n">
        <f aca="false">C327*(H328-H327)+I327</f>
        <v>0.000605512340341831</v>
      </c>
      <c r="J328" s="3" t="n">
        <f aca="false">J327+3*(H328-H327)*F327</f>
        <v>357.436775529545</v>
      </c>
      <c r="K328" s="35" t="n">
        <f aca="false">IF(J328&lt;$B$10*(A327^$K$49*(MAX(K$58:K327)-A327))^(1/(1+$K$49))*($K$49^(1/(1+$K$49))),IF(J328/A328&gt;D$10,IF(MAX(J$58:J327)&lt;0.99*$B$10*(A327^$K$49*(K327-A327))^(1/(1+$K$49))*($K$49^(1/(1+$K$49))),MAX(K$58:K327),((J328/$B$10)^(1+$K$49)/(A328^($K$49)*$K$49))+A328),MAX(K$58:K327)),((J328/$B$10)^(1+$K$49)/(A328^($K$49)*$K$49))+A328)</f>
        <v>534.272921722883</v>
      </c>
      <c r="L328" s="30" t="n">
        <f aca="false">IF(K328&lt;K327,AE327*(MAX(Z$58:Z327)-J327/A327)/(J327/A327/D$10-1)/(1+1*(MAX(Z$58:Z327)-J327/A327)/(J327/A327/D$10-1))+B$3-B$4,AE327*(J328/A328/B$10)/(C$27+J328/A328/B$10))</f>
        <v>-0.0206424145497843</v>
      </c>
      <c r="M328" s="42" t="n">
        <f aca="false">M327+L328*2*(K328-K327)/(K327+K328)</f>
        <v>-0.00816455180686257</v>
      </c>
      <c r="N328" s="43" t="n">
        <f aca="false">N327+(B$3-B$4)*2*(K328-K327)/(K327+K328)</f>
        <v>0.010218918179742</v>
      </c>
      <c r="O328" s="34"/>
      <c r="P328" s="34" t="n">
        <f aca="false">P327+$B$4*2*(A328-A327)/(A328+A327)</f>
        <v>0.00308438384243702</v>
      </c>
      <c r="Q328" s="44" t="n">
        <f aca="false">M328+N328</f>
        <v>0.00205436637287946</v>
      </c>
      <c r="R328" s="3" t="n">
        <f aca="false">R327-(Q328-Q327+P328-P327)*R327</f>
        <v>1.59478353600413</v>
      </c>
      <c r="S328" s="3" t="n">
        <f aca="false">$C$21*(R328-1)+1</f>
        <v>1.58694676438121</v>
      </c>
      <c r="T328" s="3" t="n">
        <f aca="false">-(S328-S327)/S327+T327</f>
        <v>0.00509619449256737</v>
      </c>
      <c r="U328" s="45" t="n">
        <f aca="false">(N328-N327)/(K$49/(1+K$49)*(AC328^(1+K$49)-(J328/A328)^(1+K$49))/(J328/A328)^K$49)*K$50+U327</f>
        <v>0.0111423863339036</v>
      </c>
      <c r="V328" s="3" t="n">
        <f aca="false">IF(D$6="E",-IF(K327=$B$6,-V327+(H328-H327)*(1-E327)+(I328-I327)*E327,-V327+(H328-H327)*(1-E327)+(I328-I327)*E327+(U328-U327)*(1-E327)),IF(K327=$B$6,V327+(H328-H327)*(1-E327)+(I328-I327)*E327,V327+(H328-H327)*(1-E327)+(I328-I327)*E327+(U328-U327)*(1-E327)))</f>
        <v>0.0140501947465163</v>
      </c>
      <c r="W328" s="3" t="n">
        <f aca="false">T328/3+V328</f>
        <v>0.0157489262440387</v>
      </c>
      <c r="X328" s="23" t="n">
        <f aca="false">IF(D$6="E",-B328,B328)</f>
        <v>403.243765586041</v>
      </c>
      <c r="Y328" s="0" t="n">
        <f aca="false">IF(D$6="E",-J328,J328)</f>
        <v>357.436775529545</v>
      </c>
      <c r="Z328" s="46" t="n">
        <f aca="false">J328/A328</f>
        <v>1.06884324963858</v>
      </c>
      <c r="AA328" s="43" t="n">
        <f aca="false">B$8/A328^B$3*((1+K$49)/K$49)^-B$3</f>
        <v>1.66361494129846</v>
      </c>
      <c r="AB328" s="43" t="n">
        <f aca="false">(R328-AA328)</f>
        <v>-0.0688314052943269</v>
      </c>
      <c r="AC328" s="48" t="n">
        <f aca="false">IF(R$58&gt;=AA$58,B$10,IF(K328&lt;K327,(Z328-D$10)*(1+1.25*(D$10-Z328)/MAX(Z$58:Z328)*B$10)+D$10,B$10))</f>
        <v>1.38259663532589</v>
      </c>
      <c r="AD328" s="33" t="n">
        <f aca="false">IF(K328&gt;K327,(1-A328/K328)/((J328+0.01)/A328/$B$10)^(1+K$49)+A328/K328+0.01,(1-A328/K328)/((J328+0.01)/A328/$D$10)^(1+K$49)+A328/K328+0.01)</f>
        <v>1.26181426726286</v>
      </c>
      <c r="AE328" s="47" t="n">
        <f aca="false">IF(ABS(-LN(1-(R328-AA328)/R328)/LN(AD328))&lt;1.2*B$3,1.2*SIGN(-LN(1-(R328-AA328)/R328)/LN(AD328))*B$3,-LN(1-(R328-AA328)/R328)/LN(AD328))</f>
        <v>-0.181701964514614</v>
      </c>
      <c r="AF328" s="43" t="n">
        <f aca="false">W328</f>
        <v>0.0157489262440388</v>
      </c>
      <c r="AG328" s="47" t="n">
        <f aca="false">IF(D$6="E",-B328,IF(D$6="T",-B328,B328))</f>
        <v>403.243765586041</v>
      </c>
      <c r="AH328" s="3" t="n">
        <f aca="false">T328</f>
        <v>0.00509619449256737</v>
      </c>
      <c r="AI328" s="3"/>
      <c r="AJ328" s="3"/>
    </row>
    <row r="329" customFormat="false" ht="12.8" hidden="false" customHeight="false" outlineLevel="0" collapsed="false">
      <c r="A329" s="3" t="n">
        <f aca="false">IF(J328/A328&lt;=0.99*$B$10,IF(A328&gt;A327,IF(D$5&gt;0,$A328+($D$7-$D$3)/401,IF(J328/A328&gt;1.01*D$10,A328-($D$7-$D$3)/401,A328)),IF(D$5&lt;0,$A328+($D$7-$D$3)/401,IF(J328/A328&gt;1.01*D$10,A328-($D$7-$D$3)/401,A328))),IF(K328&gt;$B$6,IF(B$10&gt;D$10,IF(J328/A328&gt;1.01*D$10,A328-($D$7-$D$3)/401,A328),A328),IF(MAX(J$58:J328)&lt;0.99*$B$10*(A328^$K$49*(K328-A328))^(1/(1+$K$49))*($K$49^(1/(1+$K$49))),$A328+($D$7-$D$3)/401,IF(J328/A328&gt;1.01*$D$10,$A328-($D$7-$D$3)/401,A328))))</f>
        <v>334.913341645887</v>
      </c>
      <c r="B329" s="3" t="n">
        <f aca="false">$D$4+(A329-$D$3)*$D$5</f>
        <v>404.740024937662</v>
      </c>
      <c r="C329" s="3" t="n">
        <f aca="false">2/PI()*(ATAN((B329/A329)^2))/(1+C$12/C$14*10*(100/A328)^0.5)</f>
        <v>0.475044068731948</v>
      </c>
      <c r="D329" s="3" t="n">
        <f aca="false">3*G328*(I329-I328)+D328</f>
        <v>5420.19936096785</v>
      </c>
      <c r="E329" s="30" t="n">
        <f aca="false">(1/$C$16)*($C$12/100)/S329</f>
        <v>0.00911171506399002</v>
      </c>
      <c r="F329" s="3" t="n">
        <f aca="false">3*(1-2*$B$9)*(A330+A329)/(4*(1+$B$9)*$B$4)</f>
        <v>51003.022335466</v>
      </c>
      <c r="G329" s="3" t="n">
        <f aca="false">$C$18*$C$17*(A329+100)/100/(2*(1+$C$19))*1000</f>
        <v>3324477.58354116</v>
      </c>
      <c r="H329" s="30" t="n">
        <f aca="false">(B329-B328)/(3*(1-E328)*F328+3*C328*E328*G328)+H328</f>
        <v>0.00303914907779256</v>
      </c>
      <c r="I329" s="30" t="n">
        <f aca="false">C328*(H329-H328)+I328</f>
        <v>0.000609160044232018</v>
      </c>
      <c r="J329" s="3" t="n">
        <f aca="false">J328+3*(H329-H328)*F328</f>
        <v>358.612637269518</v>
      </c>
      <c r="K329" s="35" t="n">
        <f aca="false">IF(J329&lt;$B$10*(A328^$K$49*(MAX(K$58:K328)-A328))^(1/(1+$K$49))*($K$49^(1/(1+$K$49))),IF(J329/A329&gt;D$10,IF(MAX(J$58:J328)&lt;0.99*$B$10*(A328^$K$49*(K328-A328))^(1/(1+$K$49))*($K$49^(1/(1+$K$49))),MAX(K$58:K328),((J329/$B$10)^(1+$K$49)/(A329^($K$49)*$K$49))+A329),MAX(K$58:K328)),((J329/$B$10)^(1+$K$49)/(A329^($K$49)*$K$49))+A329)</f>
        <v>535.789197294607</v>
      </c>
      <c r="L329" s="30" t="n">
        <f aca="false">IF(K329&lt;K328,AE328*(MAX(Z$58:Z328)-J328/A328)/(J328/A328/D$10-1)/(1+1*(MAX(Z$58:Z328)-J328/A328)/(J328/A328/D$10-1))+B$3-B$4,AE328*(J329/A329/B$10)/(C$27+J329/A329/B$10))</f>
        <v>-0.0207722116735226</v>
      </c>
      <c r="M329" s="42" t="n">
        <f aca="false">M328+L329*2*(K329-K328)/(K328+K329)</f>
        <v>-0.00822342015958989</v>
      </c>
      <c r="N329" s="43" t="n">
        <f aca="false">N328+(B$3-B$4)*2*(K329-K328)/(K328+K329)</f>
        <v>0.0102483917321007</v>
      </c>
      <c r="O329" s="34"/>
      <c r="P329" s="34" t="n">
        <f aca="false">P328+$B$4*2*(A329-A328)/(A329+A328)</f>
        <v>0.00309332570357364</v>
      </c>
      <c r="Q329" s="44" t="n">
        <f aca="false">M329+N329</f>
        <v>0.00202497157251076</v>
      </c>
      <c r="R329" s="3" t="n">
        <f aca="false">R328-(Q329-Q328+P329-P328)*R328</f>
        <v>1.59481615401488</v>
      </c>
      <c r="S329" s="3" t="n">
        <f aca="false">$C$21*(R329-1)+1</f>
        <v>1.58697895262233</v>
      </c>
      <c r="T329" s="3" t="n">
        <f aca="false">-(S329-S328)/S328+T328</f>
        <v>0.00507591136660424</v>
      </c>
      <c r="U329" s="45" t="n">
        <f aca="false">(N329-N328)/(K$49/(1+K$49)*(AC329^(1+K$49)-(J329/A329)^(1+K$49))/(J329/A329)^K$49)*K$50+U328</f>
        <v>0.0112248895358229</v>
      </c>
      <c r="V329" s="3" t="n">
        <f aca="false">IF(D$6="E",-IF(K328=$B$6,-V328+(H329-H328)*(1-E328)+(I329-I328)*E328,-V328+(H329-H328)*(1-E328)+(I329-I328)*E328+(U329-U328)*(1-E328)),IF(K328=$B$6,V328+(H329-H328)*(1-E328)+(I329-I328)*E328,V328+(H329-H328)*(1-E328)+(I329-I328)*E328+(U329-U328)*(1-E328)))</f>
        <v>0.0141396056648328</v>
      </c>
      <c r="W329" s="3" t="n">
        <f aca="false">T329/3+V329</f>
        <v>0.0158315761203676</v>
      </c>
      <c r="X329" s="23" t="n">
        <f aca="false">IF(D$6="E",-B329,B329)</f>
        <v>404.740024937662</v>
      </c>
      <c r="Y329" s="0" t="n">
        <f aca="false">IF(D$6="E",-J329,J329)</f>
        <v>358.612637269518</v>
      </c>
      <c r="Z329" s="46" t="n">
        <f aca="false">J329/A329</f>
        <v>1.07076247099373</v>
      </c>
      <c r="AA329" s="43" t="n">
        <f aca="false">B$8/A329^B$3*((1+K$49)/K$49)^-B$3</f>
        <v>1.66357428123013</v>
      </c>
      <c r="AB329" s="43" t="n">
        <f aca="false">(R329-AA329)</f>
        <v>-0.0687581272152491</v>
      </c>
      <c r="AC329" s="48" t="n">
        <f aca="false">IF(R$58&gt;=AA$58,B$10,IF(K329&lt;K328,(Z329-D$10)*(1+1.25*(D$10-Z329)/MAX(Z$58:Z329)*B$10)+D$10,B$10))</f>
        <v>1.38259663532589</v>
      </c>
      <c r="AD329" s="33" t="n">
        <f aca="false">IF(K329&gt;K328,(1-A329/K329)/((J329+0.01)/A329/$B$10)^(1+K$49)+A329/K329+0.01,(1-A329/K329)/((J329+0.01)/A329/$D$10)^(1+K$49)+A329/K329+0.01)</f>
        <v>1.26013346513197</v>
      </c>
      <c r="AE329" s="47" t="n">
        <f aca="false">IF(ABS(-LN(1-(R329-AA329)/R329)/LN(AD329))&lt;1.2*B$3,1.2*SIGN(-LN(1-(R329-AA329)/R329)/LN(AD329))*B$3,-LN(1-(R329-AA329)/R329)/LN(AD329))</f>
        <v>-0.1825552903108</v>
      </c>
      <c r="AF329" s="43" t="n">
        <f aca="false">W329</f>
        <v>0.0158315761203676</v>
      </c>
      <c r="AG329" s="47" t="n">
        <f aca="false">IF(D$6="E",-B329,IF(D$6="T",-B329,B329))</f>
        <v>404.740024937662</v>
      </c>
      <c r="AH329" s="3" t="n">
        <f aca="false">T329</f>
        <v>0.00507591136660424</v>
      </c>
      <c r="AI329" s="3"/>
      <c r="AJ329" s="3"/>
    </row>
    <row r="330" customFormat="false" ht="12.8" hidden="false" customHeight="false" outlineLevel="0" collapsed="false">
      <c r="A330" s="3" t="n">
        <f aca="false">IF(J329/A329&lt;=0.99*$B$10,IF(A329&gt;A328,IF(D$5&gt;0,$A329+($D$7-$D$3)/401,IF(J329/A329&gt;1.01*D$10,A329-($D$7-$D$3)/401,A329)),IF(D$5&lt;0,$A329+($D$7-$D$3)/401,IF(J329/A329&gt;1.01*D$10,A329-($D$7-$D$3)/401,A329))),IF(K329&gt;$B$6,IF(B$10&gt;D$10,IF(J329/A329&gt;1.01*D$10,A329-($D$7-$D$3)/401,A329),A329),IF(MAX(J$58:J329)&lt;0.99*$B$10*(A329^$K$49*(K329-A329))^(1/(1+$K$49))*($K$49^(1/(1+$K$49))),$A329+($D$7-$D$3)/401,IF(J329/A329&gt;1.01*$D$10,$A329-($D$7-$D$3)/401,A329))))</f>
        <v>335.412094763094</v>
      </c>
      <c r="B330" s="3" t="n">
        <f aca="false">$D$4+(A330-$D$3)*$D$5</f>
        <v>406.236284289283</v>
      </c>
      <c r="C330" s="3" t="n">
        <f aca="false">2/PI()*(ATAN((B330/A330)^2))/(1+C$12/C$14*10*(100/A329)^0.5)</f>
        <v>0.476130181189561</v>
      </c>
      <c r="D330" s="3" t="n">
        <f aca="false">3*G329*(I330-I329)+D329</f>
        <v>5456.59345526698</v>
      </c>
      <c r="E330" s="30" t="n">
        <f aca="false">(1/$C$16)*($C$12/100)/S330</f>
        <v>0.00911152742331428</v>
      </c>
      <c r="F330" s="3" t="n">
        <f aca="false">3*(1-2*$B$9)*(A331+A330)/(4*(1+$B$9)*$B$4)</f>
        <v>51078.919548954</v>
      </c>
      <c r="G330" s="3" t="n">
        <f aca="false">$C$18*$C$17*(A330+100)/100/(2*(1+$C$19))*1000</f>
        <v>3328290.05236909</v>
      </c>
      <c r="H330" s="30" t="n">
        <f aca="false">(B330-B329)/(3*(1-E329)*F329+3*C329*E329*G329)+H329</f>
        <v>0.00304683068953335</v>
      </c>
      <c r="I330" s="30" t="n">
        <f aca="false">C329*(H330-H329)+I329</f>
        <v>0.000612809148327782</v>
      </c>
      <c r="J330" s="3" t="n">
        <f aca="false">J329+3*(H330-H329)*F329</f>
        <v>359.787993515082</v>
      </c>
      <c r="K330" s="35" t="n">
        <f aca="false">IF(J330&lt;$B$10*(A329^$K$49*(MAX(K$58:K329)-A329))^(1/(1+$K$49))*($K$49^(1/(1+$K$49))),IF(J330/A330&gt;D$10,IF(MAX(J$58:J329)&lt;0.99*$B$10*(A329^$K$49*(K329-A329))^(1/(1+$K$49))*($K$49^(1/(1+$K$49))),MAX(K$58:K329),((J330/$B$10)^(1+$K$49)/(A330^($K$49)*$K$49))+A330),MAX(K$58:K329)),((J330/$B$10)^(1+$K$49)/(A330^($K$49)*$K$49))+A330)</f>
        <v>537.306192402647</v>
      </c>
      <c r="L330" s="30" t="n">
        <f aca="false">IF(K330&lt;K329,AE329*(MAX(Z$58:Z329)-J329/A329)/(J329/A329/D$10-1)/(1+1*(MAX(Z$58:Z329)-J329/A329)/(J329/A329/D$10-1))+B$3-B$4,AE329*(J330/A330/B$10)/(C$27+J330/A330/B$10))</f>
        <v>-0.0209027631624002</v>
      </c>
      <c r="M330" s="42" t="n">
        <f aca="false">M329+L330*2*(K330-K329)/(K329+K330)</f>
        <v>-0.0082825190799027</v>
      </c>
      <c r="N330" s="43" t="n">
        <f aca="false">N329+(B$3-B$4)*2*(K330-K329)/(K329+K330)</f>
        <v>0.01027779591979</v>
      </c>
      <c r="O330" s="34"/>
      <c r="P330" s="34" t="n">
        <f aca="false">P329+$B$4*2*(A330-A329)/(A330+A329)</f>
        <v>0.00310225425839403</v>
      </c>
      <c r="Q330" s="44" t="n">
        <f aca="false">M330+N330</f>
        <v>0.0019952768398873</v>
      </c>
      <c r="R330" s="3" t="n">
        <f aca="false">R329-(Q330-Q329+P330-P329)*R329</f>
        <v>1.5948492722507</v>
      </c>
      <c r="S330" s="3" t="n">
        <f aca="false">$C$21*(R330-1)+1</f>
        <v>1.58701163449763</v>
      </c>
      <c r="T330" s="3" t="n">
        <f aca="false">-(S330-S329)/S329+T329</f>
        <v>0.00505531759927822</v>
      </c>
      <c r="U330" s="45" t="n">
        <f aca="false">(N330-N329)/(K$49/(1+K$49)*(AC330^(1+K$49)-(J330/A330)^(1+K$49))/(J330/A330)^K$49)*K$50+U329</f>
        <v>0.0113077896346029</v>
      </c>
      <c r="V330" s="3" t="n">
        <f aca="false">IF(D$6="E",-IF(K329=$B$6,-V329+(H330-H329)*(1-E329)+(I330-I329)*E329,-V329+(H330-H329)*(1-E329)+(I330-I329)*E329+(U330-U329)*(1-E329)),IF(K329=$B$6,V329+(H330-H329)*(1-E329)+(I330-I329)*E329,V329+(H330-H329)*(1-E329)+(I330-I329)*E329+(U330-U329)*(1-E329)))</f>
        <v>0.0142293952702141</v>
      </c>
      <c r="W330" s="3" t="n">
        <f aca="false">T330/3+V330</f>
        <v>0.0159145011366402</v>
      </c>
      <c r="X330" s="23" t="n">
        <f aca="false">IF(D$6="E",-B330,B330)</f>
        <v>406.236284289283</v>
      </c>
      <c r="Y330" s="0" t="n">
        <f aca="false">IF(D$6="E",-J330,J330)</f>
        <v>359.787993515082</v>
      </c>
      <c r="Z330" s="46" t="n">
        <f aca="false">J330/A330</f>
        <v>1.07267447755337</v>
      </c>
      <c r="AA330" s="43" t="n">
        <f aca="false">B$8/A330^B$3*((1+K$49)/K$49)^-B$3</f>
        <v>1.66353368265931</v>
      </c>
      <c r="AB330" s="43" t="n">
        <f aca="false">(R330-AA330)</f>
        <v>-0.0686844104086148</v>
      </c>
      <c r="AC330" s="48" t="n">
        <f aca="false">IF(R$58&gt;=AA$58,B$10,IF(K330&lt;K329,(Z330-D$10)*(1+1.25*(D$10-Z330)/MAX(Z$58:Z330)*B$10)+D$10,B$10))</f>
        <v>1.38259663532589</v>
      </c>
      <c r="AD330" s="33" t="n">
        <f aca="false">IF(K330&gt;K329,(1-A330/K330)/((J330+0.01)/A330/$B$10)^(1+K$49)+A330/K330+0.01,(1-A330/K330)/((J330+0.01)/A330/$D$10)^(1+K$49)+A330/K330+0.01)</f>
        <v>1.25846047710423</v>
      </c>
      <c r="AE330" s="47" t="n">
        <f aca="false">IF(ABS(-LN(1-(R330-AA330)/R330)/LN(AD330))&lt;1.2*B$3,1.2*SIGN(-LN(1-(R330-AA330)/R330)/LN(AD330))*B$3,-LN(1-(R330-AA330)/R330)/LN(AD330))</f>
        <v>-0.183413772811402</v>
      </c>
      <c r="AF330" s="43" t="n">
        <f aca="false">W330</f>
        <v>0.0159145011366402</v>
      </c>
      <c r="AG330" s="47" t="n">
        <f aca="false">IF(D$6="E",-B330,IF(D$6="T",-B330,B330))</f>
        <v>406.236284289283</v>
      </c>
      <c r="AH330" s="3" t="n">
        <f aca="false">T330</f>
        <v>0.00505531759927822</v>
      </c>
      <c r="AI330" s="3"/>
      <c r="AJ330" s="3"/>
    </row>
    <row r="331" customFormat="false" ht="12.8" hidden="false" customHeight="false" outlineLevel="0" collapsed="false">
      <c r="A331" s="3" t="n">
        <f aca="false">IF(J330/A330&lt;=0.99*$B$10,IF(A330&gt;A329,IF(D$5&gt;0,$A330+($D$7-$D$3)/401,IF(J330/A330&gt;1.01*D$10,A330-($D$7-$D$3)/401,A330)),IF(D$5&lt;0,$A330+($D$7-$D$3)/401,IF(J330/A330&gt;1.01*D$10,A330-($D$7-$D$3)/401,A330))),IF(K330&gt;$B$6,IF(B$10&gt;D$10,IF(J330/A330&gt;1.01*D$10,A330-($D$7-$D$3)/401,A330),A330),IF(MAX(J$58:J330)&lt;0.99*$B$10*(A330^$K$49*(K330-A330))^(1/(1+$K$49))*($K$49^(1/(1+$K$49))),$A330+($D$7-$D$3)/401,IF(J330/A330&gt;1.01*$D$10,$A330-($D$7-$D$3)/401,A330))))</f>
        <v>335.910847880301</v>
      </c>
      <c r="B331" s="3" t="n">
        <f aca="false">$D$4+(A331-$D$3)*$D$5</f>
        <v>407.732543640904</v>
      </c>
      <c r="C331" s="3" t="n">
        <f aca="false">2/PI()*(ATAN((B331/A331)^2))/(1+C$12/C$14*10*(100/A330)^0.5)</f>
        <v>0.477209701304465</v>
      </c>
      <c r="D331" s="3" t="n">
        <f aca="false">3*G330*(I331-I330)+D330</f>
        <v>5493.04277861958</v>
      </c>
      <c r="E331" s="30" t="n">
        <f aca="false">(1/$C$16)*($C$12/100)/S331</f>
        <v>0.00911133695031695</v>
      </c>
      <c r="F331" s="3" t="n">
        <f aca="false">3*(1-2*$B$9)*(A332+A331)/(4*(1+$B$9)*$B$4)</f>
        <v>51154.816762442</v>
      </c>
      <c r="G331" s="3" t="n">
        <f aca="false">$C$18*$C$17*(A331+100)/100/(2*(1+$C$19))*1000</f>
        <v>3332102.52119702</v>
      </c>
      <c r="H331" s="30" t="n">
        <f aca="false">(B331-B330)/(3*(1-E330)*F330+3*C330*E330*G330)+H330</f>
        <v>0.00305449761669146</v>
      </c>
      <c r="I331" s="30" t="n">
        <f aca="false">C330*(H331-H330)+I330</f>
        <v>0.000616459603744737</v>
      </c>
      <c r="J331" s="3" t="n">
        <f aca="false">J330+3*(H331-H330)*F330</f>
        <v>360.962848581572</v>
      </c>
      <c r="K331" s="35" t="n">
        <f aca="false">IF(J331&lt;$B$10*(A330^$K$49*(MAX(K$58:K330)-A330))^(1/(1+$K$49))*($K$49^(1/(1+$K$49))),IF(J331/A331&gt;D$10,IF(MAX(J$58:J330)&lt;0.99*$B$10*(A330^$K$49*(K330-A330))^(1/(1+$K$49))*($K$49^(1/(1+$K$49))),MAX(K$58:K330),((J331/$B$10)^(1+$K$49)/(A331^($K$49)*$K$49))+A331),MAX(K$58:K330)),((J331/$B$10)^(1+$K$49)/(A331^($K$49)*$K$49))+A331)</f>
        <v>538.823903141976</v>
      </c>
      <c r="L331" s="30" t="n">
        <f aca="false">IF(K331&lt;K330,AE330*(MAX(Z$58:Z330)-J330/A330)/(J330/A330/D$10-1)/(1+1*(MAX(Z$58:Z330)-J330/A330)/(J330/A330/D$10-1))+B$3-B$4,AE330*(J331/A331/B$10)/(C$27+J331/A331/B$10))</f>
        <v>-0.0210340767499669</v>
      </c>
      <c r="M331" s="42" t="n">
        <f aca="false">M330+L331*2*(K331-K330)/(K330+K331)</f>
        <v>-0.00834184953503535</v>
      </c>
      <c r="N331" s="43" t="n">
        <f aca="false">N330+(B$3-B$4)*2*(K331-K330)/(K330+K331)</f>
        <v>0.0103071310192438</v>
      </c>
      <c r="O331" s="34"/>
      <c r="P331" s="34" t="n">
        <f aca="false">P330+$B$4*2*(A331-A330)/(A331+A330)</f>
        <v>0.00311116954644142</v>
      </c>
      <c r="Q331" s="44" t="n">
        <f aca="false">M331+N331</f>
        <v>0.00196528148420848</v>
      </c>
      <c r="R331" s="3" t="n">
        <f aca="false">R330-(Q331-Q330+P331-P330)*R330</f>
        <v>1.59488289178122</v>
      </c>
      <c r="S331" s="3" t="n">
        <f aca="false">$C$21*(R331-1)+1</f>
        <v>1.58704481106266</v>
      </c>
      <c r="T331" s="3" t="n">
        <f aca="false">-(S331-S330)/S330+T330</f>
        <v>0.00503441254457916</v>
      </c>
      <c r="U331" s="45" t="n">
        <f aca="false">(N331-N330)/(K$49/(1+K$49)*(AC331^(1+K$49)-(J331/A331)^(1+K$49))/(J331/A331)^K$49)*K$50+U330</f>
        <v>0.0113910895655842</v>
      </c>
      <c r="V331" s="3" t="n">
        <f aca="false">IF(D$6="E",-IF(K330=$B$6,-V330+(H331-H330)*(1-E330)+(I331-I330)*E330,-V330+(H331-H330)*(1-E330)+(I331-I330)*E330+(U331-U330)*(1-E330)),IF(K330=$B$6,V330+(H331-H330)*(1-E330)+(I331-I330)*E330,V330+(H331-H330)*(1-E330)+(I331-I330)*E330+(U331-U330)*(1-E330)))</f>
        <v>0.0143195665425556</v>
      </c>
      <c r="W331" s="3" t="n">
        <f aca="false">T331/3+V331</f>
        <v>0.0159977040574153</v>
      </c>
      <c r="X331" s="23" t="n">
        <f aca="false">IF(D$6="E",-B331,B331)</f>
        <v>407.732543640904</v>
      </c>
      <c r="Y331" s="0" t="n">
        <f aca="false">IF(D$6="E",-J331,J331)</f>
        <v>360.962848581572</v>
      </c>
      <c r="Z331" s="46" t="n">
        <f aca="false">J331/A331</f>
        <v>1.07457931430127</v>
      </c>
      <c r="AA331" s="43" t="n">
        <f aca="false">B$8/A331^B$3*((1+K$49)/K$49)^-B$3</f>
        <v>1.66349314540176</v>
      </c>
      <c r="AB331" s="43" t="n">
        <f aca="false">(R331-AA331)</f>
        <v>-0.0686102536205353</v>
      </c>
      <c r="AC331" s="48" t="n">
        <f aca="false">IF(R$58&gt;=AA$58,B$10,IF(K331&lt;K330,(Z331-D$10)*(1+1.25*(D$10-Z331)/MAX(Z$58:Z331)*B$10)+D$10,B$10))</f>
        <v>1.38259663532589</v>
      </c>
      <c r="AD331" s="33" t="n">
        <f aca="false">IF(K331&gt;K330,(1-A331/K331)/((J331+0.01)/A331/$B$10)^(1+K$49)+A331/K331+0.01,(1-A331/K331)/((J331+0.01)/A331/$D$10)^(1+K$49)+A331/K331+0.01)</f>
        <v>1.25679525292387</v>
      </c>
      <c r="AE331" s="47" t="n">
        <f aca="false">IF(ABS(-LN(1-(R331-AA331)/R331)/LN(AD331))&lt;1.2*B$3,1.2*SIGN(-LN(1-(R331-AA331)/R331)/LN(AD331))*B$3,-LN(1-(R331-AA331)/R331)/LN(AD331))</f>
        <v>-0.184277464775539</v>
      </c>
      <c r="AF331" s="43" t="n">
        <f aca="false">W331</f>
        <v>0.0159977040574153</v>
      </c>
      <c r="AG331" s="47" t="n">
        <f aca="false">IF(D$6="E",-B331,IF(D$6="T",-B331,B331))</f>
        <v>407.732543640904</v>
      </c>
      <c r="AH331" s="3" t="n">
        <f aca="false">T331</f>
        <v>0.00503441254457916</v>
      </c>
      <c r="AI331" s="3"/>
      <c r="AJ331" s="3"/>
    </row>
    <row r="332" customFormat="false" ht="12.8" hidden="false" customHeight="false" outlineLevel="0" collapsed="false">
      <c r="A332" s="3" t="n">
        <f aca="false">IF(J331/A331&lt;=0.99*$B$10,IF(A331&gt;A330,IF(D$5&gt;0,$A331+($D$7-$D$3)/401,IF(J331/A331&gt;1.01*D$10,A331-($D$7-$D$3)/401,A331)),IF(D$5&lt;0,$A331+($D$7-$D$3)/401,IF(J331/A331&gt;1.01*D$10,A331-($D$7-$D$3)/401,A331))),IF(K331&gt;$B$6,IF(B$10&gt;D$10,IF(J331/A331&gt;1.01*D$10,A331-($D$7-$D$3)/401,A331),A331),IF(MAX(J$58:J331)&lt;0.99*$B$10*(A331^$K$49*(K331-A331))^(1/(1+$K$49))*($K$49^(1/(1+$K$49))),$A331+($D$7-$D$3)/401,IF(J331/A331&gt;1.01*$D$10,$A331-($D$7-$D$3)/401,A331))))</f>
        <v>336.409600997508</v>
      </c>
      <c r="B332" s="3" t="n">
        <f aca="false">$D$4+(A332-$D$3)*$D$5</f>
        <v>409.228802992525</v>
      </c>
      <c r="C332" s="3" t="n">
        <f aca="false">2/PI()*(ATAN((B332/A332)^2))/(1+C$12/C$14*10*(100/A331)^0.5)</f>
        <v>0.478282678288711</v>
      </c>
      <c r="D332" s="3" t="n">
        <f aca="false">3*G331*(I332-I331)+D331</f>
        <v>5529.54687951003</v>
      </c>
      <c r="E332" s="30" t="n">
        <f aca="false">(1/$C$16)*($C$12/100)/S332</f>
        <v>0.00911114363914216</v>
      </c>
      <c r="F332" s="3" t="n">
        <f aca="false">3*(1-2*$B$9)*(A333+A332)/(4*(1+$B$9)*$B$4)</f>
        <v>51230.7139759301</v>
      </c>
      <c r="G332" s="3" t="n">
        <f aca="false">$C$18*$C$17*(A332+100)/100/(2*(1+$C$19))*1000</f>
        <v>3335914.99002495</v>
      </c>
      <c r="H332" s="30" t="n">
        <f aca="false">(B332-B331)/(3*(1-E331)*F331+3*C331*E331*G331)+H331</f>
        <v>0.00306214993069023</v>
      </c>
      <c r="I332" s="30" t="n">
        <f aca="false">C331*(H332-H331)+I331</f>
        <v>0.000620111362222378</v>
      </c>
      <c r="J332" s="3" t="n">
        <f aca="false">J331+3*(H332-H331)*F331</f>
        <v>362.137206742819</v>
      </c>
      <c r="K332" s="35" t="n">
        <f aca="false">IF(J332&lt;$B$10*(A331^$K$49*(MAX(K$58:K331)-A331))^(1/(1+$K$49))*($K$49^(1/(1+$K$49))),IF(J332/A332&gt;D$10,IF(MAX(J$58:J331)&lt;0.99*$B$10*(A331^$K$49*(K331-A331))^(1/(1+$K$49))*($K$49^(1/(1+$K$49))),MAX(K$58:K331),((J332/$B$10)^(1+$K$49)/(A332^($K$49)*$K$49))+A332),MAX(K$58:K331)),((J332/$B$10)^(1+$K$49)/(A332^($K$49)*$K$49))+A332)</f>
        <v>540.34232564941</v>
      </c>
      <c r="L332" s="30" t="n">
        <f aca="false">IF(K332&lt;K331,AE331*(MAX(Z$58:Z331)-J331/A331)/(J331/A331/D$10-1)/(1+1*(MAX(Z$58:Z331)-J331/A331)/(J331/A331/D$10-1))+B$3-B$4,AE331*(J332/A332/B$10)/(C$27+J332/A332/B$10))</f>
        <v>-0.0211661602829242</v>
      </c>
      <c r="M332" s="42" t="n">
        <f aca="false">M331+L332*2*(K332-K331)/(K331+K332)</f>
        <v>-0.00840141250747109</v>
      </c>
      <c r="N332" s="43" t="n">
        <f aca="false">N331+(B$3-B$4)*2*(K332-K331)/(K331+K332)</f>
        <v>0.0103363973058566</v>
      </c>
      <c r="O332" s="34"/>
      <c r="P332" s="34" t="n">
        <f aca="false">P331+$B$4*2*(A332-A331)/(A332+A331)</f>
        <v>0.003120071607083</v>
      </c>
      <c r="Q332" s="44" t="n">
        <f aca="false">M332+N332</f>
        <v>0.0019349847983855</v>
      </c>
      <c r="R332" s="3" t="n">
        <f aca="false">R331-(Q332-Q331+P332-P331)*R331</f>
        <v>1.5949170137029</v>
      </c>
      <c r="S332" s="3" t="n">
        <f aca="false">$C$21*(R332-1)+1</f>
        <v>1.58707848339942</v>
      </c>
      <c r="T332" s="3" t="n">
        <f aca="false">-(S332-S331)/S331+T331</f>
        <v>0.00501319554016655</v>
      </c>
      <c r="U332" s="45" t="n">
        <f aca="false">(N332-N331)/(K$49/(1+K$49)*(AC332^(1+K$49)-(J332/A332)^(1+K$49))/(J332/A332)^K$49)*K$50+U331</f>
        <v>0.0114747923092557</v>
      </c>
      <c r="V332" s="3" t="n">
        <f aca="false">IF(D$6="E",-IF(K331=$B$6,-V331+(H332-H331)*(1-E331)+(I332-I331)*E331,-V331+(H332-H331)*(1-E331)+(I332-I331)*E331+(U332-U331)*(1-E331)),IF(K331=$B$6,V331+(H332-H331)*(1-E331)+(I332-I331)*E331,V331+(H332-H331)*(1-E331)+(I332-I331)*E331+(U332-U331)*(1-E331)))</f>
        <v>0.0144101225059153</v>
      </c>
      <c r="W332" s="3" t="n">
        <f aca="false">T332/3+V332</f>
        <v>0.0160811876859708</v>
      </c>
      <c r="X332" s="23" t="n">
        <f aca="false">IF(D$6="E",-B332,B332)</f>
        <v>409.228802992525</v>
      </c>
      <c r="Y332" s="0" t="n">
        <f aca="false">IF(D$6="E",-J332,J332)</f>
        <v>362.137206742819</v>
      </c>
      <c r="Z332" s="46" t="n">
        <f aca="false">J332/A332</f>
        <v>1.07647702583108</v>
      </c>
      <c r="AA332" s="43" t="n">
        <f aca="false">B$8/A332^B$3*((1+K$49)/K$49)^-B$3</f>
        <v>1.66345266927403</v>
      </c>
      <c r="AB332" s="43" t="n">
        <f aca="false">(R332-AA332)</f>
        <v>-0.0685356555711301</v>
      </c>
      <c r="AC332" s="48" t="n">
        <f aca="false">IF(R$58&gt;=AA$58,B$10,IF(K332&lt;K331,(Z332-D$10)*(1+1.25*(D$10-Z332)/MAX(Z$58:Z332)*B$10)+D$10,B$10))</f>
        <v>1.38259663532589</v>
      </c>
      <c r="AD332" s="33" t="n">
        <f aca="false">IF(K332&gt;K331,(1-A332/K332)/((J332+0.01)/A332/$B$10)^(1+K$49)+A332/K332+0.01,(1-A332/K332)/((J332+0.01)/A332/$D$10)^(1+K$49)+A332/K332+0.01)</f>
        <v>1.25513774269317</v>
      </c>
      <c r="AE332" s="47" t="n">
        <f aca="false">IF(ABS(-LN(1-(R332-AA332)/R332)/LN(AD332))&lt;1.2*B$3,1.2*SIGN(-LN(1-(R332-AA332)/R332)/LN(AD332))*B$3,-LN(1-(R332-AA332)/R332)/LN(AD332))</f>
        <v>-0.185146419761666</v>
      </c>
      <c r="AF332" s="43" t="n">
        <f aca="false">W332</f>
        <v>0.0160811876859708</v>
      </c>
      <c r="AG332" s="47" t="n">
        <f aca="false">IF(D$6="E",-B332,IF(D$6="T",-B332,B332))</f>
        <v>409.228802992525</v>
      </c>
      <c r="AH332" s="3" t="n">
        <f aca="false">T332</f>
        <v>0.00501319554016655</v>
      </c>
      <c r="AI332" s="3"/>
      <c r="AJ332" s="3"/>
    </row>
    <row r="333" customFormat="false" ht="12.8" hidden="false" customHeight="false" outlineLevel="0" collapsed="false">
      <c r="A333" s="3" t="n">
        <f aca="false">IF(J332/A332&lt;=0.99*$B$10,IF(A332&gt;A331,IF(D$5&gt;0,$A332+($D$7-$D$3)/401,IF(J332/A332&gt;1.01*D$10,A332-($D$7-$D$3)/401,A332)),IF(D$5&lt;0,$A332+($D$7-$D$3)/401,IF(J332/A332&gt;1.01*D$10,A332-($D$7-$D$3)/401,A332))),IF(K332&gt;$B$6,IF(B$10&gt;D$10,IF(J332/A332&gt;1.01*D$10,A332-($D$7-$D$3)/401,A332),A332),IF(MAX(J$58:J332)&lt;0.99*$B$10*(A332^$K$49*(K332-A332))^(1/(1+$K$49))*($K$49^(1/(1+$K$49))),$A332+($D$7-$D$3)/401,IF(J332/A332&gt;1.01*$D$10,$A332-($D$7-$D$3)/401,A332))))</f>
        <v>336.908354114715</v>
      </c>
      <c r="B333" s="3" t="n">
        <f aca="false">$D$4+(A333-$D$3)*$D$5</f>
        <v>410.725062344146</v>
      </c>
      <c r="C333" s="3" t="n">
        <f aca="false">2/PI()*(ATAN((B333/A333)^2))/(1+C$12/C$14*10*(100/A332)^0.5)</f>
        <v>0.479349161080041</v>
      </c>
      <c r="D333" s="3" t="n">
        <f aca="false">3*G332*(I333-I332)+D332</f>
        <v>5566.10531093661</v>
      </c>
      <c r="E333" s="30" t="n">
        <f aca="false">(1/$C$16)*($C$12/100)/S333</f>
        <v>0.0091109474837868</v>
      </c>
      <c r="F333" s="3" t="n">
        <f aca="false">3*(1-2*$B$9)*(A334+A333)/(4*(1+$B$9)*$B$4)</f>
        <v>51306.6111894181</v>
      </c>
      <c r="G333" s="3" t="n">
        <f aca="false">$C$18*$C$17*(A333+100)/100/(2*(1+$C$19))*1000</f>
        <v>3339727.45885288</v>
      </c>
      <c r="H333" s="30" t="n">
        <f aca="false">(B333-B332)/(3*(1-E332)*F332+3*C332*E332*G332)+H332</f>
        <v>0.00306978770236826</v>
      </c>
      <c r="I333" s="30" t="n">
        <f aca="false">C332*(H333-H332)+I332</f>
        <v>0.000623764376116706</v>
      </c>
      <c r="J333" s="3" t="n">
        <f aca="false">J332+3*(H333-H332)*F332</f>
        <v>363.311072231571</v>
      </c>
      <c r="K333" s="35" t="n">
        <f aca="false">IF(J333&lt;$B$10*(A332^$K$49*(MAX(K$58:K332)-A332))^(1/(1+$K$49))*($K$49^(1/(1+$K$49))),IF(J333/A333&gt;D$10,IF(MAX(J$58:J332)&lt;0.99*$B$10*(A332^$K$49*(K332-A332))^(1/(1+$K$49))*($K$49^(1/(1+$K$49))),MAX(K$58:K332),((J333/$B$10)^(1+$K$49)/(A333^($K$49)*$K$49))+A333),MAX(K$58:K332)),((J333/$B$10)^(1+$K$49)/(A333^($K$49)*$K$49))+A333)</f>
        <v>541.861456102944</v>
      </c>
      <c r="L333" s="30" t="n">
        <f aca="false">IF(K333&lt;K332,AE332*(MAX(Z$58:Z332)-J332/A332)/(J332/A332/D$10-1)/(1+1*(MAX(Z$58:Z332)-J332/A332)/(J332/A332/D$10-1))+B$3-B$4,AE332*(J333/A333/B$10)/(C$27+J333/A333/B$10))</f>
        <v>-0.0212990217232515</v>
      </c>
      <c r="M333" s="42" t="n">
        <f aca="false">M332+L333*2*(K333-K332)/(K332+K333)</f>
        <v>-0.00846120899511205</v>
      </c>
      <c r="N333" s="43" t="n">
        <f aca="false">N332+(B$3-B$4)*2*(K333-K332)/(K332+K333)</f>
        <v>0.010365595053976</v>
      </c>
      <c r="O333" s="34"/>
      <c r="P333" s="34" t="n">
        <f aca="false">P332+$B$4*2*(A333-A332)/(A333+A332)</f>
        <v>0.00312896047951101</v>
      </c>
      <c r="Q333" s="44" t="n">
        <f aca="false">M333+N333</f>
        <v>0.00190438605886398</v>
      </c>
      <c r="R333" s="3" t="n">
        <f aca="false">R332-(Q333-Q332+P333-P332)*R332</f>
        <v>1.59495163913929</v>
      </c>
      <c r="S333" s="3" t="n">
        <f aca="false">$C$21*(R333-1)+1</f>
        <v>1.58711265261667</v>
      </c>
      <c r="T333" s="3" t="n">
        <f aca="false">-(S333-S332)/S332+T332</f>
        <v>0.00499166590719423</v>
      </c>
      <c r="U333" s="45" t="n">
        <f aca="false">(N333-N332)/(K$49/(1+K$49)*(AC333^(1+K$49)-(J333/A333)^(1+K$49))/(J333/A333)^K$49)*K$50+U332</f>
        <v>0.0115589008919574</v>
      </c>
      <c r="V333" s="3" t="n">
        <f aca="false">IF(D$6="E",-IF(K332=$B$6,-V332+(H333-H332)*(1-E332)+(I333-I332)*E332,-V332+(H333-H332)*(1-E332)+(I333-I332)*E332+(U333-U332)*(1-E332)),IF(K332=$B$6,V332+(H333-H332)*(1-E332)+(I333-I332)*E332,V332+(H333-H332)*(1-E332)+(I333-I332)*E332+(U333-U332)*(1-E332)))</f>
        <v>0.0145010662292162</v>
      </c>
      <c r="W333" s="3" t="n">
        <f aca="false">T333/3+V333</f>
        <v>0.0161649548649476</v>
      </c>
      <c r="X333" s="23" t="n">
        <f aca="false">IF(D$6="E",-B333,B333)</f>
        <v>410.725062344146</v>
      </c>
      <c r="Y333" s="0" t="n">
        <f aca="false">IF(D$6="E",-J333,J333)</f>
        <v>363.311072231571</v>
      </c>
      <c r="Z333" s="46" t="n">
        <f aca="false">J333/A333</f>
        <v>1.07836765635044</v>
      </c>
      <c r="AA333" s="43" t="n">
        <f aca="false">B$8/A333^B$3*((1+K$49)/K$49)^-B$3</f>
        <v>1.66341225409352</v>
      </c>
      <c r="AB333" s="43" t="n">
        <f aca="false">(R333-AA333)</f>
        <v>-0.0684606149542324</v>
      </c>
      <c r="AC333" s="48" t="n">
        <f aca="false">IF(R$58&gt;=AA$58,B$10,IF(K333&lt;K332,(Z333-D$10)*(1+1.25*(D$10-Z333)/MAX(Z$58:Z333)*B$10)+D$10,B$10))</f>
        <v>1.38259663532589</v>
      </c>
      <c r="AD333" s="33" t="n">
        <f aca="false">IF(K333&gt;K332,(1-A333/K333)/((J333+0.01)/A333/$B$10)^(1+K$49)+A333/K333+0.01,(1-A333/K333)/((J333+0.01)/A333/$D$10)^(1+K$49)+A333/K333+0.01)</f>
        <v>1.25348789687083</v>
      </c>
      <c r="AE333" s="47" t="n">
        <f aca="false">IF(ABS(-LN(1-(R333-AA333)/R333)/LN(AD333))&lt;1.2*B$3,1.2*SIGN(-LN(1-(R333-AA333)/R333)/LN(AD333))*B$3,-LN(1-(R333-AA333)/R333)/LN(AD333))</f>
        <v>-0.186020692142292</v>
      </c>
      <c r="AF333" s="43" t="n">
        <f aca="false">W333</f>
        <v>0.0161649548649475</v>
      </c>
      <c r="AG333" s="47" t="n">
        <f aca="false">IF(D$6="E",-B333,IF(D$6="T",-B333,B333))</f>
        <v>410.725062344146</v>
      </c>
      <c r="AH333" s="3" t="n">
        <f aca="false">T333</f>
        <v>0.00499166590719423</v>
      </c>
      <c r="AI333" s="3"/>
      <c r="AJ333" s="3"/>
    </row>
    <row r="334" customFormat="false" ht="12.8" hidden="false" customHeight="false" outlineLevel="0" collapsed="false">
      <c r="A334" s="3" t="n">
        <f aca="false">IF(J333/A333&lt;=0.99*$B$10,IF(A333&gt;A332,IF(D$5&gt;0,$A333+($D$7-$D$3)/401,IF(J333/A333&gt;1.01*D$10,A333-($D$7-$D$3)/401,A333)),IF(D$5&lt;0,$A333+($D$7-$D$3)/401,IF(J333/A333&gt;1.01*D$10,A333-($D$7-$D$3)/401,A333))),IF(K333&gt;$B$6,IF(B$10&gt;D$10,IF(J333/A333&gt;1.01*D$10,A333-($D$7-$D$3)/401,A333),A333),IF(MAX(J$58:J333)&lt;0.99*$B$10*(A333^$K$49*(K333-A333))^(1/(1+$K$49))*($K$49^(1/(1+$K$49))),$A333+($D$7-$D$3)/401,IF(J333/A333&gt;1.01*$D$10,$A333-($D$7-$D$3)/401,A333))))</f>
        <v>337.407107231922</v>
      </c>
      <c r="B334" s="3" t="n">
        <f aca="false">$D$4+(A334-$D$3)*$D$5</f>
        <v>412.221321695767</v>
      </c>
      <c r="C334" s="3" t="n">
        <f aca="false">2/PI()*(ATAN((B334/A334)^2))/(1+C$12/C$14*10*(100/A333)^0.5)</f>
        <v>0.480409198338675</v>
      </c>
      <c r="D334" s="3" t="n">
        <f aca="false">3*G333*(I334-I333)+D333</f>
        <v>5602.71763036653</v>
      </c>
      <c r="E334" s="30" t="n">
        <f aca="false">(1/$C$16)*($C$12/100)/S334</f>
        <v>0.00911074847809899</v>
      </c>
      <c r="F334" s="3" t="n">
        <f aca="false">3*(1-2*$B$9)*(A335+A334)/(4*(1+$B$9)*$B$4)</f>
        <v>51382.5084029061</v>
      </c>
      <c r="G334" s="3" t="n">
        <f aca="false">$C$18*$C$17*(A334+100)/100/(2*(1+$C$19))*1000</f>
        <v>3343539.92768081</v>
      </c>
      <c r="H334" s="30" t="n">
        <f aca="false">(B334-B333)/(3*(1-E333)*F333+3*C333*E333*G333)+H333</f>
        <v>0.00307741100198557</v>
      </c>
      <c r="I334" s="30" t="n">
        <f aca="false">C333*(H334-H333)+I333</f>
        <v>0.000627418598392925</v>
      </c>
      <c r="J334" s="3" t="n">
        <f aca="false">J333+3*(H334-H333)*F333</f>
        <v>364.484449239909</v>
      </c>
      <c r="K334" s="35" t="n">
        <f aca="false">IF(J334&lt;$B$10*(A333^$K$49*(MAX(K$58:K333)-A333))^(1/(1+$K$49))*($K$49^(1/(1+$K$49))),IF(J334/A334&gt;D$10,IF(MAX(J$58:J333)&lt;0.99*$B$10*(A333^$K$49*(K333-A333))^(1/(1+$K$49))*($K$49^(1/(1+$K$49))),MAX(K$58:K333),((J334/$B$10)^(1+$K$49)/(A334^($K$49)*$K$49))+A334),MAX(K$58:K333)),((J334/$B$10)^(1+$K$49)/(A334^($K$49)*$K$49))+A334)</f>
        <v>543.381290721109</v>
      </c>
      <c r="L334" s="30" t="n">
        <f aca="false">IF(K334&lt;K333,AE333*(MAX(Z$58:Z333)-J333/A333)/(J333/A333/D$10-1)/(1+1*(MAX(Z$58:Z333)-J333/A333)/(J333/A333/D$10-1))+B$3-B$4,AE333*(J334/A334/B$10)/(C$27+J334/A334/B$10))</f>
        <v>-0.0214326691503796</v>
      </c>
      <c r="M334" s="42" t="n">
        <f aca="false">M333+L334*2*(K334-K333)/(K333+K334)</f>
        <v>-0.00852124001145333</v>
      </c>
      <c r="N334" s="43" t="n">
        <f aca="false">N333+(B$3-B$4)*2*(K334-K333)/(K333+K334)</f>
        <v>0.0103947245368962</v>
      </c>
      <c r="O334" s="34"/>
      <c r="P334" s="34" t="n">
        <f aca="false">P333+$B$4*2*(A334-A333)/(A334+A333)</f>
        <v>0.00313783620274377</v>
      </c>
      <c r="Q334" s="44" t="n">
        <f aca="false">M334+N334</f>
        <v>0.00187348452544285</v>
      </c>
      <c r="R334" s="3" t="n">
        <f aca="false">R333-(Q334-Q333+P334-P333)*R333</f>
        <v>1.59498676924136</v>
      </c>
      <c r="S334" s="3" t="n">
        <f aca="false">$C$21*(R334-1)+1</f>
        <v>1.58714731985019</v>
      </c>
      <c r="T334" s="3" t="n">
        <f aca="false">-(S334-S333)/S333+T333</f>
        <v>0.00496982295013239</v>
      </c>
      <c r="U334" s="45" t="n">
        <f aca="false">(N334-N333)/(K$49/(1+K$49)*(AC334^(1+K$49)-(J334/A334)^(1+K$49))/(J334/A334)^K$49)*K$50+U333</f>
        <v>0.0116434183865999</v>
      </c>
      <c r="V334" s="3" t="n">
        <f aca="false">IF(D$6="E",-IF(K333=$B$6,-V333+(H334-H333)*(1-E333)+(I334-I333)*E333,-V333+(H334-H333)*(1-E333)+(I334-I333)*E333+(U334-U333)*(1-E333)),IF(K333=$B$6,V333+(H334-H333)*(1-E333)+(I334-I333)*E333,V333+(H334-H333)*(1-E333)+(I334-I333)*E333+(U334-U333)*(1-E333)))</f>
        <v>0.0145924008269656</v>
      </c>
      <c r="W334" s="3" t="n">
        <f aca="false">T334/3+V334</f>
        <v>0.0162490084770097</v>
      </c>
      <c r="X334" s="23" t="n">
        <f aca="false">IF(D$6="E",-B334,B334)</f>
        <v>412.221321695767</v>
      </c>
      <c r="Y334" s="0" t="n">
        <f aca="false">IF(D$6="E",-J334,J334)</f>
        <v>364.484449239909</v>
      </c>
      <c r="Z334" s="46" t="n">
        <f aca="false">J334/A334</f>
        <v>1.08025124968507</v>
      </c>
      <c r="AA334" s="43" t="n">
        <f aca="false">B$8/A334^B$3*((1+K$49)/K$49)^-B$3</f>
        <v>1.66337189967845</v>
      </c>
      <c r="AB334" s="43" t="n">
        <f aca="false">(R334-AA334)</f>
        <v>-0.0683851304370933</v>
      </c>
      <c r="AC334" s="48" t="n">
        <f aca="false">IF(R$58&gt;=AA$58,B$10,IF(K334&lt;K333,(Z334-D$10)*(1+1.25*(D$10-Z334)/MAX(Z$58:Z334)*B$10)+D$10,B$10))</f>
        <v>1.38259663532589</v>
      </c>
      <c r="AD334" s="33" t="n">
        <f aca="false">IF(K334&gt;K333,(1-A334/K334)/((J334+0.01)/A334/$B$10)^(1+K$49)+A334/K334+0.01,(1-A334/K334)/((J334+0.01)/A334/$D$10)^(1+K$49)+A334/K334+0.01)</f>
        <v>1.25184566627027</v>
      </c>
      <c r="AE334" s="47" t="n">
        <f aca="false">IF(ABS(-LN(1-(R334-AA334)/R334)/LN(AD334))&lt;1.2*B$3,1.2*SIGN(-LN(1-(R334-AA334)/R334)/LN(AD334))*B$3,-LN(1-(R334-AA334)/R334)/LN(AD334))</f>
        <v>-0.186900337119062</v>
      </c>
      <c r="AF334" s="43" t="n">
        <f aca="false">W334</f>
        <v>0.0162490084770098</v>
      </c>
      <c r="AG334" s="47" t="n">
        <f aca="false">IF(D$6="E",-B334,IF(D$6="T",-B334,B334))</f>
        <v>412.221321695767</v>
      </c>
      <c r="AH334" s="3" t="n">
        <f aca="false">T334</f>
        <v>0.00496982295013239</v>
      </c>
      <c r="AI334" s="3"/>
      <c r="AJ334" s="3"/>
    </row>
    <row r="335" customFormat="false" ht="12.8" hidden="false" customHeight="false" outlineLevel="0" collapsed="false">
      <c r="A335" s="3" t="n">
        <f aca="false">IF(J334/A334&lt;=0.99*$B$10,IF(A334&gt;A333,IF(D$5&gt;0,$A334+($D$7-$D$3)/401,IF(J334/A334&gt;1.01*D$10,A334-($D$7-$D$3)/401,A334)),IF(D$5&lt;0,$A334+($D$7-$D$3)/401,IF(J334/A334&gt;1.01*D$10,A334-($D$7-$D$3)/401,A334))),IF(K334&gt;$B$6,IF(B$10&gt;D$10,IF(J334/A334&gt;1.01*D$10,A334-($D$7-$D$3)/401,A334),A334),IF(MAX(J$58:J334)&lt;0.99*$B$10*(A334^$K$49*(K334-A334))^(1/(1+$K$49))*($K$49^(1/(1+$K$49))),$A334+($D$7-$D$3)/401,IF(J334/A334&gt;1.01*$D$10,$A334-($D$7-$D$3)/401,A334))))</f>
        <v>337.905860349129</v>
      </c>
      <c r="B335" s="3" t="n">
        <f aca="false">$D$4+(A335-$D$3)*$D$5</f>
        <v>413.717581047388</v>
      </c>
      <c r="C335" s="3" t="n">
        <f aca="false">2/PI()*(ATAN((B335/A335)^2))/(1+C$12/C$14*10*(100/A334)^0.5)</f>
        <v>0.481462838444314</v>
      </c>
      <c r="D335" s="3" t="n">
        <f aca="false">3*G334*(I335-I334)+D334</f>
        <v>5639.38339969122</v>
      </c>
      <c r="E335" s="30" t="n">
        <f aca="false">(1/$C$16)*($C$12/100)/S335</f>
        <v>0.00911054661577642</v>
      </c>
      <c r="F335" s="3" t="n">
        <f aca="false">3*(1-2*$B$9)*(A336+A335)/(4*(1+$B$9)*$B$4)</f>
        <v>51458.4056163941</v>
      </c>
      <c r="G335" s="3" t="n">
        <f aca="false">$C$18*$C$17*(A335+100)/100/(2*(1+$C$19))*1000</f>
        <v>3347352.39650875</v>
      </c>
      <c r="H335" s="30" t="n">
        <f aca="false">(B335-B334)/(3*(1-E334)*F334+3*C334*E334*G334)+H334</f>
        <v>0.00308501989922967</v>
      </c>
      <c r="I335" s="30" t="n">
        <f aca="false">C334*(H335-H334)+I334</f>
        <v>0.000631073982618202</v>
      </c>
      <c r="J335" s="3" t="n">
        <f aca="false">J334+3*(H335-H334)*F334</f>
        <v>365.657341919654</v>
      </c>
      <c r="K335" s="35" t="n">
        <f aca="false">IF(J335&lt;$B$10*(A334^$K$49*(MAX(K$58:K334)-A334))^(1/(1+$K$49))*($K$49^(1/(1+$K$49))),IF(J335/A335&gt;D$10,IF(MAX(J$58:J334)&lt;0.99*$B$10*(A334^$K$49*(K334-A334))^(1/(1+$K$49))*($K$49^(1/(1+$K$49))),MAX(K$58:K334),((J335/$B$10)^(1+$K$49)/(A335^($K$49)*$K$49))+A335),MAX(K$58:K334)),((J335/$B$10)^(1+$K$49)/(A335^($K$49)*$K$49))+A335)</f>
        <v>544.901825762334</v>
      </c>
      <c r="L335" s="30" t="n">
        <f aca="false">IF(K335&lt;K334,AE334*(MAX(Z$58:Z334)-J334/A334)/(J334/A334/D$10-1)/(1+1*(MAX(Z$58:Z334)-J334/A334)/(J334/A334/D$10-1))+B$3-B$4,AE334*(J335/A335/B$10)/(C$27+J335/A335/B$10))</f>
        <v>-0.0215671107634181</v>
      </c>
      <c r="M335" s="42" t="n">
        <f aca="false">M334+L335*2*(K335-K334)/(K334+K335)</f>
        <v>-0.0085815065857612</v>
      </c>
      <c r="N335" s="43" t="n">
        <f aca="false">N334+(B$3-B$4)*2*(K335-K334)/(K334+K335)</f>
        <v>0.0104237860268508</v>
      </c>
      <c r="O335" s="34"/>
      <c r="P335" s="34" t="n">
        <f aca="false">P334+$B$4*2*(A335-A334)/(A335+A334)</f>
        <v>0.00314669881562669</v>
      </c>
      <c r="Q335" s="44" t="n">
        <f aca="false">M335+N335</f>
        <v>0.00184227944108963</v>
      </c>
      <c r="R335" s="3" t="n">
        <f aca="false">R334-(Q335-Q334+P335-P334)*R334</f>
        <v>1.59502240518774</v>
      </c>
      <c r="S335" s="3" t="n">
        <f aca="false">$C$21*(R335-1)+1</f>
        <v>1.58718248626311</v>
      </c>
      <c r="T335" s="3" t="n">
        <f aca="false">-(S335-S334)/S334+T334</f>
        <v>0.00494766595658521</v>
      </c>
      <c r="U335" s="45" t="n">
        <f aca="false">(N335-N334)/(K$49/(1+K$49)*(AC335^(1+K$49)-(J335/A335)^(1+K$49))/(J335/A335)^K$49)*K$50+U334</f>
        <v>0.011728347913402</v>
      </c>
      <c r="V335" s="3" t="n">
        <f aca="false">IF(D$6="E",-IF(K334=$B$6,-V334+(H335-H334)*(1-E334)+(I335-I334)*E334,-V334+(H335-H334)*(1-E334)+(I335-I334)*E334+(U335-U334)*(1-E334)),IF(K334=$B$6,V334+(H335-H334)*(1-E334)+(I335-I334)*E334,V334+(H335-H334)*(1-E334)+(I335-I334)*E334+(U335-U334)*(1-E334)))</f>
        <v>0.014684129459992</v>
      </c>
      <c r="W335" s="3" t="n">
        <f aca="false">T335/3+V335</f>
        <v>0.0163333514455204</v>
      </c>
      <c r="X335" s="23" t="n">
        <f aca="false">IF(D$6="E",-B335,B335)</f>
        <v>413.717581047388</v>
      </c>
      <c r="Y335" s="0" t="n">
        <f aca="false">IF(D$6="E",-J335,J335)</f>
        <v>365.657341919654</v>
      </c>
      <c r="Z335" s="46" t="n">
        <f aca="false">J335/A335</f>
        <v>1.08212784928279</v>
      </c>
      <c r="AA335" s="43" t="n">
        <f aca="false">B$8/A335^B$3*((1+K$49)/K$49)^-B$3</f>
        <v>1.66333160584782</v>
      </c>
      <c r="AB335" s="43" t="n">
        <f aca="false">(R335-AA335)</f>
        <v>-0.0683092006600758</v>
      </c>
      <c r="AC335" s="48" t="n">
        <f aca="false">IF(R$58&gt;=AA$58,B$10,IF(K335&lt;K334,(Z335-D$10)*(1+1.25*(D$10-Z335)/MAX(Z$58:Z335)*B$10)+D$10,B$10))</f>
        <v>1.38259663532589</v>
      </c>
      <c r="AD335" s="33" t="n">
        <f aca="false">IF(K335&gt;K334,(1-A335/K335)/((J335+0.01)/A335/$B$10)^(1+K$49)+A335/K335+0.01,(1-A335/K335)/((J335+0.01)/A335/$D$10)^(1+K$49)+A335/K335+0.01)</f>
        <v>1.25021100205793</v>
      </c>
      <c r="AE335" s="47" t="n">
        <f aca="false">IF(ABS(-LN(1-(R335-AA335)/R335)/LN(AD335))&lt;1.2*B$3,1.2*SIGN(-LN(1-(R335-AA335)/R335)/LN(AD335))*B$3,-LN(1-(R335-AA335)/R335)/LN(AD335))</f>
        <v>-0.187785410738203</v>
      </c>
      <c r="AF335" s="43" t="n">
        <f aca="false">W335</f>
        <v>0.0163333514455205</v>
      </c>
      <c r="AG335" s="47" t="n">
        <f aca="false">IF(D$6="E",-B335,IF(D$6="T",-B335,B335))</f>
        <v>413.717581047388</v>
      </c>
      <c r="AH335" s="3" t="n">
        <f aca="false">T335</f>
        <v>0.00494766595658521</v>
      </c>
      <c r="AI335" s="3"/>
      <c r="AJ335" s="3"/>
    </row>
    <row r="336" customFormat="false" ht="12.8" hidden="false" customHeight="false" outlineLevel="0" collapsed="false">
      <c r="A336" s="3" t="n">
        <f aca="false">IF(J335/A335&lt;=0.99*$B$10,IF(A335&gt;A334,IF(D$5&gt;0,$A335+($D$7-$D$3)/401,IF(J335/A335&gt;1.01*D$10,A335-($D$7-$D$3)/401,A335)),IF(D$5&lt;0,$A335+($D$7-$D$3)/401,IF(J335/A335&gt;1.01*D$10,A335-($D$7-$D$3)/401,A335))),IF(K335&gt;$B$6,IF(B$10&gt;D$10,IF(J335/A335&gt;1.01*D$10,A335-($D$7-$D$3)/401,A335),A335),IF(MAX(J$58:J335)&lt;0.99*$B$10*(A335^$K$49*(K335-A335))^(1/(1+$K$49))*($K$49^(1/(1+$K$49))),$A335+($D$7-$D$3)/401,IF(J335/A335&gt;1.01*$D$10,$A335-($D$7-$D$3)/401,A335))))</f>
        <v>338.404613466336</v>
      </c>
      <c r="B336" s="3" t="n">
        <f aca="false">$D$4+(A336-$D$3)*$D$5</f>
        <v>415.213840399009</v>
      </c>
      <c r="C336" s="3" t="n">
        <f aca="false">2/PI()*(ATAN((B336/A336)^2))/(1+C$12/C$14*10*(100/A335)^0.5)</f>
        <v>0.482510129493327</v>
      </c>
      <c r="D336" s="3" t="n">
        <f aca="false">3*G335*(I336-I335)+D335</f>
        <v>5676.10218518194</v>
      </c>
      <c r="E336" s="30" t="n">
        <f aca="false">(1/$C$16)*($C$12/100)/S336</f>
        <v>0.00911034189036467</v>
      </c>
      <c r="F336" s="3" t="n">
        <f aca="false">3*(1-2*$B$9)*(A337+A336)/(4*(1+$B$9)*$B$4)</f>
        <v>51534.3028298822</v>
      </c>
      <c r="G336" s="3" t="n">
        <f aca="false">$C$18*$C$17*(A336+100)/100/(2*(1+$C$19))*1000</f>
        <v>3351164.86533668</v>
      </c>
      <c r="H336" s="30" t="n">
        <f aca="false">(B336-B335)/(3*(1-E335)*F335+3*C335*E335*G335)+H335</f>
        <v>0.00309261446322161</v>
      </c>
      <c r="I336" s="30" t="n">
        <f aca="false">C335*(H336-H335)+I335</f>
        <v>0.00063473048295451</v>
      </c>
      <c r="J336" s="3" t="n">
        <f aca="false">J335+3*(H336-H335)*F335</f>
        <v>366.829754382785</v>
      </c>
      <c r="K336" s="35" t="n">
        <f aca="false">IF(J336&lt;$B$10*(A335^$K$49*(MAX(K$58:K335)-A335))^(1/(1+$K$49))*($K$49^(1/(1+$K$49))),IF(J336/A336&gt;D$10,IF(MAX(J$58:J335)&lt;0.99*$B$10*(A335^$K$49*(K335-A335))^(1/(1+$K$49))*($K$49^(1/(1+$K$49))),MAX(K$58:K335),((J336/$B$10)^(1+$K$49)/(A336^($K$49)*$K$49))+A336),MAX(K$58:K335)),((J336/$B$10)^(1+$K$49)/(A336^($K$49)*$K$49))+A336)</f>
        <v>546.42305752433</v>
      </c>
      <c r="L336" s="30" t="n">
        <f aca="false">IF(K336&lt;K335,AE335*(MAX(Z$58:Z335)-J335/A335)/(J335/A335/D$10-1)/(1+1*(MAX(Z$58:Z335)-J335/A335)/(J335/A335/D$10-1))+B$3-B$4,AE335*(J336/A336/B$10)/(C$27+J336/A336/B$10))</f>
        <v>-0.0217023548834328</v>
      </c>
      <c r="M336" s="42" t="n">
        <f aca="false">M335+L336*2*(K336-K335)/(K335+K336)</f>
        <v>-0.00864200976325562</v>
      </c>
      <c r="N336" s="43" t="n">
        <f aca="false">N335+(B$3-B$4)*2*(K336-K335)/(K335+K336)</f>
        <v>0.0104527797950074</v>
      </c>
      <c r="O336" s="34"/>
      <c r="P336" s="34" t="n">
        <f aca="false">P335+$B$4*2*(A336-A335)/(A336+A335)</f>
        <v>0.00315554835683329</v>
      </c>
      <c r="Q336" s="44" t="n">
        <f aca="false">M336+N336</f>
        <v>0.00181077003175179</v>
      </c>
      <c r="R336" s="3" t="n">
        <f aca="false">R335-(Q336-Q335+P336-P335)*R335</f>
        <v>1.59505854818511</v>
      </c>
      <c r="S336" s="3" t="n">
        <f aca="false">$C$21*(R336-1)+1</f>
        <v>1.5872181530462</v>
      </c>
      <c r="T336" s="3" t="n">
        <f aca="false">-(S336-S335)/S335+T335</f>
        <v>0.00492519419710457</v>
      </c>
      <c r="U336" s="45" t="n">
        <f aca="false">(N336-N335)/(K$49/(1+K$49)*(AC336^(1+K$49)-(J336/A336)^(1+K$49))/(J336/A336)^K$49)*K$50+U335</f>
        <v>0.0118136926406454</v>
      </c>
      <c r="V336" s="3" t="n">
        <f aca="false">IF(D$6="E",-IF(K335=$B$6,-V335+(H336-H335)*(1-E335)+(I336-I335)*E335,-V335+(H336-H335)*(1-E335)+(I336-I335)*E335+(U336-U335)*(1-E335)),IF(K335=$B$6,V335+(H336-H335)*(1-E335)+(I336-I335)*E335,V335+(H336-H335)*(1-E335)+(I336-I335)*E335+(U336-U335)*(1-E335)))</f>
        <v>0.0147762553361989</v>
      </c>
      <c r="W336" s="3" t="n">
        <f aca="false">T336/3+V336</f>
        <v>0.0164179867352338</v>
      </c>
      <c r="X336" s="23" t="n">
        <f aca="false">IF(D$6="E",-B336,B336)</f>
        <v>415.213840399009</v>
      </c>
      <c r="Y336" s="0" t="n">
        <f aca="false">IF(D$6="E",-J336,J336)</f>
        <v>366.829754382785</v>
      </c>
      <c r="Z336" s="46" t="n">
        <f aca="false">J336/A336</f>
        <v>1.08399749821755</v>
      </c>
      <c r="AA336" s="43" t="n">
        <f aca="false">B$8/A336^B$3*((1+K$49)/K$49)^-B$3</f>
        <v>1.66329137242146</v>
      </c>
      <c r="AB336" s="43" t="n">
        <f aca="false">(R336-AA336)</f>
        <v>-0.0682328242363455</v>
      </c>
      <c r="AC336" s="48" t="n">
        <f aca="false">IF(R$58&gt;=AA$58,B$10,IF(K336&lt;K335,(Z336-D$10)*(1+1.25*(D$10-Z336)/MAX(Z$58:Z336)*B$10)+D$10,B$10))</f>
        <v>1.38259663532589</v>
      </c>
      <c r="AD336" s="33" t="n">
        <f aca="false">IF(K336&gt;K335,(1-A336/K336)/((J336+0.01)/A336/$B$10)^(1+K$49)+A336/K336+0.01,(1-A336/K336)/((J336+0.01)/A336/$D$10)^(1+K$49)+A336/K336+0.01)</f>
        <v>1.2485838557515</v>
      </c>
      <c r="AE336" s="47" t="n">
        <f aca="false">IF(ABS(-LN(1-(R336-AA336)/R336)/LN(AD336))&lt;1.2*B$3,1.2*SIGN(-LN(1-(R336-AA336)/R336)/LN(AD336))*B$3,-LN(1-(R336-AA336)/R336)/LN(AD336))</f>
        <v>-0.188675969906335</v>
      </c>
      <c r="AF336" s="43" t="n">
        <f aca="false">W336</f>
        <v>0.0164179867352338</v>
      </c>
      <c r="AG336" s="47" t="n">
        <f aca="false">IF(D$6="E",-B336,IF(D$6="T",-B336,B336))</f>
        <v>415.213840399009</v>
      </c>
      <c r="AH336" s="3" t="n">
        <f aca="false">T336</f>
        <v>0.00492519419710457</v>
      </c>
      <c r="AI336" s="3"/>
      <c r="AJ336" s="3"/>
    </row>
    <row r="337" customFormat="false" ht="12.8" hidden="false" customHeight="false" outlineLevel="0" collapsed="false">
      <c r="A337" s="3" t="n">
        <f aca="false">IF(J336/A336&lt;=0.99*$B$10,IF(A336&gt;A335,IF(D$5&gt;0,$A336+($D$7-$D$3)/401,IF(J336/A336&gt;1.01*D$10,A336-($D$7-$D$3)/401,A336)),IF(D$5&lt;0,$A336+($D$7-$D$3)/401,IF(J336/A336&gt;1.01*D$10,A336-($D$7-$D$3)/401,A336))),IF(K336&gt;$B$6,IF(B$10&gt;D$10,IF(J336/A336&gt;1.01*D$10,A336-($D$7-$D$3)/401,A336),A336),IF(MAX(J$58:J336)&lt;0.99*$B$10*(A336^$K$49*(K336-A336))^(1/(1+$K$49))*($K$49^(1/(1+$K$49))),$A336+($D$7-$D$3)/401,IF(J336/A336&gt;1.01*$D$10,$A336-($D$7-$D$3)/401,A336))))</f>
        <v>338.903366583543</v>
      </c>
      <c r="B337" s="3" t="n">
        <f aca="false">$D$4+(A337-$D$3)*$D$5</f>
        <v>416.71009975063</v>
      </c>
      <c r="C337" s="3" t="n">
        <f aca="false">2/PI()*(ATAN((B337/A337)^2))/(1+C$12/C$14*10*(100/A336)^0.5)</f>
        <v>0.483551119296142</v>
      </c>
      <c r="D337" s="3" t="n">
        <f aca="false">3*G336*(I337-I336)+D336</f>
        <v>5712.87355744575</v>
      </c>
      <c r="E337" s="30" t="n">
        <f aca="false">(1/$C$16)*($C$12/100)/S337</f>
        <v>0.00911013429525558</v>
      </c>
      <c r="F337" s="3" t="n">
        <f aca="false">3*(1-2*$B$9)*(A338+A337)/(4*(1+$B$9)*$B$4)</f>
        <v>51610.2000433702</v>
      </c>
      <c r="G337" s="3" t="n">
        <f aca="false">$C$18*$C$17*(A337+100)/100/(2*(1+$C$19))*1000</f>
        <v>3354977.33416461</v>
      </c>
      <c r="H337" s="30" t="n">
        <f aca="false">(B337-B336)/(3*(1-E336)*F336+3*C336*E336*G336)+H336</f>
        <v>0.00310019476252199</v>
      </c>
      <c r="I337" s="30" t="n">
        <f aca="false">C336*(H337-H336)+I336</f>
        <v>0.000638388054151534</v>
      </c>
      <c r="J337" s="3" t="n">
        <f aca="false">J336+3*(H337-H336)*F336</f>
        <v>368.001690701845</v>
      </c>
      <c r="K337" s="35" t="n">
        <f aca="false">IF(J337&lt;$B$10*(A336^$K$49*(MAX(K$58:K336)-A336))^(1/(1+$K$49))*($K$49^(1/(1+$K$49))),IF(J337/A337&gt;D$10,IF(MAX(J$58:J336)&lt;0.99*$B$10*(A336^$K$49*(K336-A336))^(1/(1+$K$49))*($K$49^(1/(1+$K$49))),MAX(K$58:K336),((J337/$B$10)^(1+$K$49)/(A337^($K$49)*$K$49))+A337),MAX(K$58:K336)),((J337/$B$10)^(1+$K$49)/(A337^($K$49)*$K$49))+A337)</f>
        <v>547.944982343478</v>
      </c>
      <c r="L337" s="30" t="n">
        <f aca="false">IF(K337&lt;K336,AE336*(MAX(Z$58:Z336)-J336/A336)/(J336/A336/D$10-1)/(1+1*(MAX(Z$58:Z336)-J336/A336)/(J336/A336/D$10-1))+B$3-B$4,AE336*(J337/A337/B$10)/(C$27+J337/A337/B$10))</f>
        <v>-0.0218384099557772</v>
      </c>
      <c r="M337" s="42" t="n">
        <f aca="false">M336+L337*2*(K337-K336)/(K336+K337)</f>
        <v>-0.00870275060529707</v>
      </c>
      <c r="N337" s="43" t="n">
        <f aca="false">N336+(B$3-B$4)*2*(K337-K336)/(K336+K337)</f>
        <v>0.0104817061114613</v>
      </c>
      <c r="O337" s="34"/>
      <c r="P337" s="34" t="n">
        <f aca="false">P336+$B$4*2*(A337-A336)/(A337+A336)</f>
        <v>0.00316438486486623</v>
      </c>
      <c r="Q337" s="44" t="n">
        <f aca="false">M337+N337</f>
        <v>0.00177895550616425</v>
      </c>
      <c r="R337" s="3" t="n">
        <f aca="false">R336-(Q337-Q336+P337-P336)*R336</f>
        <v>1.59509519946843</v>
      </c>
      <c r="S337" s="3" t="n">
        <f aca="false">$C$21*(R337-1)+1</f>
        <v>1.58725432141814</v>
      </c>
      <c r="T337" s="3" t="n">
        <f aca="false">-(S337-S336)/S336+T336</f>
        <v>0.00490240692500015</v>
      </c>
      <c r="U337" s="45" t="n">
        <f aca="false">(N337-N336)/(K$49/(1+K$49)*(AC337^(1+K$49)-(J337/A337)^(1+K$49))/(J337/A337)^K$49)*K$50+U336</f>
        <v>0.0118994557854486</v>
      </c>
      <c r="V337" s="3" t="n">
        <f aca="false">IF(D$6="E",-IF(K336=$B$6,-V336+(H337-H336)*(1-E336)+(I337-I336)*E336,-V336+(H337-H336)*(1-E336)+(I337-I336)*E336+(U337-U336)*(1-E336)),IF(K336=$B$6,V336+(H337-H336)*(1-E336)+(I337-I336)*E336,V336+(H337-H336)*(1-E336)+(I337-I336)*E336+(U337-U336)*(1-E336)))</f>
        <v>0.0148687817113376</v>
      </c>
      <c r="W337" s="3" t="n">
        <f aca="false">T337/3+V337</f>
        <v>0.0165029173530043</v>
      </c>
      <c r="X337" s="23" t="n">
        <f aca="false">IF(D$6="E",-B337,B337)</f>
        <v>416.71009975063</v>
      </c>
      <c r="Y337" s="0" t="n">
        <f aca="false">IF(D$6="E",-J337,J337)</f>
        <v>368.001690701845</v>
      </c>
      <c r="Z337" s="46" t="n">
        <f aca="false">J337/A337</f>
        <v>1.08586023919337</v>
      </c>
      <c r="AA337" s="43" t="n">
        <f aca="false">B$8/A337^B$3*((1+K$49)/K$49)^-B$3</f>
        <v>1.66325119921998</v>
      </c>
      <c r="AB337" s="43" t="n">
        <f aca="false">(R337-AA337)</f>
        <v>-0.0681559997515517</v>
      </c>
      <c r="AC337" s="48" t="n">
        <f aca="false">IF(R$58&gt;=AA$58,B$10,IF(K337&lt;K336,(Z337-D$10)*(1+1.25*(D$10-Z337)/MAX(Z$58:Z337)*B$10)+D$10,B$10))</f>
        <v>1.38259663532589</v>
      </c>
      <c r="AD337" s="33" t="n">
        <f aca="false">IF(K337&gt;K336,(1-A337/K337)/((J337+0.01)/A337/$B$10)^(1+K$49)+A337/K337+0.01,(1-A337/K337)/((J337+0.01)/A337/$D$10)^(1+K$49)+A337/K337+0.01)</f>
        <v>1.24696417921816</v>
      </c>
      <c r="AE337" s="47" t="n">
        <f aca="false">IF(ABS(-LN(1-(R337-AA337)/R337)/LN(AD337))&lt;1.2*B$3,1.2*SIGN(-LN(1-(R337-AA337)/R337)/LN(AD337))*B$3,-LN(1-(R337-AA337)/R337)/LN(AD337))</f>
        <v>-0.189572072406662</v>
      </c>
      <c r="AF337" s="43" t="n">
        <f aca="false">W337</f>
        <v>0.0165029173530043</v>
      </c>
      <c r="AG337" s="47" t="n">
        <f aca="false">IF(D$6="E",-B337,IF(D$6="T",-B337,B337))</f>
        <v>416.71009975063</v>
      </c>
      <c r="AH337" s="3" t="n">
        <f aca="false">T337</f>
        <v>0.00490240692500015</v>
      </c>
      <c r="AI337" s="3"/>
      <c r="AJ337" s="3"/>
    </row>
    <row r="338" customFormat="false" ht="12.8" hidden="false" customHeight="false" outlineLevel="0" collapsed="false">
      <c r="A338" s="3" t="n">
        <f aca="false">IF(J337/A337&lt;=0.99*$B$10,IF(A337&gt;A336,IF(D$5&gt;0,$A337+($D$7-$D$3)/401,IF(J337/A337&gt;1.01*D$10,A337-($D$7-$D$3)/401,A337)),IF(D$5&lt;0,$A337+($D$7-$D$3)/401,IF(J337/A337&gt;1.01*D$10,A337-($D$7-$D$3)/401,A337))),IF(K337&gt;$B$6,IF(B$10&gt;D$10,IF(J337/A337&gt;1.01*D$10,A337-($D$7-$D$3)/401,A337),A337),IF(MAX(J$58:J337)&lt;0.99*$B$10*(A337^$K$49*(K337-A337))^(1/(1+$K$49))*($K$49^(1/(1+$K$49))),$A337+($D$7-$D$3)/401,IF(J337/A337&gt;1.01*$D$10,$A337-($D$7-$D$3)/401,A337))))</f>
        <v>339.40211970075</v>
      </c>
      <c r="B338" s="3" t="n">
        <f aca="false">$D$4+(A338-$D$3)*$D$5</f>
        <v>418.206359102251</v>
      </c>
      <c r="C338" s="3" t="n">
        <f aca="false">2/PI()*(ATAN((B338/A338)^2))/(1+C$12/C$14*10*(100/A337)^0.5)</f>
        <v>0.484585855374816</v>
      </c>
      <c r="D338" s="3" t="n">
        <f aca="false">3*G337*(I338-I337)+D337</f>
        <v>5749.6970913816</v>
      </c>
      <c r="E338" s="30" t="n">
        <f aca="false">(1/$C$16)*($C$12/100)/S338</f>
        <v>0.00910992382368545</v>
      </c>
      <c r="F338" s="3" t="n">
        <f aca="false">3*(1-2*$B$9)*(A339+A338)/(4*(1+$B$9)*$B$4)</f>
        <v>51686.0972568582</v>
      </c>
      <c r="G338" s="3" t="n">
        <f aca="false">$C$18*$C$17*(A338+100)/100/(2*(1+$C$19))*1000</f>
        <v>3358789.80299254</v>
      </c>
      <c r="H338" s="30" t="n">
        <f aca="false">(B338-B337)/(3*(1-E337)*F337+3*C337*E337*G337)+H337</f>
        <v>0.00310776086513682</v>
      </c>
      <c r="I338" s="30" t="n">
        <f aca="false">C337*(H338-H337)+I337</f>
        <v>0.000642046651539647</v>
      </c>
      <c r="J338" s="3" t="n">
        <f aca="false">J337+3*(H338-H337)*F337</f>
        <v>369.173154910346</v>
      </c>
      <c r="K338" s="35" t="n">
        <f aca="false">IF(J338&lt;$B$10*(A337^$K$49*(MAX(K$58:K337)-A337))^(1/(1+$K$49))*($K$49^(1/(1+$K$49))),IF(J338/A338&gt;D$10,IF(MAX(J$58:J337)&lt;0.99*$B$10*(A337^$K$49*(K337-A337))^(1/(1+$K$49))*($K$49^(1/(1+$K$49))),MAX(K$58:K337),((J338/$B$10)^(1+$K$49)/(A338^($K$49)*$K$49))+A338),MAX(K$58:K337)),((J338/$B$10)^(1+$K$49)/(A338^($K$49)*$K$49))+A338)</f>
        <v>549.467596594233</v>
      </c>
      <c r="L338" s="30" t="n">
        <f aca="false">IF(K338&lt;K337,AE337*(MAX(Z$58:Z337)-J337/A337)/(J337/A337/D$10-1)/(1+1*(MAX(Z$58:Z337)-J337/A337)/(J337/A337/D$10-1))+B$3-B$4,AE337*(J338/A338/B$10)/(C$27+J338/A338/B$10))</f>
        <v>-0.0219752845524793</v>
      </c>
      <c r="M338" s="42" t="n">
        <f aca="false">M337+L338*2*(K338-K337)/(K337+K338)</f>
        <v>-0.00876373018957777</v>
      </c>
      <c r="N338" s="43" t="n">
        <f aca="false">N337+(B$3-B$4)*2*(K338-K337)/(K337+K338)</f>
        <v>0.0105105652452307</v>
      </c>
      <c r="O338" s="34"/>
      <c r="P338" s="34" t="n">
        <f aca="false">P337+$B$4*2*(A338-A337)/(A338+A337)</f>
        <v>0.0031732083780583</v>
      </c>
      <c r="Q338" s="44" t="n">
        <f aca="false">M338+N338</f>
        <v>0.00174683505565289</v>
      </c>
      <c r="R338" s="3" t="n">
        <f aca="false">R337-(Q338-Q337+P338-P337)*R337</f>
        <v>1.59513236030131</v>
      </c>
      <c r="S338" s="3" t="n">
        <f aca="false">$C$21*(R338-1)+1</f>
        <v>1.5872909926259</v>
      </c>
      <c r="T338" s="3" t="n">
        <f aca="false">-(S338-S337)/S337+T337</f>
        <v>0.00487930337614543</v>
      </c>
      <c r="U338" s="45" t="n">
        <f aca="false">(N338-N337)/(K$49/(1+K$49)*(AC338^(1+K$49)-(J338/A338)^(1+K$49))/(J338/A338)^K$49)*K$50+U337</f>
        <v>0.0119856406145589</v>
      </c>
      <c r="V338" s="3" t="n">
        <f aca="false">IF(D$6="E",-IF(K337=$B$6,-V337+(H338-H337)*(1-E337)+(I338-I337)*E337,-V337+(H338-H337)*(1-E337)+(I338-I337)*E337+(U338-U337)*(1-E337)),IF(K337=$B$6,V337+(H338-H337)*(1-E337)+(I338-I337)*E337,V337+(H338-H337)*(1-E337)+(I338-I337)*E337+(U338-U337)*(1-E337)))</f>
        <v>0.0149617118897979</v>
      </c>
      <c r="W338" s="3" t="n">
        <f aca="false">T338/3+V338</f>
        <v>0.0165881463485131</v>
      </c>
      <c r="X338" s="23" t="n">
        <f aca="false">IF(D$6="E",-B338,B338)</f>
        <v>418.206359102251</v>
      </c>
      <c r="Y338" s="0" t="n">
        <f aca="false">IF(D$6="E",-J338,J338)</f>
        <v>369.173154910346</v>
      </c>
      <c r="Z338" s="46" t="n">
        <f aca="false">J338/A338</f>
        <v>1.08771611454827</v>
      </c>
      <c r="AA338" s="43" t="n">
        <f aca="false">B$8/A338^B$3*((1+K$49)/K$49)^-B$3</f>
        <v>1.66321108606482</v>
      </c>
      <c r="AB338" s="43" t="n">
        <f aca="false">(R338-AA338)</f>
        <v>-0.068078725763506</v>
      </c>
      <c r="AC338" s="48" t="n">
        <f aca="false">IF(R$58&gt;=AA$58,B$10,IF(K338&lt;K337,(Z338-D$10)*(1+1.25*(D$10-Z338)/MAX(Z$58:Z338)*B$10)+D$10,B$10))</f>
        <v>1.38259663532589</v>
      </c>
      <c r="AD338" s="33" t="n">
        <f aca="false">IF(K338&gt;K337,(1-A338/K338)/((J338+0.01)/A338/$B$10)^(1+K$49)+A338/K338+0.01,(1-A338/K338)/((J338+0.01)/A338/$D$10)^(1+K$49)+A338/K338+0.01)</f>
        <v>1.24535192467271</v>
      </c>
      <c r="AE338" s="47" t="n">
        <f aca="false">IF(ABS(-LN(1-(R338-AA338)/R338)/LN(AD338))&lt;1.2*B$3,1.2*SIGN(-LN(1-(R338-AA338)/R338)/LN(AD338))*B$3,-LN(1-(R338-AA338)/R338)/LN(AD338))</f>
        <v>-0.190473776915571</v>
      </c>
      <c r="AF338" s="43" t="n">
        <f aca="false">W338</f>
        <v>0.0165881463485131</v>
      </c>
      <c r="AG338" s="47" t="n">
        <f aca="false">IF(D$6="E",-B338,IF(D$6="T",-B338,B338))</f>
        <v>418.206359102251</v>
      </c>
      <c r="AH338" s="3" t="n">
        <f aca="false">T338</f>
        <v>0.00487930337614543</v>
      </c>
      <c r="AI338" s="3"/>
      <c r="AJ338" s="3"/>
    </row>
    <row r="339" customFormat="false" ht="12.8" hidden="false" customHeight="false" outlineLevel="0" collapsed="false">
      <c r="A339" s="3" t="n">
        <f aca="false">IF(J338/A338&lt;=0.99*$B$10,IF(A338&gt;A337,IF(D$5&gt;0,$A338+($D$7-$D$3)/401,IF(J338/A338&gt;1.01*D$10,A338-($D$7-$D$3)/401,A338)),IF(D$5&lt;0,$A338+($D$7-$D$3)/401,IF(J338/A338&gt;1.01*D$10,A338-($D$7-$D$3)/401,A338))),IF(K338&gt;$B$6,IF(B$10&gt;D$10,IF(J338/A338&gt;1.01*D$10,A338-($D$7-$D$3)/401,A338),A338),IF(MAX(J$58:J338)&lt;0.99*$B$10*(A338^$K$49*(K338-A338))^(1/(1+$K$49))*($K$49^(1/(1+$K$49))),$A338+($D$7-$D$3)/401,IF(J338/A338&gt;1.01*$D$10,$A338-($D$7-$D$3)/401,A338))))</f>
        <v>339.900872817957</v>
      </c>
      <c r="B339" s="3" t="n">
        <f aca="false">$D$4+(A339-$D$3)*$D$5</f>
        <v>419.702618453872</v>
      </c>
      <c r="C339" s="3" t="n">
        <f aca="false">2/PI()*(ATAN((B339/A339)^2))/(1+C$12/C$14*10*(100/A338)^0.5)</f>
        <v>0.485614384960785</v>
      </c>
      <c r="D339" s="3" t="n">
        <f aca="false">3*G338*(I339-I338)+D338</f>
        <v>5786.57236613704</v>
      </c>
      <c r="E339" s="30" t="n">
        <f aca="false">(1/$C$16)*($C$12/100)/S339</f>
        <v>0.00910971046873335</v>
      </c>
      <c r="F339" s="3" t="n">
        <f aca="false">3*(1-2*$B$9)*(A340+A339)/(4*(1+$B$9)*$B$4)</f>
        <v>51761.9944703462</v>
      </c>
      <c r="G339" s="3" t="n">
        <f aca="false">$C$18*$C$17*(A339+100)/100/(2*(1+$C$19))*1000</f>
        <v>3362602.27182047</v>
      </c>
      <c r="H339" s="30" t="n">
        <f aca="false">(B339-B338)/(3*(1-E338)*F338+3*C338*E338*G338)+H338</f>
        <v>0.00311531283852344</v>
      </c>
      <c r="I339" s="30" t="n">
        <f aca="false">C338*(H339-H338)+I338</f>
        <v>0.000645706231022966</v>
      </c>
      <c r="J339" s="3" t="n">
        <f aca="false">J338+3*(H339-H338)*F338</f>
        <v>370.344151003172</v>
      </c>
      <c r="K339" s="35" t="n">
        <f aca="false">IF(J339&lt;$B$10*(A338^$K$49*(MAX(K$58:K338)-A338))^(1/(1+$K$49))*($K$49^(1/(1+$K$49))),IF(J339/A339&gt;D$10,IF(MAX(J$58:J338)&lt;0.99*$B$10*(A338^$K$49*(K338-A338))^(1/(1+$K$49))*($K$49^(1/(1+$K$49))),MAX(K$58:K338),((J339/$B$10)^(1+$K$49)/(A339^($K$49)*$K$49))+A339),MAX(K$58:K338)),((J339/$B$10)^(1+$K$49)/(A339^($K$49)*$K$49))+A339)</f>
        <v>550.990896688548</v>
      </c>
      <c r="L339" s="30" t="n">
        <f aca="false">IF(K339&lt;K338,AE338*(MAX(Z$58:Z338)-J338/A338)/(J338/A338/D$10-1)/(1+1*(MAX(Z$58:Z338)-J338/A338)/(J338/A338/D$10-1))+B$3-B$4,AE338*(J339/A339/B$10)/(C$27+J339/A339/B$10))</f>
        <v>-0.0221129873746849</v>
      </c>
      <c r="M339" s="42" t="n">
        <f aca="false">M338+L339*2*(K339-K338)/(K338+K339)</f>
        <v>-0.00882494961031746</v>
      </c>
      <c r="N339" s="43" t="n">
        <f aca="false">N338+(B$3-B$4)*2*(K339-K338)/(K338+K339)</f>
        <v>0.0105393574642513</v>
      </c>
      <c r="O339" s="34"/>
      <c r="P339" s="34" t="n">
        <f aca="false">P338+$B$4*2*(A339-A338)/(A339+A338)</f>
        <v>0.00318201893457343</v>
      </c>
      <c r="Q339" s="44" t="n">
        <f aca="false">M339+N339</f>
        <v>0.00171440785393384</v>
      </c>
      <c r="R339" s="3" t="n">
        <f aca="false">R338-(Q339-Q338+P339-P338)*R338</f>
        <v>1.59517003197632</v>
      </c>
      <c r="S339" s="3" t="n">
        <f aca="false">$C$21*(R339-1)+1</f>
        <v>1.58732816794501</v>
      </c>
      <c r="T339" s="3" t="n">
        <f aca="false">-(S339-S338)/S338+T338</f>
        <v>0.00485588276878008</v>
      </c>
      <c r="U339" s="45" t="n">
        <f aca="false">(N339-N338)/(K$49/(1+K$49)*(AC339^(1+K$49)-(J339/A339)^(1+K$49))/(J339/A339)^K$49)*K$50+U338</f>
        <v>0.0120722504451649</v>
      </c>
      <c r="V339" s="3" t="n">
        <f aca="false">IF(D$6="E",-IF(K338=$B$6,-V338+(H339-H338)*(1-E338)+(I339-I338)*E338,-V338+(H339-H338)*(1-E338)+(I339-I338)*E338+(U339-U338)*(1-E338)),IF(K338=$B$6,V338+(H339-H338)*(1-E338)+(I339-I338)*E338,V338+(H339-H338)*(1-E338)+(I339-I338)*E338+(U339-U338)*(1-E338)))</f>
        <v>0.0150550492254194</v>
      </c>
      <c r="W339" s="3" t="n">
        <f aca="false">T339/3+V339</f>
        <v>0.0166736768150128</v>
      </c>
      <c r="X339" s="23" t="n">
        <f aca="false">IF(D$6="E",-B339,B339)</f>
        <v>419.702618453872</v>
      </c>
      <c r="Y339" s="0" t="n">
        <f aca="false">IF(D$6="E",-J339,J339)</f>
        <v>370.344151003172</v>
      </c>
      <c r="Z339" s="46" t="n">
        <f aca="false">J339/A339</f>
        <v>1.0895651662581</v>
      </c>
      <c r="AA339" s="43" t="n">
        <f aca="false">B$8/A339^B$3*((1+K$49)/K$49)^-B$3</f>
        <v>1.66317103277817</v>
      </c>
      <c r="AB339" s="43" t="n">
        <f aca="false">(R339-AA339)</f>
        <v>-0.0680010008018506</v>
      </c>
      <c r="AC339" s="48" t="n">
        <f aca="false">IF(R$58&gt;=AA$58,B$10,IF(K339&lt;K338,(Z339-D$10)*(1+1.25*(D$10-Z339)/MAX(Z$58:Z339)*B$10)+D$10,B$10))</f>
        <v>1.38259663532589</v>
      </c>
      <c r="AD339" s="33" t="n">
        <f aca="false">IF(K339&gt;K338,(1-A339/K339)/((J339+0.01)/A339/$B$10)^(1+K$49)+A339/K339+0.01,(1-A339/K339)/((J339+0.01)/A339/$D$10)^(1+K$49)+A339/K339+0.01)</f>
        <v>1.2437470446758</v>
      </c>
      <c r="AE339" s="47" t="n">
        <f aca="false">IF(ABS(-LN(1-(R339-AA339)/R339)/LN(AD339))&lt;1.2*B$3,1.2*SIGN(-LN(1-(R339-AA339)/R339)/LN(AD339))*B$3,-LN(1-(R339-AA339)/R339)/LN(AD339))</f>
        <v>-0.191381143019617</v>
      </c>
      <c r="AF339" s="43" t="n">
        <f aca="false">W339</f>
        <v>0.0166736768150127</v>
      </c>
      <c r="AG339" s="47" t="n">
        <f aca="false">IF(D$6="E",-B339,IF(D$6="T",-B339,B339))</f>
        <v>419.702618453872</v>
      </c>
      <c r="AH339" s="3" t="n">
        <f aca="false">T339</f>
        <v>0.00485588276878008</v>
      </c>
      <c r="AI339" s="3"/>
      <c r="AJ339" s="3"/>
    </row>
    <row r="340" customFormat="false" ht="12.8" hidden="false" customHeight="false" outlineLevel="0" collapsed="false">
      <c r="A340" s="3" t="n">
        <f aca="false">IF(J339/A339&lt;=0.99*$B$10,IF(A339&gt;A338,IF(D$5&gt;0,$A339+($D$7-$D$3)/401,IF(J339/A339&gt;1.01*D$10,A339-($D$7-$D$3)/401,A339)),IF(D$5&lt;0,$A339+($D$7-$D$3)/401,IF(J339/A339&gt;1.01*D$10,A339-($D$7-$D$3)/401,A339))),IF(K339&gt;$B$6,IF(B$10&gt;D$10,IF(J339/A339&gt;1.01*D$10,A339-($D$7-$D$3)/401,A339),A339),IF(MAX(J$58:J339)&lt;0.99*$B$10*(A339^$K$49*(K339-A339))^(1/(1+$K$49))*($K$49^(1/(1+$K$49))),$A339+($D$7-$D$3)/401,IF(J339/A339&gt;1.01*$D$10,$A339-($D$7-$D$3)/401,A339))))</f>
        <v>340.399625935164</v>
      </c>
      <c r="B340" s="3" t="n">
        <f aca="false">$D$4+(A340-$D$3)*$D$5</f>
        <v>421.198877805493</v>
      </c>
      <c r="C340" s="3" t="n">
        <f aca="false">2/PI()*(ATAN((B340/A340)^2))/(1+C$12/C$14*10*(100/A339)^0.5)</f>
        <v>0.486636754992792</v>
      </c>
      <c r="D340" s="3" t="n">
        <f aca="false">3*G339*(I340-I339)+D339</f>
        <v>5823.49896506496</v>
      </c>
      <c r="E340" s="30" t="n">
        <f aca="false">(1/$C$16)*($C$12/100)/S340</f>
        <v>0.00910949422331926</v>
      </c>
      <c r="F340" s="3" t="n">
        <f aca="false">3*(1-2*$B$9)*(A341+A340)/(4*(1+$B$9)*$B$4)</f>
        <v>51837.8916838342</v>
      </c>
      <c r="G340" s="3" t="n">
        <f aca="false">$C$18*$C$17*(A340+100)/100/(2*(1+$C$19))*1000</f>
        <v>3366414.7406484</v>
      </c>
      <c r="H340" s="30" t="n">
        <f aca="false">(B340-B339)/(3*(1-E339)*F339+3*C339*E339*G339)+H339</f>
        <v>0.00312285074959623</v>
      </c>
      <c r="I340" s="30" t="n">
        <f aca="false">C339*(H340-H339)+I339</f>
        <v>0.000649366749072471</v>
      </c>
      <c r="J340" s="3" t="n">
        <f aca="false">J339+3*(H340-H339)*F339</f>
        <v>371.514682936975</v>
      </c>
      <c r="K340" s="35" t="n">
        <f aca="false">IF(J340&lt;$B$10*(A339^$K$49*(MAX(K$58:K339)-A339))^(1/(1+$K$49))*($K$49^(1/(1+$K$49))),IF(J340/A340&gt;D$10,IF(MAX(J$58:J339)&lt;0.99*$B$10*(A339^$K$49*(K339-A339))^(1/(1+$K$49))*($K$49^(1/(1+$K$49))),MAX(K$58:K339),((J340/$B$10)^(1+$K$49)/(A340^($K$49)*$K$49))+A340),MAX(K$58:K339)),((J340/$B$10)^(1+$K$49)/(A340^($K$49)*$K$49))+A340)</f>
        <v>552.514879075292</v>
      </c>
      <c r="L340" s="30" t="n">
        <f aca="false">IF(K340&lt;K339,AE339*(MAX(Z$58:Z339)-J339/A339)/(J339/A339/D$10-1)/(1+1*(MAX(Z$58:Z339)-J339/A339)/(J339/A339/D$10-1))+B$3-B$4,AE339*(J340/A340/B$10)/(C$27+J340/A340/B$10))</f>
        <v>-0.0222515272551594</v>
      </c>
      <c r="M340" s="42" t="n">
        <f aca="false">M339+L340*2*(K340-K339)/(K339+K340)</f>
        <v>-0.00888640997846378</v>
      </c>
      <c r="N340" s="43" t="n">
        <f aca="false">N339+(B$3-B$4)*2*(K340-K339)/(K339+K340)</f>
        <v>0.0105680830353724</v>
      </c>
      <c r="O340" s="34"/>
      <c r="P340" s="34" t="n">
        <f aca="false">P339+$B$4*2*(A340-A339)/(A340+A339)</f>
        <v>0.00319081657240767</v>
      </c>
      <c r="Q340" s="44" t="n">
        <f aca="false">M340+N340</f>
        <v>0.00168167305690865</v>
      </c>
      <c r="R340" s="3" t="n">
        <f aca="false">R339-(Q340-Q339+P340-P339)*R339</f>
        <v>1.59520821581531</v>
      </c>
      <c r="S340" s="3" t="n">
        <f aca="false">$C$21*(R340-1)+1</f>
        <v>1.58736584867992</v>
      </c>
      <c r="T340" s="3" t="n">
        <f aca="false">-(S340-S339)/S339+T339</f>
        <v>0.00483214430330759</v>
      </c>
      <c r="U340" s="45" t="n">
        <f aca="false">(N340-N339)/(K$49/(1+K$49)*(AC340^(1+K$49)-(J340/A340)^(1+K$49))/(J340/A340)^K$49)*K$50+U339</f>
        <v>0.0121592886457273</v>
      </c>
      <c r="V340" s="3" t="n">
        <f aca="false">IF(D$6="E",-IF(K339=$B$6,-V339+(H340-H339)*(1-E339)+(I340-I339)*E339,-V339+(H340-H339)*(1-E339)+(I340-I339)*E339+(U340-U339)*(1-E339)),IF(K339=$B$6,V339+(H340-H339)*(1-E339)+(I340-I339)*E339,V339+(H340-H339)*(1-E339)+(I340-I339)*E339+(U340-U339)*(1-E339)))</f>
        <v>0.0151487971223199</v>
      </c>
      <c r="W340" s="3" t="n">
        <f aca="false">T340/3+V340</f>
        <v>0.0167595118900891</v>
      </c>
      <c r="X340" s="23" t="n">
        <f aca="false">IF(D$6="E",-B340,B340)</f>
        <v>421.198877805493</v>
      </c>
      <c r="Y340" s="0" t="n">
        <f aca="false">IF(D$6="E",-J340,J340)</f>
        <v>371.514682936975</v>
      </c>
      <c r="Z340" s="46" t="n">
        <f aca="false">J340/A340</f>
        <v>1.09140743594042</v>
      </c>
      <c r="AA340" s="43" t="n">
        <f aca="false">B$8/A340^B$3*((1+K$49)/K$49)^-B$3</f>
        <v>1.66313103918303</v>
      </c>
      <c r="AB340" s="43" t="n">
        <f aca="false">(R340-AA340)</f>
        <v>-0.0679228233677218</v>
      </c>
      <c r="AC340" s="48" t="n">
        <f aca="false">IF(R$58&gt;=AA$58,B$10,IF(K340&lt;K339,(Z340-D$10)*(1+1.25*(D$10-Z340)/MAX(Z$58:Z340)*B$10)+D$10,B$10))</f>
        <v>1.38259663532589</v>
      </c>
      <c r="AD340" s="33" t="n">
        <f aca="false">IF(K340&gt;K339,(1-A340/K340)/((J340+0.01)/A340/$B$10)^(1+K$49)+A340/K340+0.01,(1-A340/K340)/((J340+0.01)/A340/$D$10)^(1+K$49)+A340/K340+0.01)</f>
        <v>1.24214949213198</v>
      </c>
      <c r="AE340" s="47" t="n">
        <f aca="false">IF(ABS(-LN(1-(R340-AA340)/R340)/LN(AD340))&lt;1.2*B$3,1.2*SIGN(-LN(1-(R340-AA340)/R340)/LN(AD340))*B$3,-LN(1-(R340-AA340)/R340)/LN(AD340))</f>
        <v>-0.192294231232934</v>
      </c>
      <c r="AF340" s="43" t="n">
        <f aca="false">W340</f>
        <v>0.0167595118900891</v>
      </c>
      <c r="AG340" s="47" t="n">
        <f aca="false">IF(D$6="E",-B340,IF(D$6="T",-B340,B340))</f>
        <v>421.198877805493</v>
      </c>
      <c r="AH340" s="3" t="n">
        <f aca="false">T340</f>
        <v>0.00483214430330759</v>
      </c>
      <c r="AI340" s="3"/>
      <c r="AJ340" s="3"/>
    </row>
    <row r="341" customFormat="false" ht="12.8" hidden="false" customHeight="false" outlineLevel="0" collapsed="false">
      <c r="A341" s="3" t="n">
        <f aca="false">IF(J340/A340&lt;=0.99*$B$10,IF(A340&gt;A339,IF(D$5&gt;0,$A340+($D$7-$D$3)/401,IF(J340/A340&gt;1.01*D$10,A340-($D$7-$D$3)/401,A340)),IF(D$5&lt;0,$A340+($D$7-$D$3)/401,IF(J340/A340&gt;1.01*D$10,A340-($D$7-$D$3)/401,A340))),IF(K340&gt;$B$6,IF(B$10&gt;D$10,IF(J340/A340&gt;1.01*D$10,A340-($D$7-$D$3)/401,A340),A340),IF(MAX(J$58:J340)&lt;0.99*$B$10*(A340^$K$49*(K340-A340))^(1/(1+$K$49))*($K$49^(1/(1+$K$49))),$A340+($D$7-$D$3)/401,IF(J340/A340&gt;1.01*$D$10,$A340-($D$7-$D$3)/401,A340))))</f>
        <v>340.898379052371</v>
      </c>
      <c r="B341" s="3" t="n">
        <f aca="false">$D$4+(A341-$D$3)*$D$5</f>
        <v>422.695137157114</v>
      </c>
      <c r="C341" s="3" t="n">
        <f aca="false">2/PI()*(ATAN((B341/A341)^2))/(1+C$12/C$14*10*(100/A340)^0.5)</f>
        <v>0.487653012114976</v>
      </c>
      <c r="D341" s="3" t="n">
        <f aca="false">3*G340*(I341-I340)+D340</f>
        <v>5860.47647568079</v>
      </c>
      <c r="E341" s="30" t="n">
        <f aca="false">(1/$C$16)*($C$12/100)/S341</f>
        <v>0.00910927508020225</v>
      </c>
      <c r="F341" s="3" t="n">
        <f aca="false">3*(1-2*$B$9)*(A342+A341)/(4*(1+$B$9)*$B$4)</f>
        <v>51913.7888973223</v>
      </c>
      <c r="G341" s="3" t="n">
        <f aca="false">$C$18*$C$17*(A341+100)/100/(2*(1+$C$19))*1000</f>
        <v>3370227.20947633</v>
      </c>
      <c r="H341" s="30" t="n">
        <f aca="false">(B341-B340)/(3*(1-E340)*F340+3*C340*E340*G340)+H340</f>
        <v>0.00313037466473244</v>
      </c>
      <c r="I341" s="30" t="n">
        <f aca="false">C340*(H341-H340)+I340</f>
        <v>0.000653028162719195</v>
      </c>
      <c r="J341" s="3" t="n">
        <f aca="false">J340+3*(H341-H340)*F340</f>
        <v>372.684754630583</v>
      </c>
      <c r="K341" s="35" t="n">
        <f aca="false">IF(J341&lt;$B$10*(A340^$K$49*(MAX(K$58:K340)-A340))^(1/(1+$K$49))*($K$49^(1/(1+$K$49))),IF(J341/A341&gt;D$10,IF(MAX(J$58:J340)&lt;0.99*$B$10*(A340^$K$49*(K340-A340))^(1/(1+$K$49))*($K$49^(1/(1+$K$49))),MAX(K$58:K340),((J341/$B$10)^(1+$K$49)/(A341^($K$49)*$K$49))+A341),MAX(K$58:K340)),((J341/$B$10)^(1+$K$49)/(A341^($K$49)*$K$49))+A341)</f>
        <v>554.0395402397</v>
      </c>
      <c r="L341" s="30" t="n">
        <f aca="false">IF(K341&lt;K340,AE340*(MAX(Z$58:Z340)-J340/A340)/(J340/A340/D$10-1)/(1+1*(MAX(Z$58:Z340)-J340/A340)/(J340/A340/D$10-1))+B$3-B$4,AE340*(J341/A341/B$10)/(C$27+J341/A341/B$10))</f>
        <v>-0.0223909131608483</v>
      </c>
      <c r="M341" s="42" t="n">
        <f aca="false">M340+L341*2*(K341-K340)/(K340+K341)</f>
        <v>-0.00894811242189737</v>
      </c>
      <c r="N341" s="43" t="n">
        <f aca="false">N340+(B$3-B$4)*2*(K341-K340)/(K340+K341)</f>
        <v>0.0105967422243523</v>
      </c>
      <c r="O341" s="34"/>
      <c r="P341" s="34" t="n">
        <f aca="false">P340+$B$4*2*(A341-A340)/(A341+A340)</f>
        <v>0.00319960132939018</v>
      </c>
      <c r="Q341" s="44" t="n">
        <f aca="false">M341+N341</f>
        <v>0.00164862980245496</v>
      </c>
      <c r="R341" s="3" t="n">
        <f aca="false">R340-(Q341-Q340+P341-P340)*R340</f>
        <v>1.59524691316978</v>
      </c>
      <c r="S341" s="3" t="n">
        <f aca="false">$C$21*(R341-1)+1</f>
        <v>1.58740403616431</v>
      </c>
      <c r="T341" s="3" t="n">
        <f aca="false">-(S341-S340)/S340+T340</f>
        <v>0.00480808716208811</v>
      </c>
      <c r="U341" s="45" t="n">
        <f aca="false">(N341-N340)/(K$49/(1+K$49)*(AC341^(1+K$49)-(J341/A341)^(1+K$49))/(J341/A341)^K$49)*K$50+U340</f>
        <v>0.0122467586368316</v>
      </c>
      <c r="V341" s="3" t="n">
        <f aca="false">IF(D$6="E",-IF(K340=$B$6,-V340+(H341-H340)*(1-E340)+(I341-I340)*E340,-V340+(H341-H340)*(1-E340)+(I341-I340)*E340+(U341-U340)*(1-E340)),IF(K340=$B$6,V340+(H341-H340)*(1-E340)+(I341-I340)*E340,V340+(H341-H340)*(1-E340)+(I341-I340)*E340+(U341-U340)*(1-E340)))</f>
        <v>0.0152429590357467</v>
      </c>
      <c r="W341" s="3" t="n">
        <f aca="false">T341/3+V341</f>
        <v>0.0168456547564428</v>
      </c>
      <c r="X341" s="23" t="n">
        <f aca="false">IF(D$6="E",-B341,B341)</f>
        <v>422.695137157114</v>
      </c>
      <c r="Y341" s="0" t="n">
        <f aca="false">IF(D$6="E",-J341,J341)</f>
        <v>372.684754630583</v>
      </c>
      <c r="Z341" s="46" t="n">
        <f aca="false">J341/A341</f>
        <v>1.09324296485824</v>
      </c>
      <c r="AA341" s="43" t="n">
        <f aca="false">B$8/A341^B$3*((1+K$49)/K$49)^-B$3</f>
        <v>1.66309110510318</v>
      </c>
      <c r="AB341" s="43" t="n">
        <f aca="false">(R341-AA341)</f>
        <v>-0.0678441919334036</v>
      </c>
      <c r="AC341" s="48" t="n">
        <f aca="false">IF(R$58&gt;=AA$58,B$10,IF(K341&lt;K340,(Z341-D$10)*(1+1.25*(D$10-Z341)/MAX(Z$58:Z341)*B$10)+D$10,B$10))</f>
        <v>1.38259663532589</v>
      </c>
      <c r="AD341" s="33" t="n">
        <f aca="false">IF(K341&gt;K340,(1-A341/K341)/((J341+0.01)/A341/$B$10)^(1+K$49)+A341/K341+0.01,(1-A341/K341)/((J341+0.01)/A341/$D$10)^(1+K$49)+A341/K341+0.01)</f>
        <v>1.24055922028787</v>
      </c>
      <c r="AE341" s="47" t="n">
        <f aca="false">IF(ABS(-LN(1-(R341-AA341)/R341)/LN(AD341))&lt;1.2*B$3,1.2*SIGN(-LN(1-(R341-AA341)/R341)/LN(AD341))*B$3,-LN(1-(R341-AA341)/R341)/LN(AD341))</f>
        <v>-0.193213103015057</v>
      </c>
      <c r="AF341" s="43" t="n">
        <f aca="false">W341</f>
        <v>0.0168456547564427</v>
      </c>
      <c r="AG341" s="47" t="n">
        <f aca="false">IF(D$6="E",-B341,IF(D$6="T",-B341,B341))</f>
        <v>422.695137157114</v>
      </c>
      <c r="AH341" s="3" t="n">
        <f aca="false">T341</f>
        <v>0.00480808716208811</v>
      </c>
      <c r="AI341" s="3"/>
      <c r="AJ341" s="3"/>
    </row>
    <row r="342" customFormat="false" ht="12.8" hidden="false" customHeight="false" outlineLevel="0" collapsed="false">
      <c r="A342" s="3" t="n">
        <f aca="false">IF(J341/A341&lt;=0.99*$B$10,IF(A341&gt;A340,IF(D$5&gt;0,$A341+($D$7-$D$3)/401,IF(J341/A341&gt;1.01*D$10,A341-($D$7-$D$3)/401,A341)),IF(D$5&lt;0,$A341+($D$7-$D$3)/401,IF(J341/A341&gt;1.01*D$10,A341-($D$7-$D$3)/401,A341))),IF(K341&gt;$B$6,IF(B$10&gt;D$10,IF(J341/A341&gt;1.01*D$10,A341-($D$7-$D$3)/401,A341),A341),IF(MAX(J$58:J341)&lt;0.99*$B$10*(A341^$K$49*(K341-A341))^(1/(1+$K$49))*($K$49^(1/(1+$K$49))),$A341+($D$7-$D$3)/401,IF(J341/A341&gt;1.01*$D$10,$A341-($D$7-$D$3)/401,A341))))</f>
        <v>341.397132169578</v>
      </c>
      <c r="B342" s="3" t="n">
        <f aca="false">$D$4+(A342-$D$3)*$D$5</f>
        <v>424.191396508735</v>
      </c>
      <c r="C342" s="3" t="n">
        <f aca="false">2/PI()*(ATAN((B342/A342)^2))/(1+C$12/C$14*10*(100/A341)^0.5)</f>
        <v>0.488663202675128</v>
      </c>
      <c r="D342" s="3" t="n">
        <f aca="false">3*G341*(I342-I341)+D341</f>
        <v>5897.50448962006</v>
      </c>
      <c r="E342" s="30" t="n">
        <f aca="false">(1/$C$16)*($C$12/100)/S342</f>
        <v>0.0091090530319786</v>
      </c>
      <c r="F342" s="3" t="n">
        <f aca="false">3*(1-2*$B$9)*(A343+A342)/(4*(1+$B$9)*$B$4)</f>
        <v>51989.6861108103</v>
      </c>
      <c r="G342" s="3" t="n">
        <f aca="false">$C$18*$C$17*(A342+100)/100/(2*(1+$C$19))*1000</f>
        <v>3374039.67830426</v>
      </c>
      <c r="H342" s="30" t="n">
        <f aca="false">(B342-B341)/(3*(1-E341)*F341+3*C341*E341*G341)+H341</f>
        <v>0.00313788464977778</v>
      </c>
      <c r="I342" s="30" t="n">
        <f aca="false">C341*(H342-H341)+I341</f>
        <v>0.000656690429547493</v>
      </c>
      <c r="J342" s="3" t="n">
        <f aca="false">J341+3*(H342-H341)*F341</f>
        <v>373.85436996538</v>
      </c>
      <c r="K342" s="35" t="n">
        <f aca="false">IF(J342&lt;$B$10*(A341^$K$49*(MAX(K$58:K341)-A341))^(1/(1+$K$49))*($K$49^(1/(1+$K$49))),IF(J342/A342&gt;D$10,IF(MAX(J$58:J341)&lt;0.99*$B$10*(A341^$K$49*(K341-A341))^(1/(1+$K$49))*($K$49^(1/(1+$K$49))),MAX(K$58:K341),((J342/$B$10)^(1+$K$49)/(A342^($K$49)*$K$49))+A342),MAX(K$58:K341)),((J342/$B$10)^(1+$K$49)/(A342^($K$49)*$K$49))+A342)</f>
        <v>555.564876702821</v>
      </c>
      <c r="L342" s="30" t="n">
        <f aca="false">IF(K342&lt;K341,AE341*(MAX(Z$58:Z341)-J341/A341)/(J341/A341/D$10-1)/(1+1*(MAX(Z$58:Z341)-J341/A341)/(J341/A341/D$10-1))+B$3-B$4,AE341*(J342/A342/B$10)/(C$27+J342/A342/B$10))</f>
        <v>-0.0225311541954998</v>
      </c>
      <c r="M342" s="42" t="n">
        <f aca="false">M341+L342*2*(K342-K341)/(K341+K342)</f>
        <v>-0.00901005808564175</v>
      </c>
      <c r="N342" s="43" t="n">
        <f aca="false">N341+(B$3-B$4)*2*(K342-K341)/(K341+K342)</f>
        <v>0.0106253352958546</v>
      </c>
      <c r="O342" s="34"/>
      <c r="P342" s="34" t="n">
        <f aca="false">P341+$B$4*2*(A342-A341)/(A342+A341)</f>
        <v>0.0032083732431842</v>
      </c>
      <c r="Q342" s="44" t="n">
        <f aca="false">M342+N342</f>
        <v>0.0016152772102129</v>
      </c>
      <c r="R342" s="3" t="n">
        <f aca="false">R341-(Q342-Q341+P342-P341)*R341</f>
        <v>1.5952861254212</v>
      </c>
      <c r="S342" s="3" t="n">
        <f aca="false">$C$21*(R342-1)+1</f>
        <v>1.58744273176145</v>
      </c>
      <c r="T342" s="3" t="n">
        <f aca="false">-(S342-S341)/S341+T341</f>
        <v>0.00478371050922786</v>
      </c>
      <c r="U342" s="45" t="n">
        <f aca="false">(N342-N341)/(K$49/(1+K$49)*(AC342^(1+K$49)-(J342/A342)^(1+K$49))/(J342/A342)^K$49)*K$50+U341</f>
        <v>0.0123346638920608</v>
      </c>
      <c r="V342" s="3" t="n">
        <f aca="false">IF(D$6="E",-IF(K341=$B$6,-V341+(H342-H341)*(1-E341)+(I342-I341)*E341,-V341+(H342-H341)*(1-E341)+(I342-I341)*E341+(U342-U341)*(1-E341)),IF(K341=$B$6,V341+(H342-H341)*(1-E341)+(I342-I341)*E341,V341+(H342-H341)*(1-E341)+(I342-I341)*E341+(U342-U341)*(1-E341)))</f>
        <v>0.0153375384729467</v>
      </c>
      <c r="W342" s="3" t="n">
        <f aca="false">T342/3+V342</f>
        <v>0.0169321086426894</v>
      </c>
      <c r="X342" s="23" t="n">
        <f aca="false">IF(D$6="E",-B342,B342)</f>
        <v>424.191396508735</v>
      </c>
      <c r="Y342" s="0" t="n">
        <f aca="false">IF(D$6="E",-J342,J342)</f>
        <v>373.85436996538</v>
      </c>
      <c r="Z342" s="46" t="n">
        <f aca="false">J342/A342</f>
        <v>1.09507179392379</v>
      </c>
      <c r="AA342" s="43" t="n">
        <f aca="false">B$8/A342^B$3*((1+K$49)/K$49)^-B$3</f>
        <v>1.66305123036318</v>
      </c>
      <c r="AB342" s="43" t="n">
        <f aca="false">(R342-AA342)</f>
        <v>-0.0677651049419799</v>
      </c>
      <c r="AC342" s="48" t="n">
        <f aca="false">IF(R$58&gt;=AA$58,B$10,IF(K342&lt;K341,(Z342-D$10)*(1+1.25*(D$10-Z342)/MAX(Z$58:Z342)*B$10)+D$10,B$10))</f>
        <v>1.38259663532589</v>
      </c>
      <c r="AD342" s="33" t="n">
        <f aca="false">IF(K342&gt;K341,(1-A342/K342)/((J342+0.01)/A342/$B$10)^(1+K$49)+A342/K342+0.01,(1-A342/K342)/((J342+0.01)/A342/$D$10)^(1+K$49)+A342/K342+0.01)</f>
        <v>1.23897618273017</v>
      </c>
      <c r="AE342" s="47" t="n">
        <f aca="false">IF(ABS(-LN(1-(R342-AA342)/R342)/LN(AD342))&lt;1.2*B$3,1.2*SIGN(-LN(1-(R342-AA342)/R342)/LN(AD342))*B$3,-LN(1-(R342-AA342)/R342)/LN(AD342))</f>
        <v>-0.19413782078921</v>
      </c>
      <c r="AF342" s="43" t="n">
        <f aca="false">W342</f>
        <v>0.0169321086426894</v>
      </c>
      <c r="AG342" s="47" t="n">
        <f aca="false">IF(D$6="E",-B342,IF(D$6="T",-B342,B342))</f>
        <v>424.191396508735</v>
      </c>
      <c r="AH342" s="3" t="n">
        <f aca="false">T342</f>
        <v>0.00478371050922786</v>
      </c>
      <c r="AI342" s="3"/>
      <c r="AJ342" s="3"/>
    </row>
    <row r="343" customFormat="false" ht="12.8" hidden="false" customHeight="false" outlineLevel="0" collapsed="false">
      <c r="A343" s="3" t="n">
        <f aca="false">IF(J342/A342&lt;=0.99*$B$10,IF(A342&gt;A341,IF(D$5&gt;0,$A342+($D$7-$D$3)/401,IF(J342/A342&gt;1.01*D$10,A342-($D$7-$D$3)/401,A342)),IF(D$5&lt;0,$A342+($D$7-$D$3)/401,IF(J342/A342&gt;1.01*D$10,A342-($D$7-$D$3)/401,A342))),IF(K342&gt;$B$6,IF(B$10&gt;D$10,IF(J342/A342&gt;1.01*D$10,A342-($D$7-$D$3)/401,A342),A342),IF(MAX(J$58:J342)&lt;0.99*$B$10*(A342^$K$49*(K342-A342))^(1/(1+$K$49))*($K$49^(1/(1+$K$49))),$A342+($D$7-$D$3)/401,IF(J342/A342&gt;1.01*$D$10,$A342-($D$7-$D$3)/401,A342))))</f>
        <v>341.895885286785</v>
      </c>
      <c r="B343" s="3" t="n">
        <f aca="false">$D$4+(A343-$D$3)*$D$5</f>
        <v>425.687655860356</v>
      </c>
      <c r="C343" s="3" t="n">
        <f aca="false">2/PI()*(ATAN((B343/A343)^2))/(1+C$12/C$14*10*(100/A342)^0.5)</f>
        <v>0.489667372723102</v>
      </c>
      <c r="D343" s="3" t="n">
        <f aca="false">3*G342*(I343-I342)+D342</f>
        <v>5934.58260259621</v>
      </c>
      <c r="E343" s="30" t="n">
        <f aca="false">(1/$C$16)*($C$12/100)/S343</f>
        <v>0.0091088280710799</v>
      </c>
      <c r="F343" s="3" t="n">
        <f aca="false">3*(1-2*$B$9)*(A344+A343)/(4*(1+$B$9)*$B$4)</f>
        <v>52065.5833242983</v>
      </c>
      <c r="G343" s="3" t="n">
        <f aca="false">$C$18*$C$17*(A343+100)/100/(2*(1+$C$19))*1000</f>
        <v>3377852.14713219</v>
      </c>
      <c r="H343" s="30" t="n">
        <f aca="false">(B343-B342)/(3*(1-E342)*F342+3*C342*E342*G342)+H342</f>
        <v>0.00314538077005208</v>
      </c>
      <c r="I343" s="30" t="n">
        <f aca="false">C342*(H343-H342)+I342</f>
        <v>0.00066035350768837</v>
      </c>
      <c r="J343" s="3" t="n">
        <f aca="false">J342+3*(H343-H342)*F342</f>
        <v>375.023532785709</v>
      </c>
      <c r="K343" s="35" t="n">
        <f aca="false">IF(J343&lt;$B$10*(A342^$K$49*(MAX(K$58:K342)-A342))^(1/(1+$K$49))*($K$49^(1/(1+$K$49))),IF(J343/A343&gt;D$10,IF(MAX(J$58:J342)&lt;0.99*$B$10*(A342^$K$49*(K342-A342))^(1/(1+$K$49))*($K$49^(1/(1+$K$49))),MAX(K$58:K342),((J343/$B$10)^(1+$K$49)/(A343^($K$49)*$K$49))+A343),MAX(K$58:K342)),((J343/$B$10)^(1+$K$49)/(A343^($K$49)*$K$49))+A343)</f>
        <v>557.090885020981</v>
      </c>
      <c r="L343" s="30" t="n">
        <f aca="false">IF(K343&lt;K342,AE342*(MAX(Z$58:Z342)-J342/A342)/(J342/A342/D$10-1)/(1+1*(MAX(Z$58:Z342)-J342/A342)/(J342/A342/D$10-1))+B$3-B$4,AE342*(J343/A343/B$10)/(C$27+J343/A343/B$10))</f>
        <v>-0.0226722596023519</v>
      </c>
      <c r="M343" s="42" t="n">
        <f aca="false">M342+L343*2*(K343-K342)/(K342+K343)</f>
        <v>-0.00907224813207815</v>
      </c>
      <c r="N343" s="43" t="n">
        <f aca="false">N342+(B$3-B$4)*2*(K343-K342)/(K342+K343)</f>
        <v>0.0106538625134449</v>
      </c>
      <c r="O343" s="34"/>
      <c r="P343" s="34" t="n">
        <f aca="false">P342+$B$4*2*(A343-A342)/(A343+A342)</f>
        <v>0.00321713235128802</v>
      </c>
      <c r="Q343" s="44" t="n">
        <f aca="false">M343+N343</f>
        <v>0.00158161438136673</v>
      </c>
      <c r="R343" s="3" t="n">
        <f aca="false">R342-(Q343-Q342+P343-P342)*R342</f>
        <v>1.59532585398137</v>
      </c>
      <c r="S343" s="3" t="n">
        <f aca="false">$C$21*(R343-1)+1</f>
        <v>1.58748193686454</v>
      </c>
      <c r="T343" s="3" t="n">
        <f aca="false">-(S343-S342)/S342+T342</f>
        <v>0.00475901349036392</v>
      </c>
      <c r="U343" s="45" t="n">
        <f aca="false">(N343-N342)/(K$49/(1+K$49)*(AC343^(1+K$49)-(J343/A343)^(1+K$49))/(J343/A343)^K$49)*K$50+U342</f>
        <v>0.0124230079388899</v>
      </c>
      <c r="V343" s="3" t="n">
        <f aca="false">IF(D$6="E",-IF(K342=$B$6,-V342+(H343-H342)*(1-E342)+(I343-I342)*E342,-V342+(H343-H342)*(1-E342)+(I343-I342)*E342+(U343-U342)*(1-E342)),IF(K342=$B$6,V342+(H343-H342)*(1-E342)+(I343-I342)*E342,V342+(H343-H342)*(1-E342)+(I343-I342)*E342+(U343-U342)*(1-E342)))</f>
        <v>0.0154325389940584</v>
      </c>
      <c r="W343" s="3" t="n">
        <f aca="false">T343/3+V343</f>
        <v>0.0170188768241797</v>
      </c>
      <c r="X343" s="23" t="n">
        <f aca="false">IF(D$6="E",-B343,B343)</f>
        <v>425.687655860356</v>
      </c>
      <c r="Y343" s="0" t="n">
        <f aca="false">IF(D$6="E",-J343,J343)</f>
        <v>375.023532785709</v>
      </c>
      <c r="Z343" s="46" t="n">
        <f aca="false">J343/A343</f>
        <v>1.09689396370224</v>
      </c>
      <c r="AA343" s="43" t="n">
        <f aca="false">B$8/A343^B$3*((1+K$49)/K$49)^-B$3</f>
        <v>1.66301141478834</v>
      </c>
      <c r="AB343" s="43" t="n">
        <f aca="false">(R343-AA343)</f>
        <v>-0.0676855608069715</v>
      </c>
      <c r="AC343" s="48" t="n">
        <f aca="false">IF(R$58&gt;=AA$58,B$10,IF(K343&lt;K342,(Z343-D$10)*(1+1.25*(D$10-Z343)/MAX(Z$58:Z343)*B$10)+D$10,B$10))</f>
        <v>1.38259663532589</v>
      </c>
      <c r="AD343" s="33" t="n">
        <f aca="false">IF(K343&gt;K342,(1-A343/K343)/((J343+0.01)/A343/$B$10)^(1+K$49)+A343/K343+0.01,(1-A343/K343)/((J343+0.01)/A343/$D$10)^(1+K$49)+A343/K343+0.01)</f>
        <v>1.2374003333838</v>
      </c>
      <c r="AE343" s="47" t="n">
        <f aca="false">IF(ABS(-LN(1-(R343-AA343)/R343)/LN(AD343))&lt;1.2*B$3,1.2*SIGN(-LN(1-(R343-AA343)/R343)/LN(AD343))*B$3,-LN(1-(R343-AA343)/R343)/LN(AD343))</f>
        <v>-0.195068447961014</v>
      </c>
      <c r="AF343" s="43" t="n">
        <f aca="false">W343</f>
        <v>0.0170188768241798</v>
      </c>
      <c r="AG343" s="47" t="n">
        <f aca="false">IF(D$6="E",-B343,IF(D$6="T",-B343,B343))</f>
        <v>425.687655860356</v>
      </c>
      <c r="AH343" s="3" t="n">
        <f aca="false">T343</f>
        <v>0.00475901349036392</v>
      </c>
      <c r="AI343" s="3"/>
      <c r="AJ343" s="3"/>
    </row>
    <row r="344" customFormat="false" ht="12.8" hidden="false" customHeight="false" outlineLevel="0" collapsed="false">
      <c r="A344" s="3" t="n">
        <f aca="false">IF(J343/A343&lt;=0.99*$B$10,IF(A343&gt;A342,IF(D$5&gt;0,$A343+($D$7-$D$3)/401,IF(J343/A343&gt;1.01*D$10,A343-($D$7-$D$3)/401,A343)),IF(D$5&lt;0,$A343+($D$7-$D$3)/401,IF(J343/A343&gt;1.01*D$10,A343-($D$7-$D$3)/401,A343))),IF(K343&gt;$B$6,IF(B$10&gt;D$10,IF(J343/A343&gt;1.01*D$10,A343-($D$7-$D$3)/401,A343),A343),IF(MAX(J$58:J343)&lt;0.99*$B$10*(A343^$K$49*(K343-A343))^(1/(1+$K$49))*($K$49^(1/(1+$K$49))),$A343+($D$7-$D$3)/401,IF(J343/A343&gt;1.01*$D$10,$A343-($D$7-$D$3)/401,A343))))</f>
        <v>342.394638403992</v>
      </c>
      <c r="B344" s="3" t="n">
        <f aca="false">$D$4+(A344-$D$3)*$D$5</f>
        <v>427.183915211977</v>
      </c>
      <c r="C344" s="3" t="n">
        <f aca="false">2/PI()*(ATAN((B344/A344)^2))/(1+C$12/C$14*10*(100/A343)^0.5)</f>
        <v>0.490665568009375</v>
      </c>
      <c r="D344" s="3" t="n">
        <f aca="false">3*G343*(I344-I343)+D343</f>
        <v>5971.71041435873</v>
      </c>
      <c r="E344" s="30" t="n">
        <f aca="false">(1/$C$16)*($C$12/100)/S344</f>
        <v>0.00910860018977106</v>
      </c>
      <c r="F344" s="3" t="n">
        <f aca="false">3*(1-2*$B$9)*(A345+A344)/(4*(1+$B$9)*$B$4)</f>
        <v>52141.4805377863</v>
      </c>
      <c r="G344" s="3" t="n">
        <f aca="false">$C$18*$C$17*(A344+100)/100/(2*(1+$C$19))*1000</f>
        <v>3381664.61596012</v>
      </c>
      <c r="H344" s="30" t="n">
        <f aca="false">(B344-B343)/(3*(1-E343)*F343+3*C343*E343*G343)+H343</f>
        <v>0.00315286309035482</v>
      </c>
      <c r="I344" s="30" t="n">
        <f aca="false">C343*(H344-H343)+I343</f>
        <v>0.000664017355812889</v>
      </c>
      <c r="J344" s="3" t="n">
        <f aca="false">J343+3*(H344-H343)*F343</f>
        <v>376.192246899253</v>
      </c>
      <c r="K344" s="35" t="n">
        <f aca="false">IF(J344&lt;$B$10*(A343^$K$49*(MAX(K$58:K343)-A343))^(1/(1+$K$49))*($K$49^(1/(1+$K$49))),IF(J344/A344&gt;D$10,IF(MAX(J$58:J343)&lt;0.99*$B$10*(A343^$K$49*(K343-A343))^(1/(1+$K$49))*($K$49^(1/(1+$K$49))),MAX(K$58:K343),((J344/$B$10)^(1+$K$49)/(A344^($K$49)*$K$49))+A344),MAX(K$58:K343)),((J344/$B$10)^(1+$K$49)/(A344^($K$49)*$K$49))+A344)</f>
        <v>558.617561785258</v>
      </c>
      <c r="L344" s="30" t="n">
        <f aca="false">IF(K344&lt;K343,AE343*(MAX(Z$58:Z343)-J343/A343)/(J343/A343/D$10-1)/(1+1*(MAX(Z$58:Z343)-J343/A343)/(J343/A343/D$10-1))+B$3-B$4,AE343*(J344/A344/B$10)/(C$27+J344/A344/B$10))</f>
        <v>-0.0228142387668821</v>
      </c>
      <c r="M344" s="42" t="n">
        <f aca="false">M343+L344*2*(K344-K343)/(K343+K344)</f>
        <v>-0.00913468374116539</v>
      </c>
      <c r="N344" s="43" t="n">
        <f aca="false">N343+(B$3-B$4)*2*(K344-K343)/(K343+K344)</f>
        <v>0.0106823241395873</v>
      </c>
      <c r="O344" s="34"/>
      <c r="P344" s="34" t="n">
        <f aca="false">P343+$B$4*2*(A344-A343)/(A344+A343)</f>
        <v>0.00322587869103594</v>
      </c>
      <c r="Q344" s="44" t="n">
        <f aca="false">M344+N344</f>
        <v>0.00154764039842193</v>
      </c>
      <c r="R344" s="3" t="n">
        <f aca="false">R343-(Q344-Q343+P344-P343)*R343</f>
        <v>1.5953661002928</v>
      </c>
      <c r="S344" s="3" t="n">
        <f aca="false">$C$21*(R344-1)+1</f>
        <v>1.58752165289708</v>
      </c>
      <c r="T344" s="3" t="n">
        <f aca="false">-(S344-S343)/S343+T343</f>
        <v>0.00473399523244363</v>
      </c>
      <c r="U344" s="45" t="n">
        <f aca="false">(N344-N343)/(K$49/(1+K$49)*(AC344^(1+K$49)-(J344/A344)^(1+K$49))/(J344/A344)^K$49)*K$50+U343</f>
        <v>0.0125117943596022</v>
      </c>
      <c r="V344" s="3" t="n">
        <f aca="false">IF(D$6="E",-IF(K343=$B$6,-V343+(H344-H343)*(1-E343)+(I344-I343)*E343,-V343+(H344-H343)*(1-E343)+(I344-I343)*E343+(U344-U343)*(1-E343)),IF(K343=$B$6,V343+(H344-H343)*(1-E343)+(I344-I343)*E343,V343+(H344-H343)*(1-E343)+(I344-I343)*E343+(U344-U343)*(1-E343)))</f>
        <v>0.0155279642130256</v>
      </c>
      <c r="W344" s="3" t="n">
        <f aca="false">T344/3+V344</f>
        <v>0.0171059626238401</v>
      </c>
      <c r="X344" s="23" t="n">
        <f aca="false">IF(D$6="E",-B344,B344)</f>
        <v>427.183915211977</v>
      </c>
      <c r="Y344" s="0" t="n">
        <f aca="false">IF(D$6="E",-J344,J344)</f>
        <v>376.192246899253</v>
      </c>
      <c r="Z344" s="46" t="n">
        <f aca="false">J344/A344</f>
        <v>1.0987095144153</v>
      </c>
      <c r="AA344" s="43" t="n">
        <f aca="false">B$8/A344^B$3*((1+K$49)/K$49)^-B$3</f>
        <v>1.66297165820477</v>
      </c>
      <c r="AB344" s="43" t="n">
        <f aca="false">(R344-AA344)</f>
        <v>-0.0676055579119714</v>
      </c>
      <c r="AC344" s="48" t="n">
        <f aca="false">IF(R$58&gt;=AA$58,B$10,IF(K344&lt;K343,(Z344-D$10)*(1+1.25*(D$10-Z344)/MAX(Z$58:Z344)*B$10)+D$10,B$10))</f>
        <v>1.38259663532589</v>
      </c>
      <c r="AD344" s="33" t="n">
        <f aca="false">IF(K344&gt;K343,(1-A344/K344)/((J344+0.01)/A344/$B$10)^(1+K$49)+A344/K344+0.01,(1-A344/K344)/((J344+0.01)/A344/$D$10)^(1+K$49)+A344/K344+0.01)</f>
        <v>1.23583162650988</v>
      </c>
      <c r="AE344" s="47" t="n">
        <f aca="false">IF(ABS(-LN(1-(R344-AA344)/R344)/LN(AD344))&lt;1.2*B$3,1.2*SIGN(-LN(1-(R344-AA344)/R344)/LN(AD344))*B$3,-LN(1-(R344-AA344)/R344)/LN(AD344))</f>
        <v>-0.196005048937673</v>
      </c>
      <c r="AF344" s="43" t="n">
        <f aca="false">W344</f>
        <v>0.0171059626238401</v>
      </c>
      <c r="AG344" s="47" t="n">
        <f aca="false">IF(D$6="E",-B344,IF(D$6="T",-B344,B344))</f>
        <v>427.183915211977</v>
      </c>
      <c r="AH344" s="3" t="n">
        <f aca="false">T344</f>
        <v>0.00473399523244363</v>
      </c>
      <c r="AI344" s="3"/>
      <c r="AJ344" s="3"/>
    </row>
    <row r="345" customFormat="false" ht="12.8" hidden="false" customHeight="false" outlineLevel="0" collapsed="false">
      <c r="A345" s="3" t="n">
        <f aca="false">IF(J344/A344&lt;=0.99*$B$10,IF(A344&gt;A343,IF(D$5&gt;0,$A344+($D$7-$D$3)/401,IF(J344/A344&gt;1.01*D$10,A344-($D$7-$D$3)/401,A344)),IF(D$5&lt;0,$A344+($D$7-$D$3)/401,IF(J344/A344&gt;1.01*D$10,A344-($D$7-$D$3)/401,A344))),IF(K344&gt;$B$6,IF(B$10&gt;D$10,IF(J344/A344&gt;1.01*D$10,A344-($D$7-$D$3)/401,A344),A344),IF(MAX(J$58:J344)&lt;0.99*$B$10*(A344^$K$49*(K344-A344))^(1/(1+$K$49))*($K$49^(1/(1+$K$49))),$A344+($D$7-$D$3)/401,IF(J344/A344&gt;1.01*$D$10,$A344-($D$7-$D$3)/401,A344))))</f>
        <v>342.893391521199</v>
      </c>
      <c r="B345" s="3" t="n">
        <f aca="false">$D$4+(A345-$D$3)*$D$5</f>
        <v>428.680174563598</v>
      </c>
      <c r="C345" s="3" t="n">
        <f aca="false">2/PI()*(ATAN((B345/A345)^2))/(1+C$12/C$14*10*(100/A344)^0.5)</f>
        <v>0.491657833983757</v>
      </c>
      <c r="D345" s="3" t="n">
        <f aca="false">3*G344*(I345-I344)+D344</f>
        <v>6008.88752865173</v>
      </c>
      <c r="E345" s="30" t="n">
        <f aca="false">(1/$C$16)*($C$12/100)/S345</f>
        <v>0.00910836938014832</v>
      </c>
      <c r="F345" s="3" t="n">
        <f aca="false">3*(1-2*$B$9)*(A346+A345)/(4*(1+$B$9)*$B$4)</f>
        <v>52217.3777512744</v>
      </c>
      <c r="G345" s="3" t="n">
        <f aca="false">$C$18*$C$17*(A345+100)/100/(2*(1+$C$19))*1000</f>
        <v>3385477.08478805</v>
      </c>
      <c r="H345" s="30" t="n">
        <f aca="false">(B345-B344)/(3*(1-E344)*F344+3*C344*E344*G344)+H344</f>
        <v>0.00316033167497066</v>
      </c>
      <c r="I345" s="30" t="n">
        <f aca="false">C344*(H345-H344)+I344</f>
        <v>0.000667681933125646</v>
      </c>
      <c r="J345" s="3" t="n">
        <f aca="false">J344+3*(H345-H344)*F344</f>
        <v>377.360516077428</v>
      </c>
      <c r="K345" s="35" t="n">
        <f aca="false">IF(J345&lt;$B$10*(A344^$K$49*(MAX(K$58:K344)-A344))^(1/(1+$K$49))*($K$49^(1/(1+$K$49))),IF(J345/A345&gt;D$10,IF(MAX(J$58:J344)&lt;0.99*$B$10*(A344^$K$49*(K344-A344))^(1/(1+$K$49))*($K$49^(1/(1+$K$49))),MAX(K$58:K344),((J345/$B$10)^(1+$K$49)/(A345^($K$49)*$K$49))+A345),MAX(K$58:K344)),((J345/$B$10)^(1+$K$49)/(A345^($K$49)*$K$49))+A345)</f>
        <v>560.144903620966</v>
      </c>
      <c r="L345" s="30" t="n">
        <f aca="false">IF(K345&lt;K344,AE344*(MAX(Z$58:Z344)-J344/A344)/(J344/A344/D$10-1)/(1+1*(MAX(Z$58:Z344)-J344/A344)/(J344/A344/D$10-1))+B$3-B$4,AE344*(J345/A345/B$10)/(C$27+J345/A345/B$10))</f>
        <v>-0.0229571012196255</v>
      </c>
      <c r="M345" s="42" t="n">
        <f aca="false">M344+L345*2*(K345-K344)/(K344+K345)</f>
        <v>-0.0091973661106648</v>
      </c>
      <c r="N345" s="43" t="n">
        <f aca="false">N344+(B$3-B$4)*2*(K345-K344)/(K344+K345)</f>
        <v>0.0107107204356422</v>
      </c>
      <c r="O345" s="34"/>
      <c r="P345" s="34" t="n">
        <f aca="false">P344+$B$4*2*(A345-A344)/(A345+A344)</f>
        <v>0.00323461229959924</v>
      </c>
      <c r="Q345" s="44" t="n">
        <f aca="false">M345+N345</f>
        <v>0.00151335432497737</v>
      </c>
      <c r="R345" s="3" t="n">
        <f aca="false">R344-(Q345-Q344+P345-P344)*R344</f>
        <v>1.59540686582905</v>
      </c>
      <c r="S345" s="3" t="n">
        <f aca="false">$C$21*(R345-1)+1</f>
        <v>1.58756188131322</v>
      </c>
      <c r="T345" s="3" t="n">
        <f aca="false">-(S345-S344)/S344+T344</f>
        <v>0.00470865484349953</v>
      </c>
      <c r="U345" s="45" t="n">
        <f aca="false">(N345-N344)/(K$49/(1+K$49)*(AC345^(1+K$49)-(J345/A345)^(1+K$49))/(J345/A345)^K$49)*K$50+U344</f>
        <v>0.0126010267922287</v>
      </c>
      <c r="V345" s="3" t="n">
        <f aca="false">IF(D$6="E",-IF(K344=$B$6,-V344+(H345-H344)*(1-E344)+(I345-I344)*E344,-V344+(H345-H344)*(1-E344)+(I345-I344)*E344+(U345-U344)*(1-E344)),IF(K344=$B$6,V344+(H345-H344)*(1-E344)+(I345-I344)*E344,V344+(H345-H344)*(1-E344)+(I345-I344)*E344+(U345-U344)*(1-E344)))</f>
        <v>0.0156238177985335</v>
      </c>
      <c r="W345" s="3" t="n">
        <f aca="false">T345/3+V345</f>
        <v>0.0171933694130334</v>
      </c>
      <c r="X345" s="23" t="n">
        <f aca="false">IF(D$6="E",-B345,B345)</f>
        <v>428.680174563598</v>
      </c>
      <c r="Y345" s="0" t="n">
        <f aca="false">IF(D$6="E",-J345,J345)</f>
        <v>377.360516077428</v>
      </c>
      <c r="Z345" s="46" t="n">
        <f aca="false">J345/A345</f>
        <v>1.10051848594492</v>
      </c>
      <c r="AA345" s="43" t="n">
        <f aca="false">B$8/A345^B$3*((1+K$49)/K$49)^-B$3</f>
        <v>1.66293196043932</v>
      </c>
      <c r="AB345" s="43" t="n">
        <f aca="false">(R345-AA345)</f>
        <v>-0.0675250946102701</v>
      </c>
      <c r="AC345" s="48" t="n">
        <f aca="false">IF(R$58&gt;=AA$58,B$10,IF(K345&lt;K344,(Z345-D$10)*(1+1.25*(D$10-Z345)/MAX(Z$58:Z345)*B$10)+D$10,B$10))</f>
        <v>1.38259663532589</v>
      </c>
      <c r="AD345" s="33" t="n">
        <f aca="false">IF(K345&gt;K344,(1-A345/K345)/((J345+0.01)/A345/$B$10)^(1+K$49)+A345/K345+0.01,(1-A345/K345)/((J345+0.01)/A345/$D$10)^(1+K$49)+A345/K345+0.01)</f>
        <v>1.23427001670374</v>
      </c>
      <c r="AE345" s="47" t="n">
        <f aca="false">IF(ABS(-LN(1-(R345-AA345)/R345)/LN(AD345))&lt;1.2*B$3,1.2*SIGN(-LN(1-(R345-AA345)/R345)/LN(AD345))*B$3,-LN(1-(R345-AA345)/R345)/LN(AD345))</f>
        <v>-0.196947689147639</v>
      </c>
      <c r="AF345" s="43" t="n">
        <f aca="false">W345</f>
        <v>0.0171933694130334</v>
      </c>
      <c r="AG345" s="47" t="n">
        <f aca="false">IF(D$6="E",-B345,IF(D$6="T",-B345,B345))</f>
        <v>428.680174563598</v>
      </c>
      <c r="AH345" s="3" t="n">
        <f aca="false">T345</f>
        <v>0.00470865484349953</v>
      </c>
      <c r="AI345" s="3"/>
      <c r="AJ345" s="3"/>
    </row>
    <row r="346" customFormat="false" ht="12.8" hidden="false" customHeight="false" outlineLevel="0" collapsed="false">
      <c r="A346" s="3" t="n">
        <f aca="false">IF(J345/A345&lt;=0.99*$B$10,IF(A345&gt;A344,IF(D$5&gt;0,$A345+($D$7-$D$3)/401,IF(J345/A345&gt;1.01*D$10,A345-($D$7-$D$3)/401,A345)),IF(D$5&lt;0,$A345+($D$7-$D$3)/401,IF(J345/A345&gt;1.01*D$10,A345-($D$7-$D$3)/401,A345))),IF(K345&gt;$B$6,IF(B$10&gt;D$10,IF(J345/A345&gt;1.01*D$10,A345-($D$7-$D$3)/401,A345),A345),IF(MAX(J$58:J345)&lt;0.99*$B$10*(A345^$K$49*(K345-A345))^(1/(1+$K$49))*($K$49^(1/(1+$K$49))),$A345+($D$7-$D$3)/401,IF(J345/A345&gt;1.01*$D$10,$A345-($D$7-$D$3)/401,A345))))</f>
        <v>343.392144638406</v>
      </c>
      <c r="B346" s="3" t="n">
        <f aca="false">$D$4+(A346-$D$3)*$D$5</f>
        <v>430.176433915219</v>
      </c>
      <c r="C346" s="3" t="n">
        <f aca="false">2/PI()*(ATAN((B346/A346)^2))/(1+C$12/C$14*10*(100/A345)^0.5)</f>
        <v>0.492644215794242</v>
      </c>
      <c r="D346" s="3" t="n">
        <f aca="false">3*G345*(I346-I345)+D345</f>
        <v>6046.11355317275</v>
      </c>
      <c r="E346" s="30" t="n">
        <f aca="false">(1/$C$16)*($C$12/100)/S346</f>
        <v>0.00910813563413721</v>
      </c>
      <c r="F346" s="3" t="n">
        <f aca="false">3*(1-2*$B$9)*(A347+A346)/(4*(1+$B$9)*$B$4)</f>
        <v>52293.2749647624</v>
      </c>
      <c r="G346" s="3" t="n">
        <f aca="false">$C$18*$C$17*(A346+100)/100/(2*(1+$C$19))*1000</f>
        <v>3389289.55361598</v>
      </c>
      <c r="H346" s="30" t="n">
        <f aca="false">(B346-B345)/(3*(1-E345)*F345+3*C345*E345*G345)+H345</f>
        <v>0.00316778658767482</v>
      </c>
      <c r="I346" s="30" t="n">
        <f aca="false">C345*(H346-H345)+I345</f>
        <v>0.000671347199358313</v>
      </c>
      <c r="J346" s="3" t="n">
        <f aca="false">J345+3*(H346-H345)*F345</f>
        <v>378.528344055756</v>
      </c>
      <c r="K346" s="35" t="n">
        <f aca="false">IF(J346&lt;$B$10*(A345^$K$49*(MAX(K$58:K345)-A345))^(1/(1+$K$49))*($K$49^(1/(1+$K$49))),IF(J346/A346&gt;D$10,IF(MAX(J$58:J345)&lt;0.99*$B$10*(A345^$K$49*(K345-A345))^(1/(1+$K$49))*($K$49^(1/(1+$K$49))),MAX(K$58:K345),((J346/$B$10)^(1+$K$49)/(A346^($K$49)*$K$49))+A346),MAX(K$58:K345)),((J346/$B$10)^(1+$K$49)/(A346^($K$49)*$K$49))+A346)</f>
        <v>561.672907187154</v>
      </c>
      <c r="L346" s="30" t="n">
        <f aca="false">IF(K346&lt;K345,AE345*(MAX(Z$58:Z345)-J345/A345)/(J345/A345/D$10-1)/(1+1*(MAX(Z$58:Z345)-J345/A345)/(J345/A345/D$10-1))+B$3-B$4,AE345*(J346/A346/B$10)/(C$27+J346/A346/B$10))</f>
        <v>-0.0231008566390618</v>
      </c>
      <c r="M346" s="42" t="n">
        <f aca="false">M345+L346*2*(K346-K345)/(K345+K346)</f>
        <v>-0.00926029645637049</v>
      </c>
      <c r="N346" s="43" t="n">
        <f aca="false">N345+(B$3-B$4)*2*(K346-K345)/(K345+K346)</f>
        <v>0.0107390516618631</v>
      </c>
      <c r="O346" s="34"/>
      <c r="P346" s="34" t="n">
        <f aca="false">P345+$B$4*2*(A346-A345)/(A346+A345)</f>
        <v>0.00324333321398712</v>
      </c>
      <c r="Q346" s="44" t="n">
        <f aca="false">M346+N346</f>
        <v>0.00147875520549264</v>
      </c>
      <c r="R346" s="3" t="n">
        <f aca="false">R345-(Q346-Q345+P346-P345)*R345</f>
        <v>1.59544815209513</v>
      </c>
      <c r="S346" s="3" t="n">
        <f aca="false">$C$21*(R346-1)+1</f>
        <v>1.58760262359815</v>
      </c>
      <c r="T346" s="3" t="n">
        <f aca="false">-(S346-S345)/S345+T345</f>
        <v>0.00468299141242</v>
      </c>
      <c r="U346" s="45" t="n">
        <f aca="false">(N346-N345)/(K$49/(1+K$49)*(AC346^(1+K$49)-(J346/A346)^(1+K$49))/(J346/A346)^K$49)*K$50+U345</f>
        <v>0.0126907089315103</v>
      </c>
      <c r="V346" s="3" t="n">
        <f aca="false">IF(D$6="E",-IF(K345=$B$6,-V345+(H346-H345)*(1-E345)+(I346-I345)*E345,-V345+(H346-H345)*(1-E345)+(I346-I345)*E345+(U346-U345)*(1-E345)),IF(K345=$B$6,V345+(H346-H345)*(1-E345)+(I346-I345)*E345,V345+(H346-H345)*(1-E345)+(I346-I345)*E345+(U346-U345)*(1-E345)))</f>
        <v>0.015720103474968</v>
      </c>
      <c r="W346" s="3" t="n">
        <f aca="false">T346/3+V346</f>
        <v>0.0172811006124414</v>
      </c>
      <c r="X346" s="23" t="n">
        <f aca="false">IF(D$6="E",-B346,B346)</f>
        <v>430.176433915219</v>
      </c>
      <c r="Y346" s="0" t="n">
        <f aca="false">IF(D$6="E",-J346,J346)</f>
        <v>378.528344055756</v>
      </c>
      <c r="Z346" s="46" t="n">
        <f aca="false">J346/A346</f>
        <v>1.1023209178368</v>
      </c>
      <c r="AA346" s="43" t="n">
        <f aca="false">B$8/A346^B$3*((1+K$49)/K$49)^-B$3</f>
        <v>1.6628923213196</v>
      </c>
      <c r="AB346" s="43" t="n">
        <f aca="false">(R346-AA346)</f>
        <v>-0.0674441692244716</v>
      </c>
      <c r="AC346" s="48" t="n">
        <f aca="false">IF(R$58&gt;=AA$58,B$10,IF(K346&lt;K345,(Z346-D$10)*(1+1.25*(D$10-Z346)/MAX(Z$58:Z346)*B$10)+D$10,B$10))</f>
        <v>1.38259663532589</v>
      </c>
      <c r="AD346" s="33" t="n">
        <f aca="false">IF(K346&gt;K345,(1-A346/K346)/((J346+0.01)/A346/$B$10)^(1+K$49)+A346/K346+0.01,(1-A346/K346)/((J346+0.01)/A346/$D$10)^(1+K$49)+A346/K346+0.01)</f>
        <v>1.23271545889297</v>
      </c>
      <c r="AE346" s="47" t="n">
        <f aca="false">IF(ABS(-LN(1-(R346-AA346)/R346)/LN(AD346))&lt;1.2*B$3,1.2*SIGN(-LN(1-(R346-AA346)/R346)/LN(AD346))*B$3,-LN(1-(R346-AA346)/R346)/LN(AD346))</f>
        <v>-0.197896435060754</v>
      </c>
      <c r="AF346" s="43" t="n">
        <f aca="false">W346</f>
        <v>0.0172811006124413</v>
      </c>
      <c r="AG346" s="47" t="n">
        <f aca="false">IF(D$6="E",-B346,IF(D$6="T",-B346,B346))</f>
        <v>430.176433915219</v>
      </c>
      <c r="AH346" s="3" t="n">
        <f aca="false">T346</f>
        <v>0.00468299141242</v>
      </c>
      <c r="AI346" s="3"/>
      <c r="AJ346" s="3"/>
    </row>
    <row r="347" customFormat="false" ht="12.8" hidden="false" customHeight="false" outlineLevel="0" collapsed="false">
      <c r="A347" s="3" t="n">
        <f aca="false">IF(J346/A346&lt;=0.99*$B$10,IF(A346&gt;A345,IF(D$5&gt;0,$A346+($D$7-$D$3)/401,IF(J346/A346&gt;1.01*D$10,A346-($D$7-$D$3)/401,A346)),IF(D$5&lt;0,$A346+($D$7-$D$3)/401,IF(J346/A346&gt;1.01*D$10,A346-($D$7-$D$3)/401,A346))),IF(K346&gt;$B$6,IF(B$10&gt;D$10,IF(J346/A346&gt;1.01*D$10,A346-($D$7-$D$3)/401,A346),A346),IF(MAX(J$58:J346)&lt;0.99*$B$10*(A346^$K$49*(K346-A346))^(1/(1+$K$49))*($K$49^(1/(1+$K$49))),$A346+($D$7-$D$3)/401,IF(J346/A346&gt;1.01*$D$10,$A346-($D$7-$D$3)/401,A346))))</f>
        <v>343.890897755613</v>
      </c>
      <c r="B347" s="3" t="n">
        <f aca="false">$D$4+(A347-$D$3)*$D$5</f>
        <v>431.67269326684</v>
      </c>
      <c r="C347" s="3" t="n">
        <f aca="false">2/PI()*(ATAN((B347/A347)^2))/(1+C$12/C$14*10*(100/A346)^0.5)</f>
        <v>0.493624758285987</v>
      </c>
      <c r="D347" s="3" t="n">
        <f aca="false">3*G346*(I347-I346)+D346</f>
        <v>6083.38809953197</v>
      </c>
      <c r="E347" s="30" t="n">
        <f aca="false">(1/$C$16)*($C$12/100)/S347</f>
        <v>0.00910789894349045</v>
      </c>
      <c r="F347" s="3" t="n">
        <f aca="false">3*(1-2*$B$9)*(A348+A347)/(4*(1+$B$9)*$B$4)</f>
        <v>52369.1721782504</v>
      </c>
      <c r="G347" s="3" t="n">
        <f aca="false">$C$18*$C$17*(A347+100)/100/(2*(1+$C$19))*1000</f>
        <v>3393102.02244391</v>
      </c>
      <c r="H347" s="30" t="n">
        <f aca="false">(B347-B346)/(3*(1-E346)*F346+3*C346*E346*G346)+H346</f>
        <v>0.00317522789173851</v>
      </c>
      <c r="I347" s="30" t="n">
        <f aca="false">C346*(H347-H346)+I346</f>
        <v>0.000675013114763254</v>
      </c>
      <c r="J347" s="3" t="n">
        <f aca="false">J346+3*(H347-H346)*F346</f>
        <v>379.695734534253</v>
      </c>
      <c r="K347" s="35" t="n">
        <f aca="false">IF(J347&lt;$B$10*(A346^$K$49*(MAX(K$58:K346)-A346))^(1/(1+$K$49))*($K$49^(1/(1+$K$49))),IF(J347/A347&gt;D$10,IF(MAX(J$58:J346)&lt;0.99*$B$10*(A346^$K$49*(K346-A346))^(1/(1+$K$49))*($K$49^(1/(1+$K$49))),MAX(K$58:K346),((J347/$B$10)^(1+$K$49)/(A347^($K$49)*$K$49))+A347),MAX(K$58:K346)),((J347/$B$10)^(1+$K$49)/(A347^($K$49)*$K$49))+A347)</f>
        <v>563.201569176106</v>
      </c>
      <c r="L347" s="30" t="n">
        <f aca="false">IF(K347&lt;K346,AE346*(MAX(Z$58:Z346)-J346/A346)/(J346/A346/D$10-1)/(1+1*(MAX(Z$58:Z346)-J346/A346)/(J346/A346/D$10-1))+B$3-B$4,AE346*(J347/A347/B$10)/(C$27+J347/A347/B$10))</f>
        <v>-0.0232455148545718</v>
      </c>
      <c r="M347" s="42" t="n">
        <f aca="false">M346+L347*2*(K347-K346)/(K346+K347)</f>
        <v>-0.00932347601234493</v>
      </c>
      <c r="N347" s="43" t="n">
        <f aca="false">N346+(B$3-B$4)*2*(K347-K346)/(K346+K347)</f>
        <v>0.0107673180773951</v>
      </c>
      <c r="O347" s="34"/>
      <c r="P347" s="34" t="n">
        <f aca="false">P346+$B$4*2*(A347-A346)/(A347+A346)</f>
        <v>0.00325204147104761</v>
      </c>
      <c r="Q347" s="44" t="n">
        <f aca="false">M347+N347</f>
        <v>0.00144384206505019</v>
      </c>
      <c r="R347" s="3" t="n">
        <f aca="false">R346-(Q347-Q346+P347-P346)*R346</f>
        <v>1.5954899606279</v>
      </c>
      <c r="S347" s="3" t="n">
        <f aca="false">$C$21*(R347-1)+1</f>
        <v>1.58764388126845</v>
      </c>
      <c r="T347" s="3" t="n">
        <f aca="false">-(S347-S346)/S346+T346</f>
        <v>0.0046570040087133</v>
      </c>
      <c r="U347" s="45" t="n">
        <f aca="false">(N347-N346)/(K$49/(1+K$49)*(AC347^(1+K$49)-(J347/A347)^(1+K$49))/(J347/A347)^K$49)*K$50+U346</f>
        <v>0.0127808445298841</v>
      </c>
      <c r="V347" s="3" t="n">
        <f aca="false">IF(D$6="E",-IF(K346=$B$6,-V346+(H347-H346)*(1-E346)+(I347-I346)*E346,-V346+(H347-H346)*(1-E346)+(I347-I346)*E346+(U347-U346)*(1-E346)),IF(K346=$B$6,V346+(H347-H346)*(1-E346)+(I347-I346)*E346,V346+(H347-H346)*(1-E346)+(I347-I346)*E346+(U347-U346)*(1-E346)))</f>
        <v>0.0158168250233981</v>
      </c>
      <c r="W347" s="3" t="n">
        <f aca="false">T347/3+V347</f>
        <v>0.0173691596929692</v>
      </c>
      <c r="X347" s="23" t="n">
        <f aca="false">IF(D$6="E",-B347,B347)</f>
        <v>431.67269326684</v>
      </c>
      <c r="Y347" s="0" t="n">
        <f aca="false">IF(D$6="E",-J347,J347)</f>
        <v>379.695734534253</v>
      </c>
      <c r="Z347" s="46" t="n">
        <f aca="false">J347/A347</f>
        <v>1.104116849304</v>
      </c>
      <c r="AA347" s="43" t="n">
        <f aca="false">B$8/A347^B$3*((1+K$49)/K$49)^-B$3</f>
        <v>1.662852740674</v>
      </c>
      <c r="AB347" s="43" t="n">
        <f aca="false">(R347-AA347)</f>
        <v>-0.0673627800461041</v>
      </c>
      <c r="AC347" s="48" t="n">
        <f aca="false">IF(R$58&gt;=AA$58,B$10,IF(K347&lt;K346,(Z347-D$10)*(1+1.25*(D$10-Z347)/MAX(Z$58:Z347)*B$10)+D$10,B$10))</f>
        <v>1.38259663532589</v>
      </c>
      <c r="AD347" s="33" t="n">
        <f aca="false">IF(K347&gt;K346,(1-A347/K347)/((J347+0.01)/A347/$B$10)^(1+K$49)+A347/K347+0.01,(1-A347/K347)/((J347+0.01)/A347/$D$10)^(1+K$49)+A347/K347+0.01)</f>
        <v>1.23116790833539</v>
      </c>
      <c r="AE347" s="47" t="n">
        <f aca="false">IF(ABS(-LN(1-(R347-AA347)/R347)/LN(AD347))&lt;1.2*B$3,1.2*SIGN(-LN(1-(R347-AA347)/R347)/LN(AD347))*B$3,-LN(1-(R347-AA347)/R347)/LN(AD347))</f>
        <v>-0.198851354208912</v>
      </c>
      <c r="AF347" s="43" t="n">
        <f aca="false">W347</f>
        <v>0.0173691596929692</v>
      </c>
      <c r="AG347" s="47" t="n">
        <f aca="false">IF(D$6="E",-B347,IF(D$6="T",-B347,B347))</f>
        <v>431.67269326684</v>
      </c>
      <c r="AH347" s="3" t="n">
        <f aca="false">T347</f>
        <v>0.0046570040087133</v>
      </c>
      <c r="AI347" s="3"/>
      <c r="AJ347" s="3"/>
    </row>
    <row r="348" customFormat="false" ht="12.8" hidden="false" customHeight="false" outlineLevel="0" collapsed="false">
      <c r="A348" s="3" t="n">
        <f aca="false">IF(J347/A347&lt;=0.99*$B$10,IF(A347&gt;A346,IF(D$5&gt;0,$A347+($D$7-$D$3)/401,IF(J347/A347&gt;1.01*D$10,A347-($D$7-$D$3)/401,A347)),IF(D$5&lt;0,$A347+($D$7-$D$3)/401,IF(J347/A347&gt;1.01*D$10,A347-($D$7-$D$3)/401,A347))),IF(K347&gt;$B$6,IF(B$10&gt;D$10,IF(J347/A347&gt;1.01*D$10,A347-($D$7-$D$3)/401,A347),A347),IF(MAX(J$58:J347)&lt;0.99*$B$10*(A347^$K$49*(K347-A347))^(1/(1+$K$49))*($K$49^(1/(1+$K$49))),$A347+($D$7-$D$3)/401,IF(J347/A347&gt;1.01*$D$10,$A347-($D$7-$D$3)/401,A347))))</f>
        <v>344.38965087282</v>
      </c>
      <c r="B348" s="3" t="n">
        <f aca="false">$D$4+(A348-$D$3)*$D$5</f>
        <v>433.168952618461</v>
      </c>
      <c r="C348" s="3" t="n">
        <f aca="false">2/PI()*(ATAN((B348/A348)^2))/(1+C$12/C$14*10*(100/A347)^0.5)</f>
        <v>0.494599506000431</v>
      </c>
      <c r="D348" s="3" t="n">
        <f aca="false">3*G347*(I348-I347)+D347</f>
        <v>6120.71078321175</v>
      </c>
      <c r="E348" s="30" t="n">
        <f aca="false">(1/$C$16)*($C$12/100)/S348</f>
        <v>0.00910765929978581</v>
      </c>
      <c r="F348" s="3" t="n">
        <f aca="false">3*(1-2*$B$9)*(A349+A348)/(4*(1+$B$9)*$B$4)</f>
        <v>52445.0693917384</v>
      </c>
      <c r="G348" s="3" t="n">
        <f aca="false">$C$18*$C$17*(A348+100)/100/(2*(1+$C$19))*1000</f>
        <v>3396914.49127184</v>
      </c>
      <c r="H348" s="30" t="n">
        <f aca="false">(B348-B347)/(3*(1-E347)*F347+3*C347*E347*G347)+H347</f>
        <v>0.00318265564993421</v>
      </c>
      <c r="I348" s="30" t="n">
        <f aca="false">C347*(H348-H347)+I347</f>
        <v>0.000678679640107212</v>
      </c>
      <c r="J348" s="3" t="n">
        <f aca="false">J347+3*(H348-H347)*F347</f>
        <v>380.8626911778</v>
      </c>
      <c r="K348" s="35" t="n">
        <f aca="false">IF(J348&lt;$B$10*(A347^$K$49*(MAX(K$58:K347)-A347))^(1/(1+$K$49))*($K$49^(1/(1+$K$49))),IF(J348/A348&gt;D$10,IF(MAX(J$58:J347)&lt;0.99*$B$10*(A347^$K$49*(K347-A347))^(1/(1+$K$49))*($K$49^(1/(1+$K$49))),MAX(K$58:K347),((J348/$B$10)^(1+$K$49)/(A348^($K$49)*$K$49))+A348),MAX(K$58:K347)),((J348/$B$10)^(1+$K$49)/(A348^($K$49)*$K$49))+A348)</f>
        <v>564.730886312861</v>
      </c>
      <c r="L348" s="30" t="n">
        <f aca="false">IF(K348&lt;K347,AE347*(MAX(Z$58:Z347)-J347/A347)/(J347/A347/D$10-1)/(1+1*(MAX(Z$58:Z347)-J347/A347)/(J347/A347/D$10-1))+B$3-B$4,AE347*(J348/A348/B$10)/(C$27+J348/A348/B$10))</f>
        <v>-0.0233910858494688</v>
      </c>
      <c r="M348" s="42" t="n">
        <f aca="false">M347+L348*2*(K348-K347)/(K347+K348)</f>
        <v>-0.00938690603116002</v>
      </c>
      <c r="N348" s="43" t="n">
        <f aca="false">N347+(B$3-B$4)*2*(K348-K347)/(K347+K348)</f>
        <v>0.0107955199402724</v>
      </c>
      <c r="O348" s="34"/>
      <c r="P348" s="34" t="n">
        <f aca="false">P347+$B$4*2*(A348-A347)/(A348+A347)</f>
        <v>0.00326073710746856</v>
      </c>
      <c r="Q348" s="44" t="n">
        <f aca="false">M348+N348</f>
        <v>0.00140861390911236</v>
      </c>
      <c r="R348" s="3" t="n">
        <f aca="false">R347-(Q348-Q347+P348-P347)*R347</f>
        <v>1.59553229299642</v>
      </c>
      <c r="S348" s="3" t="n">
        <f aca="false">$C$21*(R348-1)+1</f>
        <v>1.58768565587253</v>
      </c>
      <c r="T348" s="3" t="n">
        <f aca="false">-(S348-S347)/S347+T347</f>
        <v>0.00463069168226869</v>
      </c>
      <c r="U348" s="45" t="n">
        <f aca="false">(N348-N347)/(K$49/(1+K$49)*(AC348^(1+K$49)-(J348/A348)^(1+K$49))/(J348/A348)^K$49)*K$50+U347</f>
        <v>0.0128714373984942</v>
      </c>
      <c r="V348" s="3" t="n">
        <f aca="false">IF(D$6="E",-IF(K347=$B$6,-V347+(H348-H347)*(1-E347)+(I348-I347)*E347,-V347+(H348-H347)*(1-E347)+(I348-I347)*E347+(U348-U347)*(1-E347)),IF(K347=$B$6,V347+(H348-H347)*(1-E347)+(I348-I347)*E347,V347+(H348-H347)*(1-E347)+(I348-I347)*E347+(U348-U347)*(1-E347)))</f>
        <v>0.0159139862825829</v>
      </c>
      <c r="W348" s="3" t="n">
        <f aca="false">T348/3+V348</f>
        <v>0.0174575501766724</v>
      </c>
      <c r="X348" s="23" t="n">
        <f aca="false">IF(D$6="E",-B348,B348)</f>
        <v>433.168952618461</v>
      </c>
      <c r="Y348" s="0" t="n">
        <f aca="false">IF(D$6="E",-J348,J348)</f>
        <v>380.8626911778</v>
      </c>
      <c r="Z348" s="46" t="n">
        <f aca="false">J348/A348</f>
        <v>1.10590631923039</v>
      </c>
      <c r="AA348" s="43" t="n">
        <f aca="false">B$8/A348^B$3*((1+K$49)/K$49)^-B$3</f>
        <v>1.66281321833164</v>
      </c>
      <c r="AB348" s="43" t="n">
        <f aca="false">(R348-AA348)</f>
        <v>-0.0672809253352182</v>
      </c>
      <c r="AC348" s="48" t="n">
        <f aca="false">IF(R$58&gt;=AA$58,B$10,IF(K348&lt;K347,(Z348-D$10)*(1+1.25*(D$10-Z348)/MAX(Z$58:Z348)*B$10)+D$10,B$10))</f>
        <v>1.38259663532589</v>
      </c>
      <c r="AD348" s="33" t="n">
        <f aca="false">IF(K348&gt;K347,(1-A348/K348)/((J348+0.01)/A348/$B$10)^(1+K$49)+A348/K348+0.01,(1-A348/K348)/((J348+0.01)/A348/$D$10)^(1+K$49)+A348/K348+0.01)</f>
        <v>1.22962732061699</v>
      </c>
      <c r="AE348" s="47" t="n">
        <f aca="false">IF(ABS(-LN(1-(R348-AA348)/R348)/LN(AD348))&lt;1.2*B$3,1.2*SIGN(-LN(1-(R348-AA348)/R348)/LN(AD348))*B$3,-LN(1-(R348-AA348)/R348)/LN(AD348))</f>
        <v>-0.19981251520722</v>
      </c>
      <c r="AF348" s="43" t="n">
        <f aca="false">W348</f>
        <v>0.0174575501766724</v>
      </c>
      <c r="AG348" s="47" t="n">
        <f aca="false">IF(D$6="E",-B348,IF(D$6="T",-B348,B348))</f>
        <v>433.168952618461</v>
      </c>
      <c r="AH348" s="3" t="n">
        <f aca="false">T348</f>
        <v>0.00463069168226869</v>
      </c>
      <c r="AI348" s="3"/>
      <c r="AJ348" s="3"/>
    </row>
    <row r="349" customFormat="false" ht="12.8" hidden="false" customHeight="false" outlineLevel="0" collapsed="false">
      <c r="A349" s="3" t="n">
        <f aca="false">IF(J348/A348&lt;=0.99*$B$10,IF(A348&gt;A347,IF(D$5&gt;0,$A348+($D$7-$D$3)/401,IF(J348/A348&gt;1.01*D$10,A348-($D$7-$D$3)/401,A348)),IF(D$5&lt;0,$A348+($D$7-$D$3)/401,IF(J348/A348&gt;1.01*D$10,A348-($D$7-$D$3)/401,A348))),IF(K348&gt;$B$6,IF(B$10&gt;D$10,IF(J348/A348&gt;1.01*D$10,A348-($D$7-$D$3)/401,A348),A348),IF(MAX(J$58:J348)&lt;0.99*$B$10*(A348^$K$49*(K348-A348))^(1/(1+$K$49))*($K$49^(1/(1+$K$49))),$A348+($D$7-$D$3)/401,IF(J348/A348&gt;1.01*$D$10,$A348-($D$7-$D$3)/401,A348))))</f>
        <v>344.888403990027</v>
      </c>
      <c r="B349" s="3" t="n">
        <f aca="false">$D$4+(A349-$D$3)*$D$5</f>
        <v>434.665211970082</v>
      </c>
      <c r="C349" s="3" t="n">
        <f aca="false">2/PI()*(ATAN((B349/A349)^2))/(1+C$12/C$14*10*(100/A348)^0.5)</f>
        <v>0.495568503174537</v>
      </c>
      <c r="D349" s="3" t="n">
        <f aca="false">3*G348*(I349-I348)+D348</f>
        <v>6158.08122352646</v>
      </c>
      <c r="E349" s="30" t="n">
        <f aca="false">(1/$C$16)*($C$12/100)/S349</f>
        <v>0.00910741669442393</v>
      </c>
      <c r="F349" s="3" t="n">
        <f aca="false">3*(1-2*$B$9)*(A350+A349)/(4*(1+$B$9)*$B$4)</f>
        <v>52520.9666052264</v>
      </c>
      <c r="G349" s="3" t="n">
        <f aca="false">$C$18*$C$17*(A349+100)/100/(2*(1+$C$19))*1000</f>
        <v>3400726.96009977</v>
      </c>
      <c r="H349" s="30" t="n">
        <f aca="false">(B349-B348)/(3*(1-E348)*F348+3*C348*E348*G348)+H348</f>
        <v>0.00319006992454095</v>
      </c>
      <c r="I349" s="30" t="n">
        <f aca="false">C348*(H349-H348)+I348</f>
        <v>0.000682346736665057</v>
      </c>
      <c r="J349" s="3" t="n">
        <f aca="false">J348+3*(H349-H348)*F348</f>
        <v>382.02921761652</v>
      </c>
      <c r="K349" s="35" t="n">
        <f aca="false">IF(J349&lt;$B$10*(A348^$K$49*(MAX(K$58:K348)-A348))^(1/(1+$K$49))*($K$49^(1/(1+$K$49))),IF(J349/A349&gt;D$10,IF(MAX(J$58:J348)&lt;0.99*$B$10*(A348^$K$49*(K348-A348))^(1/(1+$K$49))*($K$49^(1/(1+$K$49))),MAX(K$58:K348),((J349/$B$10)^(1+$K$49)/(A349^($K$49)*$K$49))+A349),MAX(K$58:K348)),((J349/$B$10)^(1+$K$49)/(A349^($K$49)*$K$49))+A349)</f>
        <v>566.260855354738</v>
      </c>
      <c r="L349" s="30" t="n">
        <f aca="false">IF(K349&lt;K348,AE348*(MAX(Z$58:Z348)-J348/A348)/(J348/A348/D$10-1)/(1+1*(MAX(Z$58:Z348)-J348/A348)/(J348/A348/D$10-1))+B$3-B$4,AE348*(J349/A349/B$10)/(C$27+J349/A349/B$10))</f>
        <v>-0.0235375797641018</v>
      </c>
      <c r="M349" s="42" t="n">
        <f aca="false">M348+L349*2*(K349-K348)/(K348+K349)</f>
        <v>-0.0094505877841438</v>
      </c>
      <c r="N349" s="43" t="n">
        <f aca="false">N348+(B$3-B$4)*2*(K349-K348)/(K348+K349)</f>
        <v>0.0108236575074169</v>
      </c>
      <c r="O349" s="34"/>
      <c r="P349" s="34" t="n">
        <f aca="false">P348+$B$4*2*(A349-A348)/(A349+A348)</f>
        <v>0.00326942015977852</v>
      </c>
      <c r="Q349" s="44" t="n">
        <f aca="false">M349+N349</f>
        <v>0.00137306972327307</v>
      </c>
      <c r="R349" s="3" t="n">
        <f aca="false">R348-(Q349-Q348+P349-P348)*R348</f>
        <v>1.59557515080239</v>
      </c>
      <c r="S349" s="3" t="n">
        <f aca="false">$C$21*(R349-1)+1</f>
        <v>1.58772794899099</v>
      </c>
      <c r="T349" s="3" t="n">
        <f aca="false">-(S349-S348)/S348+T348</f>
        <v>0.00460405346310998</v>
      </c>
      <c r="U349" s="45" t="n">
        <f aca="false">(N349-N348)/(K$49/(1+K$49)*(AC349^(1+K$49)-(J349/A349)^(1+K$49))/(J349/A349)^K$49)*K$50+U348</f>
        <v>0.0129624914082279</v>
      </c>
      <c r="V349" s="3" t="n">
        <f aca="false">IF(D$6="E",-IF(K348=$B$6,-V348+(H349-H348)*(1-E348)+(I349-I348)*E348,-V348+(H349-H348)*(1-E348)+(I349-I348)*E348+(U349-U348)*(1-E348)),IF(K348=$B$6,V348+(H349-H348)*(1-E348)+(I349-I348)*E348,V348+(H349-H348)*(1-E348)+(I349-I348)*E348+(U349-U348)*(1-E348)))</f>
        <v>0.0160115911500038</v>
      </c>
      <c r="W349" s="3" t="n">
        <f aca="false">T349/3+V349</f>
        <v>0.0175462756377071</v>
      </c>
      <c r="X349" s="23" t="n">
        <f aca="false">IF(D$6="E",-B349,B349)</f>
        <v>434.665211970082</v>
      </c>
      <c r="Y349" s="0" t="n">
        <f aca="false">IF(D$6="E",-J349,J349)</f>
        <v>382.02921761652</v>
      </c>
      <c r="Z349" s="46" t="n">
        <f aca="false">J349/A349</f>
        <v>1.10768936617412</v>
      </c>
      <c r="AA349" s="43" t="n">
        <f aca="false">B$8/A349^B$3*((1+K$49)/K$49)^-B$3</f>
        <v>1.66277375412237</v>
      </c>
      <c r="AB349" s="43" t="n">
        <f aca="false">(R349-AA349)</f>
        <v>-0.067198603319981</v>
      </c>
      <c r="AC349" s="48" t="n">
        <f aca="false">IF(R$58&gt;=AA$58,B$10,IF(K349&lt;K348,(Z349-D$10)*(1+1.25*(D$10-Z349)/MAX(Z$58:Z349)*B$10)+D$10,B$10))</f>
        <v>1.38259663532589</v>
      </c>
      <c r="AD349" s="33" t="n">
        <f aca="false">IF(K349&gt;K348,(1-A349/K349)/((J349+0.01)/A349/$B$10)^(1+K$49)+A349/K349+0.01,(1-A349/K349)/((J349+0.01)/A349/$D$10)^(1+K$49)+A349/K349+0.01)</f>
        <v>1.22809365164992</v>
      </c>
      <c r="AE349" s="47" t="n">
        <f aca="false">IF(ABS(-LN(1-(R349-AA349)/R349)/LN(AD349))&lt;1.2*B$3,1.2*SIGN(-LN(1-(R349-AA349)/R349)/LN(AD349))*B$3,-LN(1-(R349-AA349)/R349)/LN(AD349))</f>
        <v>-0.20077998777571</v>
      </c>
      <c r="AF349" s="43" t="n">
        <f aca="false">W349</f>
        <v>0.017546275637707</v>
      </c>
      <c r="AG349" s="47" t="n">
        <f aca="false">IF(D$6="E",-B349,IF(D$6="T",-B349,B349))</f>
        <v>434.665211970082</v>
      </c>
      <c r="AH349" s="3" t="n">
        <f aca="false">T349</f>
        <v>0.00460405346310998</v>
      </c>
      <c r="AI349" s="3"/>
      <c r="AJ349" s="3"/>
    </row>
    <row r="350" customFormat="false" ht="12.8" hidden="false" customHeight="false" outlineLevel="0" collapsed="false">
      <c r="A350" s="3" t="n">
        <f aca="false">IF(J349/A349&lt;=0.99*$B$10,IF(A349&gt;A348,IF(D$5&gt;0,$A349+($D$7-$D$3)/401,IF(J349/A349&gt;1.01*D$10,A349-($D$7-$D$3)/401,A349)),IF(D$5&lt;0,$A349+($D$7-$D$3)/401,IF(J349/A349&gt;1.01*D$10,A349-($D$7-$D$3)/401,A349))),IF(K349&gt;$B$6,IF(B$10&gt;D$10,IF(J349/A349&gt;1.01*D$10,A349-($D$7-$D$3)/401,A349),A349),IF(MAX(J$58:J349)&lt;0.99*$B$10*(A349^$K$49*(K349-A349))^(1/(1+$K$49))*($K$49^(1/(1+$K$49))),$A349+($D$7-$D$3)/401,IF(J349/A349&gt;1.01*$D$10,$A349-($D$7-$D$3)/401,A349))))</f>
        <v>345.387157107234</v>
      </c>
      <c r="B350" s="3" t="n">
        <f aca="false">$D$4+(A350-$D$3)*$D$5</f>
        <v>436.161471321703</v>
      </c>
      <c r="C350" s="3" t="n">
        <f aca="false">2/PI()*(ATAN((B350/A350)^2))/(1+C$12/C$14*10*(100/A349)^0.5)</f>
        <v>0.496531793740158</v>
      </c>
      <c r="D350" s="3" t="n">
        <f aca="false">3*G349*(I350-I349)+D349</f>
        <v>6195.49904358277</v>
      </c>
      <c r="E350" s="30" t="n">
        <f aca="false">(1/$C$16)*($C$12/100)/S350</f>
        <v>0.00910717111862611</v>
      </c>
      <c r="F350" s="3" t="n">
        <f aca="false">3*(1-2*$B$9)*(A351+A350)/(4*(1+$B$9)*$B$4)</f>
        <v>52596.8638187145</v>
      </c>
      <c r="G350" s="3" t="n">
        <f aca="false">$C$18*$C$17*(A350+100)/100/(2*(1+$C$19))*1000</f>
        <v>3404539.4289277</v>
      </c>
      <c r="H350" s="30" t="n">
        <f aca="false">(B350-B349)/(3*(1-E349)*F349+3*C349*E349*G349)+H349</f>
        <v>0.00319747077734952</v>
      </c>
      <c r="I350" s="30" t="n">
        <f aca="false">C349*(H350-H349)+I349</f>
        <v>0.000686014366213614</v>
      </c>
      <c r="J350" s="3" t="n">
        <f aca="false">J349+3*(H350-H349)*F349</f>
        <v>383.195317446147</v>
      </c>
      <c r="K350" s="35" t="n">
        <f aca="false">IF(J350&lt;$B$10*(A349^$K$49*(MAX(K$58:K349)-A349))^(1/(1+$K$49))*($K$49^(1/(1+$K$49))),IF(J350/A350&gt;D$10,IF(MAX(J$58:J349)&lt;0.99*$B$10*(A349^$K$49*(K349-A349))^(1/(1+$K$49))*($K$49^(1/(1+$K$49))),MAX(K$58:K349),((J350/$B$10)^(1+$K$49)/(A350^($K$49)*$K$49))+A350),MAX(K$58:K349)),((J350/$B$10)^(1+$K$49)/(A350^($K$49)*$K$49))+A350)</f>
        <v>567.79147309087</v>
      </c>
      <c r="L350" s="30" t="n">
        <f aca="false">IF(K350&lt;K349,AE349*(MAX(Z$58:Z349)-J349/A349)/(J349/A349/D$10-1)/(1+1*(MAX(Z$58:Z349)-J349/A349)/(J349/A349/D$10-1))+B$3-B$4,AE349*(J350/A350/B$10)/(C$27+J350/A350/B$10))</f>
        <v>-0.0236850068990394</v>
      </c>
      <c r="M350" s="42" t="n">
        <f aca="false">M349+L350*2*(K350-K349)/(K349+K350)</f>
        <v>-0.00951452256163287</v>
      </c>
      <c r="N350" s="43" t="n">
        <f aca="false">N349+(B$3-B$4)*2*(K350-K349)/(K349+K350)</f>
        <v>0.0108517310346369</v>
      </c>
      <c r="O350" s="34"/>
      <c r="P350" s="34" t="n">
        <f aca="false">P349+$B$4*2*(A350-A349)/(A350+A349)</f>
        <v>0.0032780906643477</v>
      </c>
      <c r="Q350" s="44" t="n">
        <f aca="false">M350+N350</f>
        <v>0.00133720847300401</v>
      </c>
      <c r="R350" s="3" t="n">
        <f aca="false">R349-(Q350-Q349+P350-P349)*R349</f>
        <v>1.59561853568056</v>
      </c>
      <c r="S350" s="3" t="n">
        <f aca="false">$C$21*(R350-1)+1</f>
        <v>1.58777076223703</v>
      </c>
      <c r="T350" s="3" t="n">
        <f aca="false">-(S350-S349)/S349+T349</f>
        <v>0.0045770883611455</v>
      </c>
      <c r="U350" s="45" t="n">
        <f aca="false">(N350-N349)/(K$49/(1+K$49)*(AC350^(1+K$49)-(J350/A350)^(1+K$49))/(J350/A350)^K$49)*K$50+U349</f>
        <v>0.0130540104907771</v>
      </c>
      <c r="V350" s="3" t="n">
        <f aca="false">IF(D$6="E",-IF(K349=$B$6,-V349+(H350-H349)*(1-E349)+(I350-I349)*E349,-V349+(H350-H349)*(1-E349)+(I350-I349)*E349+(U350-U349)*(1-E349)),IF(K349=$B$6,V349+(H350-H349)*(1-E349)+(I350-I349)*E349,V349+(H350-H349)*(1-E349)+(I350-I349)*E349+(U350-U349)*(1-E349)))</f>
        <v>0.0161096435829214</v>
      </c>
      <c r="W350" s="3" t="n">
        <f aca="false">T350/3+V350</f>
        <v>0.0176353397033033</v>
      </c>
      <c r="X350" s="23" t="n">
        <f aca="false">IF(D$6="E",-B350,B350)</f>
        <v>436.161471321703</v>
      </c>
      <c r="Y350" s="0" t="n">
        <f aca="false">IF(D$6="E",-J350,J350)</f>
        <v>383.195317446147</v>
      </c>
      <c r="Z350" s="46" t="n">
        <f aca="false">J350/A350</f>
        <v>1.10946602837109</v>
      </c>
      <c r="AA350" s="43" t="n">
        <f aca="false">B$8/A350^B$3*((1+K$49)/K$49)^-B$3</f>
        <v>1.66273434787682</v>
      </c>
      <c r="AB350" s="43" t="n">
        <f aca="false">(R350-AA350)</f>
        <v>-0.0671158121962576</v>
      </c>
      <c r="AC350" s="48" t="n">
        <f aca="false">IF(R$58&gt;=AA$58,B$10,IF(K350&lt;K349,(Z350-D$10)*(1+1.25*(D$10-Z350)/MAX(Z$58:Z350)*B$10)+D$10,B$10))</f>
        <v>1.38259663532589</v>
      </c>
      <c r="AD350" s="33" t="n">
        <f aca="false">IF(K350&gt;K349,(1-A350/K350)/((J350+0.01)/A350/$B$10)^(1+K$49)+A350/K350+0.01,(1-A350/K350)/((J350+0.01)/A350/$D$10)^(1+K$49)+A350/K350+0.01)</f>
        <v>1.22656685767045</v>
      </c>
      <c r="AE350" s="47" t="n">
        <f aca="false">IF(ABS(-LN(1-(R350-AA350)/R350)/LN(AD350))&lt;1.2*B$3,1.2*SIGN(-LN(1-(R350-AA350)/R350)/LN(AD350))*B$3,-LN(1-(R350-AA350)/R350)/LN(AD350))</f>
        <v>-0.201753842761591</v>
      </c>
      <c r="AF350" s="43" t="n">
        <f aca="false">W350</f>
        <v>0.0176353397033033</v>
      </c>
      <c r="AG350" s="47" t="n">
        <f aca="false">IF(D$6="E",-B350,IF(D$6="T",-B350,B350))</f>
        <v>436.161471321703</v>
      </c>
      <c r="AH350" s="3" t="n">
        <f aca="false">T350</f>
        <v>0.0045770883611455</v>
      </c>
      <c r="AI350" s="3"/>
      <c r="AJ350" s="3"/>
    </row>
    <row r="351" customFormat="false" ht="12.8" hidden="false" customHeight="false" outlineLevel="0" collapsed="false">
      <c r="A351" s="3" t="n">
        <f aca="false">IF(J350/A350&lt;=0.99*$B$10,IF(A350&gt;A349,IF(D$5&gt;0,$A350+($D$7-$D$3)/401,IF(J350/A350&gt;1.01*D$10,A350-($D$7-$D$3)/401,A350)),IF(D$5&lt;0,$A350+($D$7-$D$3)/401,IF(J350/A350&gt;1.01*D$10,A350-($D$7-$D$3)/401,A350))),IF(K350&gt;$B$6,IF(B$10&gt;D$10,IF(J350/A350&gt;1.01*D$10,A350-($D$7-$D$3)/401,A350),A350),IF(MAX(J$58:J350)&lt;0.99*$B$10*(A350^$K$49*(K350-A350))^(1/(1+$K$49))*($K$49^(1/(1+$K$49))),$A350+($D$7-$D$3)/401,IF(J350/A350&gt;1.01*$D$10,$A350-($D$7-$D$3)/401,A350))))</f>
        <v>345.885910224441</v>
      </c>
      <c r="B351" s="3" t="n">
        <f aca="false">$D$4+(A351-$D$3)*$D$5</f>
        <v>437.657730673324</v>
      </c>
      <c r="C351" s="3" t="n">
        <f aca="false">2/PI()*(ATAN((B351/A351)^2))/(1+C$12/C$14*10*(100/A350)^0.5)</f>
        <v>0.497489421323514</v>
      </c>
      <c r="D351" s="3" t="n">
        <f aca="false">3*G350*(I351-I350)+D350</f>
        <v>6232.96387024017</v>
      </c>
      <c r="E351" s="30" t="n">
        <f aca="false">(1/$C$16)*($C$12/100)/S351</f>
        <v>0.00910692256343199</v>
      </c>
      <c r="F351" s="3" t="n">
        <f aca="false">3*(1-2*$B$9)*(A352+A351)/(4*(1+$B$9)*$B$4)</f>
        <v>52672.7610322025</v>
      </c>
      <c r="G351" s="3" t="n">
        <f aca="false">$C$18*$C$17*(A351+100)/100/(2*(1+$C$19))*1000</f>
        <v>3408351.89775563</v>
      </c>
      <c r="H351" s="30" t="n">
        <f aca="false">(B351-B350)/(3*(1-E350)*F350+3*C350*E350*G350)+H350</f>
        <v>0.00320485826966759</v>
      </c>
      <c r="I351" s="30" t="n">
        <f aca="false">C350*(H351-H350)+I350</f>
        <v>0.000689682491025551</v>
      </c>
      <c r="J351" s="3" t="n">
        <f aca="false">J350+3*(H351-H350)*F350</f>
        <v>384.360994228393</v>
      </c>
      <c r="K351" s="35" t="n">
        <f aca="false">IF(J351&lt;$B$10*(A350^$K$49*(MAX(K$58:K350)-A350))^(1/(1+$K$49))*($K$49^(1/(1+$K$49))),IF(J351/A351&gt;D$10,IF(MAX(J$58:J350)&lt;0.99*$B$10*(A350^$K$49*(K350-A350))^(1/(1+$K$49))*($K$49^(1/(1+$K$49))),MAX(K$58:K350),((J351/$B$10)^(1+$K$49)/(A351^($K$49)*$K$49))+A351),MAX(K$58:K350)),((J351/$B$10)^(1+$K$49)/(A351^($K$49)*$K$49))+A351)</f>
        <v>569.322736341748</v>
      </c>
      <c r="L351" s="30" t="n">
        <f aca="false">IF(K351&lt;K350,AE350*(MAX(Z$58:Z350)-J350/A350)/(J350/A350/D$10-1)/(1+1*(MAX(Z$58:Z350)-J350/A350)/(J350/A350/D$10-1))+B$3-B$4,AE350*(J351/A351/B$10)/(C$27+J351/A351/B$10))</f>
        <v>-0.0238333777183302</v>
      </c>
      <c r="M351" s="42" t="n">
        <f aca="false">M350+L351*2*(K351-K350)/(K350+K351)</f>
        <v>-0.00957871167323072</v>
      </c>
      <c r="N351" s="43" t="n">
        <f aca="false">N350+(B$3-B$4)*2*(K351-K350)/(K350+K351)</f>
        <v>0.0108797407766259</v>
      </c>
      <c r="O351" s="34"/>
      <c r="P351" s="34" t="n">
        <f aca="false">P350+$B$4*2*(A351-A350)/(A351+A350)</f>
        <v>0.00328674865738884</v>
      </c>
      <c r="Q351" s="44" t="n">
        <f aca="false">M351+N351</f>
        <v>0.0013010291033952</v>
      </c>
      <c r="R351" s="3" t="n">
        <f aca="false">R350-(Q351-Q350+P351-P350)*R350</f>
        <v>1.59566244929914</v>
      </c>
      <c r="S351" s="3" t="n">
        <f aca="false">$C$21*(R351-1)+1</f>
        <v>1.58781409725687</v>
      </c>
      <c r="T351" s="3" t="n">
        <f aca="false">-(S351-S350)/S350+T350</f>
        <v>0.00454979536591156</v>
      </c>
      <c r="U351" s="45" t="n">
        <f aca="false">(N351-N350)/(K$49/(1+K$49)*(AC351^(1+K$49)-(J351/A351)^(1+K$49))/(J351/A351)^K$49)*K$50+U350</f>
        <v>0.0131459986397275</v>
      </c>
      <c r="V351" s="3" t="n">
        <f aca="false">IF(D$6="E",-IF(K350=$B$6,-V350+(H351-H350)*(1-E350)+(I351-I350)*E350,-V350+(H351-H350)*(1-E350)+(I351-I350)*E350+(U351-U350)*(1-E350)),IF(K350=$B$6,V350+(H351-H350)*(1-E350)+(I351-I350)*E350,V350+(H351-H350)*(1-E350)+(I351-I350)*E350+(U351-U350)*(1-E350)))</f>
        <v>0.0162081475994602</v>
      </c>
      <c r="W351" s="3" t="n">
        <f aca="false">T351/3+V351</f>
        <v>0.0177247460547641</v>
      </c>
      <c r="X351" s="23" t="n">
        <f aca="false">IF(D$6="E",-B351,B351)</f>
        <v>437.657730673324</v>
      </c>
      <c r="Y351" s="0" t="n">
        <f aca="false">IF(D$6="E",-J351,J351)</f>
        <v>384.360994228393</v>
      </c>
      <c r="Z351" s="46" t="n">
        <f aca="false">J351/A351</f>
        <v>1.11123634373827</v>
      </c>
      <c r="AA351" s="43" t="n">
        <f aca="false">B$8/A351^B$3*((1+K$49)/K$49)^-B$3</f>
        <v>1.66269499942633</v>
      </c>
      <c r="AB351" s="43" t="n">
        <f aca="false">(R351-AA351)</f>
        <v>-0.0670325501271842</v>
      </c>
      <c r="AC351" s="48" t="n">
        <f aca="false">IF(R$58&gt;=AA$58,B$10,IF(K351&lt;K350,(Z351-D$10)*(1+1.25*(D$10-Z351)/MAX(Z$58:Z351)*B$10)+D$10,B$10))</f>
        <v>1.38259663532589</v>
      </c>
      <c r="AD351" s="33" t="n">
        <f aca="false">IF(K351&gt;K350,(1-A351/K351)/((J351+0.01)/A351/$B$10)^(1+K$49)+A351/K351+0.01,(1-A351/K351)/((J351+0.01)/A351/$D$10)^(1+K$49)+A351/K351+0.01)</f>
        <v>1.22504689523684</v>
      </c>
      <c r="AE351" s="47" t="n">
        <f aca="false">IF(ABS(-LN(1-(R351-AA351)/R351)/LN(AD351))&lt;1.2*B$3,1.2*SIGN(-LN(1-(R351-AA351)/R351)/LN(AD351))*B$3,-LN(1-(R351-AA351)/R351)/LN(AD351))</f>
        <v>-0.202734152162059</v>
      </c>
      <c r="AF351" s="43" t="n">
        <f aca="false">W351</f>
        <v>0.017724746054764</v>
      </c>
      <c r="AG351" s="47" t="n">
        <f aca="false">IF(D$6="E",-B351,IF(D$6="T",-B351,B351))</f>
        <v>437.657730673324</v>
      </c>
      <c r="AH351" s="3" t="n">
        <f aca="false">T351</f>
        <v>0.00454979536591156</v>
      </c>
      <c r="AI351" s="3"/>
      <c r="AJ351" s="3"/>
    </row>
    <row r="352" customFormat="false" ht="12.8" hidden="false" customHeight="false" outlineLevel="0" collapsed="false">
      <c r="A352" s="3" t="n">
        <f aca="false">IF(J351/A351&lt;=0.99*$B$10,IF(A351&gt;A350,IF(D$5&gt;0,$A351+($D$7-$D$3)/401,IF(J351/A351&gt;1.01*D$10,A351-($D$7-$D$3)/401,A351)),IF(D$5&lt;0,$A351+($D$7-$D$3)/401,IF(J351/A351&gt;1.01*D$10,A351-($D$7-$D$3)/401,A351))),IF(K351&gt;$B$6,IF(B$10&gt;D$10,IF(J351/A351&gt;1.01*D$10,A351-($D$7-$D$3)/401,A351),A351),IF(MAX(J$58:J351)&lt;0.99*$B$10*(A351^$K$49*(K351-A351))^(1/(1+$K$49))*($K$49^(1/(1+$K$49))),$A351+($D$7-$D$3)/401,IF(J351/A351&gt;1.01*$D$10,$A351-($D$7-$D$3)/401,A351))))</f>
        <v>346.384663341648</v>
      </c>
      <c r="B352" s="3" t="n">
        <f aca="false">$D$4+(A352-$D$3)*$D$5</f>
        <v>439.153990024945</v>
      </c>
      <c r="C352" s="3" t="n">
        <f aca="false">2/PI()*(ATAN((B352/A352)^2))/(1+C$12/C$14*10*(100/A351)^0.5)</f>
        <v>0.498441429244791</v>
      </c>
      <c r="D352" s="3" t="n">
        <f aca="false">3*G351*(I352-I351)+D351</f>
        <v>6270.47533407193</v>
      </c>
      <c r="E352" s="30" t="n">
        <f aca="false">(1/$C$16)*($C$12/100)/S352</f>
        <v>0.00910667101969724</v>
      </c>
      <c r="F352" s="3" t="n">
        <f aca="false">3*(1-2*$B$9)*(A353+A352)/(4*(1+$B$9)*$B$4)</f>
        <v>52748.6582456905</v>
      </c>
      <c r="G352" s="3" t="n">
        <f aca="false">$C$18*$C$17*(A352+100)/100/(2*(1+$C$19))*1000</f>
        <v>3412164.36658356</v>
      </c>
      <c r="H352" s="30" t="n">
        <f aca="false">(B352-B351)/(3*(1-E351)*F351+3*C351*E351*G351)+H351</f>
        <v>0.00321223246232486</v>
      </c>
      <c r="I352" s="30" t="n">
        <f aca="false">C351*(H352-H351)+I351</f>
        <v>0.00069335107386334</v>
      </c>
      <c r="J352" s="3" t="n">
        <f aca="false">J351+3*(H352-H351)*F351</f>
        <v>385.526251491318</v>
      </c>
      <c r="K352" s="35" t="n">
        <f aca="false">IF(J352&lt;$B$10*(A351^$K$49*(MAX(K$58:K351)-A351))^(1/(1+$K$49))*($K$49^(1/(1+$K$49))),IF(J352/A352&gt;D$10,IF(MAX(J$58:J351)&lt;0.99*$B$10*(A351^$K$49*(K351-A351))^(1/(1+$K$49))*($K$49^(1/(1+$K$49))),MAX(K$58:K351),((J352/$B$10)^(1+$K$49)/(A352^($K$49)*$K$49))+A352),MAX(K$58:K351)),((J352/$B$10)^(1+$K$49)/(A352^($K$49)*$K$49))+A352)</f>
        <v>570.854641958778</v>
      </c>
      <c r="L352" s="30" t="n">
        <f aca="false">IF(K352&lt;K351,AE351*(MAX(Z$58:Z351)-J351/A351)/(J351/A351/D$10-1)/(1+1*(MAX(Z$58:Z351)-J351/A351)/(J351/A351/D$10-1))+B$3-B$4,AE351*(J352/A352/B$10)/(C$27+J352/A352/B$10))</f>
        <v>-0.023982702852846</v>
      </c>
      <c r="M352" s="42" t="n">
        <f aca="false">M351+L352*2*(K352-K351)/(K351+K352)</f>
        <v>-0.00964315644807198</v>
      </c>
      <c r="N352" s="43" t="n">
        <f aca="false">N351+(B$3-B$4)*2*(K352-K351)/(K351+K352)</f>
        <v>0.0109076869869618</v>
      </c>
      <c r="O352" s="34"/>
      <c r="P352" s="34" t="n">
        <f aca="false">P351+$B$4*2*(A352-A351)/(A352+A351)</f>
        <v>0.00329539417495815</v>
      </c>
      <c r="Q352" s="44" t="n">
        <f aca="false">M352+N352</f>
        <v>0.00126453053888984</v>
      </c>
      <c r="R352" s="3" t="n">
        <f aca="false">R351-(Q352-Q351+P352-P351)*R351</f>
        <v>1.59570689336024</v>
      </c>
      <c r="S352" s="3" t="n">
        <f aca="false">$C$21*(R352-1)+1</f>
        <v>1.58785795573021</v>
      </c>
      <c r="T352" s="3" t="n">
        <f aca="false">-(S352-S351)/S351+T351</f>
        <v>0.00452217344630944</v>
      </c>
      <c r="U352" s="45" t="n">
        <f aca="false">(N352-N351)/(K$49/(1+K$49)*(AC352^(1+K$49)-(J352/A352)^(1+K$49))/(J352/A352)^K$49)*K$50+U351</f>
        <v>0.0132384599116742</v>
      </c>
      <c r="V352" s="3" t="n">
        <f aca="false">IF(D$6="E",-IF(K351=$B$6,-V351+(H352-H351)*(1-E351)+(I352-I351)*E351,-V351+(H352-H351)*(1-E351)+(I352-I351)*E351+(U352-U351)*(1-E351)),IF(K351=$B$6,V351+(H352-H351)*(1-E351)+(I352-I351)*E351,V351+(H352-H351)*(1-E351)+(I352-I351)*E351+(U352-U351)*(1-E351)))</f>
        <v>0.0163071072797188</v>
      </c>
      <c r="W352" s="3" t="n">
        <f aca="false">T352/3+V352</f>
        <v>0.0178144984284886</v>
      </c>
      <c r="X352" s="23" t="n">
        <f aca="false">IF(D$6="E",-B352,B352)</f>
        <v>439.153990024945</v>
      </c>
      <c r="Y352" s="0" t="n">
        <f aca="false">IF(D$6="E",-J352,J352)</f>
        <v>385.526251491318</v>
      </c>
      <c r="Z352" s="46" t="n">
        <f aca="false">J352/A352</f>
        <v>1.1130003498771</v>
      </c>
      <c r="AA352" s="43" t="n">
        <f aca="false">B$8/A352^B$3*((1+K$49)/K$49)^-B$3</f>
        <v>1.66265570860297</v>
      </c>
      <c r="AB352" s="43" t="n">
        <f aca="false">(R352-AA352)</f>
        <v>-0.066948815242734</v>
      </c>
      <c r="AC352" s="48" t="n">
        <f aca="false">IF(R$58&gt;=AA$58,B$10,IF(K352&lt;K351,(Z352-D$10)*(1+1.25*(D$10-Z352)/MAX(Z$58:Z352)*B$10)+D$10,B$10))</f>
        <v>1.38259663532589</v>
      </c>
      <c r="AD352" s="33" t="n">
        <f aca="false">IF(K352&gt;K351,(1-A352/K352)/((J352+0.01)/A352/$B$10)^(1+K$49)+A352/K352+0.01,(1-A352/K352)/((J352+0.01)/A352/$D$10)^(1+K$49)+A352/K352+0.01)</f>
        <v>1.22353372122735</v>
      </c>
      <c r="AE352" s="47" t="n">
        <f aca="false">IF(ABS(-LN(1-(R352-AA352)/R352)/LN(AD352))&lt;1.2*B$3,1.2*SIGN(-LN(1-(R352-AA352)/R352)/LN(AD352))*B$3,-LN(1-(R352-AA352)/R352)/LN(AD352))</f>
        <v>-0.203720989147709</v>
      </c>
      <c r="AF352" s="43" t="n">
        <f aca="false">W352</f>
        <v>0.0178144984284886</v>
      </c>
      <c r="AG352" s="47" t="n">
        <f aca="false">IF(D$6="E",-B352,IF(D$6="T",-B352,B352))</f>
        <v>439.153990024945</v>
      </c>
      <c r="AH352" s="3" t="n">
        <f aca="false">T352</f>
        <v>0.00452217344630944</v>
      </c>
      <c r="AI352" s="3"/>
      <c r="AJ352" s="3"/>
    </row>
    <row r="353" customFormat="false" ht="12.8" hidden="false" customHeight="false" outlineLevel="0" collapsed="false">
      <c r="A353" s="3" t="n">
        <f aca="false">IF(J352/A352&lt;=0.99*$B$10,IF(A352&gt;A351,IF(D$5&gt;0,$A352+($D$7-$D$3)/401,IF(J352/A352&gt;1.01*D$10,A352-($D$7-$D$3)/401,A352)),IF(D$5&lt;0,$A352+($D$7-$D$3)/401,IF(J352/A352&gt;1.01*D$10,A352-($D$7-$D$3)/401,A352))),IF(K352&gt;$B$6,IF(B$10&gt;D$10,IF(J352/A352&gt;1.01*D$10,A352-($D$7-$D$3)/401,A352),A352),IF(MAX(J$58:J352)&lt;0.99*$B$10*(A352^$K$49*(K352-A352))^(1/(1+$K$49))*($K$49^(1/(1+$K$49))),$A352+($D$7-$D$3)/401,IF(J352/A352&gt;1.01*$D$10,$A352-($D$7-$D$3)/401,A352))))</f>
        <v>346.883416458855</v>
      </c>
      <c r="B353" s="3" t="n">
        <f aca="false">$D$4+(A353-$D$3)*$D$5</f>
        <v>440.650249376566</v>
      </c>
      <c r="C353" s="3" t="n">
        <f aca="false">2/PI()*(ATAN((B353/A353)^2))/(1+C$12/C$14*10*(100/A352)^0.5)</f>
        <v>0.49938786051784</v>
      </c>
      <c r="D353" s="3" t="n">
        <f aca="false">3*G352*(I353-I352)+D352</f>
        <v>6308.03306932634</v>
      </c>
      <c r="E353" s="30" t="n">
        <f aca="false">(1/$C$16)*($C$12/100)/S353</f>
        <v>0.00910641647809118</v>
      </c>
      <c r="F353" s="3" t="n">
        <f aca="false">3*(1-2*$B$9)*(A354+A353)/(4*(1+$B$9)*$B$4)</f>
        <v>52824.5554591785</v>
      </c>
      <c r="G353" s="3" t="n">
        <f aca="false">$C$18*$C$17*(A353+100)/100/(2*(1+$C$19))*1000</f>
        <v>3415976.83541149</v>
      </c>
      <c r="H353" s="30" t="n">
        <f aca="false">(B353-B352)/(3*(1-E352)*F352+3*C352*E352*G352)+H352</f>
        <v>0.003219593415678</v>
      </c>
      <c r="I353" s="30" t="n">
        <f aca="false">C352*(H353-H352)+I352</f>
        <v>0.000697020077973285</v>
      </c>
      <c r="J353" s="3" t="n">
        <f aca="false">J352+3*(H353-H352)*F352</f>
        <v>386.69109272968</v>
      </c>
      <c r="K353" s="35" t="n">
        <f aca="false">IF(J353&lt;$B$10*(A352^$K$49*(MAX(K$58:K352)-A352))^(1/(1+$K$49))*($K$49^(1/(1+$K$49))),IF(J353/A353&gt;D$10,IF(MAX(J$58:J352)&lt;0.99*$B$10*(A352^$K$49*(K352-A352))^(1/(1+$K$49))*($K$49^(1/(1+$K$49))),MAX(K$58:K352),((J353/$B$10)^(1+$K$49)/(A353^($K$49)*$K$49))+A353),MAX(K$58:K352)),((J353/$B$10)^(1+$K$49)/(A353^($K$49)*$K$49))+A353)</f>
        <v>572.387186823841</v>
      </c>
      <c r="L353" s="30" t="n">
        <f aca="false">IF(K353&lt;K352,AE352*(MAX(Z$58:Z352)-J352/A352)/(J352/A352/D$10-1)/(1+1*(MAX(Z$58:Z352)-J352/A352)/(J352/A352/D$10-1))+B$3-B$4,AE352*(J353/A353/B$10)/(C$27+J353/A353/B$10))</f>
        <v>-0.02413299310371</v>
      </c>
      <c r="M353" s="42" t="n">
        <f aca="false">M352+L353*2*(K353-K352)/(K352+K353)</f>
        <v>-0.00970785823509295</v>
      </c>
      <c r="N353" s="43" t="n">
        <f aca="false">N352+(B$3-B$4)*2*(K353-K352)/(K352+K353)</f>
        <v>0.0109355699181062</v>
      </c>
      <c r="O353" s="34"/>
      <c r="P353" s="34" t="n">
        <f aca="false">P352+$B$4*2*(A353-A352)/(A353+A352)</f>
        <v>0.00330402725295621</v>
      </c>
      <c r="Q353" s="44" t="n">
        <f aca="false">M353+N353</f>
        <v>0.00122771168301323</v>
      </c>
      <c r="R353" s="3" t="n">
        <f aca="false">R352-(Q353-Q352+P353-P352)*R352</f>
        <v>1.59575186960029</v>
      </c>
      <c r="S353" s="3" t="n">
        <f aca="false">$C$21*(R353-1)+1</f>
        <v>1.58790233937061</v>
      </c>
      <c r="T353" s="3" t="n">
        <f aca="false">-(S353-S352)/S352+T352</f>
        <v>0.0044942215503388</v>
      </c>
      <c r="U353" s="45" t="n">
        <f aca="false">(N353-N352)/(K$49/(1+K$49)*(AC353^(1+K$49)-(J353/A353)^(1+K$49))/(J353/A353)^K$49)*K$50+U352</f>
        <v>0.0133313984273657</v>
      </c>
      <c r="V353" s="3" t="n">
        <f aca="false">IF(D$6="E",-IF(K352=$B$6,-V352+(H353-H352)*(1-E352)+(I353-I352)*E352,-V352+(H353-H352)*(1-E352)+(I353-I352)*E352+(U353-U352)*(1-E352)),IF(K352=$B$6,V352+(H353-H352)*(1-E352)+(I353-I352)*E352,V352+(H353-H352)*(1-E352)+(I353-I352)*E352+(U353-U352)*(1-E352)))</f>
        <v>0.0164065267669088</v>
      </c>
      <c r="W353" s="3" t="n">
        <f aca="false">T353/3+V353</f>
        <v>0.0179046006170217</v>
      </c>
      <c r="X353" s="23" t="n">
        <f aca="false">IF(D$6="E",-B353,B353)</f>
        <v>440.650249376566</v>
      </c>
      <c r="Y353" s="0" t="n">
        <f aca="false">IF(D$6="E",-J353,J353)</f>
        <v>386.69109272968</v>
      </c>
      <c r="Z353" s="46" t="n">
        <f aca="false">J353/A353</f>
        <v>1.11475808407677</v>
      </c>
      <c r="AA353" s="43" t="n">
        <f aca="false">B$8/A353^B$3*((1+K$49)/K$49)^-B$3</f>
        <v>1.66261647523956</v>
      </c>
      <c r="AB353" s="43" t="n">
        <f aca="false">(R353-AA353)</f>
        <v>-0.0668646056392699</v>
      </c>
      <c r="AC353" s="48" t="n">
        <f aca="false">IF(R$58&gt;=AA$58,B$10,IF(K353&lt;K352,(Z353-D$10)*(1+1.25*(D$10-Z353)/MAX(Z$58:Z353)*B$10)+D$10,B$10))</f>
        <v>1.38259663532589</v>
      </c>
      <c r="AD353" s="33" t="n">
        <f aca="false">IF(K353&gt;K352,(1-A353/K353)/((J353+0.01)/A353/$B$10)^(1+K$49)+A353/K353+0.01,(1-A353/K353)/((J353+0.01)/A353/$D$10)^(1+K$49)+A353/K353+0.01)</f>
        <v>1.22202729283809</v>
      </c>
      <c r="AE353" s="47" t="n">
        <f aca="false">IF(ABS(-LN(1-(R353-AA353)/R353)/LN(AD353))&lt;1.2*B$3,1.2*SIGN(-LN(1-(R353-AA353)/R353)/LN(AD353))*B$3,-LN(1-(R353-AA353)/R353)/LN(AD353))</f>
        <v>-0.204714428086516</v>
      </c>
      <c r="AF353" s="43" t="n">
        <f aca="false">W353</f>
        <v>0.0179046006170217</v>
      </c>
      <c r="AG353" s="47" t="n">
        <f aca="false">IF(D$6="E",-B353,IF(D$6="T",-B353,B353))</f>
        <v>440.650249376566</v>
      </c>
      <c r="AH353" s="3" t="n">
        <f aca="false">T353</f>
        <v>0.0044942215503388</v>
      </c>
      <c r="AI353" s="3"/>
      <c r="AJ353" s="3"/>
    </row>
    <row r="354" customFormat="false" ht="12.8" hidden="false" customHeight="false" outlineLevel="0" collapsed="false">
      <c r="A354" s="3" t="n">
        <f aca="false">IF(J353/A353&lt;=0.99*$B$10,IF(A353&gt;A352,IF(D$5&gt;0,$A353+($D$7-$D$3)/401,IF(J353/A353&gt;1.01*D$10,A353-($D$7-$D$3)/401,A353)),IF(D$5&lt;0,$A353+($D$7-$D$3)/401,IF(J353/A353&gt;1.01*D$10,A353-($D$7-$D$3)/401,A353))),IF(K353&gt;$B$6,IF(B$10&gt;D$10,IF(J353/A353&gt;1.01*D$10,A353-($D$7-$D$3)/401,A353),A353),IF(MAX(J$58:J353)&lt;0.99*$B$10*(A353^$K$49*(K353-A353))^(1/(1+$K$49))*($K$49^(1/(1+$K$49))),$A353+($D$7-$D$3)/401,IF(J353/A353&gt;1.01*$D$10,$A353-($D$7-$D$3)/401,A353))))</f>
        <v>347.382169576062</v>
      </c>
      <c r="B354" s="3" t="n">
        <f aca="false">$D$4+(A354-$D$3)*$D$5</f>
        <v>442.146508728187</v>
      </c>
      <c r="C354" s="3" t="n">
        <f aca="false">2/PI()*(ATAN((B354/A354)^2))/(1+C$12/C$14*10*(100/A353)^0.5)</f>
        <v>0.50032875784999</v>
      </c>
      <c r="D354" s="3" t="n">
        <f aca="false">3*G353*(I354-I353)+D353</f>
        <v>6345.63671388833</v>
      </c>
      <c r="E354" s="30" t="n">
        <f aca="false">(1/$C$16)*($C$12/100)/S354</f>
        <v>0.00910615892909433</v>
      </c>
      <c r="F354" s="3" t="n">
        <f aca="false">3*(1-2*$B$9)*(A355+A354)/(4*(1+$B$9)*$B$4)</f>
        <v>52900.4526726665</v>
      </c>
      <c r="G354" s="3" t="n">
        <f aca="false">$C$18*$C$17*(A354+100)/100/(2*(1+$C$19))*1000</f>
        <v>3419789.30423942</v>
      </c>
      <c r="H354" s="30" t="n">
        <f aca="false">(B354-B353)/(3*(1-E353)*F353+3*C353*E353*G353)+H353</f>
        <v>0.00322694118961572</v>
      </c>
      <c r="I354" s="30" t="n">
        <f aca="false">C353*(H354-H353)+I353</f>
        <v>0.000700689467079614</v>
      </c>
      <c r="J354" s="3" t="n">
        <f aca="false">J353+3*(H354-H353)*F353</f>
        <v>387.855521405304</v>
      </c>
      <c r="K354" s="35" t="n">
        <f aca="false">IF(J354&lt;$B$10*(A353^$K$49*(MAX(K$58:K353)-A353))^(1/(1+$K$49))*($K$49^(1/(1+$K$49))),IF(J354/A354&gt;D$10,IF(MAX(J$58:J353)&lt;0.99*$B$10*(A353^$K$49*(K353-A353))^(1/(1+$K$49))*($K$49^(1/(1+$K$49))),MAX(K$58:K353),((J354/$B$10)^(1+$K$49)/(A354^($K$49)*$K$49))+A354),MAX(K$58:K353)),((J354/$B$10)^(1+$K$49)/(A354^($K$49)*$K$49))+A354)</f>
        <v>573.920367848864</v>
      </c>
      <c r="L354" s="30" t="n">
        <f aca="false">IF(K354&lt;K353,AE353*(MAX(Z$58:Z353)-J353/A353)/(J353/A353/D$10-1)/(1+1*(MAX(Z$58:Z353)-J353/A353)/(J353/A353/D$10-1))+B$3-B$4,AE353*(J354/A354/B$10)/(C$27+J354/A354/B$10))</f>
        <v>-0.0242842594458096</v>
      </c>
      <c r="M354" s="42" t="n">
        <f aca="false">M353+L354*2*(K354-K353)/(K353+K354)</f>
        <v>-0.00977281840330834</v>
      </c>
      <c r="N354" s="43" t="n">
        <f aca="false">N353+(B$3-B$4)*2*(K354-K353)/(K353+K354)</f>
        <v>0.0109633898214039</v>
      </c>
      <c r="O354" s="34"/>
      <c r="P354" s="34" t="n">
        <f aca="false">P353+$B$4*2*(A354-A353)/(A354+A353)</f>
        <v>0.00331264792712885</v>
      </c>
      <c r="Q354" s="44" t="n">
        <f aca="false">M354+N354</f>
        <v>0.0011905714180956</v>
      </c>
      <c r="R354" s="3" t="n">
        <f aca="false">R353-(Q354-Q353+P354-P353)*R353</f>
        <v>1.59579737979054</v>
      </c>
      <c r="S354" s="3" t="n">
        <f aca="false">$C$21*(R354-1)+1</f>
        <v>1.58794724992595</v>
      </c>
      <c r="T354" s="3" t="n">
        <f aca="false">-(S354-S353)/S353+T353</f>
        <v>0.00446593860482286</v>
      </c>
      <c r="U354" s="45" t="n">
        <f aca="false">(N354-N353)/(K$49/(1+K$49)*(AC354^(1+K$49)-(J354/A354)^(1+K$49))/(J354/A354)^K$49)*K$50+U353</f>
        <v>0.0134248183728773</v>
      </c>
      <c r="V354" s="3" t="n">
        <f aca="false">IF(D$6="E",-IF(K353=$B$6,-V353+(H354-H353)*(1-E353)+(I354-I353)*E353,-V353+(H354-H353)*(1-E353)+(I354-I353)*E353+(U354-U353)*(1-E353)),IF(K353=$B$6,V353+(H354-H353)*(1-E353)+(I354-I353)*E353,V353+(H354-H353)*(1-E353)+(I354-I353)*E353+(U354-U353)*(1-E353)))</f>
        <v>0.0165064102685227</v>
      </c>
      <c r="W354" s="3" t="n">
        <f aca="false">T354/3+V354</f>
        <v>0.0179950564701303</v>
      </c>
      <c r="X354" s="23" t="n">
        <f aca="false">IF(D$6="E",-B354,B354)</f>
        <v>442.146508728187</v>
      </c>
      <c r="Y354" s="0" t="n">
        <f aca="false">IF(D$6="E",-J354,J354)</f>
        <v>387.855521405304</v>
      </c>
      <c r="Z354" s="46" t="n">
        <f aca="false">J354/A354</f>
        <v>1.11650958331752</v>
      </c>
      <c r="AA354" s="43" t="n">
        <f aca="false">B$8/A354^B$3*((1+K$49)/K$49)^-B$3</f>
        <v>1.66257729916963</v>
      </c>
      <c r="AB354" s="43" t="n">
        <f aca="false">(R354-AA354)</f>
        <v>-0.0667799193790912</v>
      </c>
      <c r="AC354" s="48" t="n">
        <f aca="false">IF(R$58&gt;=AA$58,B$10,IF(K354&lt;K353,(Z354-D$10)*(1+1.25*(D$10-Z354)/MAX(Z$58:Z354)*B$10)+D$10,B$10))</f>
        <v>1.38259663532589</v>
      </c>
      <c r="AD354" s="33" t="n">
        <f aca="false">IF(K354&gt;K353,(1-A354/K354)/((J354+0.01)/A354/$B$10)^(1+K$49)+A354/K354+0.01,(1-A354/K354)/((J354+0.01)/A354/$D$10)^(1+K$49)+A354/K354+0.01)</f>
        <v>1.22052756758097</v>
      </c>
      <c r="AE354" s="47" t="n">
        <f aca="false">IF(ABS(-LN(1-(R354-AA354)/R354)/LN(AD354))&lt;1.2*B$3,1.2*SIGN(-LN(1-(R354-AA354)/R354)/LN(AD354))*B$3,-LN(1-(R354-AA354)/R354)/LN(AD354))</f>
        <v>-0.205714544568465</v>
      </c>
      <c r="AF354" s="43" t="n">
        <f aca="false">W354</f>
        <v>0.0179950564701303</v>
      </c>
      <c r="AG354" s="47" t="n">
        <f aca="false">IF(D$6="E",-B354,IF(D$6="T",-B354,B354))</f>
        <v>442.146508728187</v>
      </c>
      <c r="AH354" s="3" t="n">
        <f aca="false">T354</f>
        <v>0.00446593860482286</v>
      </c>
      <c r="AI354" s="3"/>
      <c r="AJ354" s="3"/>
    </row>
    <row r="355" customFormat="false" ht="12.8" hidden="false" customHeight="false" outlineLevel="0" collapsed="false">
      <c r="A355" s="3" t="n">
        <f aca="false">IF(J354/A354&lt;=0.99*$B$10,IF(A354&gt;A353,IF(D$5&gt;0,$A354+($D$7-$D$3)/401,IF(J354/A354&gt;1.01*D$10,A354-($D$7-$D$3)/401,A354)),IF(D$5&lt;0,$A354+($D$7-$D$3)/401,IF(J354/A354&gt;1.01*D$10,A354-($D$7-$D$3)/401,A354))),IF(K354&gt;$B$6,IF(B$10&gt;D$10,IF(J354/A354&gt;1.01*D$10,A354-($D$7-$D$3)/401,A354),A354),IF(MAX(J$58:J354)&lt;0.99*$B$10*(A354^$K$49*(K354-A354))^(1/(1+$K$49))*($K$49^(1/(1+$K$49))),$A354+($D$7-$D$3)/401,IF(J354/A354&gt;1.01*$D$10,$A354-($D$7-$D$3)/401,A354))))</f>
        <v>347.880922693269</v>
      </c>
      <c r="B355" s="3" t="n">
        <f aca="false">$D$4+(A355-$D$3)*$D$5</f>
        <v>443.642768079808</v>
      </c>
      <c r="C355" s="3" t="n">
        <f aca="false">2/PI()*(ATAN((B355/A355)^2))/(1+C$12/C$14*10*(100/A354)^0.5)</f>
        <v>0.501264163641957</v>
      </c>
      <c r="D355" s="3" t="n">
        <f aca="false">3*G354*(I355-I354)+D354</f>
        <v>6383.28590924149</v>
      </c>
      <c r="E355" s="30" t="n">
        <f aca="false">(1/$C$16)*($C$12/100)/S355</f>
        <v>0.00910589836299592</v>
      </c>
      <c r="F355" s="3" t="n">
        <f aca="false">3*(1-2*$B$9)*(A356+A355)/(4*(1+$B$9)*$B$4)</f>
        <v>52976.3498861546</v>
      </c>
      <c r="G355" s="3" t="n">
        <f aca="false">$C$18*$C$17*(A355+100)/100/(2*(1+$C$19))*1000</f>
        <v>3423601.77306735</v>
      </c>
      <c r="H355" s="30" t="n">
        <f aca="false">(B355-B354)/(3*(1-E354)*F354+3*C354*E354*G354)+H354</f>
        <v>0.00323427584356366</v>
      </c>
      <c r="I355" s="30" t="n">
        <f aca="false">C354*(H355-H354)+I354</f>
        <v>0.000704359205378646</v>
      </c>
      <c r="J355" s="3" t="n">
        <f aca="false">J354+3*(H355-H354)*F354</f>
        <v>389.019540947434</v>
      </c>
      <c r="K355" s="35" t="n">
        <f aca="false">IF(J355&lt;$B$10*(A354^$K$49*(MAX(K$58:K354)-A354))^(1/(1+$K$49))*($K$49^(1/(1+$K$49))),IF(J355/A355&gt;D$10,IF(MAX(J$58:J354)&lt;0.99*$B$10*(A354^$K$49*(K354-A354))^(1/(1+$K$49))*($K$49^(1/(1+$K$49))),MAX(K$58:K354),((J355/$B$10)^(1+$K$49)/(A355^($K$49)*$K$49))+A355),MAX(K$58:K354)),((J355/$B$10)^(1+$K$49)/(A355^($K$49)*$K$49))+A355)</f>
        <v>575.454181975404</v>
      </c>
      <c r="L355" s="30" t="n">
        <f aca="false">IF(K355&lt;K354,AE354*(MAX(Z$58:Z354)-J354/A354)/(J354/A354/D$10-1)/(1+1*(MAX(Z$58:Z354)-J354/A354)/(J354/A354/D$10-1))+B$3-B$4,AE354*(J355/A355/B$10)/(C$27+J355/A355/B$10))</f>
        <v>-0.0244365130314002</v>
      </c>
      <c r="M355" s="42" t="n">
        <f aca="false">M354+L355*2*(K355-K354)/(K354+K355)</f>
        <v>-0.00983803834209446</v>
      </c>
      <c r="N355" s="43" t="n">
        <f aca="false">N354+(B$3-B$4)*2*(K355-K354)/(K354+K355)</f>
        <v>0.0109911469470832</v>
      </c>
      <c r="O355" s="34"/>
      <c r="P355" s="34" t="n">
        <f aca="false">P354+$B$4*2*(A355-A354)/(A355+A354)</f>
        <v>0.00332125623306804</v>
      </c>
      <c r="Q355" s="44" t="n">
        <f aca="false">M355+N355</f>
        <v>0.00115310860498874</v>
      </c>
      <c r="R355" s="3" t="n">
        <f aca="false">R354-(Q355-Q354+P355-P354)*R354</f>
        <v>1.59584342573748</v>
      </c>
      <c r="S355" s="3" t="n">
        <f aca="false">$C$21*(R355-1)+1</f>
        <v>1.58799268917894</v>
      </c>
      <c r="T355" s="3" t="n">
        <f aca="false">-(S355-S354)/S354+T354</f>
        <v>0.00443732351512769</v>
      </c>
      <c r="U355" s="45" t="n">
        <f aca="false">(N355-N354)/(K$49/(1+K$49)*(AC355^(1+K$49)-(J355/A355)^(1+K$49))/(J355/A355)^K$49)*K$50+U354</f>
        <v>0.0135187240008136</v>
      </c>
      <c r="V355" s="3" t="n">
        <f aca="false">IF(D$6="E",-IF(K354=$B$6,-V354+(H355-H354)*(1-E354)+(I355-I354)*E354,-V354+(H355-H354)*(1-E354)+(I355-I354)*E354+(U355-U354)*(1-E354)),IF(K354=$B$6,V354+(H355-H354)*(1-E354)+(I355-I354)*E354,V354+(H355-H354)*(1-E354)+(I355-I354)*E354+(U355-U354)*(1-E354)))</f>
        <v>0.0166067620575302</v>
      </c>
      <c r="W355" s="3" t="n">
        <f aca="false">T355/3+V355</f>
        <v>0.0180858698959061</v>
      </c>
      <c r="X355" s="23" t="n">
        <f aca="false">IF(D$6="E",-B355,B355)</f>
        <v>443.642768079808</v>
      </c>
      <c r="Y355" s="0" t="n">
        <f aca="false">IF(D$6="E",-J355,J355)</f>
        <v>389.019540947434</v>
      </c>
      <c r="Z355" s="46" t="n">
        <f aca="false">J355/A355</f>
        <v>1.11825488427383</v>
      </c>
      <c r="AA355" s="43" t="n">
        <f aca="false">B$8/A355^B$3*((1+K$49)/K$49)^-B$3</f>
        <v>1.66253818022744</v>
      </c>
      <c r="AB355" s="43" t="n">
        <f aca="false">(R355-AA355)</f>
        <v>-0.0666947544899654</v>
      </c>
      <c r="AC355" s="48" t="n">
        <f aca="false">IF(R$58&gt;=AA$58,B$10,IF(K355&lt;K354,(Z355-D$10)*(1+1.25*(D$10-Z355)/MAX(Z$58:Z355)*B$10)+D$10,B$10))</f>
        <v>1.38259663532589</v>
      </c>
      <c r="AD355" s="33" t="n">
        <f aca="false">IF(K355&gt;K354,(1-A355/K355)/((J355+0.01)/A355/$B$10)^(1+K$49)+A355/K355+0.01,(1-A355/K355)/((J355+0.01)/A355/$D$10)^(1+K$49)+A355/K355+0.01)</f>
        <v>1.21903450328159</v>
      </c>
      <c r="AE355" s="47" t="n">
        <f aca="false">IF(ABS(-LN(1-(R355-AA355)/R355)/LN(AD355))&lt;1.2*B$3,1.2*SIGN(-LN(1-(R355-AA355)/R355)/LN(AD355))*B$3,-LN(1-(R355-AA355)/R355)/LN(AD355))</f>
        <v>-0.206721415430782</v>
      </c>
      <c r="AF355" s="43" t="n">
        <f aca="false">W355</f>
        <v>0.0180858698959061</v>
      </c>
      <c r="AG355" s="47" t="n">
        <f aca="false">IF(D$6="E",-B355,IF(D$6="T",-B355,B355))</f>
        <v>443.642768079808</v>
      </c>
      <c r="AH355" s="3" t="n">
        <f aca="false">T355</f>
        <v>0.00443732351512769</v>
      </c>
      <c r="AI355" s="3"/>
      <c r="AJ355" s="3"/>
    </row>
    <row r="356" customFormat="false" ht="12.8" hidden="false" customHeight="false" outlineLevel="0" collapsed="false">
      <c r="A356" s="3" t="n">
        <f aca="false">IF(J355/A355&lt;=0.99*$B$10,IF(A355&gt;A354,IF(D$5&gt;0,$A355+($D$7-$D$3)/401,IF(J355/A355&gt;1.01*D$10,A355-($D$7-$D$3)/401,A355)),IF(D$5&lt;0,$A355+($D$7-$D$3)/401,IF(J355/A355&gt;1.01*D$10,A355-($D$7-$D$3)/401,A355))),IF(K355&gt;$B$6,IF(B$10&gt;D$10,IF(J355/A355&gt;1.01*D$10,A355-($D$7-$D$3)/401,A355),A355),IF(MAX(J$58:J355)&lt;0.99*$B$10*(A355^$K$49*(K355-A355))^(1/(1+$K$49))*($K$49^(1/(1+$K$49))),$A355+($D$7-$D$3)/401,IF(J355/A355&gt;1.01*$D$10,$A355-($D$7-$D$3)/401,A355))))</f>
        <v>348.379675810476</v>
      </c>
      <c r="B356" s="3" t="n">
        <f aca="false">$D$4+(A356-$D$3)*$D$5</f>
        <v>445.139027431429</v>
      </c>
      <c r="C356" s="3" t="n">
        <f aca="false">2/PI()*(ATAN((B356/A356)^2))/(1+C$12/C$14*10*(100/A355)^0.5)</f>
        <v>0.502194119987844</v>
      </c>
      <c r="D356" s="3" t="n">
        <f aca="false">3*G355*(I356-I355)+D355</f>
        <v>6420.98030043032</v>
      </c>
      <c r="E356" s="30" t="n">
        <f aca="false">(1/$C$16)*($C$12/100)/S356</f>
        <v>0.00910563476989134</v>
      </c>
      <c r="F356" s="3" t="n">
        <f aca="false">3*(1-2*$B$9)*(A357+A356)/(4*(1+$B$9)*$B$4)</f>
        <v>53052.2470996426</v>
      </c>
      <c r="G356" s="3" t="n">
        <f aca="false">$C$18*$C$17*(A356+100)/100/(2*(1+$C$19))*1000</f>
        <v>3427414.24189528</v>
      </c>
      <c r="H356" s="30" t="n">
        <f aca="false">(B356-B355)/(3*(1-E355)*F355+3*C355*E355*G355)+H355</f>
        <v>0.00324159743648924</v>
      </c>
      <c r="I356" s="30" t="n">
        <f aca="false">C355*(H356-H355)+I355</f>
        <v>0.000708029257533014</v>
      </c>
      <c r="J356" s="3" t="n">
        <f aca="false">J355+3*(H356-H355)*F355</f>
        <v>390.183154753083</v>
      </c>
      <c r="K356" s="35" t="n">
        <f aca="false">IF(J356&lt;$B$10*(A355^$K$49*(MAX(K$58:K355)-A355))^(1/(1+$K$49))*($K$49^(1/(1+$K$49))),IF(J356/A356&gt;D$10,IF(MAX(J$58:J355)&lt;0.99*$B$10*(A355^$K$49*(K355-A355))^(1/(1+$K$49))*($K$49^(1/(1+$K$49))),MAX(K$58:K355),((J356/$B$10)^(1+$K$49)/(A356^($K$49)*$K$49))+A356),MAX(K$58:K355)),((J356/$B$10)^(1+$K$49)/(A356^($K$49)*$K$49))+A356)</f>
        <v>576.988626174232</v>
      </c>
      <c r="L356" s="30" t="n">
        <f aca="false">IF(K356&lt;K355,AE355*(MAX(Z$58:Z355)-J355/A355)/(J355/A355/D$10-1)/(1+1*(MAX(Z$58:Z355)-J355/A355)/(J355/A355/D$10-1))+B$3-B$4,AE355*(J356/A356/B$10)/(C$27+J356/A356/B$10))</f>
        <v>-0.0245897651937994</v>
      </c>
      <c r="M356" s="42" t="n">
        <f aca="false">M355+L356*2*(K356-K355)/(K355+K356)</f>
        <v>-0.00990351946147903</v>
      </c>
      <c r="N356" s="43" t="n">
        <f aca="false">N355+(B$3-B$4)*2*(K356-K355)/(K355+K356)</f>
        <v>0.0110188415442553</v>
      </c>
      <c r="O356" s="34"/>
      <c r="P356" s="34" t="n">
        <f aca="false">P355+$B$4*2*(A356-A355)/(A356+A355)</f>
        <v>0.00332985220621279</v>
      </c>
      <c r="Q356" s="44" t="n">
        <f aca="false">M356+N356</f>
        <v>0.00111532208277631</v>
      </c>
      <c r="R356" s="3" t="n">
        <f aca="false">R355-(Q356-Q355+P356-P355)*R355</f>
        <v>1.5958900092833</v>
      </c>
      <c r="S356" s="3" t="n">
        <f aca="false">$C$21*(R356-1)+1</f>
        <v>1.5880386589475</v>
      </c>
      <c r="T356" s="3" t="n">
        <f aca="false">-(S356-S355)/S355+T355</f>
        <v>0.00440837516487723</v>
      </c>
      <c r="U356" s="45" t="n">
        <f aca="false">(N356-N355)/(K$49/(1+K$49)*(AC356^(1+K$49)-(J356/A356)^(1+K$49))/(J356/A356)^K$49)*K$50+U355</f>
        <v>0.013613119631542</v>
      </c>
      <c r="V356" s="3" t="n">
        <f aca="false">IF(D$6="E",-IF(K355=$B$6,-V355+(H356-H355)*(1-E355)+(I356-I355)*E355,-V355+(H356-H355)*(1-E355)+(I356-I355)*E355+(U356-U355)*(1-E355)),IF(K355=$B$6,V355+(H356-H355)*(1-E355)+(I356-I355)*E355,V355+(H356-H355)*(1-E355)+(I356-I355)*E355+(U356-U355)*(1-E355)))</f>
        <v>0.0167075864736057</v>
      </c>
      <c r="W356" s="3" t="n">
        <f aca="false">T356/3+V356</f>
        <v>0.0181770448618982</v>
      </c>
      <c r="X356" s="23" t="n">
        <f aca="false">IF(D$6="E",-B356,B356)</f>
        <v>445.139027431429</v>
      </c>
      <c r="Y356" s="0" t="n">
        <f aca="false">IF(D$6="E",-J356,J356)</f>
        <v>390.183154753083</v>
      </c>
      <c r="Z356" s="46" t="n">
        <f aca="false">J356/A356</f>
        <v>1.11999402331767</v>
      </c>
      <c r="AA356" s="43" t="n">
        <f aca="false">B$8/A356^B$3*((1+K$49)/K$49)^-B$3</f>
        <v>1.66249911824795</v>
      </c>
      <c r="AB356" s="43" t="n">
        <f aca="false">(R356-AA356)</f>
        <v>-0.0666091089646543</v>
      </c>
      <c r="AC356" s="48" t="n">
        <f aca="false">IF(R$58&gt;=AA$58,B$10,IF(K356&lt;K355,(Z356-D$10)*(1+1.25*(D$10-Z356)/MAX(Z$58:Z356)*B$10)+D$10,B$10))</f>
        <v>1.38259663532589</v>
      </c>
      <c r="AD356" s="33" t="n">
        <f aca="false">IF(K356&gt;K355,(1-A356/K356)/((J356+0.01)/A356/$B$10)^(1+K$49)+A356/K356+0.01,(1-A356/K356)/((J356+0.01)/A356/$D$10)^(1+K$49)+A356/K356+0.01)</f>
        <v>1.21754805807711</v>
      </c>
      <c r="AE356" s="47" t="n">
        <f aca="false">IF(ABS(-LN(1-(R356-AA356)/R356)/LN(AD356))&lt;1.2*B$3,1.2*SIGN(-LN(1-(R356-AA356)/R356)/LN(AD356))*B$3,-LN(1-(R356-AA356)/R356)/LN(AD356))</f>
        <v>-0.207735118783848</v>
      </c>
      <c r="AF356" s="43" t="n">
        <f aca="false">W356</f>
        <v>0.0181770448618981</v>
      </c>
      <c r="AG356" s="47" t="n">
        <f aca="false">IF(D$6="E",-B356,IF(D$6="T",-B356,B356))</f>
        <v>445.139027431429</v>
      </c>
      <c r="AH356" s="3" t="n">
        <f aca="false">T356</f>
        <v>0.00440837516487723</v>
      </c>
      <c r="AI356" s="3"/>
      <c r="AJ356" s="3"/>
    </row>
    <row r="357" customFormat="false" ht="12.8" hidden="false" customHeight="false" outlineLevel="0" collapsed="false">
      <c r="A357" s="3" t="n">
        <f aca="false">IF(J356/A356&lt;=0.99*$B$10,IF(A356&gt;A355,IF(D$5&gt;0,$A356+($D$7-$D$3)/401,IF(J356/A356&gt;1.01*D$10,A356-($D$7-$D$3)/401,A356)),IF(D$5&lt;0,$A356+($D$7-$D$3)/401,IF(J356/A356&gt;1.01*D$10,A356-($D$7-$D$3)/401,A356))),IF(K356&gt;$B$6,IF(B$10&gt;D$10,IF(J356/A356&gt;1.01*D$10,A356-($D$7-$D$3)/401,A356),A356),IF(MAX(J$58:J356)&lt;0.99*$B$10*(A356^$K$49*(K356-A356))^(1/(1+$K$49))*($K$49^(1/(1+$K$49))),$A356+($D$7-$D$3)/401,IF(J356/A356&gt;1.01*$D$10,$A356-($D$7-$D$3)/401,A356))))</f>
        <v>348.878428927683</v>
      </c>
      <c r="B357" s="3" t="n">
        <f aca="false">$D$4+(A357-$D$3)*$D$5</f>
        <v>446.63528678305</v>
      </c>
      <c r="C357" s="3" t="n">
        <f aca="false">2/PI()*(ATAN((B357/A357)^2))/(1+C$12/C$14*10*(100/A356)^0.5)</f>
        <v>0.50311866867525</v>
      </c>
      <c r="D357" s="3" t="n">
        <f aca="false">3*G356*(I357-I356)+D356</f>
        <v>6458.71953602296</v>
      </c>
      <c r="E357" s="30" t="n">
        <f aca="false">(1/$C$16)*($C$12/100)/S357</f>
        <v>0.00910536813967957</v>
      </c>
      <c r="F357" s="3" t="n">
        <f aca="false">3*(1-2*$B$9)*(A358+A357)/(4*(1+$B$9)*$B$4)</f>
        <v>53128.1443131306</v>
      </c>
      <c r="G357" s="3" t="n">
        <f aca="false">$C$18*$C$17*(A357+100)/100/(2*(1+$C$19))*1000</f>
        <v>3431226.71072321</v>
      </c>
      <c r="H357" s="30" t="n">
        <f aca="false">(B357-B356)/(3*(1-E356)*F356+3*C356*E356*G356)+H356</f>
        <v>0.00324890602690651</v>
      </c>
      <c r="I357" s="30" t="n">
        <f aca="false">C356*(H357-H356)+I356</f>
        <v>0.000711699588665964</v>
      </c>
      <c r="J357" s="3" t="n">
        <f aca="false">J356+3*(H357-H356)*F356</f>
        <v>391.346366187384</v>
      </c>
      <c r="K357" s="35" t="n">
        <f aca="false">IF(J357&lt;$B$10*(A356^$K$49*(MAX(K$58:K356)-A356))^(1/(1+$K$49))*($K$49^(1/(1+$K$49))),IF(J357/A357&gt;D$10,IF(MAX(J$58:J356)&lt;0.99*$B$10*(A356^$K$49*(K356-A356))^(1/(1+$K$49))*($K$49^(1/(1+$K$49))),MAX(K$58:K356),((J357/$B$10)^(1+$K$49)/(A357^($K$49)*$K$49))+A357),MAX(K$58:K356)),((J357/$B$10)^(1+$K$49)/(A357^($K$49)*$K$49))+A357)</f>
        <v>578.523697444933</v>
      </c>
      <c r="L357" s="30" t="n">
        <f aca="false">IF(K357&lt;K356,AE356*(MAX(Z$58:Z356)-J356/A356)/(J356/A356/D$10-1)/(1+1*(MAX(Z$58:Z356)-J356/A356)/(J356/A356/D$10-1))+B$3-B$4,AE356*(J357/A357/B$10)/(C$27+J357/A357/B$10))</f>
        <v>-0.0247440274511779</v>
      </c>
      <c r="M357" s="42" t="n">
        <f aca="false">M356+L357*2*(K357-K356)/(K356+K357)</f>
        <v>-0.00996926319243776</v>
      </c>
      <c r="N357" s="43" t="n">
        <f aca="false">N356+(B$3-B$4)*2*(K357-K356)/(K356+K357)</f>
        <v>0.0110464738609152</v>
      </c>
      <c r="O357" s="34"/>
      <c r="P357" s="34" t="n">
        <f aca="false">P356+$B$4*2*(A357-A356)/(A357+A356)</f>
        <v>0.00333843588185</v>
      </c>
      <c r="Q357" s="44" t="n">
        <f aca="false">M357+N357</f>
        <v>0.00107721066847742</v>
      </c>
      <c r="R357" s="3" t="n">
        <f aca="false">R356-(Q357-Q356+P357-P356)*R356</f>
        <v>1.59593713230643</v>
      </c>
      <c r="S357" s="3" t="n">
        <f aca="false">$C$21*(R357-1)+1</f>
        <v>1.5880851610853</v>
      </c>
      <c r="T357" s="3" t="n">
        <f aca="false">-(S357-S356)/S356+T356</f>
        <v>0.00437909241565839</v>
      </c>
      <c r="U357" s="45" t="n">
        <f aca="false">(N357-N356)/(K$49/(1+K$49)*(AC357^(1+K$49)-(J357/A357)^(1+K$49))/(J357/A357)^K$49)*K$50+U356</f>
        <v>0.013708009654458</v>
      </c>
      <c r="V357" s="3" t="n">
        <f aca="false">IF(D$6="E",-IF(K356=$B$6,-V356+(H357-H356)*(1-E356)+(I357-I356)*E356,-V356+(H357-H356)*(1-E356)+(I357-I356)*E356+(U357-U356)*(1-E356)),IF(K356=$B$6,V356+(H357-H356)*(1-E356)+(I357-I356)*E356,V356+(H357-H356)*(1-E356)+(I357-I356)*E356+(U357-U356)*(1-E356)))</f>
        <v>0.0168088879243868</v>
      </c>
      <c r="W357" s="3" t="n">
        <f aca="false">T357/3+V357</f>
        <v>0.0182685853962729</v>
      </c>
      <c r="X357" s="23" t="n">
        <f aca="false">IF(D$6="E",-B357,B357)</f>
        <v>446.63528678305</v>
      </c>
      <c r="Y357" s="0" t="n">
        <f aca="false">IF(D$6="E",-J357,J357)</f>
        <v>391.346366187384</v>
      </c>
      <c r="Z357" s="46" t="n">
        <f aca="false">J357/A357</f>
        <v>1.12172703652166</v>
      </c>
      <c r="AA357" s="43" t="n">
        <f aca="false">B$8/A357^B$3*((1+K$49)/K$49)^-B$3</f>
        <v>1.66246011306685</v>
      </c>
      <c r="AB357" s="43" t="n">
        <f aca="false">(R357-AA357)</f>
        <v>-0.0665229807604273</v>
      </c>
      <c r="AC357" s="48" t="n">
        <f aca="false">IF(R$58&gt;=AA$58,B$10,IF(K357&lt;K356,(Z357-D$10)*(1+1.25*(D$10-Z357)/MAX(Z$58:Z357)*B$10)+D$10,B$10))</f>
        <v>1.38259663532589</v>
      </c>
      <c r="AD357" s="33" t="n">
        <f aca="false">IF(K357&gt;K356,(1-A357/K357)/((J357+0.01)/A357/$B$10)^(1+K$49)+A357/K357+0.01,(1-A357/K357)/((J357+0.01)/A357/$D$10)^(1+K$49)+A357/K357+0.01)</f>
        <v>1.21606819041421</v>
      </c>
      <c r="AE357" s="47" t="n">
        <f aca="false">IF(ABS(-LN(1-(R357-AA357)/R357)/LN(AD357))&lt;1.2*B$3,1.2*SIGN(-LN(1-(R357-AA357)/R357)/LN(AD357))*B$3,-LN(1-(R357-AA357)/R357)/LN(AD357))</f>
        <v>-0.208755734037768</v>
      </c>
      <c r="AF357" s="43" t="n">
        <f aca="false">W357</f>
        <v>0.0182685853962729</v>
      </c>
      <c r="AG357" s="47" t="n">
        <f aca="false">IF(D$6="E",-B357,IF(D$6="T",-B357,B357))</f>
        <v>446.63528678305</v>
      </c>
      <c r="AH357" s="3" t="n">
        <f aca="false">T357</f>
        <v>0.00437909241565839</v>
      </c>
      <c r="AI357" s="3"/>
      <c r="AJ357" s="3"/>
    </row>
    <row r="358" customFormat="false" ht="12.8" hidden="false" customHeight="false" outlineLevel="0" collapsed="false">
      <c r="A358" s="3" t="n">
        <f aca="false">IF(J357/A357&lt;=0.99*$B$10,IF(A357&gt;A356,IF(D$5&gt;0,$A357+($D$7-$D$3)/401,IF(J357/A357&gt;1.01*D$10,A357-($D$7-$D$3)/401,A357)),IF(D$5&lt;0,$A357+($D$7-$D$3)/401,IF(J357/A357&gt;1.01*D$10,A357-($D$7-$D$3)/401,A357))),IF(K357&gt;$B$6,IF(B$10&gt;D$10,IF(J357/A357&gt;1.01*D$10,A357-($D$7-$D$3)/401,A357),A357),IF(MAX(J$58:J357)&lt;0.99*$B$10*(A357^$K$49*(K357-A357))^(1/(1+$K$49))*($K$49^(1/(1+$K$49))),$A357+($D$7-$D$3)/401,IF(J357/A357&gt;1.01*$D$10,$A357-($D$7-$D$3)/401,A357))))</f>
        <v>349.37718204489</v>
      </c>
      <c r="B358" s="3" t="n">
        <f aca="false">$D$4+(A358-$D$3)*$D$5</f>
        <v>448.131546134671</v>
      </c>
      <c r="C358" s="3" t="n">
        <f aca="false">2/PI()*(ATAN((B358/A358)^2))/(1+C$12/C$14*10*(100/A357)^0.5)</f>
        <v>0.504037851185453</v>
      </c>
      <c r="D358" s="3" t="n">
        <f aca="false">3*G357*(I358-I357)+D357</f>
        <v>6496.50326807417</v>
      </c>
      <c r="E358" s="30" t="n">
        <f aca="false">(1/$C$16)*($C$12/100)/S358</f>
        <v>0.00910509846206043</v>
      </c>
      <c r="F358" s="3" t="n">
        <f aca="false">3*(1-2*$B$9)*(A359+A358)/(4*(1+$B$9)*$B$4)</f>
        <v>53204.0415266186</v>
      </c>
      <c r="G358" s="3" t="n">
        <f aca="false">$C$18*$C$17*(A358+100)/100/(2*(1+$C$19))*1000</f>
        <v>3435039.17955114</v>
      </c>
      <c r="H358" s="30" t="n">
        <f aca="false">(B358-B357)/(3*(1-E357)*F357+3*C357*E357*G357)+H357</f>
        <v>0.00325620167288088</v>
      </c>
      <c r="I358" s="30" t="n">
        <f aca="false">C357*(H358-H357)+I357</f>
        <v>0.000715370164355715</v>
      </c>
      <c r="J358" s="3" t="n">
        <f aca="false">J357+3*(H358-H357)*F357</f>
        <v>392.509178583935</v>
      </c>
      <c r="K358" s="35" t="n">
        <f aca="false">IF(J358&lt;$B$10*(A357^$K$49*(MAX(K$58:K357)-A357))^(1/(1+$K$49))*($K$49^(1/(1+$K$49))),IF(J358/A358&gt;D$10,IF(MAX(J$58:J357)&lt;0.99*$B$10*(A357^$K$49*(K357-A357))^(1/(1+$K$49))*($K$49^(1/(1+$K$49))),MAX(K$58:K357),((J358/$B$10)^(1+$K$49)/(A358^($K$49)*$K$49))+A358),MAX(K$58:K357)),((J358/$B$10)^(1+$K$49)/(A358^($K$49)*$K$49))+A358)</f>
        <v>580.059392815511</v>
      </c>
      <c r="L358" s="30" t="n">
        <f aca="false">IF(K358&lt;K357,AE357*(MAX(Z$58:Z357)-J357/A357)/(J357/A357/D$10-1)/(1+1*(MAX(Z$58:Z357)-J357/A357)/(J357/A357/D$10-1))+B$3-B$4,AE357*(J358/A358/B$10)/(C$27+J358/A358/B$10))</f>
        <v>-0.0248993115104452</v>
      </c>
      <c r="M358" s="42" t="n">
        <f aca="false">M357+L358*2*(K358-K357)/(K357+K358)</f>
        <v>-0.0100352709871978</v>
      </c>
      <c r="N358" s="43" t="n">
        <f aca="false">N357+(B$3-B$4)*2*(K358-K357)/(K357+K358)</f>
        <v>0.0110740441439415</v>
      </c>
      <c r="O358" s="34"/>
      <c r="P358" s="34" t="n">
        <f aca="false">P357+$B$4*2*(A358-A357)/(A358+A357)</f>
        <v>0.00334700729511533</v>
      </c>
      <c r="Q358" s="44" t="n">
        <f aca="false">M358+N358</f>
        <v>0.00103877315674374</v>
      </c>
      <c r="R358" s="3" t="n">
        <f aca="false">R357-(Q358-Q357+P358-P357)*R357</f>
        <v>1.59598479672197</v>
      </c>
      <c r="S358" s="3" t="n">
        <f aca="false">$C$21*(R358-1)+1</f>
        <v>1.58813219748222</v>
      </c>
      <c r="T358" s="3" t="n">
        <f aca="false">-(S358-S357)/S357+T357</f>
        <v>0.00434947410672315</v>
      </c>
      <c r="U358" s="45" t="n">
        <f aca="false">(N358-N357)/(K$49/(1+K$49)*(AC358^(1+K$49)-(J358/A358)^(1+K$49))/(J358/A358)^K$49)*K$50+U357</f>
        <v>0.0138033985292823</v>
      </c>
      <c r="V358" s="3" t="n">
        <f aca="false">IF(D$6="E",-IF(K357=$B$6,-V357+(H358-H357)*(1-E357)+(I358-I357)*E357,-V357+(H358-H357)*(1-E357)+(I358-I357)*E357+(U358-U357)*(1-E357)),IF(K357=$B$6,V357+(H358-H357)*(1-E357)+(I358-I357)*E357,V357+(H358-H357)*(1-E357)+(I358-I357)*E357+(U358-U357)*(1-E357)))</f>
        <v>0.0169106708867643</v>
      </c>
      <c r="W358" s="3" t="n">
        <f aca="false">T358/3+V358</f>
        <v>0.0183604955890053</v>
      </c>
      <c r="X358" s="23" t="n">
        <f aca="false">IF(D$6="E",-B358,B358)</f>
        <v>448.131546134671</v>
      </c>
      <c r="Y358" s="0" t="n">
        <f aca="false">IF(D$6="E",-J358,J358)</f>
        <v>392.509178583935</v>
      </c>
      <c r="Z358" s="46" t="n">
        <f aca="false">J358/A358</f>
        <v>1.12345395966215</v>
      </c>
      <c r="AA358" s="43" t="n">
        <f aca="false">B$8/A358^B$3*((1+K$49)/K$49)^-B$3</f>
        <v>1.66242116452053</v>
      </c>
      <c r="AB358" s="43" t="n">
        <f aca="false">(R358-AA358)</f>
        <v>-0.0664363677985615</v>
      </c>
      <c r="AC358" s="48" t="n">
        <f aca="false">IF(R$58&gt;=AA$58,B$10,IF(K358&lt;K357,(Z358-D$10)*(1+1.25*(D$10-Z358)/MAX(Z$58:Z358)*B$10)+D$10,B$10))</f>
        <v>1.38259663532589</v>
      </c>
      <c r="AD358" s="33" t="n">
        <f aca="false">IF(K358&gt;K357,(1-A358/K358)/((J358+0.01)/A358/$B$10)^(1+K$49)+A358/K358+0.01,(1-A358/K358)/((J358+0.01)/A358/$D$10)^(1+K$49)+A358/K358+0.01)</f>
        <v>1.2145948590469</v>
      </c>
      <c r="AE358" s="47" t="n">
        <f aca="false">IF(ABS(-LN(1-(R358-AA358)/R358)/LN(AD358))&lt;1.2*B$3,1.2*SIGN(-LN(1-(R358-AA358)/R358)/LN(AD358))*B$3,-LN(1-(R358-AA358)/R358)/LN(AD358))</f>
        <v>-0.209783341929633</v>
      </c>
      <c r="AF358" s="43" t="n">
        <f aca="false">W358</f>
        <v>0.0183604955890053</v>
      </c>
      <c r="AG358" s="47" t="n">
        <f aca="false">IF(D$6="E",-B358,IF(D$6="T",-B358,B358))</f>
        <v>448.131546134671</v>
      </c>
      <c r="AH358" s="3" t="n">
        <f aca="false">T358</f>
        <v>0.00434947410672315</v>
      </c>
      <c r="AI358" s="3"/>
      <c r="AJ358" s="3"/>
    </row>
    <row r="359" customFormat="false" ht="12.8" hidden="false" customHeight="false" outlineLevel="0" collapsed="false">
      <c r="A359" s="3" t="n">
        <f aca="false">IF(J358/A358&lt;=0.99*$B$10,IF(A358&gt;A357,IF(D$5&gt;0,$A358+($D$7-$D$3)/401,IF(J358/A358&gt;1.01*D$10,A358-($D$7-$D$3)/401,A358)),IF(D$5&lt;0,$A358+($D$7-$D$3)/401,IF(J358/A358&gt;1.01*D$10,A358-($D$7-$D$3)/401,A358))),IF(K358&gt;$B$6,IF(B$10&gt;D$10,IF(J358/A358&gt;1.01*D$10,A358-($D$7-$D$3)/401,A358),A358),IF(MAX(J$58:J358)&lt;0.99*$B$10*(A358^$K$49*(K358-A358))^(1/(1+$K$49))*($K$49^(1/(1+$K$49))),$A358+($D$7-$D$3)/401,IF(J358/A358&gt;1.01*$D$10,$A358-($D$7-$D$3)/401,A358))))</f>
        <v>349.875935162097</v>
      </c>
      <c r="B359" s="3" t="n">
        <f aca="false">$D$4+(A359-$D$3)*$D$5</f>
        <v>449.627805486292</v>
      </c>
      <c r="C359" s="3" t="n">
        <f aca="false">2/PI()*(ATAN((B359/A359)^2))/(1+C$12/C$14*10*(100/A358)^0.5)</f>
        <v>0.504951708693689</v>
      </c>
      <c r="D359" s="3" t="n">
        <f aca="false">3*G358*(I359-I358)+D358</f>
        <v>6534.33115208878</v>
      </c>
      <c r="E359" s="30" t="n">
        <f aca="false">(1/$C$16)*($C$12/100)/S359</f>
        <v>0.00910482572653195</v>
      </c>
      <c r="F359" s="3" t="n">
        <f aca="false">3*(1-2*$B$9)*(A360+A359)/(4*(1+$B$9)*$B$4)</f>
        <v>53279.9387401067</v>
      </c>
      <c r="G359" s="3" t="n">
        <f aca="false">$C$18*$C$17*(A359+100)/100/(2*(1+$C$19))*1000</f>
        <v>3438851.64837907</v>
      </c>
      <c r="H359" s="30" t="n">
        <f aca="false">(B359-B358)/(3*(1-E358)*F358+3*C358*E358*G358)+H358</f>
        <v>0.00326348443203386</v>
      </c>
      <c r="I359" s="30" t="n">
        <f aca="false">C358*(H359-H358)+I358</f>
        <v>0.000719040950629886</v>
      </c>
      <c r="J359" s="3" t="n">
        <f aca="false">J358+3*(H359-H358)*F358</f>
        <v>393.671595245146</v>
      </c>
      <c r="K359" s="35" t="n">
        <f aca="false">IF(J359&lt;$B$10*(A358^$K$49*(MAX(K$58:K358)-A358))^(1/(1+$K$49))*($K$49^(1/(1+$K$49))),IF(J359/A359&gt;D$10,IF(MAX(J$58:J358)&lt;0.99*$B$10*(A358^$K$49*(K358-A358))^(1/(1+$K$49))*($K$49^(1/(1+$K$49))),MAX(K$58:K358),((J359/$B$10)^(1+$K$49)/(A359^($K$49)*$K$49))+A359),MAX(K$58:K358)),((J359/$B$10)^(1+$K$49)/(A359^($K$49)*$K$49))+A359)</f>
        <v>581.595709342001</v>
      </c>
      <c r="L359" s="30" t="n">
        <f aca="false">IF(K359&lt;K358,AE358*(MAX(Z$58:Z358)-J358/A358)/(J358/A358/D$10-1)/(1+1*(MAX(Z$58:Z358)-J358/A358)/(J358/A358/D$10-1))+B$3-B$4,AE358*(J359/A359/B$10)/(C$27+J359/A359/B$10))</f>
        <v>-0.0250556292712376</v>
      </c>
      <c r="M359" s="42" t="n">
        <f aca="false">M358+L359*2*(K359-K358)/(K358+K359)</f>
        <v>-0.0101015443195483</v>
      </c>
      <c r="N359" s="43" t="n">
        <f aca="false">N358+(B$3-B$4)*2*(K359-K358)/(K358+K359)</f>
        <v>0.0111015526390978</v>
      </c>
      <c r="O359" s="34"/>
      <c r="P359" s="34" t="n">
        <f aca="false">P358+$B$4*2*(A359-A358)/(A359+A358)</f>
        <v>0.0033555664809941</v>
      </c>
      <c r="Q359" s="44" t="n">
        <f aca="false">M359+N359</f>
        <v>0.0010000083195495</v>
      </c>
      <c r="R359" s="3" t="n">
        <f aca="false">R358-(Q359-Q358+P359-P358)*R358</f>
        <v>1.59603300448224</v>
      </c>
      <c r="S359" s="3" t="n">
        <f aca="false">$C$21*(R359-1)+1</f>
        <v>1.58817977006485</v>
      </c>
      <c r="T359" s="3" t="n">
        <f aca="false">-(S359-S358)/S358+T358</f>
        <v>0.00431951905468041</v>
      </c>
      <c r="U359" s="45" t="n">
        <f aca="false">(N359-N358)/(K$49/(1+K$49)*(AC359^(1+K$49)-(J359/A359)^(1+K$49))/(J359/A359)^K$49)*K$50+U358</f>
        <v>0.0138992907873917</v>
      </c>
      <c r="V359" s="3" t="n">
        <f aca="false">IF(D$6="E",-IF(K358=$B$6,-V358+(H359-H358)*(1-E358)+(I359-I358)*E358,-V358+(H359-H358)*(1-E358)+(I359-I358)*E358+(U359-U358)*(1-E358)),IF(K358=$B$6,V358+(H359-H358)*(1-E358)+(I359-I358)*E358,V358+(H359-H358)*(1-E358)+(I359-I358)*E358+(U359-U358)*(1-E358)))</f>
        <v>0.0170129399082061</v>
      </c>
      <c r="W359" s="3" t="n">
        <f aca="false">T359/3+V359</f>
        <v>0.0184527795930996</v>
      </c>
      <c r="X359" s="23" t="n">
        <f aca="false">IF(D$6="E",-B359,B359)</f>
        <v>449.627805486292</v>
      </c>
      <c r="Y359" s="0" t="n">
        <f aca="false">IF(D$6="E",-J359,J359)</f>
        <v>393.671595245146</v>
      </c>
      <c r="Z359" s="46" t="n">
        <f aca="false">J359/A359</f>
        <v>1.12517482822235</v>
      </c>
      <c r="AA359" s="43" t="n">
        <f aca="false">B$8/A359^B$3*((1+K$49)/K$49)^-B$3</f>
        <v>1.66238227244608</v>
      </c>
      <c r="AB359" s="43" t="n">
        <f aca="false">(R359-AA359)</f>
        <v>-0.066349267963836</v>
      </c>
      <c r="AC359" s="48" t="n">
        <f aca="false">IF(R$58&gt;=AA$58,B$10,IF(K359&lt;K358,(Z359-D$10)*(1+1.25*(D$10-Z359)/MAX(Z$58:Z359)*B$10)+D$10,B$10))</f>
        <v>1.38259663532589</v>
      </c>
      <c r="AD359" s="33" t="n">
        <f aca="false">IF(K359&gt;K358,(1-A359/K359)/((J359+0.01)/A359/$B$10)^(1+K$49)+A359/K359+0.01,(1-A359/K359)/((J359+0.01)/A359/$D$10)^(1+K$49)+A359/K359+0.01)</f>
        <v>1.21312802303445</v>
      </c>
      <c r="AE359" s="47" t="n">
        <f aca="false">IF(ABS(-LN(1-(R359-AA359)/R359)/LN(AD359))&lt;1.2*B$3,1.2*SIGN(-LN(1-(R359-AA359)/R359)/LN(AD359))*B$3,-LN(1-(R359-AA359)/R359)/LN(AD359))</f>
        <v>-0.210818024551514</v>
      </c>
      <c r="AF359" s="43" t="n">
        <f aca="false">W359</f>
        <v>0.0184527795930996</v>
      </c>
      <c r="AG359" s="47" t="n">
        <f aca="false">IF(D$6="E",-B359,IF(D$6="T",-B359,B359))</f>
        <v>449.627805486292</v>
      </c>
      <c r="AH359" s="3" t="n">
        <f aca="false">T359</f>
        <v>0.00431951905468041</v>
      </c>
      <c r="AI359" s="3"/>
      <c r="AJ359" s="3"/>
    </row>
    <row r="360" customFormat="false" ht="12.8" hidden="false" customHeight="false" outlineLevel="0" collapsed="false">
      <c r="A360" s="3" t="n">
        <f aca="false">IF(J359/A359&lt;=0.99*$B$10,IF(A359&gt;A358,IF(D$5&gt;0,$A359+($D$7-$D$3)/401,IF(J359/A359&gt;1.01*D$10,A359-($D$7-$D$3)/401,A359)),IF(D$5&lt;0,$A359+($D$7-$D$3)/401,IF(J359/A359&gt;1.01*D$10,A359-($D$7-$D$3)/401,A359))),IF(K359&gt;$B$6,IF(B$10&gt;D$10,IF(J359/A359&gt;1.01*D$10,A359-($D$7-$D$3)/401,A359),A359),IF(MAX(J$58:J359)&lt;0.99*$B$10*(A359^$K$49*(K359-A359))^(1/(1+$K$49))*($K$49^(1/(1+$K$49))),$A359+($D$7-$D$3)/401,IF(J359/A359&gt;1.01*$D$10,$A359-($D$7-$D$3)/401,A359))))</f>
        <v>350.374688279304</v>
      </c>
      <c r="B360" s="3" t="n">
        <f aca="false">$D$4+(A360-$D$3)*$D$5</f>
        <v>451.124064837913</v>
      </c>
      <c r="C360" s="3" t="n">
        <f aca="false">2/PI()*(ATAN((B360/A360)^2))/(1+C$12/C$14*10*(100/A359)^0.5)</f>
        <v>0.505860282069509</v>
      </c>
      <c r="D360" s="3" t="n">
        <f aca="false">3*G359*(I360-I359)+D359</f>
        <v>6572.20284698531</v>
      </c>
      <c r="E360" s="30" t="n">
        <f aca="false">(1/$C$16)*($C$12/100)/S360</f>
        <v>0.00910454992238753</v>
      </c>
      <c r="F360" s="3" t="n">
        <f aca="false">3*(1-2*$B$9)*(A361+A360)/(4*(1+$B$9)*$B$4)</f>
        <v>53355.8359535947</v>
      </c>
      <c r="G360" s="3" t="n">
        <f aca="false">$C$18*$C$17*(A360+100)/100/(2*(1+$C$19))*1000</f>
        <v>3442664.117207</v>
      </c>
      <c r="H360" s="30" t="n">
        <f aca="false">(B360-B359)/(3*(1-E359)*F359+3*C359*E359*G359)+H359</f>
        <v>0.0032707543615477</v>
      </c>
      <c r="I360" s="30" t="n">
        <f aca="false">C359*(H360-H359)+I359</f>
        <v>0.000722711913959983</v>
      </c>
      <c r="J360" s="3" t="n">
        <f aca="false">J359+3*(H360-H359)*F359</f>
        <v>394.833619442573</v>
      </c>
      <c r="K360" s="35" t="n">
        <f aca="false">IF(J360&lt;$B$10*(A359^$K$49*(MAX(K$58:K359)-A359))^(1/(1+$K$49))*($K$49^(1/(1+$K$49))),IF(J360/A360&gt;D$10,IF(MAX(J$58:J359)&lt;0.99*$B$10*(A359^$K$49*(K359-A359))^(1/(1+$K$49))*($K$49^(1/(1+$K$49))),MAX(K$58:K359),((J360/$B$10)^(1+$K$49)/(A360^($K$49)*$K$49))+A360),MAX(K$58:K359)),((J360/$B$10)^(1+$K$49)/(A360^($K$49)*$K$49))+A360)</f>
        <v>583.132644108087</v>
      </c>
      <c r="L360" s="30" t="n">
        <f aca="false">IF(K360&lt;K359,AE359*(MAX(Z$58:Z359)-J359/A359)/(J359/A359/D$10-1)/(1+1*(MAX(Z$58:Z359)-J359/A359)/(J359/A359/D$10-1))+B$3-B$4,AE359*(J360/A360/B$10)/(C$27+J360/A360/B$10))</f>
        <v>-0.0252129928300099</v>
      </c>
      <c r="M360" s="42" t="n">
        <f aca="false">M359+L360*2*(K360-K359)/(K359+K360)</f>
        <v>-0.0101680846851584</v>
      </c>
      <c r="N360" s="43" t="n">
        <f aca="false">N359+(B$3-B$4)*2*(K360-K359)/(K359+K360)</f>
        <v>0.0111289995910329</v>
      </c>
      <c r="O360" s="34"/>
      <c r="P360" s="34" t="n">
        <f aca="false">P359+$B$4*2*(A360-A359)/(A360+A359)</f>
        <v>0.0033641134743221</v>
      </c>
      <c r="Q360" s="44" t="n">
        <f aca="false">M360+N360</f>
        <v>0.000960914905874478</v>
      </c>
      <c r="R360" s="3" t="n">
        <f aca="false">R359-(Q360-Q359+P360-P359)*R359</f>
        <v>1.59608175757729</v>
      </c>
      <c r="S360" s="3" t="n">
        <f aca="false">$C$21*(R360-1)+1</f>
        <v>1.588227880797</v>
      </c>
      <c r="T360" s="3" t="n">
        <f aca="false">-(S360-S359)/S359+T359</f>
        <v>0.00428922605318378</v>
      </c>
      <c r="U360" s="45" t="n">
        <f aca="false">(N360-N359)/(K$49/(1+K$49)*(AC360^(1+K$49)-(J360/A360)^(1+K$49))/(J360/A360)^K$49)*K$50+U359</f>
        <v>0.0139956910331843</v>
      </c>
      <c r="V360" s="3" t="n">
        <f aca="false">IF(D$6="E",-IF(K359=$B$6,-V359+(H360-H359)*(1-E359)+(I360-I359)*E359,-V359+(H360-H359)*(1-E359)+(I360-I359)*E359+(U360-U359)*(1-E359)),IF(K359=$B$6,V359+(H360-H359)*(1-E359)+(I360-I359)*E359,V359+(H360-H359)*(1-E359)+(I360-I359)*E359+(U360-U359)*(1-E359)))</f>
        <v>0.0171156996081147</v>
      </c>
      <c r="W360" s="3" t="n">
        <f aca="false">T360/3+V360</f>
        <v>0.0185454416258427</v>
      </c>
      <c r="X360" s="23" t="n">
        <f aca="false">IF(D$6="E",-B360,B360)</f>
        <v>451.124064837913</v>
      </c>
      <c r="Y360" s="0" t="n">
        <f aca="false">IF(D$6="E",-J360,J360)</f>
        <v>394.833619442573</v>
      </c>
      <c r="Z360" s="46" t="n">
        <f aca="false">J360/A360</f>
        <v>1.12688967739538</v>
      </c>
      <c r="AA360" s="43" t="n">
        <f aca="false">B$8/A360^B$3*((1+K$49)/K$49)^-B$3</f>
        <v>1.6623434366813</v>
      </c>
      <c r="AB360" s="43" t="n">
        <f aca="false">(R360-AA360)</f>
        <v>-0.0662616791040085</v>
      </c>
      <c r="AC360" s="48" t="n">
        <f aca="false">IF(R$58&gt;=AA$58,B$10,IF(K360&lt;K359,(Z360-D$10)*(1+1.25*(D$10-Z360)/MAX(Z$58:Z360)*B$10)+D$10,B$10))</f>
        <v>1.38259663532589</v>
      </c>
      <c r="AD360" s="33" t="n">
        <f aca="false">IF(K360&gt;K359,(1-A360/K360)/((J360+0.01)/A360/$B$10)^(1+K$49)+A360/K360+0.01,(1-A360/K360)/((J360+0.01)/A360/$D$10)^(1+K$49)+A360/K360+0.01)</f>
        <v>1.21166764173929</v>
      </c>
      <c r="AE360" s="47" t="n">
        <f aca="false">IF(ABS(-LN(1-(R360-AA360)/R360)/LN(AD360))&lt;1.2*B$3,1.2*SIGN(-LN(1-(R360-AA360)/R360)/LN(AD360))*B$3,-LN(1-(R360-AA360)/R360)/LN(AD360))</f>
        <v>-0.211859865379171</v>
      </c>
      <c r="AF360" s="43" t="n">
        <f aca="false">W360</f>
        <v>0.0185454416258427</v>
      </c>
      <c r="AG360" s="47" t="n">
        <f aca="false">IF(D$6="E",-B360,IF(D$6="T",-B360,B360))</f>
        <v>451.124064837913</v>
      </c>
      <c r="AH360" s="3" t="n">
        <f aca="false">T360</f>
        <v>0.00428922605318378</v>
      </c>
      <c r="AI360" s="3"/>
      <c r="AJ360" s="3"/>
    </row>
    <row r="361" customFormat="false" ht="12.8" hidden="false" customHeight="false" outlineLevel="0" collapsed="false">
      <c r="A361" s="3" t="n">
        <f aca="false">IF(J360/A360&lt;=0.99*$B$10,IF(A360&gt;A359,IF(D$5&gt;0,$A360+($D$7-$D$3)/401,IF(J360/A360&gt;1.01*D$10,A360-($D$7-$D$3)/401,A360)),IF(D$5&lt;0,$A360+($D$7-$D$3)/401,IF(J360/A360&gt;1.01*D$10,A360-($D$7-$D$3)/401,A360))),IF(K360&gt;$B$6,IF(B$10&gt;D$10,IF(J360/A360&gt;1.01*D$10,A360-($D$7-$D$3)/401,A360),A360),IF(MAX(J$58:J360)&lt;0.99*$B$10*(A360^$K$49*(K360-A360))^(1/(1+$K$49))*($K$49^(1/(1+$K$49))),$A360+($D$7-$D$3)/401,IF(J360/A360&gt;1.01*$D$10,$A360-($D$7-$D$3)/401,A360))))</f>
        <v>350.873441396511</v>
      </c>
      <c r="B361" s="3" t="n">
        <f aca="false">$D$4+(A361-$D$3)*$D$5</f>
        <v>452.620324189534</v>
      </c>
      <c r="C361" s="3" t="n">
        <f aca="false">2/PI()*(ATAN((B361/A361)^2))/(1+C$12/C$14*10*(100/A360)^0.5)</f>
        <v>0.506763611877218</v>
      </c>
      <c r="D361" s="3" t="n">
        <f aca="false">3*G360*(I361-I360)+D360</f>
        <v>6610.11801506015</v>
      </c>
      <c r="E361" s="30" t="n">
        <f aca="false">(1/$C$16)*($C$12/100)/S361</f>
        <v>0.00910427103871307</v>
      </c>
      <c r="F361" s="3" t="n">
        <f aca="false">3*(1-2*$B$9)*(A362+A361)/(4*(1+$B$9)*$B$4)</f>
        <v>53431.7331670827</v>
      </c>
      <c r="G361" s="3" t="n">
        <f aca="false">$C$18*$C$17*(A361+100)/100/(2*(1+$C$19))*1000</f>
        <v>3446476.58603493</v>
      </c>
      <c r="H361" s="30" t="n">
        <f aca="false">(B361-B360)/(3*(1-E360)*F360+3*C360*E360*G360)+H360</f>
        <v>0.00327801151817</v>
      </c>
      <c r="I361" s="30" t="n">
        <f aca="false">C360*(H361-H360)+I360</f>
        <v>0.000726383021255961</v>
      </c>
      <c r="J361" s="3" t="n">
        <f aca="false">J360+3*(H361-H360)*F360</f>
        <v>395.99525441726</v>
      </c>
      <c r="K361" s="35" t="n">
        <f aca="false">IF(J361&lt;$B$10*(A360^$K$49*(MAX(K$58:K360)-A360))^(1/(1+$K$49))*($K$49^(1/(1+$K$49))),IF(J361/A361&gt;D$10,IF(MAX(J$58:J360)&lt;0.99*$B$10*(A360^$K$49*(K360-A360))^(1/(1+$K$49))*($K$49^(1/(1+$K$49))),MAX(K$58:K360),((J361/$B$10)^(1+$K$49)/(A361^($K$49)*$K$49))+A361),MAX(K$58:K360)),((J361/$B$10)^(1+$K$49)/(A361^($K$49)*$K$49))+A361)</f>
        <v>584.670194224735</v>
      </c>
      <c r="L361" s="30" t="n">
        <f aca="false">IF(K361&lt;K360,AE360*(MAX(Z$58:Z360)-J360/A360)/(J360/A360/D$10-1)/(1+1*(MAX(Z$58:Z360)-J360/A360)/(J360/A360/D$10-1))+B$3-B$4,AE360*(J361/A361/B$10)/(C$27+J361/A361/B$10))</f>
        <v>-0.0253714144842322</v>
      </c>
      <c r="M361" s="42" t="n">
        <f aca="false">M360+L361*2*(K361-K360)/(K360+K361)</f>
        <v>-0.0102348936019024</v>
      </c>
      <c r="N361" s="43" t="n">
        <f aca="false">N360+(B$3-B$4)*2*(K361-K360)/(K360+K361)</f>
        <v>0.0111563852432822</v>
      </c>
      <c r="O361" s="34"/>
      <c r="P361" s="34" t="n">
        <f aca="false">P360+$B$4*2*(A361-A360)/(A361+A360)</f>
        <v>0.00337264830978648</v>
      </c>
      <c r="Q361" s="44" t="n">
        <f aca="false">M361+N361</f>
        <v>0.000921491641379784</v>
      </c>
      <c r="R361" s="3" t="n">
        <f aca="false">R360-(Q361-Q360+P361-P360)*R360</f>
        <v>1.59613105803538</v>
      </c>
      <c r="S361" s="3" t="n">
        <f aca="false">$C$21*(R361-1)+1</f>
        <v>1.58827653168024</v>
      </c>
      <c r="T361" s="3" t="n">
        <f aca="false">-(S361-S360)/S360+T360</f>
        <v>0.00425859387260984</v>
      </c>
      <c r="U361" s="45" t="n">
        <f aca="false">(N361-N360)/(K$49/(1+K$49)*(AC361^(1+K$49)-(J361/A361)^(1+K$49))/(J361/A361)^K$49)*K$50+U360</f>
        <v>0.0140926039454801</v>
      </c>
      <c r="V361" s="3" t="n">
        <f aca="false">IF(D$6="E",-IF(K360=$B$6,-V360+(H361-H360)*(1-E360)+(I361-I360)*E360,-V360+(H361-H360)*(1-E360)+(I361-I360)*E360+(U361-U360)*(1-E360)),IF(K360=$B$6,V360+(H361-H360)*(1-E360)+(I361-I360)*E360,V360+(H361-H360)*(1-E360)+(I361-I360)*E360+(U361-U360)*(1-E360)))</f>
        <v>0.0172189546792196</v>
      </c>
      <c r="W361" s="3" t="n">
        <f aca="false">T361/3+V361</f>
        <v>0.0186384859700895</v>
      </c>
      <c r="X361" s="23" t="n">
        <f aca="false">IF(D$6="E",-B361,B361)</f>
        <v>452.620324189534</v>
      </c>
      <c r="Y361" s="0" t="n">
        <f aca="false">IF(D$6="E",-J361,J361)</f>
        <v>395.99525441726</v>
      </c>
      <c r="Z361" s="46" t="n">
        <f aca="false">J361/A361</f>
        <v>1.12859854208731</v>
      </c>
      <c r="AA361" s="43" t="n">
        <f aca="false">B$8/A361^B$3*((1+K$49)/K$49)^-B$3</f>
        <v>1.66230465706467</v>
      </c>
      <c r="AB361" s="43" t="n">
        <f aca="false">(R361-AA361)</f>
        <v>-0.0661735990292842</v>
      </c>
      <c r="AC361" s="48" t="n">
        <f aca="false">IF(R$58&gt;=AA$58,B$10,IF(K361&lt;K360,(Z361-D$10)*(1+1.25*(D$10-Z361)/MAX(Z$58:Z361)*B$10)+D$10,B$10))</f>
        <v>1.38259663532589</v>
      </c>
      <c r="AD361" s="33" t="n">
        <f aca="false">IF(K361&gt;K360,(1-A361/K361)/((J361+0.01)/A361/$B$10)^(1+K$49)+A361/K361+0.01,(1-A361/K361)/((J361+0.01)/A361/$D$10)^(1+K$49)+A361/K361+0.01)</f>
        <v>1.21021367482483</v>
      </c>
      <c r="AE361" s="47" t="n">
        <f aca="false">IF(ABS(-LN(1-(R361-AA361)/R361)/LN(AD361))&lt;1.2*B$3,1.2*SIGN(-LN(1-(R361-AA361)/R361)/LN(AD361))*B$3,-LN(1-(R361-AA361)/R361)/LN(AD361))</f>
        <v>-0.212908949301535</v>
      </c>
      <c r="AF361" s="43" t="n">
        <f aca="false">W361</f>
        <v>0.0186384859700895</v>
      </c>
      <c r="AG361" s="47" t="n">
        <f aca="false">IF(D$6="E",-B361,IF(D$6="T",-B361,B361))</f>
        <v>452.620324189534</v>
      </c>
      <c r="AH361" s="3" t="n">
        <f aca="false">T361</f>
        <v>0.00425859387260984</v>
      </c>
      <c r="AI361" s="3"/>
      <c r="AJ361" s="3"/>
    </row>
    <row r="362" customFormat="false" ht="12.8" hidden="false" customHeight="false" outlineLevel="0" collapsed="false">
      <c r="A362" s="3" t="n">
        <f aca="false">IF(J361/A361&lt;=0.99*$B$10,IF(A361&gt;A360,IF(D$5&gt;0,$A361+($D$7-$D$3)/401,IF(J361/A361&gt;1.01*D$10,A361-($D$7-$D$3)/401,A361)),IF(D$5&lt;0,$A361+($D$7-$D$3)/401,IF(J361/A361&gt;1.01*D$10,A361-($D$7-$D$3)/401,A361))),IF(K361&gt;$B$6,IF(B$10&gt;D$10,IF(J361/A361&gt;1.01*D$10,A361-($D$7-$D$3)/401,A361),A361),IF(MAX(J$58:J361)&lt;0.99*$B$10*(A361^$K$49*(K361-A361))^(1/(1+$K$49))*($K$49^(1/(1+$K$49))),$A361+($D$7-$D$3)/401,IF(J361/A361&gt;1.01*$D$10,$A361-($D$7-$D$3)/401,A361))))</f>
        <v>351.372194513718</v>
      </c>
      <c r="B362" s="3" t="n">
        <f aca="false">$D$4+(A362-$D$3)*$D$5</f>
        <v>454.116583541155</v>
      </c>
      <c r="C362" s="3" t="n">
        <f aca="false">2/PI()*(ATAN((B362/A362)^2))/(1+C$12/C$14*10*(100/A361)^0.5)</f>
        <v>0.507661738376388</v>
      </c>
      <c r="D362" s="3" t="n">
        <f aca="false">3*G361*(I362-I361)+D361</f>
        <v>6648.07632195192</v>
      </c>
      <c r="E362" s="30" t="n">
        <f aca="false">(1/$C$16)*($C$12/100)/S362</f>
        <v>0.00910398906438412</v>
      </c>
      <c r="F362" s="3" t="n">
        <f aca="false">3*(1-2*$B$9)*(A363+A362)/(4*(1+$B$9)*$B$4)</f>
        <v>53507.6303805707</v>
      </c>
      <c r="G362" s="3" t="n">
        <f aca="false">$C$18*$C$17*(A362+100)/100/(2*(1+$C$19))*1000</f>
        <v>3450289.05486286</v>
      </c>
      <c r="H362" s="30" t="n">
        <f aca="false">(B362-B361)/(3*(1-E361)*F361+3*C361*E361*G361)+H361</f>
        <v>0.00328525595821825</v>
      </c>
      <c r="I362" s="30" t="n">
        <f aca="false">C361*(H362-H361)+I361</f>
        <v>0.000730054239860838</v>
      </c>
      <c r="J362" s="3" t="n">
        <f aca="false">J361+3*(H362-H361)*F361</f>
        <v>397.156503380069</v>
      </c>
      <c r="K362" s="35" t="n">
        <f aca="false">IF(J362&lt;$B$10*(A361^$K$49*(MAX(K$58:K361)-A361))^(1/(1+$K$49))*($K$49^(1/(1+$K$49))),IF(J362/A362&gt;D$10,IF(MAX(J$58:J361)&lt;0.99*$B$10*(A361^$K$49*(K361-A361))^(1/(1+$K$49))*($K$49^(1/(1+$K$49))),MAX(K$58:K361),((J362/$B$10)^(1+$K$49)/(A362^($K$49)*$K$49))+A362),MAX(K$58:K361)),((J362/$B$10)^(1+$K$49)/(A362^($K$49)*$K$49))+A362)</f>
        <v>586.208356829827</v>
      </c>
      <c r="L362" s="30" t="n">
        <f aca="false">IF(K362&lt;K361,AE361*(MAX(Z$58:Z361)-J361/A361)/(J361/A361/D$10-1)/(1+1*(MAX(Z$58:Z361)-J361/A361)/(J361/A361/D$10-1))+B$3-B$4,AE361*(J362/A362/B$10)/(C$27+J362/A362/B$10))</f>
        <v>-0.0255309067366985</v>
      </c>
      <c r="M362" s="42" t="n">
        <f aca="false">M361+L362*2*(K362-K361)/(K361+K362)</f>
        <v>-0.0103019726101926</v>
      </c>
      <c r="N362" s="43" t="n">
        <f aca="false">N361+(B$3-B$4)*2*(K362-K361)/(K361+K362)</f>
        <v>0.0111837098382687</v>
      </c>
      <c r="O362" s="34"/>
      <c r="P362" s="34" t="n">
        <f aca="false">P361+$B$4*2*(A362-A361)/(A362+A361)</f>
        <v>0.00338117102192655</v>
      </c>
      <c r="Q362" s="44" t="n">
        <f aca="false">M362+N362</f>
        <v>0.000881737228076095</v>
      </c>
      <c r="R362" s="3" t="n">
        <f aca="false">R361-(Q362-Q361+P362-P361)*R361</f>
        <v>1.59618090792361</v>
      </c>
      <c r="S362" s="3" t="n">
        <f aca="false">$C$21*(R362-1)+1</f>
        <v>1.5883257247544</v>
      </c>
      <c r="T362" s="3" t="n">
        <f aca="false">-(S362-S361)/S361+T361</f>
        <v>0.00422762125972994</v>
      </c>
      <c r="U362" s="45" t="n">
        <f aca="false">(N362-N361)/(K$49/(1+K$49)*(AC362^(1+K$49)-(J362/A362)^(1+K$49))/(J362/A362)^K$49)*K$50+U361</f>
        <v>0.0141900342789581</v>
      </c>
      <c r="V362" s="3" t="n">
        <f aca="false">IF(D$6="E",-IF(K361=$B$6,-V361+(H362-H361)*(1-E361)+(I362-I361)*E361,-V361+(H362-H361)*(1-E361)+(I362-I361)*E361+(U362-U361)*(1-E361)),IF(K361=$B$6,V361+(H362-H361)*(1-E361)+(I362-I361)*E361,V361+(H362-H361)*(1-E361)+(I362-I361)*E361+(U362-U361)*(1-E361)))</f>
        <v>0.017322709889006</v>
      </c>
      <c r="W362" s="3" t="n">
        <f aca="false">T362/3+V362</f>
        <v>0.0187319169755826</v>
      </c>
      <c r="X362" s="23" t="n">
        <f aca="false">IF(D$6="E",-B362,B362)</f>
        <v>454.116583541155</v>
      </c>
      <c r="Y362" s="0" t="n">
        <f aca="false">IF(D$6="E",-J362,J362)</f>
        <v>397.156503380069</v>
      </c>
      <c r="Z362" s="46" t="n">
        <f aca="false">J362/A362</f>
        <v>1.1303014569201</v>
      </c>
      <c r="AA362" s="43" t="n">
        <f aca="false">B$8/A362^B$3*((1+K$49)/K$49)^-B$3</f>
        <v>1.66226593343538</v>
      </c>
      <c r="AB362" s="43" t="n">
        <f aca="false">(R362-AA362)</f>
        <v>-0.066085025511772</v>
      </c>
      <c r="AC362" s="48" t="n">
        <f aca="false">IF(R$58&gt;=AA$58,B$10,IF(K362&lt;K361,(Z362-D$10)*(1+1.25*(D$10-Z362)/MAX(Z$58:Z362)*B$10)+D$10,B$10))</f>
        <v>1.38259663532589</v>
      </c>
      <c r="AD362" s="33" t="n">
        <f aca="false">IF(K362&gt;K361,(1-A362/K362)/((J362+0.01)/A362/$B$10)^(1+K$49)+A362/K362+0.01,(1-A362/K362)/((J362+0.01)/A362/$D$10)^(1+K$49)+A362/K362+0.01)</f>
        <v>1.20876608225341</v>
      </c>
      <c r="AE362" s="47" t="n">
        <f aca="false">IF(ABS(-LN(1-(R362-AA362)/R362)/LN(AD362))&lt;1.2*B$3,1.2*SIGN(-LN(1-(R362-AA362)/R362)/LN(AD362))*B$3,-LN(1-(R362-AA362)/R362)/LN(AD362))</f>
        <v>-0.213965362650967</v>
      </c>
      <c r="AF362" s="43" t="n">
        <f aca="false">W362</f>
        <v>0.0187319169755825</v>
      </c>
      <c r="AG362" s="47" t="n">
        <f aca="false">IF(D$6="E",-B362,IF(D$6="T",-B362,B362))</f>
        <v>454.116583541155</v>
      </c>
      <c r="AH362" s="3" t="n">
        <f aca="false">T362</f>
        <v>0.00422762125972994</v>
      </c>
      <c r="AI362" s="3"/>
      <c r="AJ362" s="3"/>
    </row>
    <row r="363" customFormat="false" ht="12.8" hidden="false" customHeight="false" outlineLevel="0" collapsed="false">
      <c r="A363" s="3" t="n">
        <f aca="false">IF(J362/A362&lt;=0.99*$B$10,IF(A362&gt;A361,IF(D$5&gt;0,$A362+($D$7-$D$3)/401,IF(J362/A362&gt;1.01*D$10,A362-($D$7-$D$3)/401,A362)),IF(D$5&lt;0,$A362+($D$7-$D$3)/401,IF(J362/A362&gt;1.01*D$10,A362-($D$7-$D$3)/401,A362))),IF(K362&gt;$B$6,IF(B$10&gt;D$10,IF(J362/A362&gt;1.01*D$10,A362-($D$7-$D$3)/401,A362),A362),IF(MAX(J$58:J362)&lt;0.99*$B$10*(A362^$K$49*(K362-A362))^(1/(1+$K$49))*($K$49^(1/(1+$K$49))),$A362+($D$7-$D$3)/401,IF(J362/A362&gt;1.01*$D$10,$A362-($D$7-$D$3)/401,A362))))</f>
        <v>351.870947630925</v>
      </c>
      <c r="B363" s="3" t="n">
        <f aca="false">$D$4+(A363-$D$3)*$D$5</f>
        <v>455.612842892776</v>
      </c>
      <c r="C363" s="3" t="n">
        <f aca="false">2/PI()*(ATAN((B363/A363)^2))/(1+C$12/C$14*10*(100/A362)^0.5)</f>
        <v>0.508554701522448</v>
      </c>
      <c r="D363" s="3" t="n">
        <f aca="false">3*G362*(I363-I362)+D362</f>
        <v>6686.07743660629</v>
      </c>
      <c r="E363" s="30" t="n">
        <f aca="false">(1/$C$16)*($C$12/100)/S363</f>
        <v>0.00910370398806282</v>
      </c>
      <c r="F363" s="3" t="n">
        <f aca="false">3*(1-2*$B$9)*(A364+A363)/(4*(1+$B$9)*$B$4)</f>
        <v>53583.5275940587</v>
      </c>
      <c r="G363" s="3" t="n">
        <f aca="false">$C$18*$C$17*(A363+100)/100/(2*(1+$C$19))*1000</f>
        <v>3454101.52369079</v>
      </c>
      <c r="H363" s="30" t="n">
        <f aca="false">(B363-B362)/(3*(1-E362)*F362+3*C362*E362*G362)+H362</f>
        <v>0.00329248773758434</v>
      </c>
      <c r="I363" s="30" t="n">
        <f aca="false">C362*(H363-H362)+I362</f>
        <v>0.000733725537545381</v>
      </c>
      <c r="J363" s="3" t="n">
        <f aca="false">J362+3*(H363-H362)*F362</f>
        <v>398.317369512013</v>
      </c>
      <c r="K363" s="35" t="n">
        <f aca="false">IF(J363&lt;$B$10*(A362^$K$49*(MAX(K$58:K362)-A362))^(1/(1+$K$49))*($K$49^(1/(1+$K$49))),IF(J363/A363&gt;D$10,IF(MAX(J$58:J362)&lt;0.99*$B$10*(A362^$K$49*(K362-A362))^(1/(1+$K$49))*($K$49^(1/(1+$K$49))),MAX(K$58:K362),((J363/$B$10)^(1+$K$49)/(A363^($K$49)*$K$49))+A363),MAX(K$58:K362)),((J363/$B$10)^(1+$K$49)/(A363^($K$49)*$K$49))+A363)</f>
        <v>587.747129087802</v>
      </c>
      <c r="L363" s="30" t="n">
        <f aca="false">IF(K363&lt;K362,AE362*(MAX(Z$58:Z362)-J362/A362)/(J362/A362/D$10-1)/(1+1*(MAX(Z$58:Z362)-J362/A362)/(J362/A362/D$10-1))+B$3-B$4,AE362*(J363/A363/B$10)/(C$27+J363/A363/B$10))</f>
        <v>-0.0256914822999473</v>
      </c>
      <c r="M363" s="42" t="n">
        <f aca="false">M362+L363*2*(K363-K362)/(K362+K363)</f>
        <v>-0.0103693232733202</v>
      </c>
      <c r="N363" s="43" t="n">
        <f aca="false">N362+(B$3-B$4)*2*(K363-K362)/(K362+K363)</f>
        <v>0.0112109736173044</v>
      </c>
      <c r="O363" s="34"/>
      <c r="P363" s="34" t="n">
        <f aca="false">P362+$B$4*2*(A363-A362)/(A363+A362)</f>
        <v>0.00338968164513466</v>
      </c>
      <c r="Q363" s="44" t="n">
        <f aca="false">M363+N363</f>
        <v>0.000841650343984261</v>
      </c>
      <c r="R363" s="3" t="n">
        <f aca="false">R362-(Q363-Q362+P363-P362)*R362</f>
        <v>1.59623130934837</v>
      </c>
      <c r="S363" s="3" t="n">
        <f aca="false">$C$21*(R363-1)+1</f>
        <v>1.58837546209815</v>
      </c>
      <c r="T363" s="3" t="n">
        <f aca="false">-(S363-S362)/S362+T362</f>
        <v>0.00419630693737502</v>
      </c>
      <c r="U363" s="45" t="n">
        <f aca="false">(N363-N362)/(K$49/(1+K$49)*(AC363^(1+K$49)-(J363/A363)^(1+K$49))/(J363/A363)^K$49)*K$50+U362</f>
        <v>0.0142879868656305</v>
      </c>
      <c r="V363" s="3" t="n">
        <f aca="false">IF(D$6="E",-IF(K362=$B$6,-V362+(H363-H362)*(1-E362)+(I363-I362)*E362,-V362+(H363-H362)*(1-E362)+(I363-I362)*E362+(U363-U362)*(1-E362)),IF(K362=$B$6,V362+(H363-H362)*(1-E362)+(I363-I362)*E362,V362+(H363-H362)*(1-E362)+(I363-I362)*E362+(U363-U362)*(1-E362)))</f>
        <v>0.0174269700811803</v>
      </c>
      <c r="W363" s="3" t="n">
        <f aca="false">T363/3+V363</f>
        <v>0.0188257390603053</v>
      </c>
      <c r="X363" s="23" t="n">
        <f aca="false">IF(D$6="E",-B363,B363)</f>
        <v>455.612842892776</v>
      </c>
      <c r="Y363" s="0" t="n">
        <f aca="false">IF(D$6="E",-J363,J363)</f>
        <v>398.317369512013</v>
      </c>
      <c r="Z363" s="46" t="n">
        <f aca="false">J363/A363</f>
        <v>1.13199845623459</v>
      </c>
      <c r="AA363" s="43" t="n">
        <f aca="false">B$8/A363^B$3*((1+K$49)/K$49)^-B$3</f>
        <v>1.6622272656333</v>
      </c>
      <c r="AB363" s="43" t="n">
        <f aca="false">(R363-AA363)</f>
        <v>-0.0659959562849251</v>
      </c>
      <c r="AC363" s="48" t="n">
        <f aca="false">IF(R$58&gt;=AA$58,B$10,IF(K363&lt;K362,(Z363-D$10)*(1+1.25*(D$10-Z363)/MAX(Z$58:Z363)*B$10)+D$10,B$10))</f>
        <v>1.38259663532589</v>
      </c>
      <c r="AD363" s="33" t="n">
        <f aca="false">IF(K363&gt;K362,(1-A363/K363)/((J363+0.01)/A363/$B$10)^(1+K$49)+A363/K363+0.01,(1-A363/K363)/((J363+0.01)/A363/$D$10)^(1+K$49)+A363/K363+0.01)</f>
        <v>1.20732482428413</v>
      </c>
      <c r="AE363" s="47" t="n">
        <f aca="false">IF(ABS(-LN(1-(R363-AA363)/R363)/LN(AD363))&lt;1.2*B$3,1.2*SIGN(-LN(1-(R363-AA363)/R363)/LN(AD363))*B$3,-LN(1-(R363-AA363)/R363)/LN(AD363))</f>
        <v>-0.215029193234327</v>
      </c>
      <c r="AF363" s="43" t="n">
        <f aca="false">W363</f>
        <v>0.0188257390603053</v>
      </c>
      <c r="AG363" s="47" t="n">
        <f aca="false">IF(D$6="E",-B363,IF(D$6="T",-B363,B363))</f>
        <v>455.612842892776</v>
      </c>
      <c r="AH363" s="3" t="n">
        <f aca="false">T363</f>
        <v>0.00419630693737502</v>
      </c>
      <c r="AI363" s="3"/>
      <c r="AJ363" s="3"/>
    </row>
    <row r="364" customFormat="false" ht="12.8" hidden="false" customHeight="false" outlineLevel="0" collapsed="false">
      <c r="A364" s="3" t="n">
        <f aca="false">IF(J363/A363&lt;=0.99*$B$10,IF(A363&gt;A362,IF(D$5&gt;0,$A363+($D$7-$D$3)/401,IF(J363/A363&gt;1.01*D$10,A363-($D$7-$D$3)/401,A363)),IF(D$5&lt;0,$A363+($D$7-$D$3)/401,IF(J363/A363&gt;1.01*D$10,A363-($D$7-$D$3)/401,A363))),IF(K363&gt;$B$6,IF(B$10&gt;D$10,IF(J363/A363&gt;1.01*D$10,A363-($D$7-$D$3)/401,A363),A363),IF(MAX(J$58:J363)&lt;0.99*$B$10*(A363^$K$49*(K363-A363))^(1/(1+$K$49))*($K$49^(1/(1+$K$49))),$A363+($D$7-$D$3)/401,IF(J363/A363&gt;1.01*$D$10,$A363-($D$7-$D$3)/401,A363))))</f>
        <v>352.369700748132</v>
      </c>
      <c r="B364" s="3" t="n">
        <f aca="false">$D$4+(A364-$D$3)*$D$5</f>
        <v>457.109102244397</v>
      </c>
      <c r="C364" s="3" t="n">
        <f aca="false">2/PI()*(ATAN((B364/A364)^2))/(1+C$12/C$14*10*(100/A363)^0.5)</f>
        <v>0.50944254096734</v>
      </c>
      <c r="D364" s="3" t="n">
        <f aca="false">3*G363*(I364-I363)+D363</f>
        <v>6724.12103124107</v>
      </c>
      <c r="E364" s="30" t="n">
        <f aca="false">(1/$C$16)*($C$12/100)/S364</f>
        <v>0.00910341579819488</v>
      </c>
      <c r="F364" s="3" t="n">
        <f aca="false">3*(1-2*$B$9)*(A365+A364)/(4*(1+$B$9)*$B$4)</f>
        <v>53659.4248075468</v>
      </c>
      <c r="G364" s="3" t="n">
        <f aca="false">$C$18*$C$17*(A364+100)/100/(2*(1+$C$19))*1000</f>
        <v>3457913.99251872</v>
      </c>
      <c r="H364" s="30" t="n">
        <f aca="false">(B364-B363)/(3*(1-E363)*F363+3*C363*E363*G363)+H363</f>
        <v>0.00329970691173901</v>
      </c>
      <c r="I364" s="30" t="n">
        <f aca="false">C363*(H364-H363)+I363</f>
        <v>0.000737396882502852</v>
      </c>
      <c r="J364" s="3" t="n">
        <f aca="false">J363+3*(H364-H363)*F363</f>
        <v>399.477855964582</v>
      </c>
      <c r="K364" s="35" t="n">
        <f aca="false">IF(J364&lt;$B$10*(A363^$K$49*(MAX(K$58:K363)-A363))^(1/(1+$K$49))*($K$49^(1/(1+$K$49))),IF(J364/A364&gt;D$10,IF(MAX(J$58:J363)&lt;0.99*$B$10*(A363^$K$49*(K363-A363))^(1/(1+$K$49))*($K$49^(1/(1+$K$49))),MAX(K$58:K363),((J364/$B$10)^(1+$K$49)/(A364^($K$49)*$K$49))+A364),MAX(K$58:K363)),((J364/$B$10)^(1+$K$49)/(A364^($K$49)*$K$49))+A364)</f>
        <v>589.286508189308</v>
      </c>
      <c r="L364" s="30" t="n">
        <f aca="false">IF(K364&lt;K363,AE363*(MAX(Z$58:Z363)-J363/A363)/(J363/A363/D$10-1)/(1+1*(MAX(Z$58:Z363)-J363/A363)/(J363/A363/D$10-1))+B$3-B$4,AE363*(J364/A364/B$10)/(C$27+J364/A364/B$10))</f>
        <v>-0.0258531541008004</v>
      </c>
      <c r="M364" s="42" t="n">
        <f aca="false">M363+L364*2*(K364-K363)/(K363+K364)</f>
        <v>-0.0104369471778041</v>
      </c>
      <c r="N364" s="43" t="n">
        <f aca="false">N363+(B$3-B$4)*2*(K364-K363)/(K363+K364)</f>
        <v>0.0112381768205921</v>
      </c>
      <c r="O364" s="34"/>
      <c r="P364" s="34" t="n">
        <f aca="false">P363+$B$4*2*(A364-A363)/(A364+A363)</f>
        <v>0.00339818021365703</v>
      </c>
      <c r="Q364" s="44" t="n">
        <f aca="false">M364+N364</f>
        <v>0.000801229642788072</v>
      </c>
      <c r="R364" s="3" t="n">
        <f aca="false">R363-(Q364-Q363+P364-P363)*R363</f>
        <v>1.59628226445601</v>
      </c>
      <c r="S364" s="3" t="n">
        <f aca="false">$C$21*(R364-1)+1</f>
        <v>1.58842574582953</v>
      </c>
      <c r="T364" s="3" t="n">
        <f aca="false">-(S364-S363)/S363+T363</f>
        <v>0.00416464960409196</v>
      </c>
      <c r="U364" s="45" t="n">
        <f aca="false">(N364-N363)/(K$49/(1+K$49)*(AC364^(1+K$49)-(J364/A364)^(1+K$49))/(J364/A364)^K$49)*K$50+U363</f>
        <v>0.0143864666163564</v>
      </c>
      <c r="V364" s="3" t="n">
        <f aca="false">IF(D$6="E",-IF(K363=$B$6,-V363+(H364-H363)*(1-E363)+(I364-I363)*E363,-V363+(H364-H363)*(1-E363)+(I364-I363)*E363+(U364-U363)*(1-E363)),IF(K363=$B$6,V363+(H364-H363)*(1-E363)+(I364-I363)*E363,V363+(H364-H363)*(1-E363)+(I364-I363)*E363+(U364-U363)*(1-E363)))</f>
        <v>0.0175317401771746</v>
      </c>
      <c r="W364" s="3" t="n">
        <f aca="false">T364/3+V364</f>
        <v>0.0189199567118719</v>
      </c>
      <c r="X364" s="23" t="n">
        <f aca="false">IF(D$6="E",-B364,B364)</f>
        <v>457.109102244397</v>
      </c>
      <c r="Y364" s="0" t="n">
        <f aca="false">IF(D$6="E",-J364,J364)</f>
        <v>399.477855964582</v>
      </c>
      <c r="Z364" s="46" t="n">
        <f aca="false">J364/A364</f>
        <v>1.13368957409344</v>
      </c>
      <c r="AA364" s="43" t="n">
        <f aca="false">B$8/A364^B$3*((1+K$49)/K$49)^-B$3</f>
        <v>1.66218865349898</v>
      </c>
      <c r="AB364" s="43" t="n">
        <f aca="false">(R364-AA364)</f>
        <v>-0.0659063890429723</v>
      </c>
      <c r="AC364" s="48" t="n">
        <f aca="false">IF(R$58&gt;=AA$58,B$10,IF(K364&lt;K363,(Z364-D$10)*(1+1.25*(D$10-Z364)/MAX(Z$58:Z364)*B$10)+D$10,B$10))</f>
        <v>1.38259663532589</v>
      </c>
      <c r="AD364" s="33" t="n">
        <f aca="false">IF(K364&gt;K363,(1-A364/K364)/((J364+0.01)/A364/$B$10)^(1+K$49)+A364/K364+0.01,(1-A364/K364)/((J364+0.01)/A364/$D$10)^(1+K$49)+A364/K364+0.01)</f>
        <v>1.20588986147076</v>
      </c>
      <c r="AE364" s="47" t="n">
        <f aca="false">IF(ABS(-LN(1-(R364-AA364)/R364)/LN(AD364))&lt;1.2*B$3,1.2*SIGN(-LN(1-(R364-AA364)/R364)/LN(AD364))*B$3,-LN(1-(R364-AA364)/R364)/LN(AD364))</f>
        <v>-0.216100530364866</v>
      </c>
      <c r="AF364" s="43" t="n">
        <f aca="false">W364</f>
        <v>0.018919956711872</v>
      </c>
      <c r="AG364" s="47" t="n">
        <f aca="false">IF(D$6="E",-B364,IF(D$6="T",-B364,B364))</f>
        <v>457.109102244397</v>
      </c>
      <c r="AH364" s="3" t="n">
        <f aca="false">T364</f>
        <v>0.00416464960409196</v>
      </c>
      <c r="AI364" s="3"/>
      <c r="AJ364" s="3"/>
    </row>
    <row r="365" customFormat="false" ht="12.8" hidden="false" customHeight="false" outlineLevel="0" collapsed="false">
      <c r="A365" s="3" t="n">
        <f aca="false">IF(J364/A364&lt;=0.99*$B$10,IF(A364&gt;A363,IF(D$5&gt;0,$A364+($D$7-$D$3)/401,IF(J364/A364&gt;1.01*D$10,A364-($D$7-$D$3)/401,A364)),IF(D$5&lt;0,$A364+($D$7-$D$3)/401,IF(J364/A364&gt;1.01*D$10,A364-($D$7-$D$3)/401,A364))),IF(K364&gt;$B$6,IF(B$10&gt;D$10,IF(J364/A364&gt;1.01*D$10,A364-($D$7-$D$3)/401,A364),A364),IF(MAX(J$58:J364)&lt;0.99*$B$10*(A364^$K$49*(K364-A364))^(1/(1+$K$49))*($K$49^(1/(1+$K$49))),$A364+($D$7-$D$3)/401,IF(J364/A364&gt;1.01*$D$10,$A364-($D$7-$D$3)/401,A364))))</f>
        <v>352.868453865339</v>
      </c>
      <c r="B365" s="3" t="n">
        <f aca="false">$D$4+(A365-$D$3)*$D$5</f>
        <v>458.605361596018</v>
      </c>
      <c r="C365" s="3" t="n">
        <f aca="false">2/PI()*(ATAN((B365/A365)^2))/(1+C$12/C$14*10*(100/A364)^0.5)</f>
        <v>0.510325296060244</v>
      </c>
      <c r="D365" s="3" t="n">
        <f aca="false">3*G364*(I365-I364)+D364</f>
        <v>6762.20678131172</v>
      </c>
      <c r="E365" s="30" t="n">
        <f aca="false">(1/$C$16)*($C$12/100)/S365</f>
        <v>0.00910312448300646</v>
      </c>
      <c r="F365" s="3" t="n">
        <f aca="false">3*(1-2*$B$9)*(A366+A365)/(4*(1+$B$9)*$B$4)</f>
        <v>53735.3220210348</v>
      </c>
      <c r="G365" s="3" t="n">
        <f aca="false">$C$18*$C$17*(A365+100)/100/(2*(1+$C$19))*1000</f>
        <v>3461726.46134666</v>
      </c>
      <c r="H365" s="30" t="n">
        <f aca="false">(B365-B364)/(3*(1-E364)*F364+3*C364*E364*G364)+H364</f>
        <v>0.00330691353573628</v>
      </c>
      <c r="I365" s="30" t="n">
        <f aca="false">C364*(H365-H364)+I364</f>
        <v>0.000741068243343814</v>
      </c>
      <c r="J365" s="3" t="n">
        <f aca="false">J364+3*(H365-H364)*F364</f>
        <v>400.637965860075</v>
      </c>
      <c r="K365" s="35" t="n">
        <f aca="false">IF(J365&lt;$B$10*(A364^$K$49*(MAX(K$58:K364)-A364))^(1/(1+$K$49))*($K$49^(1/(1+$K$49))),IF(J365/A365&gt;D$10,IF(MAX(J$58:J364)&lt;0.99*$B$10*(A364^$K$49*(K364-A364))^(1/(1+$K$49))*($K$49^(1/(1+$K$49))),MAX(K$58:K364),((J365/$B$10)^(1+$K$49)/(A365^($K$49)*$K$49))+A365),MAX(K$58:K364)),((J365/$B$10)^(1+$K$49)/(A365^($K$49)*$K$49))+A365)</f>
        <v>590.826491350857</v>
      </c>
      <c r="L365" s="30" t="n">
        <f aca="false">IF(K365&lt;K364,AE364*(MAX(Z$58:Z364)-J364/A364)/(J364/A364/D$10-1)/(1+1*(MAX(Z$58:Z364)-J364/A364)/(J364/A364/D$10-1))+B$3-B$4,AE364*(J365/A365/B$10)/(C$27+J365/A365/B$10))</f>
        <v>-0.0260159352850207</v>
      </c>
      <c r="M365" s="42" t="n">
        <f aca="false">M364+L365*2*(K365-K364)/(K364+K365)</f>
        <v>-0.0105048459337478</v>
      </c>
      <c r="N365" s="43" t="n">
        <f aca="false">N364+(B$3-B$4)*2*(K365-K364)/(K364+K365)</f>
        <v>0.0112653196872267</v>
      </c>
      <c r="O365" s="34"/>
      <c r="P365" s="34" t="n">
        <f aca="false">P364+$B$4*2*(A365-A364)/(A365+A364)</f>
        <v>0.00340666676159453</v>
      </c>
      <c r="Q365" s="44" t="n">
        <f aca="false">M365+N365</f>
        <v>0.000760473753478921</v>
      </c>
      <c r="R365" s="3" t="n">
        <f aca="false">R364-(Q365-Q364+P365-P364)*R364</f>
        <v>1.59633377543332</v>
      </c>
      <c r="S365" s="3" t="n">
        <f aca="false">$C$21*(R365-1)+1</f>
        <v>1.58847657810654</v>
      </c>
      <c r="T365" s="3" t="n">
        <f aca="false">-(S365-S364)/S364+T364</f>
        <v>0.00413264793379097</v>
      </c>
      <c r="U365" s="45" t="n">
        <f aca="false">(N365-N364)/(K$49/(1+K$49)*(AC365^(1+K$49)-(J365/A365)^(1+K$49))/(J365/A365)^K$49)*K$50+U364</f>
        <v>0.0144854785223947</v>
      </c>
      <c r="V365" s="3" t="n">
        <f aca="false">IF(D$6="E",-IF(K364=$B$6,-V364+(H365-H364)*(1-E364)+(I365-I364)*E364,-V364+(H365-H364)*(1-E364)+(I365-I364)*E364+(U365-U364)*(1-E364)),IF(K364=$B$6,V364+(H365-H364)*(1-E364)+(I365-I364)*E364,V364+(H365-H364)*(1-E364)+(I365-I364)*E364+(U365-U364)*(1-E364)))</f>
        <v>0.0176370251776901</v>
      </c>
      <c r="W365" s="3" t="n">
        <f aca="false">T365/3+V365</f>
        <v>0.0190145744889537</v>
      </c>
      <c r="X365" s="23" t="n">
        <f aca="false">IF(D$6="E",-B365,B365)</f>
        <v>458.605361596018</v>
      </c>
      <c r="Y365" s="0" t="n">
        <f aca="false">IF(D$6="E",-J365,J365)</f>
        <v>400.637965860075</v>
      </c>
      <c r="Z365" s="46" t="n">
        <f aca="false">J365/A365</f>
        <v>1.13537484428394</v>
      </c>
      <c r="AA365" s="43" t="n">
        <f aca="false">B$8/A365^B$3*((1+K$49)/K$49)^-B$3</f>
        <v>1.66215009687366</v>
      </c>
      <c r="AB365" s="43" t="n">
        <f aca="false">(R365-AA365)</f>
        <v>-0.065816321440336</v>
      </c>
      <c r="AC365" s="48" t="n">
        <f aca="false">IF(R$58&gt;=AA$58,B$10,IF(K365&lt;K364,(Z365-D$10)*(1+1.25*(D$10-Z365)/MAX(Z$58:Z365)*B$10)+D$10,B$10))</f>
        <v>1.38259663532589</v>
      </c>
      <c r="AD365" s="33" t="n">
        <f aca="false">IF(K365&gt;K364,(1-A365/K365)/((J365+0.01)/A365/$B$10)^(1+K$49)+A365/K365+0.01,(1-A365/K365)/((J365+0.01)/A365/$D$10)^(1+K$49)+A365/K365+0.01)</f>
        <v>1.20446115465961</v>
      </c>
      <c r="AE365" s="47" t="n">
        <f aca="false">IF(ABS(-LN(1-(R365-AA365)/R365)/LN(AD365))&lt;1.2*B$3,1.2*SIGN(-LN(1-(R365-AA365)/R365)/LN(AD365))*B$3,-LN(1-(R365-AA365)/R365)/LN(AD365))</f>
        <v>-0.217179464894995</v>
      </c>
      <c r="AF365" s="43" t="n">
        <f aca="false">W365</f>
        <v>0.0190145744889537</v>
      </c>
      <c r="AG365" s="47" t="n">
        <f aca="false">IF(D$6="E",-B365,IF(D$6="T",-B365,B365))</f>
        <v>458.605361596018</v>
      </c>
      <c r="AH365" s="3" t="n">
        <f aca="false">T365</f>
        <v>0.00413264793379097</v>
      </c>
      <c r="AI365" s="3"/>
      <c r="AJ365" s="3"/>
    </row>
    <row r="366" customFormat="false" ht="12.8" hidden="false" customHeight="false" outlineLevel="0" collapsed="false">
      <c r="A366" s="3" t="n">
        <f aca="false">IF(J365/A365&lt;=0.99*$B$10,IF(A365&gt;A364,IF(D$5&gt;0,$A365+($D$7-$D$3)/401,IF(J365/A365&gt;1.01*D$10,A365-($D$7-$D$3)/401,A365)),IF(D$5&lt;0,$A365+($D$7-$D$3)/401,IF(J365/A365&gt;1.01*D$10,A365-($D$7-$D$3)/401,A365))),IF(K365&gt;$B$6,IF(B$10&gt;D$10,IF(J365/A365&gt;1.01*D$10,A365-($D$7-$D$3)/401,A365),A365),IF(MAX(J$58:J365)&lt;0.99*$B$10*(A365^$K$49*(K365-A365))^(1/(1+$K$49))*($K$49^(1/(1+$K$49))),$A365+($D$7-$D$3)/401,IF(J365/A365&gt;1.01*$D$10,$A365-($D$7-$D$3)/401,A365))))</f>
        <v>353.367206982546</v>
      </c>
      <c r="B366" s="3" t="n">
        <f aca="false">$D$4+(A366-$D$3)*$D$5</f>
        <v>460.101620947639</v>
      </c>
      <c r="C366" s="3" t="n">
        <f aca="false">2/PI()*(ATAN((B366/A366)^2))/(1+C$12/C$14*10*(100/A365)^0.5)</f>
        <v>0.511203005848368</v>
      </c>
      <c r="D366" s="3" t="n">
        <f aca="false">3*G365*(I366-I365)+D365</f>
        <v>6800.33436547711</v>
      </c>
      <c r="E366" s="30" t="n">
        <f aca="false">(1/$C$16)*($C$12/100)/S366</f>
        <v>0.00910283003050098</v>
      </c>
      <c r="F366" s="3" t="n">
        <f aca="false">3*(1-2*$B$9)*(A367+A366)/(4*(1+$B$9)*$B$4)</f>
        <v>53811.2192345228</v>
      </c>
      <c r="G366" s="3" t="n">
        <f aca="false">$C$18*$C$17*(A366+100)/100/(2*(1+$C$19))*1000</f>
        <v>3465538.93017458</v>
      </c>
      <c r="H366" s="30" t="n">
        <f aca="false">(B366-B365)/(3*(1-E365)*F365+3*C365*E365*G365)+H365</f>
        <v>0.00331410766421772</v>
      </c>
      <c r="I366" s="30" t="n">
        <f aca="false">C365*(H366-H365)+I365</f>
        <v>0.000744739589091003</v>
      </c>
      <c r="J366" s="3" t="n">
        <f aca="false">J365+3*(H366-H365)*F365</f>
        <v>401.797702291908</v>
      </c>
      <c r="K366" s="35" t="n">
        <f aca="false">IF(J366&lt;$B$10*(A365^$K$49*(MAX(K$58:K365)-A365))^(1/(1+$K$49))*($K$49^(1/(1+$K$49))),IF(J366/A366&gt;D$10,IF(MAX(J$58:J365)&lt;0.99*$B$10*(A365^$K$49*(K365-A365))^(1/(1+$K$49))*($K$49^(1/(1+$K$49))),MAX(K$58:K365),((J366/$B$10)^(1+$K$49)/(A366^($K$49)*$K$49))+A366),MAX(K$58:K365)),((J366/$B$10)^(1+$K$49)/(A366^($K$49)*$K$49))+A366)</f>
        <v>592.367075814492</v>
      </c>
      <c r="L366" s="30" t="n">
        <f aca="false">IF(K366&lt;K365,AE365*(MAX(Z$58:Z365)-J365/A365)/(J365/A365/D$10-1)/(1+1*(MAX(Z$58:Z365)-J365/A365)/(J365/A365/D$10-1))+B$3-B$4,AE365*(J366/A366/B$10)/(C$27+J366/A366/B$10))</f>
        <v>-0.0261798392220965</v>
      </c>
      <c r="M366" s="42" t="n">
        <f aca="false">M365+L366*2*(K366-K365)/(K365+K366)</f>
        <v>-0.0105730211752049</v>
      </c>
      <c r="N366" s="43" t="n">
        <f aca="false">N365+(B$3-B$4)*2*(K366-K365)/(K365+K366)</f>
        <v>0.0112924024551971</v>
      </c>
      <c r="O366" s="34"/>
      <c r="P366" s="34" t="n">
        <f aca="false">P365+$B$4*2*(A366-A365)/(A366+A365)</f>
        <v>0.00341514132290357</v>
      </c>
      <c r="Q366" s="44" t="n">
        <f aca="false">M366+N366</f>
        <v>0.000719381279992179</v>
      </c>
      <c r="R366" s="3" t="n">
        <f aca="false">R365-(Q366-Q365+P366-P365)*R365</f>
        <v>1.59638584450822</v>
      </c>
      <c r="S366" s="3" t="n">
        <f aca="false">$C$21*(R366-1)+1</f>
        <v>1.58852796112773</v>
      </c>
      <c r="T366" s="3" t="n">
        <f aca="false">-(S366-S365)/S365+T365</f>
        <v>0.00410030057538713</v>
      </c>
      <c r="U366" s="45" t="n">
        <f aca="false">(N366-N365)/(K$49/(1+K$49)*(AC366^(1+K$49)-(J366/A366)^(1+K$49))/(J366/A366)^K$49)*K$50+U365</f>
        <v>0.0145850276569978</v>
      </c>
      <c r="V366" s="3" t="n">
        <f aca="false">IF(D$6="E",-IF(K365=$B$6,-V365+(H366-H365)*(1-E365)+(I366-I365)*E365,-V365+(H366-H365)*(1-E365)+(I366-I365)*E365+(U366-U365)*(1-E365)),IF(K365=$B$6,V365+(H366-H365)*(1-E365)+(I366-I365)*E365,V365+(H366-H365)*(1-E365)+(I366-I365)*E365+(U366-U365)*(1-E365)))</f>
        <v>0.0177428301642804</v>
      </c>
      <c r="W366" s="3" t="n">
        <f aca="false">T366/3+V366</f>
        <v>0.0191095970227428</v>
      </c>
      <c r="X366" s="23" t="n">
        <f aca="false">IF(D$6="E",-B366,B366)</f>
        <v>460.101620947639</v>
      </c>
      <c r="Y366" s="0" t="n">
        <f aca="false">IF(D$6="E",-J366,J366)</f>
        <v>401.797702291908</v>
      </c>
      <c r="Z366" s="46" t="n">
        <f aca="false">J366/A366</f>
        <v>1.13705430032095</v>
      </c>
      <c r="AA366" s="43" t="n">
        <f aca="false">B$8/A366^B$3*((1+K$49)/K$49)^-B$3</f>
        <v>1.66211159559925</v>
      </c>
      <c r="AB366" s="43" t="n">
        <f aca="false">(R366-AA366)</f>
        <v>-0.0657257510910327</v>
      </c>
      <c r="AC366" s="48" t="n">
        <f aca="false">IF(R$58&gt;=AA$58,B$10,IF(K366&lt;K365,(Z366-D$10)*(1+1.25*(D$10-Z366)/MAX(Z$58:Z366)*B$10)+D$10,B$10))</f>
        <v>1.38259663532589</v>
      </c>
      <c r="AD366" s="33" t="n">
        <f aca="false">IF(K366&gt;K365,(1-A366/K366)/((J366+0.01)/A366/$B$10)^(1+K$49)+A366/K366+0.01,(1-A366/K366)/((J366+0.01)/A366/$D$10)^(1+K$49)+A366/K366+0.01)</f>
        <v>1.20303866498742</v>
      </c>
      <c r="AE366" s="47" t="n">
        <f aca="false">IF(ABS(-LN(1-(R366-AA366)/R366)/LN(AD366))&lt;1.2*B$3,1.2*SIGN(-LN(1-(R366-AA366)/R366)/LN(AD366))*B$3,-LN(1-(R366-AA366)/R366)/LN(AD366))</f>
        <v>-0.218266089249915</v>
      </c>
      <c r="AF366" s="43" t="n">
        <f aca="false">W366</f>
        <v>0.0191095970227427</v>
      </c>
      <c r="AG366" s="47" t="n">
        <f aca="false">IF(D$6="E",-B366,IF(D$6="T",-B366,B366))</f>
        <v>460.101620947639</v>
      </c>
      <c r="AH366" s="3" t="n">
        <f aca="false">T366</f>
        <v>0.00410030057538713</v>
      </c>
      <c r="AI366" s="3"/>
      <c r="AJ366" s="3"/>
    </row>
    <row r="367" customFormat="false" ht="12.8" hidden="false" customHeight="false" outlineLevel="0" collapsed="false">
      <c r="A367" s="3" t="n">
        <f aca="false">IF(J366/A366&lt;=0.99*$B$10,IF(A366&gt;A365,IF(D$5&gt;0,$A366+($D$7-$D$3)/401,IF(J366/A366&gt;1.01*D$10,A366-($D$7-$D$3)/401,A366)),IF(D$5&lt;0,$A366+($D$7-$D$3)/401,IF(J366/A366&gt;1.01*D$10,A366-($D$7-$D$3)/401,A366))),IF(K366&gt;$B$6,IF(B$10&gt;D$10,IF(J366/A366&gt;1.01*D$10,A366-($D$7-$D$3)/401,A366),A366),IF(MAX(J$58:J366)&lt;0.99*$B$10*(A366^$K$49*(K366-A366))^(1/(1+$K$49))*($K$49^(1/(1+$K$49))),$A366+($D$7-$D$3)/401,IF(J366/A366&gt;1.01*$D$10,$A366-($D$7-$D$3)/401,A366))))</f>
        <v>353.865960099753</v>
      </c>
      <c r="B367" s="3" t="n">
        <f aca="false">$D$4+(A367-$D$3)*$D$5</f>
        <v>461.59788029926</v>
      </c>
      <c r="C367" s="3" t="n">
        <f aca="false">2/PI()*(ATAN((B367/A367)^2))/(1+C$12/C$14*10*(100/A366)^0.5)</f>
        <v>0.512075709077799</v>
      </c>
      <c r="D367" s="3" t="n">
        <f aca="false">3*G366*(I367-I366)+D366</f>
        <v>6838.50346556577</v>
      </c>
      <c r="E367" s="30" t="n">
        <f aca="false">(1/$C$16)*($C$12/100)/S367</f>
        <v>0.00910253242845579</v>
      </c>
      <c r="F367" s="3" t="n">
        <f aca="false">3*(1-2*$B$9)*(A368+A367)/(4*(1+$B$9)*$B$4)</f>
        <v>53887.1164480108</v>
      </c>
      <c r="G367" s="3" t="n">
        <f aca="false">$C$18*$C$17*(A367+100)/100/(2*(1+$C$19))*1000</f>
        <v>3469351.39900252</v>
      </c>
      <c r="H367" s="30" t="n">
        <f aca="false">(B367-B366)/(3*(1-E366)*F366+3*C366*E366*G366)+H366</f>
        <v>0.00332128935141685</v>
      </c>
      <c r="I367" s="30" t="n">
        <f aca="false">C366*(H367-H366)+I366</f>
        <v>0.000748410889174262</v>
      </c>
      <c r="J367" s="3" t="n">
        <f aca="false">J366+3*(H367-H366)*F366</f>
        <v>402.957068324946</v>
      </c>
      <c r="K367" s="35" t="n">
        <f aca="false">IF(J367&lt;$B$10*(A366^$K$49*(MAX(K$58:K366)-A366))^(1/(1+$K$49))*($K$49^(1/(1+$K$49))),IF(J367/A367&gt;D$10,IF(MAX(J$58:J366)&lt;0.99*$B$10*(A366^$K$49*(K366-A366))^(1/(1+$K$49))*($K$49^(1/(1+$K$49))),MAX(K$58:K366),((J367/$B$10)^(1+$K$49)/(A367^($K$49)*$K$49))+A367),MAX(K$58:K366)),((J367/$B$10)^(1+$K$49)/(A367^($K$49)*$K$49))+A367)</f>
        <v>593.908258847453</v>
      </c>
      <c r="L367" s="30" t="n">
        <f aca="false">IF(K367&lt;K366,AE366*(MAX(Z$58:Z366)-J366/A366)/(J366/A366/D$10-1)/(1+1*(MAX(Z$58:Z366)-J366/A366)/(J366/A366/D$10-1))+B$3-B$4,AE366*(J367/A367/B$10)/(C$27+J367/A367/B$10))</f>
        <v>-0.0263448795101518</v>
      </c>
      <c r="M367" s="42" t="n">
        <f aca="false">M366+L367*2*(K367-K366)/(K366+K367)</f>
        <v>-0.0106414745605533</v>
      </c>
      <c r="N367" s="43" t="n">
        <f aca="false">N366+(B$3-B$4)*2*(K367-K366)/(K366+K367)</f>
        <v>0.0113194253613883</v>
      </c>
      <c r="O367" s="34"/>
      <c r="P367" s="34" t="n">
        <f aca="false">P366+$B$4*2*(A367-A366)/(A367+A366)</f>
        <v>0.00342360393139686</v>
      </c>
      <c r="Q367" s="44" t="n">
        <f aca="false">M367+N367</f>
        <v>0.000677950800835068</v>
      </c>
      <c r="R367" s="3" t="n">
        <f aca="false">R366-(Q367-Q366+P367-P366)*R366</f>
        <v>1.59643847395027</v>
      </c>
      <c r="S367" s="3" t="n">
        <f aca="false">$C$21*(R367-1)+1</f>
        <v>1.58857989713277</v>
      </c>
      <c r="T367" s="3" t="n">
        <f aca="false">-(S367-S366)/S366+T366</f>
        <v>0.00406760615243067</v>
      </c>
      <c r="U367" s="45" t="n">
        <f aca="false">(N367-N366)/(K$49/(1+K$49)*(AC367^(1+K$49)-(J367/A367)^(1+K$49))/(J367/A367)^K$49)*K$50+U366</f>
        <v>0.0146851191770486</v>
      </c>
      <c r="V367" s="3" t="n">
        <f aca="false">IF(D$6="E",-IF(K366=$B$6,-V366+(H367-H366)*(1-E366)+(I367-I366)*E366,-V366+(H367-H366)*(1-E366)+(I367-I366)*E366+(U367-U366)*(1-E366)),IF(K366=$B$6,V366+(H367-H366)*(1-E366)+(I367-I366)*E366,V366+(H367-H366)*(1-E366)+(I367-I366)*E366+(U367-U366)*(1-E366)))</f>
        <v>0.0178491603009785</v>
      </c>
      <c r="W367" s="3" t="n">
        <f aca="false">T367/3+V367</f>
        <v>0.0192050290184554</v>
      </c>
      <c r="X367" s="23" t="n">
        <f aca="false">IF(D$6="E",-B367,B367)</f>
        <v>461.59788029926</v>
      </c>
      <c r="Y367" s="0" t="n">
        <f aca="false">IF(D$6="E",-J367,J367)</f>
        <v>402.957068324946</v>
      </c>
      <c r="Z367" s="46" t="n">
        <f aca="false">J367/A367</f>
        <v>1.13872797544967</v>
      </c>
      <c r="AA367" s="43" t="n">
        <f aca="false">B$8/A367^B$3*((1+K$49)/K$49)^-B$3</f>
        <v>1.66207314951833</v>
      </c>
      <c r="AB367" s="43" t="n">
        <f aca="false">(R367-AA367)</f>
        <v>-0.0656346755680648</v>
      </c>
      <c r="AC367" s="48" t="n">
        <f aca="false">IF(R$58&gt;=AA$58,B$10,IF(K367&lt;K366,(Z367-D$10)*(1+1.25*(D$10-Z367)/MAX(Z$58:Z367)*B$10)+D$10,B$10))</f>
        <v>1.38259663532589</v>
      </c>
      <c r="AD367" s="33" t="n">
        <f aca="false">IF(K367&gt;K366,(1-A367/K367)/((J367+0.01)/A367/$B$10)^(1+K$49)+A367/K367+0.01,(1-A367/K367)/((J367+0.01)/A367/$D$10)^(1+K$49)+A367/K367+0.01)</f>
        <v>1.20162235387926</v>
      </c>
      <c r="AE367" s="47" t="n">
        <f aca="false">IF(ABS(-LN(1-(R367-AA367)/R367)/LN(AD367))&lt;1.2*B$3,1.2*SIGN(-LN(1-(R367-AA367)/R367)/LN(AD367))*B$3,-LN(1-(R367-AA367)/R367)/LN(AD367))</f>
        <v>-0.219360497462181</v>
      </c>
      <c r="AF367" s="43" t="n">
        <f aca="false">W367</f>
        <v>0.0192050290184554</v>
      </c>
      <c r="AG367" s="47" t="n">
        <f aca="false">IF(D$6="E",-B367,IF(D$6="T",-B367,B367))</f>
        <v>461.59788029926</v>
      </c>
      <c r="AH367" s="3" t="n">
        <f aca="false">T367</f>
        <v>0.00406760615243067</v>
      </c>
      <c r="AI367" s="3"/>
      <c r="AJ367" s="3"/>
    </row>
    <row r="368" customFormat="false" ht="12.8" hidden="false" customHeight="false" outlineLevel="0" collapsed="false">
      <c r="A368" s="3" t="n">
        <f aca="false">IF(J367/A367&lt;=0.99*$B$10,IF(A367&gt;A366,IF(D$5&gt;0,$A367+($D$7-$D$3)/401,IF(J367/A367&gt;1.01*D$10,A367-($D$7-$D$3)/401,A367)),IF(D$5&lt;0,$A367+($D$7-$D$3)/401,IF(J367/A367&gt;1.01*D$10,A367-($D$7-$D$3)/401,A367))),IF(K367&gt;$B$6,IF(B$10&gt;D$10,IF(J367/A367&gt;1.01*D$10,A367-($D$7-$D$3)/401,A367),A367),IF(MAX(J$58:J367)&lt;0.99*$B$10*(A367^$K$49*(K367-A367))^(1/(1+$K$49))*($K$49^(1/(1+$K$49))),$A367+($D$7-$D$3)/401,IF(J367/A367&gt;1.01*$D$10,$A367-($D$7-$D$3)/401,A367))))</f>
        <v>354.36471321696</v>
      </c>
      <c r="B368" s="3" t="n">
        <f aca="false">$D$4+(A368-$D$3)*$D$5</f>
        <v>463.094139650881</v>
      </c>
      <c r="C368" s="3" t="n">
        <f aca="false">2/PI()*(ATAN((B368/A368)^2))/(1+C$12/C$14*10*(100/A367)^0.5)</f>
        <v>0.512943444194413</v>
      </c>
      <c r="D368" s="3" t="n">
        <f aca="false">3*G367*(I368-I367)+D367</f>
        <v>6876.71376654232</v>
      </c>
      <c r="E368" s="30" t="n">
        <f aca="false">(1/$C$16)*($C$12/100)/S368</f>
        <v>0.00910223166441888</v>
      </c>
      <c r="F368" s="3" t="n">
        <f aca="false">3*(1-2*$B$9)*(A369+A368)/(4*(1+$B$9)*$B$4)</f>
        <v>53963.0136614989</v>
      </c>
      <c r="G368" s="3" t="n">
        <f aca="false">$C$18*$C$17*(A368+100)/100/(2*(1+$C$19))*1000</f>
        <v>3473163.86783045</v>
      </c>
      <c r="H368" s="30" t="n">
        <f aca="false">(B368-B367)/(3*(1-E367)*F367+3*C367*E367*G367)+H367</f>
        <v>0.00332845865116333</v>
      </c>
      <c r="I368" s="30" t="n">
        <f aca="false">C367*(H368-H367)+I367</f>
        <v>0.000752082113425529</v>
      </c>
      <c r="J368" s="3" t="n">
        <f aca="false">J367+3*(H368-H367)*F367</f>
        <v>404.116066995814</v>
      </c>
      <c r="K368" s="35" t="n">
        <f aca="false">IF(J368&lt;$B$10*(A367^$K$49*(MAX(K$58:K367)-A367))^(1/(1+$K$49))*($K$49^(1/(1+$K$49))),IF(J368/A368&gt;D$10,IF(MAX(J$58:J367)&lt;0.99*$B$10*(A367^$K$49*(K367-A367))^(1/(1+$K$49))*($K$49^(1/(1+$K$49))),MAX(K$58:K367),((J368/$B$10)^(1+$K$49)/(A368^($K$49)*$K$49))+A368),MAX(K$58:K367)),((J368/$B$10)^(1+$K$49)/(A368^($K$49)*$K$49))+A368)</f>
        <v>595.450037741857</v>
      </c>
      <c r="L368" s="30" t="n">
        <f aca="false">IF(K368&lt;K367,AE367*(MAX(Z$58:Z367)-J367/A367)/(J367/A367/D$10-1)/(1+1*(MAX(Z$58:Z367)-J367/A367)/(J367/A367/D$10-1))+B$3-B$4,AE367*(J368/A368/B$10)/(C$27+J368/A368/B$10))</f>
        <v>-0.0265110699809913</v>
      </c>
      <c r="M368" s="42" t="n">
        <f aca="false">M367+L368*2*(K368-K367)/(K367+K368)</f>
        <v>-0.0107102077728779</v>
      </c>
      <c r="N368" s="43" t="n">
        <f aca="false">N367+(B$3-B$4)*2*(K368-K367)/(K367+K368)</f>
        <v>0.0113463886415837</v>
      </c>
      <c r="O368" s="34"/>
      <c r="P368" s="34" t="n">
        <f aca="false">P367+$B$4*2*(A368-A367)/(A368+A367)</f>
        <v>0.00343205462074423</v>
      </c>
      <c r="Q368" s="44" t="n">
        <f aca="false">M368+N368</f>
        <v>0.000636180868705793</v>
      </c>
      <c r="R368" s="3" t="n">
        <f aca="false">R367-(Q368-Q367+P368-P367)*R367</f>
        <v>1.59649166607137</v>
      </c>
      <c r="S368" s="3" t="n">
        <f aca="false">$C$21*(R368-1)+1</f>
        <v>1.58863238840309</v>
      </c>
      <c r="T368" s="3" t="n">
        <f aca="false">-(S368-S367)/S367+T367</f>
        <v>0.00403456326273109</v>
      </c>
      <c r="U368" s="45" t="n">
        <f aca="false">(N368-N367)/(K$49/(1+K$49)*(AC368^(1+K$49)-(J368/A368)^(1+K$49))/(J368/A368)^K$49)*K$50+U367</f>
        <v>0.0147857583247402</v>
      </c>
      <c r="V368" s="3" t="n">
        <f aca="false">IF(D$6="E",-IF(K367=$B$6,-V367+(H368-H367)*(1-E367)+(I368-I367)*E367,-V367+(H368-H367)*(1-E367)+(I368-I367)*E367+(U368-U367)*(1-E367)),IF(K367=$B$6,V367+(H368-H367)*(1-E367)+(I368-I367)*E367,V367+(H368-H367)*(1-E367)+(I368-I367)*E367+(U368-U367)*(1-E367)))</f>
        <v>0.0179560208359656</v>
      </c>
      <c r="W368" s="3" t="n">
        <f aca="false">T368/3+V368</f>
        <v>0.0193008752568759</v>
      </c>
      <c r="X368" s="23" t="n">
        <f aca="false">IF(D$6="E",-B368,B368)</f>
        <v>463.094139650881</v>
      </c>
      <c r="Y368" s="0" t="n">
        <f aca="false">IF(D$6="E",-J368,J368)</f>
        <v>404.116066995814</v>
      </c>
      <c r="Z368" s="46" t="n">
        <f aca="false">J368/A368</f>
        <v>1.14039590264845</v>
      </c>
      <c r="AA368" s="43" t="n">
        <f aca="false">B$8/A368^B$3*((1+K$49)/K$49)^-B$3</f>
        <v>1.66203475847416</v>
      </c>
      <c r="AB368" s="43" t="n">
        <f aca="false">(R368-AA368)</f>
        <v>-0.0655430924027935</v>
      </c>
      <c r="AC368" s="48" t="n">
        <f aca="false">IF(R$58&gt;=AA$58,B$10,IF(K368&lt;K367,(Z368-D$10)*(1+1.25*(D$10-Z368)/MAX(Z$58:Z368)*B$10)+D$10,B$10))</f>
        <v>1.38259663532589</v>
      </c>
      <c r="AD368" s="33" t="n">
        <f aca="false">IF(K368&gt;K367,(1-A368/K368)/((J368+0.01)/A368/$B$10)^(1+K$49)+A368/K368+0.01,(1-A368/K368)/((J368+0.01)/A368/$D$10)^(1+K$49)+A368/K368+0.01)</f>
        <v>1.20021218304638</v>
      </c>
      <c r="AE368" s="47" t="n">
        <f aca="false">IF(ABS(-LN(1-(R368-AA368)/R368)/LN(AD368))&lt;1.2*B$3,1.2*SIGN(-LN(1-(R368-AA368)/R368)/LN(AD368))*B$3,-LN(1-(R368-AA368)/R368)/LN(AD368))</f>
        <v>-0.220462785207194</v>
      </c>
      <c r="AF368" s="43" t="n">
        <f aca="false">W368</f>
        <v>0.0193008752568759</v>
      </c>
      <c r="AG368" s="47" t="n">
        <f aca="false">IF(D$6="E",-B368,IF(D$6="T",-B368,B368))</f>
        <v>463.094139650881</v>
      </c>
      <c r="AH368" s="3" t="n">
        <f aca="false">T368</f>
        <v>0.00403456326273109</v>
      </c>
      <c r="AI368" s="3"/>
      <c r="AJ368" s="3"/>
    </row>
    <row r="369" customFormat="false" ht="12.8" hidden="false" customHeight="false" outlineLevel="0" collapsed="false">
      <c r="A369" s="3" t="n">
        <f aca="false">IF(J368/A368&lt;=0.99*$B$10,IF(A368&gt;A367,IF(D$5&gt;0,$A368+($D$7-$D$3)/401,IF(J368/A368&gt;1.01*D$10,A368-($D$7-$D$3)/401,A368)),IF(D$5&lt;0,$A368+($D$7-$D$3)/401,IF(J368/A368&gt;1.01*D$10,A368-($D$7-$D$3)/401,A368))),IF(K368&gt;$B$6,IF(B$10&gt;D$10,IF(J368/A368&gt;1.01*D$10,A368-($D$7-$D$3)/401,A368),A368),IF(MAX(J$58:J368)&lt;0.99*$B$10*(A368^$K$49*(K368-A368))^(1/(1+$K$49))*($K$49^(1/(1+$K$49))),$A368+($D$7-$D$3)/401,IF(J368/A368&gt;1.01*$D$10,$A368-($D$7-$D$3)/401,A368))))</f>
        <v>354.863466334167</v>
      </c>
      <c r="B369" s="3" t="n">
        <f aca="false">$D$4+(A369-$D$3)*$D$5</f>
        <v>464.590399002502</v>
      </c>
      <c r="C369" s="3" t="n">
        <f aca="false">2/PI()*(ATAN((B369/A369)^2))/(1+C$12/C$14*10*(100/A368)^0.5)</f>
        <v>0.513806249344838</v>
      </c>
      <c r="D369" s="3" t="n">
        <f aca="false">3*G368*(I369-I368)+D368</f>
        <v>6914.96495647439</v>
      </c>
      <c r="E369" s="30" t="n">
        <f aca="false">(1/$C$16)*($C$12/100)/S369</f>
        <v>0.00910192772570543</v>
      </c>
      <c r="F369" s="3" t="n">
        <f aca="false">3*(1-2*$B$9)*(A370+A369)/(4*(1+$B$9)*$B$4)</f>
        <v>54038.9108749869</v>
      </c>
      <c r="G369" s="3" t="n">
        <f aca="false">$C$18*$C$17*(A369+100)/100/(2*(1+$C$19))*1000</f>
        <v>3476976.33665838</v>
      </c>
      <c r="H369" s="30" t="n">
        <f aca="false">(B369-B368)/(3*(1-E368)*F368+3*C368*E368*G368)+H368</f>
        <v>0.00333561561688716</v>
      </c>
      <c r="I369" s="30" t="n">
        <f aca="false">C368*(H369-H368)+I368</f>
        <v>0.000755753232073895</v>
      </c>
      <c r="J369" s="3" t="n">
        <f aca="false">J368+3*(H369-H368)*F368</f>
        <v>405.274701313204</v>
      </c>
      <c r="K369" s="35" t="n">
        <f aca="false">IF(J369&lt;$B$10*(A368^$K$49*(MAX(K$58:K368)-A368))^(1/(1+$K$49))*($K$49^(1/(1+$K$49))),IF(J369/A369&gt;D$10,IF(MAX(J$58:J368)&lt;0.99*$B$10*(A368^$K$49*(K368-A368))^(1/(1+$K$49))*($K$49^(1/(1+$K$49))),MAX(K$58:K368),((J369/$B$10)^(1+$K$49)/(A369^($K$49)*$K$49))+A369),MAX(K$58:K368)),((J369/$B$10)^(1+$K$49)/(A369^($K$49)*$K$49))+A369)</f>
        <v>596.992409814382</v>
      </c>
      <c r="L369" s="30" t="n">
        <f aca="false">IF(K369&lt;K368,AE368*(MAX(Z$58:Z368)-J368/A368)/(J368/A368/D$10-1)/(1+1*(MAX(Z$58:Z368)-J368/A368)/(J368/A368/D$10-1))+B$3-B$4,AE368*(J369/A369/B$10)/(C$27+J369/A369/B$10))</f>
        <v>-0.0266784247052797</v>
      </c>
      <c r="M369" s="42" t="n">
        <f aca="false">M368+L369*2*(K369-K368)/(K368+K369)</f>
        <v>-0.0107792225203631</v>
      </c>
      <c r="N369" s="43" t="n">
        <f aca="false">N368+(B$3-B$4)*2*(K369-K368)/(K368+K369)</f>
        <v>0.0113732925304668</v>
      </c>
      <c r="O369" s="34"/>
      <c r="P369" s="34" t="n">
        <f aca="false">P368+$B$4*2*(A369-A368)/(A369+A368)</f>
        <v>0.00344049342447348</v>
      </c>
      <c r="Q369" s="44" t="n">
        <f aca="false">M369+N369</f>
        <v>0.000594070010103647</v>
      </c>
      <c r="R369" s="3" t="n">
        <f aca="false">R368-(Q369-Q368+P369-P368)*R368</f>
        <v>1.59654542322635</v>
      </c>
      <c r="S369" s="3" t="n">
        <f aca="false">$C$21*(R369-1)+1</f>
        <v>1.5886854372625</v>
      </c>
      <c r="T369" s="3" t="n">
        <f aca="false">-(S369-S368)/S368+T368</f>
        <v>0.00400117047797088</v>
      </c>
      <c r="U369" s="45" t="n">
        <f aca="false">(N369-N368)/(K$49/(1+K$49)*(AC369^(1+K$49)-(J369/A369)^(1+K$49))/(J369/A369)^K$49)*K$50+U368</f>
        <v>0.0148869504293011</v>
      </c>
      <c r="V369" s="3" t="n">
        <f aca="false">IF(D$6="E",-IF(K368=$B$6,-V368+(H369-H368)*(1-E368)+(I369-I368)*E368,-V368+(H369-H368)*(1-E368)+(I369-I368)*E368+(U369-U368)*(1-E368)),IF(K368=$B$6,V368+(H369-H368)*(1-E368)+(I369-I368)*E368,V368+(H369-H368)*(1-E368)+(I369-I368)*E368+(U369-U368)*(1-E368)))</f>
        <v>0.0180634171032843</v>
      </c>
      <c r="W369" s="3" t="n">
        <f aca="false">T369/3+V369</f>
        <v>0.0193971405959413</v>
      </c>
      <c r="X369" s="23" t="n">
        <f aca="false">IF(D$6="E",-B369,B369)</f>
        <v>464.590399002502</v>
      </c>
      <c r="Y369" s="0" t="n">
        <f aca="false">IF(D$6="E",-J369,J369)</f>
        <v>405.274701313204</v>
      </c>
      <c r="Z369" s="46" t="n">
        <f aca="false">J369/A369</f>
        <v>1.14205811463152</v>
      </c>
      <c r="AA369" s="43" t="n">
        <f aca="false">B$8/A369^B$3*((1+K$49)/K$49)^-B$3</f>
        <v>1.66199642231065</v>
      </c>
      <c r="AB369" s="43" t="n">
        <f aca="false">(R369-AA369)</f>
        <v>-0.0654509990843013</v>
      </c>
      <c r="AC369" s="48" t="n">
        <f aca="false">IF(R$58&gt;=AA$58,B$10,IF(K369&lt;K368,(Z369-D$10)*(1+1.25*(D$10-Z369)/MAX(Z$58:Z369)*B$10)+D$10,B$10))</f>
        <v>1.38259663532589</v>
      </c>
      <c r="AD369" s="33" t="n">
        <f aca="false">IF(K369&gt;K368,(1-A369/K369)/((J369+0.01)/A369/$B$10)^(1+K$49)+A369/K369+0.01,(1-A369/K369)/((J369+0.01)/A369/$D$10)^(1+K$49)+A369/K369+0.01)</f>
        <v>1.19880811448417</v>
      </c>
      <c r="AE369" s="47" t="n">
        <f aca="false">IF(ABS(-LN(1-(R369-AA369)/R369)/LN(AD369))&lt;1.2*B$3,1.2*SIGN(-LN(1-(R369-AA369)/R369)/LN(AD369))*B$3,-LN(1-(R369-AA369)/R369)/LN(AD369))</f>
        <v>-0.221573049839675</v>
      </c>
      <c r="AF369" s="43" t="n">
        <f aca="false">W369</f>
        <v>0.0193971405959414</v>
      </c>
      <c r="AG369" s="47" t="n">
        <f aca="false">IF(D$6="E",-B369,IF(D$6="T",-B369,B369))</f>
        <v>464.590399002502</v>
      </c>
      <c r="AH369" s="3" t="n">
        <f aca="false">T369</f>
        <v>0.00400117047797088</v>
      </c>
      <c r="AI369" s="3"/>
      <c r="AJ369" s="3"/>
    </row>
    <row r="370" customFormat="false" ht="12.8" hidden="false" customHeight="false" outlineLevel="0" collapsed="false">
      <c r="A370" s="3" t="n">
        <f aca="false">IF(J369/A369&lt;=0.99*$B$10,IF(A369&gt;A368,IF(D$5&gt;0,$A369+($D$7-$D$3)/401,IF(J369/A369&gt;1.01*D$10,A369-($D$7-$D$3)/401,A369)),IF(D$5&lt;0,$A369+($D$7-$D$3)/401,IF(J369/A369&gt;1.01*D$10,A369-($D$7-$D$3)/401,A369))),IF(K369&gt;$B$6,IF(B$10&gt;D$10,IF(J369/A369&gt;1.01*D$10,A369-($D$7-$D$3)/401,A369),A369),IF(MAX(J$58:J369)&lt;0.99*$B$10*(A369^$K$49*(K369-A369))^(1/(1+$K$49))*($K$49^(1/(1+$K$49))),$A369+($D$7-$D$3)/401,IF(J369/A369&gt;1.01*$D$10,$A369-($D$7-$D$3)/401,A369))))</f>
        <v>355.362219451375</v>
      </c>
      <c r="B370" s="3" t="n">
        <f aca="false">$D$4+(A370-$D$3)*$D$5</f>
        <v>466.086658354123</v>
      </c>
      <c r="C370" s="3" t="n">
        <f aca="false">2/PI()*(ATAN((B370/A370)^2))/(1+C$12/C$14*10*(100/A369)^0.5)</f>
        <v>0.514664162377482</v>
      </c>
      <c r="D370" s="3" t="n">
        <f aca="false">3*G369*(I370-I369)+D369</f>
        <v>6953.25672649976</v>
      </c>
      <c r="E370" s="30" t="n">
        <f aca="false">(1/$C$16)*($C$12/100)/S370</f>
        <v>0.0091016205993943</v>
      </c>
      <c r="F370" s="3" t="n">
        <f aca="false">3*(1-2*$B$9)*(A371+A370)/(4*(1+$B$9)*$B$4)</f>
        <v>54114.8080884749</v>
      </c>
      <c r="G370" s="3" t="n">
        <f aca="false">$C$18*$C$17*(A370+100)/100/(2*(1+$C$19))*1000</f>
        <v>3480788.80548631</v>
      </c>
      <c r="H370" s="30" t="n">
        <f aca="false">(B370-B369)/(3*(1-E369)*F369+3*C369*E369*G369)+H369</f>
        <v>0.0033427603016229</v>
      </c>
      <c r="I370" s="30" t="n">
        <f aca="false">C369*(H370-H369)+I369</f>
        <v>0.000759424215740714</v>
      </c>
      <c r="J370" s="3" t="n">
        <f aca="false">J369+3*(H370-H369)*F369</f>
        <v>406.432974258197</v>
      </c>
      <c r="K370" s="35" t="n">
        <f aca="false">IF(J370&lt;$B$10*(A369^$K$49*(MAX(K$58:K369)-A369))^(1/(1+$K$49))*($K$49^(1/(1+$K$49))),IF(J370/A370&gt;D$10,IF(MAX(J$58:J369)&lt;0.99*$B$10*(A369^$K$49*(K369-A369))^(1/(1+$K$49))*($K$49^(1/(1+$K$49))),MAX(K$58:K369),((J370/$B$10)^(1+$K$49)/(A370^($K$49)*$K$49))+A370),MAX(K$58:K369)),((J370/$B$10)^(1+$K$49)/(A370^($K$49)*$K$49))+A370)</f>
        <v>598.535372405953</v>
      </c>
      <c r="L370" s="30" t="n">
        <f aca="false">IF(K370&lt;K369,AE369*(MAX(Z$58:Z369)-J369/A369)/(J369/A369/D$10-1)/(1+1*(MAX(Z$58:Z369)-J369/A369)/(J369/A369/D$10-1))+B$3-B$4,AE369*(J370/A370/B$10)/(C$27+J370/A370/B$10))</f>
        <v>-0.0268469579978647</v>
      </c>
      <c r="M370" s="42" t="n">
        <f aca="false">M369+L370*2*(K370-K369)/(K369+K370)</f>
        <v>-0.010848520536694</v>
      </c>
      <c r="N370" s="43" t="n">
        <f aca="false">N369+(B$3-B$4)*2*(K370-K369)/(K369+K370)</f>
        <v>0.011400137261624</v>
      </c>
      <c r="O370" s="34"/>
      <c r="P370" s="34" t="n">
        <f aca="false">P369+$B$4*2*(A370-A369)/(A370+A369)</f>
        <v>0.00344892037597111</v>
      </c>
      <c r="Q370" s="44" t="n">
        <f aca="false">M370+N370</f>
        <v>0.000551616724929946</v>
      </c>
      <c r="R370" s="3" t="n">
        <f aca="false">R369-(Q370-Q369+P370-P369)*R369</f>
        <v>1.59659974781365</v>
      </c>
      <c r="S370" s="3" t="n">
        <f aca="false">$C$21*(R370-1)+1</f>
        <v>1.58873904607783</v>
      </c>
      <c r="T370" s="3" t="n">
        <f aca="false">-(S370-S369)/S369+T369</f>
        <v>0.00396742634331034</v>
      </c>
      <c r="U370" s="45" t="n">
        <f aca="false">(N370-N369)/(K$49/(1+K$49)*(AC370^(1+K$49)-(J370/A370)^(1+K$49))/(J370/A370)^K$49)*K$50+U369</f>
        <v>0.0149887009087664</v>
      </c>
      <c r="V370" s="3" t="n">
        <f aca="false">IF(D$6="E",-IF(K369=$B$6,-V369+(H370-H369)*(1-E369)+(I370-I369)*E369,-V369+(H370-H369)*(1-E369)+(I370-I369)*E369+(U370-U369)*(1-E369)),IF(K369=$B$6,V369+(H370-H369)*(1-E369)+(I370-I369)*E369,V369+(H370-H369)*(1-E369)+(I370-I369)*E369+(U370-U369)*(1-E369)))</f>
        <v>0.0181713545245992</v>
      </c>
      <c r="W370" s="3" t="n">
        <f aca="false">T370/3+V370</f>
        <v>0.0194938299723693</v>
      </c>
      <c r="X370" s="23" t="n">
        <f aca="false">IF(D$6="E",-B370,B370)</f>
        <v>466.086658354123</v>
      </c>
      <c r="Y370" s="0" t="n">
        <f aca="false">IF(D$6="E",-J370,J370)</f>
        <v>406.432974258197</v>
      </c>
      <c r="Z370" s="46" t="n">
        <f aca="false">J370/A370</f>
        <v>1.14371464385175</v>
      </c>
      <c r="AA370" s="43" t="n">
        <f aca="false">B$8/A370^B$3*((1+K$49)/K$49)^-B$3</f>
        <v>1.66195814087239</v>
      </c>
      <c r="AB370" s="43" t="n">
        <f aca="false">(R370-AA370)</f>
        <v>-0.0653583930587356</v>
      </c>
      <c r="AC370" s="48" t="n">
        <f aca="false">IF(R$58&gt;=AA$58,B$10,IF(K370&lt;K369,(Z370-D$10)*(1+1.25*(D$10-Z370)/MAX(Z$58:Z370)*B$10)+D$10,B$10))</f>
        <v>1.38259663532589</v>
      </c>
      <c r="AD370" s="33" t="n">
        <f aca="false">IF(K370&gt;K369,(1-A370/K370)/((J370+0.01)/A370/$B$10)^(1+K$49)+A370/K370+0.01,(1-A370/K370)/((J370+0.01)/A370/$D$10)^(1+K$49)+A370/K370+0.01)</f>
        <v>1.19741011046999</v>
      </c>
      <c r="AE370" s="47" t="n">
        <f aca="false">IF(ABS(-LN(1-(R370-AA370)/R370)/LN(AD370))&lt;1.2*B$3,1.2*SIGN(-LN(1-(R370-AA370)/R370)/LN(AD370))*B$3,-LN(1-(R370-AA370)/R370)/LN(AD370))</f>
        <v>-0.222691390431135</v>
      </c>
      <c r="AF370" s="43" t="n">
        <f aca="false">W370</f>
        <v>0.0194938299723693</v>
      </c>
      <c r="AG370" s="47" t="n">
        <f aca="false">IF(D$6="E",-B370,IF(D$6="T",-B370,B370))</f>
        <v>466.086658354123</v>
      </c>
      <c r="AH370" s="3" t="n">
        <f aca="false">T370</f>
        <v>0.00396742634331034</v>
      </c>
      <c r="AI370" s="3"/>
      <c r="AJ370" s="3"/>
    </row>
    <row r="371" customFormat="false" ht="12.8" hidden="false" customHeight="false" outlineLevel="0" collapsed="false">
      <c r="A371" s="3" t="n">
        <f aca="false">IF(J370/A370&lt;=0.99*$B$10,IF(A370&gt;A369,IF(D$5&gt;0,$A370+($D$7-$D$3)/401,IF(J370/A370&gt;1.01*D$10,A370-($D$7-$D$3)/401,A370)),IF(D$5&lt;0,$A370+($D$7-$D$3)/401,IF(J370/A370&gt;1.01*D$10,A370-($D$7-$D$3)/401,A370))),IF(K370&gt;$B$6,IF(B$10&gt;D$10,IF(J370/A370&gt;1.01*D$10,A370-($D$7-$D$3)/401,A370),A370),IF(MAX(J$58:J370)&lt;0.99*$B$10*(A370^$K$49*(K370-A370))^(1/(1+$K$49))*($K$49^(1/(1+$K$49))),$A370+($D$7-$D$3)/401,IF(J370/A370&gt;1.01*$D$10,$A370-($D$7-$D$3)/401,A370))))</f>
        <v>355.860972568582</v>
      </c>
      <c r="B371" s="3" t="n">
        <f aca="false">$D$4+(A371-$D$3)*$D$5</f>
        <v>467.582917705744</v>
      </c>
      <c r="C371" s="3" t="n">
        <f aca="false">2/PI()*(ATAN((B371/A371)^2))/(1+C$12/C$14*10*(100/A370)^0.5)</f>
        <v>0.515517220843593</v>
      </c>
      <c r="D371" s="3" t="n">
        <f aca="false">3*G370*(I371-I370)+D370</f>
        <v>6991.58877079392</v>
      </c>
      <c r="E371" s="30" t="n">
        <f aca="false">(1/$C$16)*($C$12/100)/S371</f>
        <v>0.00910131027232441</v>
      </c>
      <c r="F371" s="3" t="n">
        <f aca="false">3*(1-2*$B$9)*(A372+A371)/(4*(1+$B$9)*$B$4)</f>
        <v>54190.7053019629</v>
      </c>
      <c r="G371" s="3" t="n">
        <f aca="false">$C$18*$C$17*(A371+100)/100/(2*(1+$C$19))*1000</f>
        <v>3484601.27431424</v>
      </c>
      <c r="H371" s="30" t="n">
        <f aca="false">(B371-B370)/(3*(1-E370)*F370+3*C370*E370*G370)+H370</f>
        <v>0.00334989275801369</v>
      </c>
      <c r="I371" s="30" t="n">
        <f aca="false">C370*(H371-H370)+I370</f>
        <v>0.000763095035434777</v>
      </c>
      <c r="J371" s="3" t="n">
        <f aca="false">J370+3*(H371-H370)*F370</f>
        <v>407.590888784558</v>
      </c>
      <c r="K371" s="35" t="n">
        <f aca="false">IF(J371&lt;$B$10*(A370^$K$49*(MAX(K$58:K370)-A370))^(1/(1+$K$49))*($K$49^(1/(1+$K$49))),IF(J371/A371&gt;D$10,IF(MAX(J$58:J370)&lt;0.99*$B$10*(A370^$K$49*(K370-A370))^(1/(1+$K$49))*($K$49^(1/(1+$K$49))),MAX(K$58:K370),((J371/$B$10)^(1+$K$49)/(A371^($K$49)*$K$49))+A371),MAX(K$58:K370)),((J371/$B$10)^(1+$K$49)/(A371^($K$49)*$K$49))+A371)</f>
        <v>600.07892288144</v>
      </c>
      <c r="L371" s="30" t="n">
        <f aca="false">IF(K371&lt;K370,AE370*(MAX(Z$58:Z370)-J370/A370)/(J370/A370/D$10-1)/(1+1*(MAX(Z$58:Z370)-J370/A370)/(J370/A370/D$10-1))+B$3-B$4,AE370*(J371/A371/B$10)/(C$27+J371/A371/B$10))</f>
        <v>-0.0270166844232422</v>
      </c>
      <c r="M371" s="42" t="n">
        <f aca="false">M370+L371*2*(K371-K370)/(K370+K371)</f>
        <v>-0.0109181035814676</v>
      </c>
      <c r="N371" s="43" t="n">
        <f aca="false">N370+(B$3-B$4)*2*(K371-K370)/(K370+K371)</f>
        <v>0.011426923067547</v>
      </c>
      <c r="O371" s="34"/>
      <c r="P371" s="34" t="n">
        <f aca="false">P370+$B$4*2*(A371-A370)/(A371+A370)</f>
        <v>0.00345733550848315</v>
      </c>
      <c r="Q371" s="44" t="n">
        <f aca="false">M371+N371</f>
        <v>0.000508819486079433</v>
      </c>
      <c r="R371" s="3" t="n">
        <f aca="false">R370-(Q371-Q370+P371-P370)*R370</f>
        <v>1.59665464227596</v>
      </c>
      <c r="S371" s="3" t="n">
        <f aca="false">$C$21*(R371-1)+1</f>
        <v>1.58879321725959</v>
      </c>
      <c r="T371" s="3" t="n">
        <f aca="false">-(S371-S370)/S370+T370</f>
        <v>0.00393332937698317</v>
      </c>
      <c r="U371" s="45" t="n">
        <f aca="false">(N371-N370)/(K$49/(1+K$49)*(AC371^(1+K$49)-(J371/A371)^(1+K$49))/(J371/A371)^K$49)*K$50+U370</f>
        <v>0.015091015271797</v>
      </c>
      <c r="V371" s="3" t="n">
        <f aca="false">IF(D$6="E",-IF(K370=$B$6,-V370+(H371-H370)*(1-E370)+(I371-I370)*E370,-V370+(H371-H370)*(1-E370)+(I371-I370)*E370+(U371-U370)*(1-E370)),IF(K370=$B$6,V370+(H371-H370)*(1-E370)+(I371-I370)*E370,V370+(H371-H370)*(1-E370)+(I371-I370)*E370+(U371-U370)*(1-E370)))</f>
        <v>0.0182798386110025</v>
      </c>
      <c r="W371" s="3" t="n">
        <f aca="false">T371/3+V371</f>
        <v>0.0195909484033302</v>
      </c>
      <c r="X371" s="23" t="n">
        <f aca="false">IF(D$6="E",-B371,B371)</f>
        <v>467.582917705744</v>
      </c>
      <c r="Y371" s="0" t="n">
        <f aca="false">IF(D$6="E",-J371,J371)</f>
        <v>407.590888784558</v>
      </c>
      <c r="Z371" s="46" t="n">
        <f aca="false">J371/A371</f>
        <v>1.14536552250334</v>
      </c>
      <c r="AA371" s="43" t="n">
        <f aca="false">B$8/A371^B$3*((1+K$49)/K$49)^-B$3</f>
        <v>1.6619199140046</v>
      </c>
      <c r="AB371" s="43" t="n">
        <f aca="false">(R371-AA371)</f>
        <v>-0.0652652717286382</v>
      </c>
      <c r="AC371" s="48" t="n">
        <f aca="false">IF(R$58&gt;=AA$58,B$10,IF(K371&lt;K370,(Z371-D$10)*(1+1.25*(D$10-Z371)/MAX(Z$58:Z371)*B$10)+D$10,B$10))</f>
        <v>1.38259663532589</v>
      </c>
      <c r="AD371" s="33" t="n">
        <f aca="false">IF(K371&gt;K370,(1-A371/K371)/((J371+0.01)/A371/$B$10)^(1+K$49)+A371/K371+0.01,(1-A371/K371)/((J371+0.01)/A371/$D$10)^(1+K$49)+A371/K371+0.01)</f>
        <v>1.19601813356111</v>
      </c>
      <c r="AE371" s="47" t="n">
        <f aca="false">IF(ABS(-LN(1-(R371-AA371)/R371)/LN(AD371))&lt;1.2*B$3,1.2*SIGN(-LN(1-(R371-AA371)/R371)/LN(AD371))*B$3,-LN(1-(R371-AA371)/R371)/LN(AD371))</f>
        <v>-0.223817907808384</v>
      </c>
      <c r="AF371" s="43" t="n">
        <f aca="false">W371</f>
        <v>0.0195909484033301</v>
      </c>
      <c r="AG371" s="47" t="n">
        <f aca="false">IF(D$6="E",-B371,IF(D$6="T",-B371,B371))</f>
        <v>467.582917705744</v>
      </c>
      <c r="AH371" s="3" t="n">
        <f aca="false">T371</f>
        <v>0.00393332937698317</v>
      </c>
      <c r="AI371" s="3"/>
      <c r="AJ371" s="3"/>
    </row>
    <row r="372" customFormat="false" ht="12.8" hidden="false" customHeight="false" outlineLevel="0" collapsed="false">
      <c r="A372" s="3" t="n">
        <f aca="false">IF(J371/A371&lt;=0.99*$B$10,IF(A371&gt;A370,IF(D$5&gt;0,$A371+($D$7-$D$3)/401,IF(J371/A371&gt;1.01*D$10,A371-($D$7-$D$3)/401,A371)),IF(D$5&lt;0,$A371+($D$7-$D$3)/401,IF(J371/A371&gt;1.01*D$10,A371-($D$7-$D$3)/401,A371))),IF(K371&gt;$B$6,IF(B$10&gt;D$10,IF(J371/A371&gt;1.01*D$10,A371-($D$7-$D$3)/401,A371),A371),IF(MAX(J$58:J371)&lt;0.99*$B$10*(A371^$K$49*(K371-A371))^(1/(1+$K$49))*($K$49^(1/(1+$K$49))),$A371+($D$7-$D$3)/401,IF(J371/A371&gt;1.01*$D$10,$A371-($D$7-$D$3)/401,A371))))</f>
        <v>356.359725685789</v>
      </c>
      <c r="B372" s="3" t="n">
        <f aca="false">$D$4+(A372-$D$3)*$D$5</f>
        <v>469.079177057365</v>
      </c>
      <c r="C372" s="3" t="n">
        <f aca="false">2/PI()*(ATAN((B372/A372)^2))/(1+C$12/C$14*10*(100/A371)^0.5)</f>
        <v>0.516365461998392</v>
      </c>
      <c r="D372" s="3" t="n">
        <f aca="false">3*G371*(I372-I371)+D371</f>
        <v>7029.96078653793</v>
      </c>
      <c r="E372" s="30" t="n">
        <f aca="false">(1/$C$16)*($C$12/100)/S372</f>
        <v>0.0091009967310911</v>
      </c>
      <c r="F372" s="3" t="n">
        <f aca="false">3*(1-2*$B$9)*(A373+A372)/(4*(1+$B$9)*$B$4)</f>
        <v>54266.6025154509</v>
      </c>
      <c r="G372" s="3" t="n">
        <f aca="false">$C$18*$C$17*(A372+100)/100/(2*(1+$C$19))*1000</f>
        <v>3488413.74314217</v>
      </c>
      <c r="H372" s="30" t="n">
        <f aca="false">(B372-B371)/(3*(1-E371)*F371+3*C371*E371*G371)+H371</f>
        <v>0.0033570130383154</v>
      </c>
      <c r="I372" s="30" t="n">
        <f aca="false">C371*(H372-H371)+I371</f>
        <v>0.000766765662547541</v>
      </c>
      <c r="J372" s="3" t="n">
        <f aca="false">J371+3*(H372-H371)*F371</f>
        <v>408.74844781905</v>
      </c>
      <c r="K372" s="35" t="n">
        <f aca="false">IF(J372&lt;$B$10*(A371^$K$49*(MAX(K$58:K371)-A371))^(1/(1+$K$49))*($K$49^(1/(1+$K$49))),IF(J372/A372&gt;D$10,IF(MAX(J$58:J371)&lt;0.99*$B$10*(A371^$K$49*(K371-A371))^(1/(1+$K$49))*($K$49^(1/(1+$K$49))),MAX(K$58:K371),((J372/$B$10)^(1+$K$49)/(A372^($K$49)*$K$49))+A372),MAX(K$58:K371)),((J372/$B$10)^(1+$K$49)/(A372^($K$49)*$K$49))+A372)</f>
        <v>601.623058629362</v>
      </c>
      <c r="L372" s="30" t="n">
        <f aca="false">IF(K372&lt;K371,AE371*(MAX(Z$58:Z371)-J371/A371)/(J371/A371/D$10-1)/(1+1*(MAX(Z$58:Z371)-J371/A371)/(J371/A371/D$10-1))+B$3-B$4,AE371*(J372/A372/B$10)/(C$27+J372/A372/B$10))</f>
        <v>-0.0271876188011749</v>
      </c>
      <c r="M372" s="42" t="n">
        <f aca="false">M371+L372*2*(K372-K371)/(K371+K372)</f>
        <v>-0.0109879734406135</v>
      </c>
      <c r="N372" s="43" t="n">
        <f aca="false">N371+(B$3-B$4)*2*(K372-K371)/(K371+K372)</f>
        <v>0.0114536501796355</v>
      </c>
      <c r="O372" s="34"/>
      <c r="P372" s="34" t="n">
        <f aca="false">P371+$B$4*2*(A372-A371)/(A372+A371)</f>
        <v>0.00346573885511595</v>
      </c>
      <c r="Q372" s="44" t="n">
        <f aca="false">M372+N372</f>
        <v>0.000465676739021981</v>
      </c>
      <c r="R372" s="3" t="n">
        <f aca="false">R371-(Q372-Q371+P372-P371)*R371</f>
        <v>1.59671010910092</v>
      </c>
      <c r="S372" s="3" t="n">
        <f aca="false">$C$21*(R372-1)+1</f>
        <v>1.58884795326263</v>
      </c>
      <c r="T372" s="3" t="n">
        <f aca="false">-(S372-S371)/S371+T371</f>
        <v>0.00389887806988201</v>
      </c>
      <c r="U372" s="45" t="n">
        <f aca="false">(N372-N371)/(K$49/(1+K$49)*(AC372^(1+K$49)-(J372/A372)^(1+K$49))/(J372/A372)^K$49)*K$50+U371</f>
        <v>0.0151938991195483</v>
      </c>
      <c r="V372" s="3" t="n">
        <f aca="false">IF(D$6="E",-IF(K371=$B$6,-V371+(H372-H371)*(1-E371)+(I372-I371)*E371,-V371+(H372-H371)*(1-E371)+(I372-I371)*E371+(U372-U371)*(1-E371)),IF(K371=$B$6,V371+(H372-H371)*(1-E371)+(I372-I371)*E371,V371+(H372-H371)*(1-E371)+(I372-I371)*E371+(U372-U371)*(1-E371)))</f>
        <v>0.0183888749648711</v>
      </c>
      <c r="W372" s="3" t="n">
        <f aca="false">T372/3+V372</f>
        <v>0.0196885009881651</v>
      </c>
      <c r="X372" s="23" t="n">
        <f aca="false">IF(D$6="E",-B372,B372)</f>
        <v>469.079177057365</v>
      </c>
      <c r="Y372" s="0" t="n">
        <f aca="false">IF(D$6="E",-J372,J372)</f>
        <v>408.74844781905</v>
      </c>
      <c r="Z372" s="46" t="n">
        <f aca="false">J372/A372</f>
        <v>1.14701078252444</v>
      </c>
      <c r="AA372" s="43" t="n">
        <f aca="false">B$8/A372^B$3*((1+K$49)/K$49)^-B$3</f>
        <v>1.66188174155318</v>
      </c>
      <c r="AB372" s="43" t="n">
        <f aca="false">(R372-AA372)</f>
        <v>-0.0651716324522595</v>
      </c>
      <c r="AC372" s="48" t="n">
        <f aca="false">IF(R$58&gt;=AA$58,B$10,IF(K372&lt;K371,(Z372-D$10)*(1+1.25*(D$10-Z372)/MAX(Z$58:Z372)*B$10)+D$10,B$10))</f>
        <v>1.38259663532589</v>
      </c>
      <c r="AD372" s="33" t="n">
        <f aca="false">IF(K372&gt;K371,(1-A372/K372)/((J372+0.01)/A372/$B$10)^(1+K$49)+A372/K372+0.01,(1-A372/K372)/((J372+0.01)/A372/$D$10)^(1+K$49)+A372/K372+0.01)</f>
        <v>1.19463214659262</v>
      </c>
      <c r="AE372" s="47" t="n">
        <f aca="false">IF(ABS(-LN(1-(R372-AA372)/R372)/LN(AD372))&lt;1.2*B$3,1.2*SIGN(-LN(1-(R372-AA372)/R372)/LN(AD372))*B$3,-LN(1-(R372-AA372)/R372)/LN(AD372))</f>
        <v>-0.224952704593112</v>
      </c>
      <c r="AF372" s="43" t="n">
        <f aca="false">W372</f>
        <v>0.0196885009881651</v>
      </c>
      <c r="AG372" s="47" t="n">
        <f aca="false">IF(D$6="E",-B372,IF(D$6="T",-B372,B372))</f>
        <v>469.079177057365</v>
      </c>
      <c r="AH372" s="3" t="n">
        <f aca="false">T372</f>
        <v>0.00389887806988201</v>
      </c>
      <c r="AI372" s="3"/>
      <c r="AJ372" s="3"/>
    </row>
    <row r="373" customFormat="false" ht="12.8" hidden="false" customHeight="false" outlineLevel="0" collapsed="false">
      <c r="A373" s="3" t="n">
        <f aca="false">IF(J372/A372&lt;=0.99*$B$10,IF(A372&gt;A371,IF(D$5&gt;0,$A372+($D$7-$D$3)/401,IF(J372/A372&gt;1.01*D$10,A372-($D$7-$D$3)/401,A372)),IF(D$5&lt;0,$A372+($D$7-$D$3)/401,IF(J372/A372&gt;1.01*D$10,A372-($D$7-$D$3)/401,A372))),IF(K372&gt;$B$6,IF(B$10&gt;D$10,IF(J372/A372&gt;1.01*D$10,A372-($D$7-$D$3)/401,A372),A372),IF(MAX(J$58:J372)&lt;0.99*$B$10*(A372^$K$49*(K372-A372))^(1/(1+$K$49))*($K$49^(1/(1+$K$49))),$A372+($D$7-$D$3)/401,IF(J372/A372&gt;1.01*$D$10,$A372-($D$7-$D$3)/401,A372))))</f>
        <v>356.858478802996</v>
      </c>
      <c r="B373" s="3" t="n">
        <f aca="false">$D$4+(A373-$D$3)*$D$5</f>
        <v>470.575436408986</v>
      </c>
      <c r="C373" s="3" t="n">
        <f aca="false">2/PI()*(ATAN((B373/A373)^2))/(1+C$12/C$14*10*(100/A372)^0.5)</f>
        <v>0.517208922802231</v>
      </c>
      <c r="D373" s="3" t="n">
        <f aca="false">3*G372*(I373-I372)+D372</f>
        <v>7068.37247388665</v>
      </c>
      <c r="E373" s="30" t="n">
        <f aca="false">(1/$C$16)*($C$12/100)/S373</f>
        <v>0.00910067996204234</v>
      </c>
      <c r="F373" s="3" t="n">
        <f aca="false">3*(1-2*$B$9)*(A374+A373)/(4*(1+$B$9)*$B$4)</f>
        <v>54342.499728939</v>
      </c>
      <c r="G373" s="3" t="n">
        <f aca="false">$C$18*$C$17*(A373+100)/100/(2*(1+$C$19))*1000</f>
        <v>3492226.2119701</v>
      </c>
      <c r="H373" s="30" t="n">
        <f aca="false">(B373-B372)/(3*(1-E372)*F372+3*C372*E372*G372)+H372</f>
        <v>0.00336412119440058</v>
      </c>
      <c r="I373" s="30" t="n">
        <f aca="false">C372*(H373-H372)+I372</f>
        <v>0.000770436068848421</v>
      </c>
      <c r="J373" s="3" t="n">
        <f aca="false">J372+3*(H373-H372)*F372</f>
        <v>409.905654261727</v>
      </c>
      <c r="K373" s="35" t="n">
        <f aca="false">IF(J373&lt;$B$10*(A372^$K$49*(MAX(K$58:K372)-A372))^(1/(1+$K$49))*($K$49^(1/(1+$K$49))),IF(J373/A373&gt;D$10,IF(MAX(J$58:J372)&lt;0.99*$B$10*(A372^$K$49*(K372-A372))^(1/(1+$K$49))*($K$49^(1/(1+$K$49))),MAX(K$58:K372),((J373/$B$10)^(1+$K$49)/(A373^($K$49)*$K$49))+A373),MAX(K$58:K372)),((J373/$B$10)^(1+$K$49)/(A373^($K$49)*$K$49))+A373)</f>
        <v>603.16777706159</v>
      </c>
      <c r="L373" s="30" t="n">
        <f aca="false">IF(K373&lt;K372,AE372*(MAX(Z$58:Z372)-J372/A372)/(J372/A372/D$10-1)/(1+1*(MAX(Z$58:Z372)-J372/A372)/(J372/A372/D$10-1))+B$3-B$4,AE372*(J373/A373/B$10)/(C$27+J373/A373/B$10))</f>
        <v>-0.0273597762124645</v>
      </c>
      <c r="M373" s="42" t="n">
        <f aca="false">M372+L373*2*(K373-K372)/(K372+K373)</f>
        <v>-0.0110581319268254</v>
      </c>
      <c r="N373" s="43" t="n">
        <f aca="false">N372+(B$3-B$4)*2*(K373-K372)/(K372+K373)</f>
        <v>0.0114803188281996</v>
      </c>
      <c r="O373" s="34"/>
      <c r="P373" s="34" t="n">
        <f aca="false">P372+$B$4*2*(A373-A372)/(A373+A372)</f>
        <v>0.00347413044883694</v>
      </c>
      <c r="Q373" s="44" t="n">
        <f aca="false">M373+N373</f>
        <v>0.000422186901374227</v>
      </c>
      <c r="R373" s="3" t="n">
        <f aca="false">R372-(Q373-Q372+P373-P372)*R372</f>
        <v>1.59676615082181</v>
      </c>
      <c r="S373" s="3" t="n">
        <f aca="false">$C$21*(R373-1)+1</f>
        <v>1.58890325658688</v>
      </c>
      <c r="T373" s="3" t="n">
        <f aca="false">-(S373-S372)/S372+T372</f>
        <v>0.0038640708851353</v>
      </c>
      <c r="U373" s="45" t="n">
        <f aca="false">(N373-N372)/(K$49/(1+K$49)*(AC373^(1+K$49)-(J373/A373)^(1+K$49))/(J373/A373)^K$49)*K$50+U372</f>
        <v>0.0152973581475897</v>
      </c>
      <c r="V373" s="3" t="n">
        <f aca="false">IF(D$6="E",-IF(K372=$B$6,-V372+(H373-H372)*(1-E372)+(I373-I372)*E372,-V372+(H373-H372)*(1-E372)+(I373-I372)*E372+(U373-U372)*(1-E372)),IF(K372=$B$6,V372+(H373-H372)*(1-E372)+(I373-I372)*E372,V372+(H373-H372)*(1-E372)+(I373-I372)*E372+(U373-U372)*(1-E372)))</f>
        <v>0.0184984692817721</v>
      </c>
      <c r="W373" s="3" t="n">
        <f aca="false">T373/3+V373</f>
        <v>0.0197864929101506</v>
      </c>
      <c r="X373" s="23" t="n">
        <f aca="false">IF(D$6="E",-B373,B373)</f>
        <v>470.575436408986</v>
      </c>
      <c r="Y373" s="0" t="n">
        <f aca="false">IF(D$6="E",-J373,J373)</f>
        <v>409.905654261727</v>
      </c>
      <c r="Z373" s="46" t="n">
        <f aca="false">J373/A373</f>
        <v>1.14865045559984</v>
      </c>
      <c r="AA373" s="43" t="n">
        <f aca="false">B$8/A373^B$3*((1+K$49)/K$49)^-B$3</f>
        <v>1.66184362336467</v>
      </c>
      <c r="AB373" s="43" t="n">
        <f aca="false">(R373-AA373)</f>
        <v>-0.0650774725428585</v>
      </c>
      <c r="AC373" s="48" t="n">
        <f aca="false">IF(R$58&gt;=AA$58,B$10,IF(K373&lt;K372,(Z373-D$10)*(1+1.25*(D$10-Z373)/MAX(Z$58:Z373)*B$10)+D$10,B$10))</f>
        <v>1.38259663532589</v>
      </c>
      <c r="AD373" s="33" t="n">
        <f aca="false">IF(K373&gt;K372,(1-A373/K373)/((J373+0.01)/A373/$B$10)^(1+K$49)+A373/K373+0.01,(1-A373/K373)/((J373+0.01)/A373/$D$10)^(1+K$49)+A373/K373+0.01)</f>
        <v>1.19325211267534</v>
      </c>
      <c r="AE373" s="47" t="n">
        <f aca="false">IF(ABS(-LN(1-(R373-AA373)/R373)/LN(AD373))&lt;1.2*B$3,1.2*SIGN(-LN(1-(R373-AA373)/R373)/LN(AD373))*B$3,-LN(1-(R373-AA373)/R373)/LN(AD373))</f>
        <v>-0.226095885242576</v>
      </c>
      <c r="AF373" s="43" t="n">
        <f aca="false">W373</f>
        <v>0.0197864929101505</v>
      </c>
      <c r="AG373" s="47" t="n">
        <f aca="false">IF(D$6="E",-B373,IF(D$6="T",-B373,B373))</f>
        <v>470.575436408987</v>
      </c>
      <c r="AH373" s="3" t="n">
        <f aca="false">T373</f>
        <v>0.0038640708851353</v>
      </c>
      <c r="AI373" s="3"/>
      <c r="AJ373" s="3"/>
    </row>
    <row r="374" customFormat="false" ht="12.8" hidden="false" customHeight="false" outlineLevel="0" collapsed="false">
      <c r="A374" s="3" t="n">
        <f aca="false">IF(J373/A373&lt;=0.99*$B$10,IF(A373&gt;A372,IF(D$5&gt;0,$A373+($D$7-$D$3)/401,IF(J373/A373&gt;1.01*D$10,A373-($D$7-$D$3)/401,A373)),IF(D$5&lt;0,$A373+($D$7-$D$3)/401,IF(J373/A373&gt;1.01*D$10,A373-($D$7-$D$3)/401,A373))),IF(K373&gt;$B$6,IF(B$10&gt;D$10,IF(J373/A373&gt;1.01*D$10,A373-($D$7-$D$3)/401,A373),A373),IF(MAX(J$58:J373)&lt;0.99*$B$10*(A373^$K$49*(K373-A373))^(1/(1+$K$49))*($K$49^(1/(1+$K$49))),$A373+($D$7-$D$3)/401,IF(J373/A373&gt;1.01*$D$10,$A373-($D$7-$D$3)/401,A373))))</f>
        <v>357.357231920203</v>
      </c>
      <c r="B374" s="3" t="n">
        <f aca="false">$D$4+(A374-$D$3)*$D$5</f>
        <v>472.071695760607</v>
      </c>
      <c r="C374" s="3" t="n">
        <f aca="false">2/PI()*(ATAN((B374/A374)^2))/(1+C$12/C$14*10*(100/A373)^0.5)</f>
        <v>0.518047639921809</v>
      </c>
      <c r="D374" s="3" t="n">
        <f aca="false">3*G373*(I374-I373)+D373</f>
        <v>7106.82353593727</v>
      </c>
      <c r="E374" s="30" t="n">
        <f aca="false">(1/$C$16)*($C$12/100)/S374</f>
        <v>0.00910035995127487</v>
      </c>
      <c r="F374" s="3" t="n">
        <f aca="false">3*(1-2*$B$9)*(A375+A374)/(4*(1+$B$9)*$B$4)</f>
        <v>54418.396942427</v>
      </c>
      <c r="G374" s="3" t="n">
        <f aca="false">$C$18*$C$17*(A374+100)/100/(2*(1+$C$19))*1000</f>
        <v>3496038.68079803</v>
      </c>
      <c r="H374" s="30" t="n">
        <f aca="false">(B374-B373)/(3*(1-E373)*F373+3*C373*E373*G373)+H373</f>
        <v>0.00337121727776247</v>
      </c>
      <c r="I374" s="30" t="n">
        <f aca="false">C373*(H374-H373)+I373</f>
        <v>0.000774106226480137</v>
      </c>
      <c r="J374" s="3" t="n">
        <f aca="false">J373+3*(H374-H373)*F373</f>
        <v>411.062510986237</v>
      </c>
      <c r="K374" s="35" t="n">
        <f aca="false">IF(J374&lt;$B$10*(A373^$K$49*(MAX(K$58:K373)-A373))^(1/(1+$K$49))*($K$49^(1/(1+$K$49))),IF(J374/A374&gt;D$10,IF(MAX(J$58:J373)&lt;0.99*$B$10*(A373^$K$49*(K373-A373))^(1/(1+$K$49))*($K$49^(1/(1+$K$49))),MAX(K$58:K373),((J374/$B$10)^(1+$K$49)/(A374^($K$49)*$K$49))+A374),MAX(K$58:K373)),((J374/$B$10)^(1+$K$49)/(A374^($K$49)*$K$49))+A374)</f>
        <v>604.713075613062</v>
      </c>
      <c r="L374" s="30" t="n">
        <f aca="false">IF(K374&lt;K373,AE373*(MAX(Z$58:Z373)-J373/A373)/(J373/A373/D$10-1)/(1+1*(MAX(Z$58:Z373)-J373/A373)/(J373/A373/D$10-1))+B$3-B$4,AE373*(J374/A374/B$10)/(C$27+J374/A374/B$10))</f>
        <v>-0.0275331720048844</v>
      </c>
      <c r="M374" s="42" t="n">
        <f aca="false">M373+L374*2*(K374-K373)/(K373+K374)</f>
        <v>-0.0111285808800021</v>
      </c>
      <c r="N374" s="43" t="n">
        <f aca="false">N373+(B$3-B$4)*2*(K374-K373)/(K373+K374)</f>
        <v>0.0115069292424631</v>
      </c>
      <c r="O374" s="34"/>
      <c r="P374" s="34" t="n">
        <f aca="false">P373+$B$4*2*(A374-A373)/(A374+A373)</f>
        <v>0.00348251032247543</v>
      </c>
      <c r="Q374" s="44" t="n">
        <f aca="false">M374+N374</f>
        <v>0.000378348362460978</v>
      </c>
      <c r="R374" s="3" t="n">
        <f aca="false">R373-(Q374-Q373+P374-P373)*R373</f>
        <v>1.59682277001827</v>
      </c>
      <c r="S374" s="3" t="n">
        <f aca="false">$C$21*(R374-1)+1</f>
        <v>1.58895912977797</v>
      </c>
      <c r="T374" s="3" t="n">
        <f aca="false">-(S374-S373)/S373+T373</f>
        <v>0.0038289062576717</v>
      </c>
      <c r="U374" s="45" t="n">
        <f aca="false">(N374-N373)/(K$49/(1+K$49)*(AC374^(1+K$49)-(J374/A374)^(1+K$49))/(J374/A374)^K$49)*K$50+U373</f>
        <v>0.0154013981478763</v>
      </c>
      <c r="V374" s="3" t="n">
        <f aca="false">IF(D$6="E",-IF(K373=$B$6,-V373+(H374-H373)*(1-E373)+(I374-I373)*E373,-V373+(H374-H373)*(1-E373)+(I374-I373)*E373+(U374-U373)*(1-E373)),IF(K373=$B$6,V373+(H374-H373)*(1-E373)+(I374-I373)*E373,V373+(H374-H373)*(1-E373)+(I374-I373)*E373+(U374-U373)*(1-E373)))</f>
        <v>0.0186086273524211</v>
      </c>
      <c r="W374" s="3" t="n">
        <f aca="false">T374/3+V374</f>
        <v>0.0198849294383117</v>
      </c>
      <c r="X374" s="23" t="n">
        <f aca="false">IF(D$6="E",-B374,B374)</f>
        <v>472.071695760607</v>
      </c>
      <c r="Y374" s="0" t="n">
        <f aca="false">IF(D$6="E",-J374,J374)</f>
        <v>411.062510986237</v>
      </c>
      <c r="Z374" s="46" t="n">
        <f aca="false">J374/A374</f>
        <v>1.15028457316355</v>
      </c>
      <c r="AA374" s="43" t="n">
        <f aca="false">B$8/A374^B$3*((1+K$49)/K$49)^-B$3</f>
        <v>1.66180555928625</v>
      </c>
      <c r="AB374" s="43" t="n">
        <f aca="false">(R374-AA374)</f>
        <v>-0.0649827892679769</v>
      </c>
      <c r="AC374" s="48" t="n">
        <f aca="false">IF(R$58&gt;=AA$58,B$10,IF(K374&lt;K373,(Z374-D$10)*(1+1.25*(D$10-Z374)/MAX(Z$58:Z374)*B$10)+D$10,B$10))</f>
        <v>1.38259663532589</v>
      </c>
      <c r="AD374" s="33" t="n">
        <f aca="false">IF(K374&gt;K373,(1-A374/K374)/((J374+0.01)/A374/$B$10)^(1+K$49)+A374/K374+0.01,(1-A374/K374)/((J374+0.01)/A374/$D$10)^(1+K$49)+A374/K374+0.01)</f>
        <v>1.19187799519373</v>
      </c>
      <c r="AE374" s="47" t="n">
        <f aca="false">IF(ABS(-LN(1-(R374-AA374)/R374)/LN(AD374))&lt;1.2*B$3,1.2*SIGN(-LN(1-(R374-AA374)/R374)/LN(AD374))*B$3,-LN(1-(R374-AA374)/R374)/LN(AD374))</f>
        <v>-0.227247556091414</v>
      </c>
      <c r="AF374" s="43" t="n">
        <f aca="false">W374</f>
        <v>0.0198849294383117</v>
      </c>
      <c r="AG374" s="47" t="n">
        <f aca="false">IF(D$6="E",-B374,IF(D$6="T",-B374,B374))</f>
        <v>472.071695760608</v>
      </c>
      <c r="AH374" s="3" t="n">
        <f aca="false">T374</f>
        <v>0.0038289062576717</v>
      </c>
      <c r="AI374" s="3"/>
      <c r="AJ374" s="3"/>
    </row>
    <row r="375" customFormat="false" ht="12.8" hidden="false" customHeight="false" outlineLevel="0" collapsed="false">
      <c r="A375" s="3" t="n">
        <f aca="false">IF(J374/A374&lt;=0.99*$B$10,IF(A374&gt;A373,IF(D$5&gt;0,$A374+($D$7-$D$3)/401,IF(J374/A374&gt;1.01*D$10,A374-($D$7-$D$3)/401,A374)),IF(D$5&lt;0,$A374+($D$7-$D$3)/401,IF(J374/A374&gt;1.01*D$10,A374-($D$7-$D$3)/401,A374))),IF(K374&gt;$B$6,IF(B$10&gt;D$10,IF(J374/A374&gt;1.01*D$10,A374-($D$7-$D$3)/401,A374),A374),IF(MAX(J$58:J374)&lt;0.99*$B$10*(A374^$K$49*(K374-A374))^(1/(1+$K$49))*($K$49^(1/(1+$K$49))),$A374+($D$7-$D$3)/401,IF(J374/A374&gt;1.01*$D$10,$A374-($D$7-$D$3)/401,A374))))</f>
        <v>357.85598503741</v>
      </c>
      <c r="B375" s="3" t="n">
        <f aca="false">$D$4+(A375-$D$3)*$D$5</f>
        <v>473.567955112228</v>
      </c>
      <c r="C375" s="3" t="n">
        <f aca="false">2/PI()*(ATAN((B375/A375)^2))/(1+C$12/C$14*10*(100/A374)^0.5)</f>
        <v>0.518881649731425</v>
      </c>
      <c r="D375" s="3" t="n">
        <f aca="false">3*G374*(I375-I374)+D374</f>
        <v>7145.31367869819</v>
      </c>
      <c r="E375" s="30" t="n">
        <f aca="false">(1/$C$16)*($C$12/100)/S375</f>
        <v>0.00910003668463025</v>
      </c>
      <c r="F375" s="3" t="n">
        <f aca="false">3*(1-2*$B$9)*(A376+A375)/(4*(1+$B$9)*$B$4)</f>
        <v>54494.294155915</v>
      </c>
      <c r="G375" s="3" t="n">
        <f aca="false">$C$18*$C$17*(A375+100)/100/(2*(1+$C$19))*1000</f>
        <v>3499851.14962596</v>
      </c>
      <c r="H375" s="30" t="n">
        <f aca="false">(B375-B374)/(3*(1-E374)*F374+3*C374*E374*G374)+H374</f>
        <v>0.0033783013395189</v>
      </c>
      <c r="I375" s="30" t="n">
        <f aca="false">C374*(H375-H374)+I374</f>
        <v>0.000777776107954116</v>
      </c>
      <c r="J375" s="3" t="n">
        <f aca="false">J374+3*(H375-H374)*F374</f>
        <v>412.219020840116</v>
      </c>
      <c r="K375" s="35" t="n">
        <f aca="false">IF(J375&lt;$B$10*(A374^$K$49*(MAX(K$58:K374)-A374))^(1/(1+$K$49))*($K$49^(1/(1+$K$49))),IF(J375/A375&gt;D$10,IF(MAX(J$58:J374)&lt;0.99*$B$10*(A374^$K$49*(K374-A374))^(1/(1+$K$49))*($K$49^(1/(1+$K$49))),MAX(K$58:K374),((J375/$B$10)^(1+$K$49)/(A375^($K$49)*$K$49))+A375),MAX(K$58:K374)),((J375/$B$10)^(1+$K$49)/(A375^($K$49)*$K$49))+A375)</f>
        <v>606.258951741505</v>
      </c>
      <c r="L375" s="30" t="n">
        <f aca="false">IF(K375&lt;K374,AE374*(MAX(Z$58:Z374)-J374/A374)/(J374/A374/D$10-1)/(1+1*(MAX(Z$58:Z374)-J374/A374)/(J374/A374/D$10-1))+B$3-B$4,AE374*(J375/A375/B$10)/(C$27+J375/A375/B$10))</f>
        <v>-0.0277078217992769</v>
      </c>
      <c r="M375" s="42" t="n">
        <f aca="false">M374+L375*2*(K375-K374)/(K374+K375)</f>
        <v>-0.0111993221677001</v>
      </c>
      <c r="N375" s="43" t="n">
        <f aca="false">N374+(B$3-B$4)*2*(K375-K374)/(K374+K375)</f>
        <v>0.0115334816505661</v>
      </c>
      <c r="O375" s="34"/>
      <c r="P375" s="34" t="n">
        <f aca="false">P374+$B$4*2*(A375-A374)/(A375+A374)</f>
        <v>0.00349087850872336</v>
      </c>
      <c r="Q375" s="44" t="n">
        <f aca="false">M375+N375</f>
        <v>0.000334159482865984</v>
      </c>
      <c r="R375" s="3" t="n">
        <f aca="false">R374-(Q375-Q374+P375-P374)*R374</f>
        <v>1.59687996931705</v>
      </c>
      <c r="S375" s="3" t="n">
        <f aca="false">$C$21*(R375-1)+1</f>
        <v>1.58901557542804</v>
      </c>
      <c r="T375" s="3" t="n">
        <f aca="false">-(S375-S374)/S374+T374</f>
        <v>0.00379338259377642</v>
      </c>
      <c r="U375" s="45" t="n">
        <f aca="false">(N375-N374)/(K$49/(1+K$49)*(AC375^(1+K$49)-(J375/A375)^(1+K$49))/(J375/A375)^K$49)*K$50+U374</f>
        <v>0.0155060250107755</v>
      </c>
      <c r="V375" s="3" t="n">
        <f aca="false">IF(D$6="E",-IF(K374=$B$6,-V374+(H375-H374)*(1-E374)+(I375-I374)*E374,-V374+(H375-H374)*(1-E374)+(I375-I374)*E374+(U375-U374)*(1-E374)),IF(K374=$B$6,V374+(H375-H374)*(1-E374)+(I375-I374)*E374,V374+(H375-H374)*(1-E374)+(I375-I374)*E374+(U375-U374)*(1-E374)))</f>
        <v>0.0187193550646943</v>
      </c>
      <c r="W375" s="3" t="n">
        <f aca="false">T375/3+V375</f>
        <v>0.0199838159292864</v>
      </c>
      <c r="X375" s="23" t="n">
        <f aca="false">IF(D$6="E",-B375,B375)</f>
        <v>473.567955112228</v>
      </c>
      <c r="Y375" s="0" t="n">
        <f aca="false">IF(D$6="E",-J375,J375)</f>
        <v>412.219020840116</v>
      </c>
      <c r="Z375" s="46" t="n">
        <f aca="false">J375/A375</f>
        <v>1.15191316640134</v>
      </c>
      <c r="AA375" s="43" t="n">
        <f aca="false">B$8/A375^B$3*((1+K$49)/K$49)^-B$3</f>
        <v>1.66176754916576</v>
      </c>
      <c r="AB375" s="43" t="n">
        <f aca="false">(R375-AA375)</f>
        <v>-0.0648875798487101</v>
      </c>
      <c r="AC375" s="48" t="n">
        <f aca="false">IF(R$58&gt;=AA$58,B$10,IF(K375&lt;K374,(Z375-D$10)*(1+1.25*(D$10-Z375)/MAX(Z$58:Z375)*B$10)+D$10,B$10))</f>
        <v>1.38259663532589</v>
      </c>
      <c r="AD375" s="33" t="n">
        <f aca="false">IF(K375&gt;K374,(1-A375/K375)/((J375+0.01)/A375/$B$10)^(1+K$49)+A375/K375+0.01,(1-A375/K375)/((J375+0.01)/A375/$D$10)^(1+K$49)+A375/K375+0.01)</f>
        <v>1.19050975780382</v>
      </c>
      <c r="AE375" s="47" t="n">
        <f aca="false">IF(ABS(-LN(1-(R375-AA375)/R375)/LN(AD375))&lt;1.2*B$3,1.2*SIGN(-LN(1-(R375-AA375)/R375)/LN(AD375))*B$3,-LN(1-(R375-AA375)/R375)/LN(AD375))</f>
        <v>-0.228407825394665</v>
      </c>
      <c r="AF375" s="43" t="n">
        <f aca="false">W375</f>
        <v>0.0199838159292863</v>
      </c>
      <c r="AG375" s="47" t="n">
        <f aca="false">IF(D$6="E",-B375,IF(D$6="T",-B375,B375))</f>
        <v>473.567955112229</v>
      </c>
      <c r="AH375" s="3" t="n">
        <f aca="false">T375</f>
        <v>0.00379338259377642</v>
      </c>
      <c r="AI375" s="3"/>
      <c r="AJ375" s="3"/>
    </row>
    <row r="376" customFormat="false" ht="12.8" hidden="false" customHeight="false" outlineLevel="0" collapsed="false">
      <c r="A376" s="3" t="n">
        <f aca="false">IF(J375/A375&lt;=0.99*$B$10,IF(A375&gt;A374,IF(D$5&gt;0,$A375+($D$7-$D$3)/401,IF(J375/A375&gt;1.01*D$10,A375-($D$7-$D$3)/401,A375)),IF(D$5&lt;0,$A375+($D$7-$D$3)/401,IF(J375/A375&gt;1.01*D$10,A375-($D$7-$D$3)/401,A375))),IF(K375&gt;$B$6,IF(B$10&gt;D$10,IF(J375/A375&gt;1.01*D$10,A375-($D$7-$D$3)/401,A375),A375),IF(MAX(J$58:J375)&lt;0.99*$B$10*(A375^$K$49*(K375-A375))^(1/(1+$K$49))*($K$49^(1/(1+$K$49))),$A375+($D$7-$D$3)/401,IF(J375/A375&gt;1.01*$D$10,$A375-($D$7-$D$3)/401,A375))))</f>
        <v>358.354738154617</v>
      </c>
      <c r="B376" s="3" t="n">
        <f aca="false">$D$4+(A376-$D$3)*$D$5</f>
        <v>475.064214463849</v>
      </c>
      <c r="C376" s="3" t="n">
        <f aca="false">2/PI()*(ATAN((B376/A376)^2))/(1+C$12/C$14*10*(100/A375)^0.5)</f>
        <v>0.519710988314274</v>
      </c>
      <c r="D376" s="3" t="n">
        <f aca="false">3*G375*(I376-I375)+D375</f>
        <v>7183.84261105823</v>
      </c>
      <c r="E376" s="30" t="n">
        <f aca="false">(1/$C$16)*($C$12/100)/S376</f>
        <v>0.00909971014769081</v>
      </c>
      <c r="F376" s="3" t="n">
        <f aca="false">3*(1-2*$B$9)*(A377+A376)/(4*(1+$B$9)*$B$4)</f>
        <v>54570.191369403</v>
      </c>
      <c r="G376" s="3" t="n">
        <f aca="false">$C$18*$C$17*(A376+100)/100/(2*(1+$C$19))*1000</f>
        <v>3503663.61845389</v>
      </c>
      <c r="H376" s="30" t="n">
        <f aca="false">(B376-B375)/(3*(1-E375)*F375+3*C375*E375*G375)+H375</f>
        <v>0.00338537343041619</v>
      </c>
      <c r="I376" s="30" t="n">
        <f aca="false">C375*(H376-H375)+I375</f>
        <v>0.000781445686145954</v>
      </c>
      <c r="J376" s="3" t="n">
        <f aca="false">J375+3*(H376-H375)*F375</f>
        <v>413.375186645078</v>
      </c>
      <c r="K376" s="35" t="n">
        <f aca="false">IF(J376&lt;$B$10*(A375^$K$49*(MAX(K$58:K375)-A375))^(1/(1+$K$49))*($K$49^(1/(1+$K$49))),IF(J376/A376&gt;D$10,IF(MAX(J$58:J375)&lt;0.99*$B$10*(A375^$K$49*(K375-A375))^(1/(1+$K$49))*($K$49^(1/(1+$K$49))),MAX(K$58:K375),((J376/$B$10)^(1+$K$49)/(A376^($K$49)*$K$49))+A376),MAX(K$58:K375)),((J376/$B$10)^(1+$K$49)/(A376^($K$49)*$K$49))+A376)</f>
        <v>607.805402927154</v>
      </c>
      <c r="L376" s="30" t="n">
        <f aca="false">IF(K376&lt;K375,AE375*(MAX(Z$58:Z375)-J375/A375)/(J375/A375/D$10-1)/(1+1*(MAX(Z$58:Z375)-J375/A375)/(J375/A375/D$10-1))+B$3-B$4,AE375*(J376/A376/B$10)/(C$27+J376/A376/B$10))</f>
        <v>-0.0278837414958246</v>
      </c>
      <c r="M376" s="42" t="n">
        <f aca="false">M375+L376*2*(K376-K375)/(K375+K376)</f>
        <v>-0.0112703576855963</v>
      </c>
      <c r="N376" s="43" t="n">
        <f aca="false">N375+(B$3-B$4)*2*(K376-K375)/(K375+K376)</f>
        <v>0.0115599762795681</v>
      </c>
      <c r="O376" s="34"/>
      <c r="P376" s="34" t="n">
        <f aca="false">P375+$B$4*2*(A376-A375)/(A376+A375)</f>
        <v>0.00349923504013608</v>
      </c>
      <c r="Q376" s="44" t="n">
        <f aca="false">M376+N376</f>
        <v>0.000289618593971854</v>
      </c>
      <c r="R376" s="3" t="n">
        <f aca="false">R375-(Q376-Q375+P376-P375)*R375</f>
        <v>1.59693775139271</v>
      </c>
      <c r="S376" s="3" t="n">
        <f aca="false">$C$21*(R376-1)+1</f>
        <v>1.58907259617643</v>
      </c>
      <c r="T376" s="3" t="n">
        <f aca="false">-(S376-S375)/S375+T375</f>
        <v>0.00375749827063457</v>
      </c>
      <c r="U376" s="45" t="n">
        <f aca="false">(N376-N375)/(K$49/(1+K$49)*(AC376^(1+K$49)-(J376/A376)^(1+K$49))/(J376/A376)^K$49)*K$50+U375</f>
        <v>0.0156112447271489</v>
      </c>
      <c r="V376" s="3" t="n">
        <f aca="false">IF(D$6="E",-IF(K375=$B$6,-V375+(H376-H375)*(1-E375)+(I376-I375)*E375,-V375+(H376-H375)*(1-E375)+(I376-I375)*E375+(U376-U375)*(1-E375)),IF(K375=$B$6,V375+(H376-H375)*(1-E375)+(I376-I375)*E375,V375+(H376-H375)*(1-E375)+(I376-I375)*E375+(U376-U375)*(1-E375)))</f>
        <v>0.0188306584056956</v>
      </c>
      <c r="W376" s="3" t="n">
        <f aca="false">T376/3+V376</f>
        <v>0.0200831578292405</v>
      </c>
      <c r="X376" s="23" t="n">
        <f aca="false">IF(D$6="E",-B376,B376)</f>
        <v>475.064214463849</v>
      </c>
      <c r="Y376" s="0" t="n">
        <f aca="false">IF(D$6="E",-J376,J376)</f>
        <v>413.375186645078</v>
      </c>
      <c r="Z376" s="46" t="n">
        <f aca="false">J376/A376</f>
        <v>1.15353626625336</v>
      </c>
      <c r="AA376" s="43" t="n">
        <f aca="false">B$8/A376^B$3*((1+K$49)/K$49)^-B$3</f>
        <v>1.66172959285166</v>
      </c>
      <c r="AB376" s="43" t="n">
        <f aca="false">(R376-AA376)</f>
        <v>-0.0647918414589463</v>
      </c>
      <c r="AC376" s="48" t="n">
        <f aca="false">IF(R$58&gt;=AA$58,B$10,IF(K376&lt;K375,(Z376-D$10)*(1+1.25*(D$10-Z376)/MAX(Z$58:Z376)*B$10)+D$10,B$10))</f>
        <v>1.38259663532589</v>
      </c>
      <c r="AD376" s="33" t="n">
        <f aca="false">IF(K376&gt;K375,(1-A376/K376)/((J376+0.01)/A376/$B$10)^(1+K$49)+A376/K376+0.01,(1-A376/K376)/((J376+0.01)/A376/$D$10)^(1+K$49)+A376/K376+0.01)</f>
        <v>1.18914736443115</v>
      </c>
      <c r="AE376" s="47" t="n">
        <f aca="false">IF(ABS(-LN(1-(R376-AA376)/R376)/LN(AD376))&lt;1.2*B$3,1.2*SIGN(-LN(1-(R376-AA376)/R376)/LN(AD376))*B$3,-LN(1-(R376-AA376)/R376)/LN(AD376))</f>
        <v>-0.229576803371971</v>
      </c>
      <c r="AF376" s="43" t="n">
        <f aca="false">W376</f>
        <v>0.0200831578292405</v>
      </c>
      <c r="AG376" s="47" t="n">
        <f aca="false">IF(D$6="E",-B376,IF(D$6="T",-B376,B376))</f>
        <v>475.064214463849</v>
      </c>
      <c r="AH376" s="3" t="n">
        <f aca="false">T376</f>
        <v>0.00375749827063457</v>
      </c>
      <c r="AI376" s="3"/>
      <c r="AJ376" s="3"/>
    </row>
    <row r="377" customFormat="false" ht="12.8" hidden="false" customHeight="false" outlineLevel="0" collapsed="false">
      <c r="A377" s="3" t="n">
        <f aca="false">IF(J376/A376&lt;=0.99*$B$10,IF(A376&gt;A375,IF(D$5&gt;0,$A376+($D$7-$D$3)/401,IF(J376/A376&gt;1.01*D$10,A376-($D$7-$D$3)/401,A376)),IF(D$5&lt;0,$A376+($D$7-$D$3)/401,IF(J376/A376&gt;1.01*D$10,A376-($D$7-$D$3)/401,A376))),IF(K376&gt;$B$6,IF(B$10&gt;D$10,IF(J376/A376&gt;1.01*D$10,A376-($D$7-$D$3)/401,A376),A376),IF(MAX(J$58:J376)&lt;0.99*$B$10*(A376^$K$49*(K376-A376))^(1/(1+$K$49))*($K$49^(1/(1+$K$49))),$A376+($D$7-$D$3)/401,IF(J376/A376&gt;1.01*$D$10,$A376-($D$7-$D$3)/401,A376))))</f>
        <v>358.853491271824</v>
      </c>
      <c r="B377" s="3" t="n">
        <f aca="false">$D$4+(A377-$D$3)*$D$5</f>
        <v>476.56047381547</v>
      </c>
      <c r="C377" s="3" t="n">
        <f aca="false">2/PI()*(ATAN((B377/A377)^2))/(1+C$12/C$14*10*(100/A376)^0.5)</f>
        <v>0.520535691463779</v>
      </c>
      <c r="D377" s="3" t="n">
        <f aca="false">3*G376*(I377-I376)+D376</f>
        <v>7222.4100447562</v>
      </c>
      <c r="E377" s="30" t="n">
        <f aca="false">(1/$C$16)*($C$12/100)/S377</f>
        <v>0.00909938032577552</v>
      </c>
      <c r="F377" s="3" t="n">
        <f aca="false">3*(1-2*$B$9)*(A378+A377)/(4*(1+$B$9)*$B$4)</f>
        <v>54646.0885828911</v>
      </c>
      <c r="G377" s="3" t="n">
        <f aca="false">$C$18*$C$17*(A377+100)/100/(2*(1+$C$19))*1000</f>
        <v>3507476.08728182</v>
      </c>
      <c r="H377" s="30" t="n">
        <f aca="false">(B377-B376)/(3*(1-E376)*F376+3*C376*E376*G376)+H376</f>
        <v>0.00339243360083299</v>
      </c>
      <c r="I377" s="30" t="n">
        <f aca="false">C376*(H377-H376)+I376</f>
        <v>0.000785114934290937</v>
      </c>
      <c r="J377" s="3" t="n">
        <f aca="false">J376+3*(H377-H376)*F376</f>
        <v>414.531011197314</v>
      </c>
      <c r="K377" s="35" t="n">
        <f aca="false">IF(J377&lt;$B$10*(A376^$K$49*(MAX(K$58:K376)-A376))^(1/(1+$K$49))*($K$49^(1/(1+$K$49))),IF(J377/A377&gt;D$10,IF(MAX(J$58:J376)&lt;0.99*$B$10*(A376^$K$49*(K376-A376))^(1/(1+$K$49))*($K$49^(1/(1+$K$49))),MAX(K$58:K376),((J377/$B$10)^(1+$K$49)/(A377^($K$49)*$K$49))+A377),MAX(K$58:K376)),((J377/$B$10)^(1+$K$49)/(A377^($K$49)*$K$49))+A377)</f>
        <v>609.352426672489</v>
      </c>
      <c r="L377" s="30" t="n">
        <f aca="false">IF(K377&lt;K376,AE376*(MAX(Z$58:Z376)-J376/A376)/(J376/A376/D$10-1)/(1+1*(MAX(Z$58:Z376)-J376/A376)/(J376/A376/D$10-1))+B$3-B$4,AE376*(J377/A377/B$10)/(C$27+J377/A377/B$10))</f>
        <v>-0.0280609472804933</v>
      </c>
      <c r="M377" s="42" t="n">
        <f aca="false">M376+L377*2*(K377-K376)/(K376+K377)</f>
        <v>-0.0113416893579625</v>
      </c>
      <c r="N377" s="43" t="n">
        <f aca="false">N376+(B$3-B$4)*2*(K377-K376)/(K376+K377)</f>
        <v>0.0115864133554513</v>
      </c>
      <c r="O377" s="34"/>
      <c r="P377" s="34" t="n">
        <f aca="false">P376+$B$4*2*(A377-A376)/(A377+A376)</f>
        <v>0.00350757994913311</v>
      </c>
      <c r="Q377" s="44" t="n">
        <f aca="false">M377+N377</f>
        <v>0.000244723997488809</v>
      </c>
      <c r="R377" s="3" t="n">
        <f aca="false">R376-(Q377-Q376+P377-P376)*R376</f>
        <v>1.59699611896846</v>
      </c>
      <c r="S377" s="3" t="n">
        <f aca="false">$C$21*(R377-1)+1</f>
        <v>1.58913019471044</v>
      </c>
      <c r="T377" s="3" t="n">
        <f aca="false">-(S377-S376)/S376+T376</f>
        <v>0.00372125163586574</v>
      </c>
      <c r="U377" s="45" t="n">
        <f aca="false">(N377-N376)/(K$49/(1+K$49)*(AC377^(1+K$49)-(J377/A377)^(1+K$49))/(J377/A377)^K$49)*K$50+U376</f>
        <v>0.0157170633904925</v>
      </c>
      <c r="V377" s="3" t="n">
        <f aca="false">IF(D$6="E",-IF(K376=$B$6,-V376+(H377-H376)*(1-E376)+(I377-I376)*E376,-V376+(H377-H376)*(1-E376)+(I377-I376)*E376+(U377-U376)*(1-E376)),IF(K376=$B$6,V376+(H377-H376)*(1-E376)+(I377-I376)*E376,V376+(H377-H376)*(1-E376)+(I377-I376)*E376+(U377-U376)*(1-E376)))</f>
        <v>0.0189425434638815</v>
      </c>
      <c r="W377" s="3" t="n">
        <f aca="false">T377/3+V377</f>
        <v>0.0201829606758368</v>
      </c>
      <c r="X377" s="23" t="n">
        <f aca="false">IF(D$6="E",-B377,B377)</f>
        <v>476.56047381547</v>
      </c>
      <c r="Y377" s="0" t="n">
        <f aca="false">IF(D$6="E",-J377,J377)</f>
        <v>414.531011197314</v>
      </c>
      <c r="Z377" s="46" t="n">
        <f aca="false">J377/A377</f>
        <v>1.15515390341658</v>
      </c>
      <c r="AA377" s="43" t="n">
        <f aca="false">B$8/A377^B$3*((1+K$49)/K$49)^-B$3</f>
        <v>1.66169169019306</v>
      </c>
      <c r="AB377" s="43" t="n">
        <f aca="false">(R377-AA377)</f>
        <v>-0.0646955712245969</v>
      </c>
      <c r="AC377" s="48" t="n">
        <f aca="false">IF(R$58&gt;=AA$58,B$10,IF(K377&lt;K376,(Z377-D$10)*(1+1.25*(D$10-Z377)/MAX(Z$58:Z377)*B$10)+D$10,B$10))</f>
        <v>1.38259663532589</v>
      </c>
      <c r="AD377" s="33" t="n">
        <f aca="false">IF(K377&gt;K376,(1-A377/K377)/((J377+0.01)/A377/$B$10)^(1+K$49)+A377/K377+0.01,(1-A377/K377)/((J377+0.01)/A377/$D$10)^(1+K$49)+A377/K377+0.01)</f>
        <v>1.1877907792687</v>
      </c>
      <c r="AE377" s="47" t="n">
        <f aca="false">IF(ABS(-LN(1-(R377-AA377)/R377)/LN(AD377))&lt;1.2*B$3,1.2*SIGN(-LN(1-(R377-AA377)/R377)/LN(AD377))*B$3,-LN(1-(R377-AA377)/R377)/LN(AD377))</f>
        <v>-0.230754602253069</v>
      </c>
      <c r="AF377" s="43" t="n">
        <f aca="false">W377</f>
        <v>0.0201829606758367</v>
      </c>
      <c r="AG377" s="47" t="n">
        <f aca="false">IF(D$6="E",-B377,IF(D$6="T",-B377,B377))</f>
        <v>476.56047381547</v>
      </c>
      <c r="AH377" s="3" t="n">
        <f aca="false">T377</f>
        <v>0.00372125163586574</v>
      </c>
      <c r="AI377" s="3"/>
      <c r="AJ377" s="3"/>
    </row>
    <row r="378" customFormat="false" ht="12.8" hidden="false" customHeight="false" outlineLevel="0" collapsed="false">
      <c r="A378" s="3" t="n">
        <f aca="false">IF(J377/A377&lt;=0.99*$B$10,IF(A377&gt;A376,IF(D$5&gt;0,$A377+($D$7-$D$3)/401,IF(J377/A377&gt;1.01*D$10,A377-($D$7-$D$3)/401,A377)),IF(D$5&lt;0,$A377+($D$7-$D$3)/401,IF(J377/A377&gt;1.01*D$10,A377-($D$7-$D$3)/401,A377))),IF(K377&gt;$B$6,IF(B$10&gt;D$10,IF(J377/A377&gt;1.01*D$10,A377-($D$7-$D$3)/401,A377),A377),IF(MAX(J$58:J377)&lt;0.99*$B$10*(A377^$K$49*(K377-A377))^(1/(1+$K$49))*($K$49^(1/(1+$K$49))),$A377+($D$7-$D$3)/401,IF(J377/A377&gt;1.01*$D$10,$A377-($D$7-$D$3)/401,A377))))</f>
        <v>359.352244389031</v>
      </c>
      <c r="B378" s="3" t="n">
        <f aca="false">$D$4+(A378-$D$3)*$D$5</f>
        <v>478.056733167091</v>
      </c>
      <c r="C378" s="3" t="n">
        <f aca="false">2/PI()*(ATAN((B378/A378)^2))/(1+C$12/C$14*10*(100/A377)^0.5)</f>
        <v>0.521355794684958</v>
      </c>
      <c r="D378" s="3" t="n">
        <f aca="false">3*G377*(I378-I377)+D377</f>
        <v>7261.0156943507</v>
      </c>
      <c r="E378" s="30" t="n">
        <f aca="false">(1/$C$16)*($C$12/100)/S378</f>
        <v>0.00909904720393571</v>
      </c>
      <c r="F378" s="3" t="n">
        <f aca="false">3*(1-2*$B$9)*(A379+A378)/(4*(1+$B$9)*$B$4)</f>
        <v>54721.9857963791</v>
      </c>
      <c r="G378" s="3" t="n">
        <f aca="false">$C$18*$C$17*(A378+100)/100/(2*(1+$C$19))*1000</f>
        <v>3511288.55610975</v>
      </c>
      <c r="H378" s="30" t="n">
        <f aca="false">(B378-B377)/(3*(1-E377)*F377+3*C377*E377*G377)+H377</f>
        <v>0.00339948190078405</v>
      </c>
      <c r="I378" s="30" t="n">
        <f aca="false">C377*(H378-H377)+I377</f>
        <v>0.000788783825979606</v>
      </c>
      <c r="J378" s="3" t="n">
        <f aca="false">J377+3*(H378-H377)*F377</f>
        <v>415.686497267768</v>
      </c>
      <c r="K378" s="35" t="n">
        <f aca="false">IF(J378&lt;$B$10*(A377^$K$49*(MAX(K$58:K377)-A377))^(1/(1+$K$49))*($K$49^(1/(1+$K$49))),IF(J378/A378&gt;D$10,IF(MAX(J$58:J377)&lt;0.99*$B$10*(A377^$K$49*(K377-A377))^(1/(1+$K$49))*($K$49^(1/(1+$K$49))),MAX(K$58:K377),((J378/$B$10)^(1+$K$49)/(A378^($K$49)*$K$49))+A378),MAX(K$58:K377)),((J378/$B$10)^(1+$K$49)/(A378^($K$49)*$K$49))+A378)</f>
        <v>610.900020501963</v>
      </c>
      <c r="L378" s="30" t="n">
        <f aca="false">IF(K378&lt;K377,AE377*(MAX(Z$58:Z377)-J377/A377)/(J377/A377/D$10-1)/(1+1*(MAX(Z$58:Z377)-J377/A377)/(J377/A377/D$10-1))+B$3-B$4,AE377*(J378/A378/B$10)/(C$27+J378/A378/B$10))</f>
        <v>-0.0282394556316624</v>
      </c>
      <c r="M378" s="42" t="n">
        <f aca="false">M377+L378*2*(K378-K377)/(K377+K378)</f>
        <v>-0.0114133191381518</v>
      </c>
      <c r="N378" s="43" t="n">
        <f aca="false">N377+(B$3-B$4)*2*(K378-K377)/(K377+K378)</f>
        <v>0.0116127931031237</v>
      </c>
      <c r="O378" s="34"/>
      <c r="P378" s="34" t="n">
        <f aca="false">P377+$B$4*2*(A378-A377)/(A378+A377)</f>
        <v>0.00351591326799888</v>
      </c>
      <c r="Q378" s="44" t="n">
        <f aca="false">M378+N378</f>
        <v>0.0001994739649719</v>
      </c>
      <c r="R378" s="3" t="n">
        <f aca="false">R377-(Q378-Q377+P378-P377)*R377</f>
        <v>1.59705507481689</v>
      </c>
      <c r="S378" s="3" t="n">
        <f aca="false">$C$21*(R378-1)+1</f>
        <v>1.58918837376615</v>
      </c>
      <c r="T378" s="3" t="n">
        <f aca="false">-(S378-S377)/S377+T377</f>
        <v>0.00368464100704444</v>
      </c>
      <c r="U378" s="45" t="n">
        <f aca="false">(N378-N377)/(K$49/(1+K$49)*(AC378^(1+K$49)-(J378/A378)^(1+K$49))/(J378/A378)^K$49)*K$50+U377</f>
        <v>0.0158234871991361</v>
      </c>
      <c r="V378" s="3" t="n">
        <f aca="false">IF(D$6="E",-IF(K377=$B$6,-V377+(H378-H377)*(1-E377)+(I378-I377)*E377,-V377+(H378-H377)*(1-E377)+(I378-I377)*E377+(U378-U377)*(1-E377)),IF(K377=$B$6,V377+(H378-H377)*(1-E377)+(I378-I377)*E377,V377+(H378-H377)*(1-E377)+(I378-I377)*E377+(U378-U377)*(1-E377)))</f>
        <v>0.0190550164312446</v>
      </c>
      <c r="W378" s="3" t="n">
        <f aca="false">T378/3+V378</f>
        <v>0.0202832301002594</v>
      </c>
      <c r="X378" s="23" t="n">
        <f aca="false">IF(D$6="E",-B378,B378)</f>
        <v>478.056733167091</v>
      </c>
      <c r="Y378" s="0" t="n">
        <f aca="false">IF(D$6="E",-J378,J378)</f>
        <v>415.686497267768</v>
      </c>
      <c r="Z378" s="46" t="n">
        <f aca="false">J378/A378</f>
        <v>1.1567661083473</v>
      </c>
      <c r="AA378" s="43" t="n">
        <f aca="false">B$8/A378^B$3*((1+K$49)/K$49)^-B$3</f>
        <v>1.66165384103969</v>
      </c>
      <c r="AB378" s="43" t="n">
        <f aca="false">(R378-AA378)</f>
        <v>-0.0645987662228038</v>
      </c>
      <c r="AC378" s="48" t="n">
        <f aca="false">IF(R$58&gt;=AA$58,B$10,IF(K378&lt;K377,(Z378-D$10)*(1+1.25*(D$10-Z378)/MAX(Z$58:Z378)*B$10)+D$10,B$10))</f>
        <v>1.38259663532589</v>
      </c>
      <c r="AD378" s="33" t="n">
        <f aca="false">IF(K378&gt;K377,(1-A378/K378)/((J378+0.01)/A378/$B$10)^(1+K$49)+A378/K378+0.01,(1-A378/K378)/((J378+0.01)/A378/$D$10)^(1+K$49)+A378/K378+0.01)</f>
        <v>1.18643996677484</v>
      </c>
      <c r="AE378" s="47" t="n">
        <f aca="false">IF(ABS(-LN(1-(R378-AA378)/R378)/LN(AD378))&lt;1.2*B$3,1.2*SIGN(-LN(1-(R378-AA378)/R378)/LN(AD378))*B$3,-LN(1-(R378-AA378)/R378)/LN(AD378))</f>
        <v>-0.231941336324565</v>
      </c>
      <c r="AF378" s="43" t="n">
        <f aca="false">W378</f>
        <v>0.0202832301002594</v>
      </c>
      <c r="AG378" s="47" t="n">
        <f aca="false">IF(D$6="E",-B378,IF(D$6="T",-B378,B378))</f>
        <v>478.056733167091</v>
      </c>
      <c r="AH378" s="3" t="n">
        <f aca="false">T378</f>
        <v>0.00368464100704444</v>
      </c>
      <c r="AI378" s="3"/>
      <c r="AJ378" s="3"/>
    </row>
    <row r="379" customFormat="false" ht="12.8" hidden="false" customHeight="false" outlineLevel="0" collapsed="false">
      <c r="A379" s="3" t="n">
        <f aca="false">IF(J378/A378&lt;=0.99*$B$10,IF(A378&gt;A377,IF(D$5&gt;0,$A378+($D$7-$D$3)/401,IF(J378/A378&gt;1.01*D$10,A378-($D$7-$D$3)/401,A378)),IF(D$5&lt;0,$A378+($D$7-$D$3)/401,IF(J378/A378&gt;1.01*D$10,A378-($D$7-$D$3)/401,A378))),IF(K378&gt;$B$6,IF(B$10&gt;D$10,IF(J378/A378&gt;1.01*D$10,A378-($D$7-$D$3)/401,A378),A378),IF(MAX(J$58:J378)&lt;0.99*$B$10*(A378^$K$49*(K378-A378))^(1/(1+$K$49))*($K$49^(1/(1+$K$49))),$A378+($D$7-$D$3)/401,IF(J378/A378&gt;1.01*$D$10,$A378-($D$7-$D$3)/401,A378))))</f>
        <v>359.850997506238</v>
      </c>
      <c r="B379" s="3" t="n">
        <f aca="false">$D$4+(A379-$D$3)*$D$5</f>
        <v>479.552992518713</v>
      </c>
      <c r="C379" s="3" t="n">
        <f aca="false">2/PI()*(ATAN((B379/A379)^2))/(1+C$12/C$14*10*(100/A378)^0.5)</f>
        <v>0.522171333195835</v>
      </c>
      <c r="D379" s="3" t="n">
        <f aca="false">3*G378*(I379-I378)+D378</f>
        <v>7299.65927719039</v>
      </c>
      <c r="E379" s="30" t="n">
        <f aca="false">(1/$C$16)*($C$12/100)/S379</f>
        <v>0.00909871076695074</v>
      </c>
      <c r="F379" s="3" t="n">
        <f aca="false">3*(1-2*$B$9)*(A380+A379)/(4*(1+$B$9)*$B$4)</f>
        <v>54797.8830098671</v>
      </c>
      <c r="G379" s="3" t="n">
        <f aca="false">$C$18*$C$17*(A379+100)/100/(2*(1+$C$19))*1000</f>
        <v>3515101.02493768</v>
      </c>
      <c r="H379" s="30" t="n">
        <f aca="false">(B379-B378)/(3*(1-E378)*F378+3*C378*E378*G378)+H378</f>
        <v>0.00340651837992399</v>
      </c>
      <c r="I379" s="30" t="n">
        <f aca="false">C378*(H379-H378)+I378</f>
        <v>0.000792452335153391</v>
      </c>
      <c r="J379" s="3" t="n">
        <f aca="false">J378+3*(H379-H378)*F378</f>
        <v>416.841647602425</v>
      </c>
      <c r="K379" s="35" t="n">
        <f aca="false">IF(J379&lt;$B$10*(A378^$K$49*(MAX(K$58:K378)-A378))^(1/(1+$K$49))*($K$49^(1/(1+$K$49))),IF(J379/A379&gt;D$10,IF(MAX(J$58:J378)&lt;0.99*$B$10*(A378^$K$49*(K378-A378))^(1/(1+$K$49))*($K$49^(1/(1+$K$49))),MAX(K$58:K378),((J379/$B$10)^(1+$K$49)/(A379^($K$49)*$K$49))+A379),MAX(K$58:K378)),((J379/$B$10)^(1+$K$49)/(A379^($K$49)*$K$49))+A379)</f>
        <v>612.448181961749</v>
      </c>
      <c r="L379" s="30" t="n">
        <f aca="false">IF(K379&lt;K378,AE378*(MAX(Z$58:Z378)-J378/A378)/(J378/A378/D$10-1)/(1+1*(MAX(Z$58:Z378)-J378/A378)/(J378/A378/D$10-1))+B$3-B$4,AE378*(J379/A379/B$10)/(C$27+J379/A379/B$10))</f>
        <v>-0.0284192833269408</v>
      </c>
      <c r="M379" s="42" t="n">
        <f aca="false">M378+L379*2*(K379-K378)/(K378+K379)</f>
        <v>-0.011485249009096</v>
      </c>
      <c r="N379" s="43" t="n">
        <f aca="false">N378+(B$3-B$4)*2*(K379-K378)/(K378+K379)</f>
        <v>0.0116391157464224</v>
      </c>
      <c r="O379" s="34"/>
      <c r="P379" s="34" t="n">
        <f aca="false">P378+$B$4*2*(A379-A378)/(A379+A378)</f>
        <v>0.00352423502888348</v>
      </c>
      <c r="Q379" s="44" t="n">
        <f aca="false">M379+N379</f>
        <v>0.000153866737326416</v>
      </c>
      <c r="R379" s="3" t="n">
        <f aca="false">R378-(Q379-Q378+P379-P378)*R378</f>
        <v>1.59711462176079</v>
      </c>
      <c r="S379" s="3" t="n">
        <f aca="false">$C$21*(R379-1)+1</f>
        <v>1.58924713612916</v>
      </c>
      <c r="T379" s="3" t="n">
        <f aca="false">-(S379-S378)/S378+T378</f>
        <v>0.00364766467121151</v>
      </c>
      <c r="U379" s="45" t="n">
        <f aca="false">(N379-N378)/(K$49/(1+K$49)*(AC379^(1+K$49)-(J379/A379)^(1+K$49))/(J379/A379)^K$49)*K$50+U378</f>
        <v>0.0159305224585053</v>
      </c>
      <c r="V379" s="3" t="n">
        <f aca="false">IF(D$6="E",-IF(K378=$B$6,-V378+(H379-H378)*(1-E378)+(I379-I378)*E378,-V378+(H379-H378)*(1-E378)+(I379-I378)*E378+(U379-U378)*(1-E378)),IF(K378=$B$6,V378+(H379-H378)*(1-E378)+(I379-I378)*E378,V378+(H379-H378)*(1-E378)+(I379-I378)*E378+(U379-U378)*(1-E378)))</f>
        <v>0.0191680836055585</v>
      </c>
      <c r="W379" s="3" t="n">
        <f aca="false">T379/3+V379</f>
        <v>0.0203839718292957</v>
      </c>
      <c r="X379" s="23" t="n">
        <f aca="false">IF(D$6="E",-B379,B379)</f>
        <v>479.552992518713</v>
      </c>
      <c r="Y379" s="0" t="n">
        <f aca="false">IF(D$6="E",-J379,J379)</f>
        <v>416.841647602425</v>
      </c>
      <c r="Z379" s="46" t="n">
        <f aca="false">J379/A379</f>
        <v>1.15837291126364</v>
      </c>
      <c r="AA379" s="43" t="n">
        <f aca="false">B$8/A379^B$3*((1+K$49)/K$49)^-B$3</f>
        <v>1.66161604524192</v>
      </c>
      <c r="AB379" s="43" t="n">
        <f aca="false">(R379-AA379)</f>
        <v>-0.0645014234811299</v>
      </c>
      <c r="AC379" s="48" t="n">
        <f aca="false">IF(R$58&gt;=AA$58,B$10,IF(K379&lt;K378,(Z379-D$10)*(1+1.25*(D$10-Z379)/MAX(Z$58:Z379)*B$10)+D$10,B$10))</f>
        <v>1.38259663532589</v>
      </c>
      <c r="AD379" s="33" t="n">
        <f aca="false">IF(K379&gt;K378,(1-A379/K379)/((J379+0.01)/A379/$B$10)^(1+K$49)+A379/K379+0.01,(1-A379/K379)/((J379+0.01)/A379/$D$10)^(1+K$49)+A379/K379+0.01)</f>
        <v>1.18509489167132</v>
      </c>
      <c r="AE379" s="47" t="n">
        <f aca="false">IF(ABS(-LN(1-(R379-AA379)/R379)/LN(AD379))&lt;1.2*B$3,1.2*SIGN(-LN(1-(R379-AA379)/R379)/LN(AD379))*B$3,-LN(1-(R379-AA379)/R379)/LN(AD379))</f>
        <v>-0.233137121978067</v>
      </c>
      <c r="AF379" s="43" t="n">
        <f aca="false">W379</f>
        <v>0.0203839718292957</v>
      </c>
      <c r="AG379" s="47" t="n">
        <f aca="false">IF(D$6="E",-B379,IF(D$6="T",-B379,B379))</f>
        <v>479.552992518712</v>
      </c>
      <c r="AH379" s="3" t="n">
        <f aca="false">T379</f>
        <v>0.00364766467121151</v>
      </c>
      <c r="AI379" s="3"/>
      <c r="AJ379" s="3"/>
    </row>
    <row r="380" customFormat="false" ht="12.8" hidden="false" customHeight="false" outlineLevel="0" collapsed="false">
      <c r="A380" s="3" t="n">
        <f aca="false">IF(J379/A379&lt;=0.99*$B$10,IF(A379&gt;A378,IF(D$5&gt;0,$A379+($D$7-$D$3)/401,IF(J379/A379&gt;1.01*D$10,A379-($D$7-$D$3)/401,A379)),IF(D$5&lt;0,$A379+($D$7-$D$3)/401,IF(J379/A379&gt;1.01*D$10,A379-($D$7-$D$3)/401,A379))),IF(K379&gt;$B$6,IF(B$10&gt;D$10,IF(J379/A379&gt;1.01*D$10,A379-($D$7-$D$3)/401,A379),A379),IF(MAX(J$58:J379)&lt;0.99*$B$10*(A379^$K$49*(K379-A379))^(1/(1+$K$49))*($K$49^(1/(1+$K$49))),$A379+($D$7-$D$3)/401,IF(J379/A379&gt;1.01*$D$10,$A379-($D$7-$D$3)/401,A379))))</f>
        <v>360.349750623445</v>
      </c>
      <c r="B380" s="3" t="n">
        <f aca="false">$D$4+(A380-$D$3)*$D$5</f>
        <v>481.049251870334</v>
      </c>
      <c r="C380" s="3" t="n">
        <f aca="false">2/PI()*(ATAN((B380/A380)^2))/(1+C$12/C$14*10*(100/A379)^0.5)</f>
        <v>0.522982341928867</v>
      </c>
      <c r="D380" s="3" t="n">
        <f aca="false">3*G379*(I380-I379)+D379</f>
        <v>7338.34051338444</v>
      </c>
      <c r="E380" s="30" t="n">
        <f aca="false">(1/$C$16)*($C$12/100)/S380</f>
        <v>0.00909837099932355</v>
      </c>
      <c r="F380" s="3" t="n">
        <f aca="false">3*(1-2*$B$9)*(A381+A380)/(4*(1+$B$9)*$B$4)</f>
        <v>54873.7802233551</v>
      </c>
      <c r="G380" s="3" t="n">
        <f aca="false">$C$18*$C$17*(A380+100)/100/(2*(1+$C$19))*1000</f>
        <v>3518913.49376561</v>
      </c>
      <c r="H380" s="30" t="n">
        <f aca="false">(B380-B379)/(3*(1-E379)*F379+3*C379*E379*G379)+H379</f>
        <v>0.00341354308755098</v>
      </c>
      <c r="I380" s="30" t="n">
        <f aca="false">C379*(H380-H379)+I379</f>
        <v>0.00079612043610029</v>
      </c>
      <c r="J380" s="3" t="n">
        <f aca="false">J379+3*(H380-H379)*F379</f>
        <v>417.996464922592</v>
      </c>
      <c r="K380" s="35" t="n">
        <f aca="false">IF(J380&lt;$B$10*(A379^$K$49*(MAX(K$58:K379)-A379))^(1/(1+$K$49))*($K$49^(1/(1+$K$49))),IF(J380/A380&gt;D$10,IF(MAX(J$58:J379)&lt;0.99*$B$10*(A379^$K$49*(K379-A379))^(1/(1+$K$49))*($K$49^(1/(1+$K$49))),MAX(K$58:K379),((J380/$B$10)^(1+$K$49)/(A380^($K$49)*$K$49))+A380),MAX(K$58:K379)),((J380/$B$10)^(1+$K$49)/(A380^($K$49)*$K$49))+A380)</f>
        <v>613.99690861948</v>
      </c>
      <c r="L380" s="30" t="n">
        <f aca="false">IF(K380&lt;K379,AE379*(MAX(Z$58:Z379)-J379/A379)/(J379/A379/D$10-1)/(1+1*(MAX(Z$58:Z379)-J379/A379)/(J379/A379/D$10-1))+B$3-B$4,AE379*(J380/A380/B$10)/(C$27+J380/A380/B$10))</f>
        <v>-0.0286004474501803</v>
      </c>
      <c r="M380" s="42" t="n">
        <f aca="false">M379+L380*2*(K380-K379)/(K379+K380)</f>
        <v>-0.0115574809838159</v>
      </c>
      <c r="N380" s="43" t="n">
        <f aca="false">N379+(B$3-B$4)*2*(K380-K379)/(K379+K380)</f>
        <v>0.011665381508117</v>
      </c>
      <c r="O380" s="34"/>
      <c r="P380" s="34" t="n">
        <f aca="false">P379+$B$4*2*(A380-A379)/(A380+A379)</f>
        <v>0.00353254526380343</v>
      </c>
      <c r="Q380" s="44" t="n">
        <f aca="false">M380+N380</f>
        <v>0.00010790052430115</v>
      </c>
      <c r="R380" s="3" t="n">
        <f aca="false">R379-(Q380-Q379+P380-P379)*R379</f>
        <v>1.59717476267402</v>
      </c>
      <c r="S380" s="3" t="n">
        <f aca="false">$C$21*(R380-1)+1</f>
        <v>1.58930648463545</v>
      </c>
      <c r="T380" s="3" t="n">
        <f aca="false">-(S380-S379)/S379+T379</f>
        <v>0.00361032088437126</v>
      </c>
      <c r="U380" s="45" t="n">
        <f aca="false">(N380-N379)/(K$49/(1+K$49)*(AC380^(1+K$49)-(J380/A380)^(1+K$49))/(J380/A380)^K$49)*K$50+U379</f>
        <v>0.0160381755834455</v>
      </c>
      <c r="V380" s="3" t="n">
        <f aca="false">IF(D$6="E",-IF(K379=$B$6,-V379+(H380-H379)*(1-E379)+(I380-I379)*E379,-V379+(H380-H379)*(1-E379)+(I380-I379)*E379+(U380-U379)*(1-E379)),IF(K379=$B$6,V379+(H380-H379)*(1-E379)+(I380-I379)*E379,V379+(H380-H379)*(1-E379)+(I380-I379)*E379+(U380-U379)*(1-E379)))</f>
        <v>0.0192817513926854</v>
      </c>
      <c r="W380" s="3" t="n">
        <f aca="false">T380/3+V380</f>
        <v>0.0204851916874758</v>
      </c>
      <c r="X380" s="23" t="n">
        <f aca="false">IF(D$6="E",-B380,B380)</f>
        <v>481.049251870334</v>
      </c>
      <c r="Y380" s="0" t="n">
        <f aca="false">IF(D$6="E",-J380,J380)</f>
        <v>417.996464922592</v>
      </c>
      <c r="Z380" s="46" t="n">
        <f aca="false">J380/A380</f>
        <v>1.15997434214791</v>
      </c>
      <c r="AA380" s="43" t="n">
        <f aca="false">B$8/A380^B$3*((1+K$49)/K$49)^-B$3</f>
        <v>1.66157830265075</v>
      </c>
      <c r="AB380" s="43" t="n">
        <f aca="false">(R380-AA380)</f>
        <v>-0.0644035399767242</v>
      </c>
      <c r="AC380" s="48" t="n">
        <f aca="false">IF(R$58&gt;=AA$58,B$10,IF(K380&lt;K379,(Z380-D$10)*(1+1.25*(D$10-Z380)/MAX(Z$58:Z380)*B$10)+D$10,B$10))</f>
        <v>1.38259663532589</v>
      </c>
      <c r="AD380" s="33" t="n">
        <f aca="false">IF(K380&gt;K379,(1-A380/K380)/((J380+0.01)/A380/$B$10)^(1+K$49)+A380/K380+0.01,(1-A380/K380)/((J380+0.01)/A380/$D$10)^(1+K$49)+A380/K380+0.01)</f>
        <v>1.18375551894115</v>
      </c>
      <c r="AE380" s="47" t="n">
        <f aca="false">IF(ABS(-LN(1-(R380-AA380)/R380)/LN(AD380))&lt;1.2*B$3,1.2*SIGN(-LN(1-(R380-AA380)/R380)/LN(AD380))*B$3,-LN(1-(R380-AA380)/R380)/LN(AD380))</f>
        <v>-0.234342077759679</v>
      </c>
      <c r="AF380" s="43" t="n">
        <f aca="false">W380</f>
        <v>0.0204851916874759</v>
      </c>
      <c r="AG380" s="47" t="n">
        <f aca="false">IF(D$6="E",-B380,IF(D$6="T",-B380,B380))</f>
        <v>481.049251870333</v>
      </c>
      <c r="AH380" s="3" t="n">
        <f aca="false">T380</f>
        <v>0.00361032088437126</v>
      </c>
      <c r="AI380" s="3"/>
      <c r="AJ380" s="3"/>
    </row>
    <row r="381" customFormat="false" ht="12.8" hidden="false" customHeight="false" outlineLevel="0" collapsed="false">
      <c r="A381" s="3" t="n">
        <f aca="false">IF(J380/A380&lt;=0.99*$B$10,IF(A380&gt;A379,IF(D$5&gt;0,$A380+($D$7-$D$3)/401,IF(J380/A380&gt;1.01*D$10,A380-($D$7-$D$3)/401,A380)),IF(D$5&lt;0,$A380+($D$7-$D$3)/401,IF(J380/A380&gt;1.01*D$10,A380-($D$7-$D$3)/401,A380))),IF(K380&gt;$B$6,IF(B$10&gt;D$10,IF(J380/A380&gt;1.01*D$10,A380-($D$7-$D$3)/401,A380),A380),IF(MAX(J$58:J380)&lt;0.99*$B$10*(A380^$K$49*(K380-A380))^(1/(1+$K$49))*($K$49^(1/(1+$K$49))),$A380+($D$7-$D$3)/401,IF(J380/A380&gt;1.01*$D$10,$A380-($D$7-$D$3)/401,A380))))</f>
        <v>360.848503740652</v>
      </c>
      <c r="B381" s="3" t="n">
        <f aca="false">$D$4+(A381-$D$3)*$D$5</f>
        <v>482.545511221955</v>
      </c>
      <c r="C381" s="3" t="n">
        <f aca="false">2/PI()*(ATAN((B381/A381)^2))/(1+C$12/C$14*10*(100/A380)^0.5)</f>
        <v>0.523788855532419</v>
      </c>
      <c r="D381" s="3" t="n">
        <f aca="false">3*G380*(I381-I380)+D380</f>
        <v>7377.05912577348</v>
      </c>
      <c r="E381" s="30" t="n">
        <f aca="false">(1/$C$16)*($C$12/100)/S381</f>
        <v>0.00909802788527606</v>
      </c>
      <c r="F381" s="3" t="n">
        <f aca="false">3*(1-2*$B$9)*(A382+A381)/(4*(1+$B$9)*$B$4)</f>
        <v>54949.6774368432</v>
      </c>
      <c r="G381" s="3" t="n">
        <f aca="false">$C$18*$C$17*(A381+100)/100/(2*(1+$C$19))*1000</f>
        <v>3522725.96259354</v>
      </c>
      <c r="H381" s="30" t="n">
        <f aca="false">(B381-B380)/(3*(1-E380)*F380+3*C380*E380*G380)+H380</f>
        <v>0.00342055607261046</v>
      </c>
      <c r="I381" s="30" t="n">
        <f aca="false">C380*(H381-H380)+I380</f>
        <v>0.000799788103450608</v>
      </c>
      <c r="J381" s="3" t="n">
        <f aca="false">J380+3*(H381-H380)*F380</f>
        <v>419.150951925182</v>
      </c>
      <c r="K381" s="35" t="n">
        <f aca="false">IF(J381&lt;$B$10*(A380^$K$49*(MAX(K$58:K380)-A380))^(1/(1+$K$49))*($K$49^(1/(1+$K$49))),IF(J381/A381&gt;D$10,IF(MAX(J$58:J380)&lt;0.99*$B$10*(A380^$K$49*(K380-A380))^(1/(1+$K$49))*($K$49^(1/(1+$K$49))),MAX(K$58:K380),((J381/$B$10)^(1+$K$49)/(A381^($K$49)*$K$49))+A381),MAX(K$58:K380)),((J381/$B$10)^(1+$K$49)/(A381^($K$49)*$K$49))+A381)</f>
        <v>615.546198064004</v>
      </c>
      <c r="L381" s="30" t="n">
        <f aca="false">IF(K381&lt;K380,AE380*(MAX(Z$58:Z380)-J380/A380)/(J380/A380/D$10-1)/(1+1*(MAX(Z$58:Z380)-J380/A380)/(J380/A380/D$10-1))+B$3-B$4,AE380*(J381/A381/B$10)/(C$27+J381/A381/B$10))</f>
        <v>-0.0287829653986863</v>
      </c>
      <c r="M381" s="42" t="n">
        <f aca="false">M380+L381*2*(K381-K380)/(K380+K381)</f>
        <v>-0.0116300171059443</v>
      </c>
      <c r="N381" s="43" t="n">
        <f aca="false">N380+(B$3-B$4)*2*(K381-K380)/(K380+K381)</f>
        <v>0.0116915906099134</v>
      </c>
      <c r="O381" s="34"/>
      <c r="P381" s="34" t="n">
        <f aca="false">P380+$B$4*2*(A381-A380)/(A381+A380)</f>
        <v>0.0035408440046424</v>
      </c>
      <c r="Q381" s="44" t="n">
        <f aca="false">M381+N381</f>
        <v>6.15735039690927E-005</v>
      </c>
      <c r="R381" s="3" t="n">
        <f aca="false">R380-(Q381-Q380+P381-P380)*R380</f>
        <v>1.5972355004823</v>
      </c>
      <c r="S381" s="3" t="n">
        <f aca="false">$C$21*(R381-1)+1</f>
        <v>1.58936642217219</v>
      </c>
      <c r="T381" s="3" t="n">
        <f aca="false">-(S381-S380)/S380+T380</f>
        <v>0.00357260787097807</v>
      </c>
      <c r="U381" s="45" t="n">
        <f aca="false">(N381-N380)/(K$49/(1+K$49)*(AC381^(1+K$49)-(J381/A381)^(1+K$49))/(J381/A381)^K$49)*K$50+U380</f>
        <v>0.0161464531006138</v>
      </c>
      <c r="V381" s="3" t="n">
        <f aca="false">IF(D$6="E",-IF(K380=$B$6,-V380+(H381-H380)*(1-E380)+(I381-I380)*E380,-V380+(H381-H380)*(1-E380)+(I381-I380)*E380+(U381-U380)*(1-E380)),IF(K380=$B$6,V380+(H381-H380)*(1-E380)+(I381-I380)*E380,V380+(H381-H380)*(1-E380)+(I381-I380)*E380+(U381-U380)*(1-E380)))</f>
        <v>0.0193960263089495</v>
      </c>
      <c r="W381" s="3" t="n">
        <f aca="false">T381/3+V381</f>
        <v>0.0205868955992755</v>
      </c>
      <c r="X381" s="23" t="n">
        <f aca="false">IF(D$6="E",-B381,B381)</f>
        <v>482.545511221955</v>
      </c>
      <c r="Y381" s="0" t="n">
        <f aca="false">IF(D$6="E",-J381,J381)</f>
        <v>419.150951925182</v>
      </c>
      <c r="Z381" s="46" t="n">
        <f aca="false">J381/A381</f>
        <v>1.16157043074906</v>
      </c>
      <c r="AA381" s="43" t="n">
        <f aca="false">B$8/A381^B$3*((1+K$49)/K$49)^-B$3</f>
        <v>1.66154061311777</v>
      </c>
      <c r="AB381" s="43" t="n">
        <f aca="false">(R381-AA381)</f>
        <v>-0.0643051126354761</v>
      </c>
      <c r="AC381" s="48" t="n">
        <f aca="false">IF(R$58&gt;=AA$58,B$10,IF(K381&lt;K380,(Z381-D$10)*(1+1.25*(D$10-Z381)/MAX(Z$58:Z381)*B$10)+D$10,B$10))</f>
        <v>1.38259663532589</v>
      </c>
      <c r="AD381" s="33" t="n">
        <f aca="false">IF(K381&gt;K380,(1-A381/K381)/((J381+0.01)/A381/$B$10)^(1+K$49)+A381/K381+0.01,(1-A381/K381)/((J381+0.01)/A381/$D$10)^(1+K$49)+A381/K381+0.01)</f>
        <v>1.18242181382667</v>
      </c>
      <c r="AE381" s="47" t="n">
        <f aca="false">IF(ABS(-LN(1-(R381-AA381)/R381)/LN(AD381))&lt;1.2*B$3,1.2*SIGN(-LN(1-(R381-AA381)/R381)/LN(AD381))*B$3,-LN(1-(R381-AA381)/R381)/LN(AD381))</f>
        <v>-0.235556324420976</v>
      </c>
      <c r="AF381" s="43" t="n">
        <f aca="false">W381</f>
        <v>0.0205868955992755</v>
      </c>
      <c r="AG381" s="47" t="n">
        <f aca="false">IF(D$6="E",-B381,IF(D$6="T",-B381,B381))</f>
        <v>482.545511221954</v>
      </c>
      <c r="AH381" s="3" t="n">
        <f aca="false">T381</f>
        <v>0.00357260787097807</v>
      </c>
      <c r="AI381" s="3"/>
      <c r="AJ381" s="3"/>
    </row>
    <row r="382" customFormat="false" ht="12.8" hidden="false" customHeight="false" outlineLevel="0" collapsed="false">
      <c r="A382" s="3" t="n">
        <f aca="false">IF(J381/A381&lt;=0.99*$B$10,IF(A381&gt;A380,IF(D$5&gt;0,$A381+($D$7-$D$3)/401,IF(J381/A381&gt;1.01*D$10,A381-($D$7-$D$3)/401,A381)),IF(D$5&lt;0,$A381+($D$7-$D$3)/401,IF(J381/A381&gt;1.01*D$10,A381-($D$7-$D$3)/401,A381))),IF(K381&gt;$B$6,IF(B$10&gt;D$10,IF(J381/A381&gt;1.01*D$10,A381-($D$7-$D$3)/401,A381),A381),IF(MAX(J$58:J381)&lt;0.99*$B$10*(A381^$K$49*(K381-A381))^(1/(1+$K$49))*($K$49^(1/(1+$K$49))),$A381+($D$7-$D$3)/401,IF(J381/A381&gt;1.01*$D$10,$A381-($D$7-$D$3)/401,A381))))</f>
        <v>361.347256857859</v>
      </c>
      <c r="B382" s="3" t="n">
        <f aca="false">$D$4+(A382-$D$3)*$D$5</f>
        <v>484.041770573576</v>
      </c>
      <c r="C382" s="3" t="n">
        <f aca="false">2/PI()*(ATAN((B382/A382)^2))/(1+C$12/C$14*10*(100/A381)^0.5)</f>
        <v>0.524590908372258</v>
      </c>
      <c r="D382" s="3" t="n">
        <f aca="false">3*G381*(I382-I381)+D381</f>
        <v>7415.81483990058</v>
      </c>
      <c r="E382" s="30" t="n">
        <f aca="false">(1/$C$16)*($C$12/100)/S382</f>
        <v>0.00909768140874452</v>
      </c>
      <c r="F382" s="3" t="n">
        <f aca="false">3*(1-2*$B$9)*(A383+A382)/(4*(1+$B$9)*$B$4)</f>
        <v>55025.5746503312</v>
      </c>
      <c r="G382" s="3" t="n">
        <f aca="false">$C$18*$C$17*(A382+100)/100/(2*(1+$C$19))*1000</f>
        <v>3526538.43142147</v>
      </c>
      <c r="H382" s="30" t="n">
        <f aca="false">(B382-B381)/(3*(1-E381)*F381+3*C381*E381*G381)+H381</f>
        <v>0.00342755738369869</v>
      </c>
      <c r="I382" s="30" t="n">
        <f aca="false">C381*(H382-H381)+I381</f>
        <v>0.000803455312172739</v>
      </c>
      <c r="J382" s="3" t="n">
        <f aca="false">J381+3*(H382-H381)*F381</f>
        <v>420.305111282982</v>
      </c>
      <c r="K382" s="35" t="n">
        <f aca="false">IF(J382&lt;$B$10*(A381^$K$49*(MAX(K$58:K381)-A381))^(1/(1+$K$49))*($K$49^(1/(1+$K$49))),IF(J382/A382&gt;D$10,IF(MAX(J$58:J381)&lt;0.99*$B$10*(A381^$K$49*(K381-A381))^(1/(1+$K$49))*($K$49^(1/(1+$K$49))),MAX(K$58:K381),((J382/$B$10)^(1+$K$49)/(A382^($K$49)*$K$49))+A382),MAX(K$58:K381)),((J382/$B$10)^(1+$K$49)/(A382^($K$49)*$K$49))+A382)</f>
        <v>617.096047905138</v>
      </c>
      <c r="L382" s="30" t="n">
        <f aca="false">IF(K382&lt;K381,AE381*(MAX(Z$58:Z381)-J381/A381)/(J381/A381/D$10-1)/(1+1*(MAX(Z$58:Z381)-J381/A381)/(J381/A381/D$10-1))+B$3-B$4,AE381*(J382/A382/B$10)/(C$27+J382/A382/B$10))</f>
        <v>-0.0289668548906438</v>
      </c>
      <c r="M382" s="42" t="n">
        <f aca="false">M381+L382*2*(K382-K381)/(K381+K382)</f>
        <v>-0.0117028594502615</v>
      </c>
      <c r="N382" s="43" t="n">
        <f aca="false">N381+(B$3-B$4)*2*(K382-K381)/(K381+K382)</f>
        <v>0.0117177432724568</v>
      </c>
      <c r="O382" s="34"/>
      <c r="P382" s="34" t="n">
        <f aca="false">P381+$B$4*2*(A382-A381)/(A382+A381)</f>
        <v>0.00354913128315194</v>
      </c>
      <c r="Q382" s="44" t="n">
        <f aca="false">M382+N382</f>
        <v>1.4883822195293E-005</v>
      </c>
      <c r="R382" s="3" t="n">
        <f aca="false">R381-(Q382-Q381+P382-P381)*R381</f>
        <v>1.59729683816409</v>
      </c>
      <c r="S382" s="3" t="n">
        <f aca="false">$C$21*(R382-1)+1</f>
        <v>1.58942695167862</v>
      </c>
      <c r="T382" s="3" t="n">
        <f aca="false">-(S382-S381)/S381+T381</f>
        <v>0.00353452382340818</v>
      </c>
      <c r="U382" s="45" t="n">
        <f aca="false">(N382-N381)/(K$49/(1+K$49)*(AC382^(1+K$49)-(J382/A382)^(1+K$49))/(J382/A382)^K$49)*K$50+U381</f>
        <v>0.0162553616509372</v>
      </c>
      <c r="V382" s="3" t="n">
        <f aca="false">IF(D$6="E",-IF(K381=$B$6,-V381+(H382-H381)*(1-E381)+(I382-I381)*E381,-V381+(H382-H381)*(1-E381)+(I382-I381)*E381+(U382-U381)*(1-E381)),IF(K381=$B$6,V381+(H382-H381)*(1-E381)+(I382-I381)*E381,V381+(H382-H381)*(1-E381)+(I382-I381)*E381+(U382-U381)*(1-E381)))</f>
        <v>0.019510914983577</v>
      </c>
      <c r="W382" s="3" t="n">
        <f aca="false">T382/3+V382</f>
        <v>0.0206890895913797</v>
      </c>
      <c r="X382" s="23" t="n">
        <f aca="false">IF(D$6="E",-B382,B382)</f>
        <v>484.041770573576</v>
      </c>
      <c r="Y382" s="0" t="n">
        <f aca="false">IF(D$6="E",-J382,J382)</f>
        <v>420.305111282982</v>
      </c>
      <c r="Z382" s="46" t="n">
        <f aca="false">J382/A382</f>
        <v>1.16316120658504</v>
      </c>
      <c r="AA382" s="43" t="n">
        <f aca="false">B$8/A382^B$3*((1+K$49)/K$49)^-B$3</f>
        <v>1.66150297649523</v>
      </c>
      <c r="AB382" s="43" t="n">
        <f aca="false">(R382-AA382)</f>
        <v>-0.0642061383311372</v>
      </c>
      <c r="AC382" s="48" t="n">
        <f aca="false">IF(R$58&gt;=AA$58,B$10,IF(K382&lt;K381,(Z382-D$10)*(1+1.25*(D$10-Z382)/MAX(Z$58:Z382)*B$10)+D$10,B$10))</f>
        <v>1.38259663532589</v>
      </c>
      <c r="AD382" s="33" t="n">
        <f aca="false">IF(K382&gt;K381,(1-A382/K382)/((J382+0.01)/A382/$B$10)^(1+K$49)+A382/K382+0.01,(1-A382/K382)/((J382+0.01)/A382/$D$10)^(1+K$49)+A382/K382+0.01)</f>
        <v>1.18109374182746</v>
      </c>
      <c r="AE382" s="47" t="n">
        <f aca="false">IF(ABS(-LN(1-(R382-AA382)/R382)/LN(AD382))&lt;1.2*B$3,1.2*SIGN(-LN(1-(R382-AA382)/R382)/LN(AD382))*B$3,-LN(1-(R382-AA382)/R382)/LN(AD382))</f>
        <v>-0.236779984971417</v>
      </c>
      <c r="AF382" s="43" t="n">
        <f aca="false">W382</f>
        <v>0.0206890895913798</v>
      </c>
      <c r="AG382" s="47" t="n">
        <f aca="false">IF(D$6="E",-B382,IF(D$6="T",-B382,B382))</f>
        <v>484.041770573576</v>
      </c>
      <c r="AH382" s="3" t="n">
        <f aca="false">T382</f>
        <v>0.00353452382340818</v>
      </c>
      <c r="AI382" s="3"/>
      <c r="AJ382" s="3"/>
    </row>
    <row r="383" customFormat="false" ht="12.8" hidden="false" customHeight="false" outlineLevel="0" collapsed="false">
      <c r="A383" s="3" t="n">
        <f aca="false">IF(J382/A382&lt;=0.99*$B$10,IF(A382&gt;A381,IF(D$5&gt;0,$A382+($D$7-$D$3)/401,IF(J382/A382&gt;1.01*D$10,A382-($D$7-$D$3)/401,A382)),IF(D$5&lt;0,$A382+($D$7-$D$3)/401,IF(J382/A382&gt;1.01*D$10,A382-($D$7-$D$3)/401,A382))),IF(K382&gt;$B$6,IF(B$10&gt;D$10,IF(J382/A382&gt;1.01*D$10,A382-($D$7-$D$3)/401,A382),A382),IF(MAX(J$58:J382)&lt;0.99*$B$10*(A382^$K$49*(K382-A382))^(1/(1+$K$49))*($K$49^(1/(1+$K$49))),$A382+($D$7-$D$3)/401,IF(J382/A382&gt;1.01*$D$10,$A382-($D$7-$D$3)/401,A382))))</f>
        <v>361.846009975066</v>
      </c>
      <c r="B383" s="3" t="n">
        <f aca="false">$D$4+(A383-$D$3)*$D$5</f>
        <v>485.538029925197</v>
      </c>
      <c r="C383" s="3" t="n">
        <f aca="false">2/PI()*(ATAN((B383/A383)^2))/(1+C$12/C$14*10*(100/A382)^0.5)</f>
        <v>0.525388534533077</v>
      </c>
      <c r="D383" s="3" t="n">
        <f aca="false">3*G382*(I383-I382)+D382</f>
        <v>7454.60738398293</v>
      </c>
      <c r="E383" s="30" t="n">
        <f aca="false">(1/$C$16)*($C$12/100)/S383</f>
        <v>0.00909733155337467</v>
      </c>
      <c r="F383" s="3" t="n">
        <f aca="false">3*(1-2*$B$9)*(A384+A383)/(4*(1+$B$9)*$B$4)</f>
        <v>55101.4718638192</v>
      </c>
      <c r="G383" s="3" t="n">
        <f aca="false">$C$18*$C$17*(A383+100)/100/(2*(1+$C$19))*1000</f>
        <v>3530350.9002494</v>
      </c>
      <c r="H383" s="30" t="n">
        <f aca="false">(B383-B382)/(3*(1-E382)*F382+3*C382*E382*G382)+H382</f>
        <v>0.0034345470690664</v>
      </c>
      <c r="I383" s="30" t="n">
        <f aca="false">C382*(H383-H382)+I382</f>
        <v>0.000807122037569019</v>
      </c>
      <c r="J383" s="3" t="n">
        <f aca="false">J382+3*(H383-H382)*F382</f>
        <v>421.458945644932</v>
      </c>
      <c r="K383" s="35" t="n">
        <f aca="false">IF(J383&lt;$B$10*(A382^$K$49*(MAX(K$58:K382)-A382))^(1/(1+$K$49))*($K$49^(1/(1+$K$49))),IF(J383/A383&gt;D$10,IF(MAX(J$58:J382)&lt;0.99*$B$10*(A382^$K$49*(K382-A382))^(1/(1+$K$49))*($K$49^(1/(1+$K$49))),MAX(K$58:K382),((J383/$B$10)^(1+$K$49)/(A383^($K$49)*$K$49))+A383),MAX(K$58:K382)),((J383/$B$10)^(1+$K$49)/(A383^($K$49)*$K$49))+A383)</f>
        <v>618.646455773428</v>
      </c>
      <c r="L383" s="30" t="n">
        <f aca="false">IF(K383&lt;K382,AE382*(MAX(Z$58:Z382)-J382/A382)/(J382/A382/D$10-1)/(1+1*(MAX(Z$58:Z382)-J382/A382)/(J382/A382/D$10-1))+B$3-B$4,AE382*(J383/A383/B$10)/(C$27+J383/A383/B$10))</f>
        <v>-0.029152133972751</v>
      </c>
      <c r="M383" s="42" t="n">
        <f aca="false">M382+L383*2*(K383-K382)/(K382+K383)</f>
        <v>-0.0117760101232444</v>
      </c>
      <c r="N383" s="43" t="n">
        <f aca="false">N382+(B$3-B$4)*2*(K383-K382)/(K382+K383)</f>
        <v>0.0117438397153359</v>
      </c>
      <c r="O383" s="34"/>
      <c r="P383" s="34" t="n">
        <f aca="false">P382+$B$4*2*(A383-A382)/(A383+A382)</f>
        <v>0.0035574071309522</v>
      </c>
      <c r="Q383" s="44" t="n">
        <f aca="false">M383+N383</f>
        <v>-3.21704079085244E-005</v>
      </c>
      <c r="R383" s="3" t="n">
        <f aca="false">R382-(Q383-Q382+P383-P382)*R382</f>
        <v>1.59735877875154</v>
      </c>
      <c r="S383" s="3" t="n">
        <f aca="false">$C$21*(R383-1)+1</f>
        <v>1.5894880761469</v>
      </c>
      <c r="T383" s="3" t="n">
        <f aca="false">-(S383-S382)/S382+T382</f>
        <v>0.00349606690142068</v>
      </c>
      <c r="U383" s="45" t="n">
        <f aca="false">(N383-N382)/(K$49/(1+K$49)*(AC383^(1+K$49)-(J383/A383)^(1+K$49))/(J383/A383)^K$49)*K$50+U382</f>
        <v>0.016364907992142</v>
      </c>
      <c r="V383" s="3" t="n">
        <f aca="false">IF(D$6="E",-IF(K382=$B$6,-V382+(H383-H382)*(1-E382)+(I383-I382)*E382,-V382+(H383-H382)*(1-E382)+(I383-I382)*E382+(U383-U382)*(1-E382)),IF(K382=$B$6,V382+(H383-H382)*(1-E382)+(I383-I382)*E382,V382+(H383-H382)*(1-E382)+(I383-I382)*E382+(U383-U382)*(1-E382)))</f>
        <v>0.0196264241612066</v>
      </c>
      <c r="W383" s="3" t="n">
        <f aca="false">T383/3+V383</f>
        <v>0.0207917797950135</v>
      </c>
      <c r="X383" s="23" t="n">
        <f aca="false">IF(D$6="E",-B383,B383)</f>
        <v>485.538029925197</v>
      </c>
      <c r="Y383" s="0" t="n">
        <f aca="false">IF(D$6="E",-J383,J383)</f>
        <v>421.458945644932</v>
      </c>
      <c r="Z383" s="46" t="n">
        <f aca="false">J383/A383</f>
        <v>1.16474669894515</v>
      </c>
      <c r="AA383" s="43" t="n">
        <f aca="false">B$8/A383^B$3*((1+K$49)/K$49)^-B$3</f>
        <v>1.66146539263597</v>
      </c>
      <c r="AB383" s="43" t="n">
        <f aca="false">(R383-AA383)</f>
        <v>-0.0641066138844313</v>
      </c>
      <c r="AC383" s="48" t="n">
        <f aca="false">IF(R$58&gt;=AA$58,B$10,IF(K383&lt;K382,(Z383-D$10)*(1+1.25*(D$10-Z383)/MAX(Z$58:Z383)*B$10)+D$10,B$10))</f>
        <v>1.38259663532589</v>
      </c>
      <c r="AD383" s="33" t="n">
        <f aca="false">IF(K383&gt;K382,(1-A383/K383)/((J383+0.01)/A383/$B$10)^(1+K$49)+A383/K383+0.01,(1-A383/K383)/((J383+0.01)/A383/$D$10)^(1+K$49)+A383/K383+0.01)</f>
        <v>1.17977126869836</v>
      </c>
      <c r="AE383" s="47" t="n">
        <f aca="false">IF(ABS(-LN(1-(R383-AA383)/R383)/LN(AD383))&lt;1.2*B$3,1.2*SIGN(-LN(1-(R383-AA383)/R383)/LN(AD383))*B$3,-LN(1-(R383-AA383)/R383)/LN(AD383))</f>
        <v>-0.238013184732344</v>
      </c>
      <c r="AF383" s="43" t="n">
        <f aca="false">W383</f>
        <v>0.0207917797950135</v>
      </c>
      <c r="AG383" s="47" t="n">
        <f aca="false">IF(D$6="E",-B383,IF(D$6="T",-B383,B383))</f>
        <v>485.538029925197</v>
      </c>
      <c r="AH383" s="3" t="n">
        <f aca="false">T383</f>
        <v>0.00349606690142068</v>
      </c>
      <c r="AI383" s="3"/>
      <c r="AJ383" s="3"/>
    </row>
    <row r="384" customFormat="false" ht="12.8" hidden="false" customHeight="false" outlineLevel="0" collapsed="false">
      <c r="A384" s="3" t="n">
        <f aca="false">IF(J383/A383&lt;=0.99*$B$10,IF(A383&gt;A382,IF(D$5&gt;0,$A383+($D$7-$D$3)/401,IF(J383/A383&gt;1.01*D$10,A383-($D$7-$D$3)/401,A383)),IF(D$5&lt;0,$A383+($D$7-$D$3)/401,IF(J383/A383&gt;1.01*D$10,A383-($D$7-$D$3)/401,A383))),IF(K383&gt;$B$6,IF(B$10&gt;D$10,IF(J383/A383&gt;1.01*D$10,A383-($D$7-$D$3)/401,A383),A383),IF(MAX(J$58:J383)&lt;0.99*$B$10*(A383^$K$49*(K383-A383))^(1/(1+$K$49))*($K$49^(1/(1+$K$49))),$A383+($D$7-$D$3)/401,IF(J383/A383&gt;1.01*$D$10,$A383-($D$7-$D$3)/401,A383))))</f>
        <v>362.344763092273</v>
      </c>
      <c r="B384" s="3" t="n">
        <f aca="false">$D$4+(A384-$D$3)*$D$5</f>
        <v>487.034289276818</v>
      </c>
      <c r="C384" s="3" t="n">
        <f aca="false">2/PI()*(ATAN((B384/A384)^2))/(1+C$12/C$14*10*(100/A383)^0.5)</f>
        <v>0.526181767820046</v>
      </c>
      <c r="D384" s="3" t="n">
        <f aca="false">3*G383*(I384-I383)+D383</f>
        <v>7493.43648888349</v>
      </c>
      <c r="E384" s="30" t="n">
        <f aca="false">(1/$C$16)*($C$12/100)/S384</f>
        <v>0.00909697830251689</v>
      </c>
      <c r="F384" s="3" t="n">
        <f aca="false">3*(1-2*$B$9)*(A385+A384)/(4*(1+$B$9)*$B$4)</f>
        <v>55177.3690773072</v>
      </c>
      <c r="G384" s="3" t="n">
        <f aca="false">$C$18*$C$17*(A384+100)/100/(2*(1+$C$19))*1000</f>
        <v>3534163.36907733</v>
      </c>
      <c r="H384" s="30" t="n">
        <f aca="false">(B384-B383)/(3*(1-E383)*F383+3*C383*E383*G383)+H383</f>
        <v>0.00344152517662226</v>
      </c>
      <c r="I384" s="30" t="n">
        <f aca="false">C383*(H384-H383)+I383</f>
        <v>0.00081078825527161</v>
      </c>
      <c r="J384" s="3" t="n">
        <f aca="false">J383+3*(H384-H383)*F383</f>
        <v>422.612457636388</v>
      </c>
      <c r="K384" s="35" t="n">
        <f aca="false">IF(J384&lt;$B$10*(A383^$K$49*(MAX(K$58:K383)-A383))^(1/(1+$K$49))*($K$49^(1/(1+$K$49))),IF(J384/A384&gt;D$10,IF(MAX(J$58:J383)&lt;0.99*$B$10*(A383^$K$49*(K383-A383))^(1/(1+$K$49))*($K$49^(1/(1+$K$49))),MAX(K$58:K383),((J384/$B$10)^(1+$K$49)/(A384^($K$49)*$K$49))+A384),MAX(K$58:K383)),((J384/$B$10)^(1+$K$49)/(A384^($K$49)*$K$49))+A384)</f>
        <v>620.197419319914</v>
      </c>
      <c r="L384" s="30" t="n">
        <f aca="false">IF(K384&lt;K383,AE383*(MAX(Z$58:Z383)-J383/A383)/(J383/A383/D$10-1)/(1+1*(MAX(Z$58:Z383)-J383/A383)/(J383/A383/D$10-1))+B$3-B$4,AE383*(J384/A384/B$10)/(C$27+J384/A384/B$10))</f>
        <v>-0.029338821028084</v>
      </c>
      <c r="M384" s="42" t="n">
        <f aca="false">M383+L384*2*(K384-K383)/(K383+K384)</f>
        <v>-0.011849471263629</v>
      </c>
      <c r="N384" s="43" t="n">
        <f aca="false">N383+(B$3-B$4)*2*(K384-K383)/(K383+K384)</f>
        <v>0.011769880157086</v>
      </c>
      <c r="O384" s="34"/>
      <c r="P384" s="34" t="n">
        <f aca="false">P383+$B$4*2*(A384-A383)/(A384+A383)</f>
        <v>0.00356567157953269</v>
      </c>
      <c r="Q384" s="44" t="n">
        <f aca="false">M384+N384</f>
        <v>-7.95911065430109E-005</v>
      </c>
      <c r="R384" s="3" t="n">
        <f aca="false">R383-(Q384-Q383+P384-P383)*R383</f>
        <v>1.5974213253313</v>
      </c>
      <c r="S384" s="3" t="n">
        <f aca="false">$C$21*(R384-1)+1</f>
        <v>1.58954979862305</v>
      </c>
      <c r="T384" s="3" t="n">
        <f aca="false">-(S384-S383)/S383+T383</f>
        <v>0.00345723523160228</v>
      </c>
      <c r="U384" s="45" t="n">
        <f aca="false">(N384-N383)/(K$49/(1+K$49)*(AC384^(1+K$49)-(J384/A384)^(1+K$49))/(J384/A384)^K$49)*K$50+U383</f>
        <v>0.0164750990013559</v>
      </c>
      <c r="V384" s="3" t="n">
        <f aca="false">IF(D$6="E",-IF(K383=$B$6,-V383+(H384-H383)*(1-E383)+(I384-I383)*E383,-V383+(H384-H383)*(1-E383)+(I384-I383)*E383+(U384-U383)*(1-E383)),IF(K383=$B$6,V383+(H384-H383)*(1-E383)+(I384-I383)*E383,V383+(H384-H383)*(1-E383)+(I384-I383)*E383+(U384-U383)*(1-E383)))</f>
        <v>0.0197425607044713</v>
      </c>
      <c r="W384" s="3" t="n">
        <f aca="false">T384/3+V384</f>
        <v>0.0208949724483387</v>
      </c>
      <c r="X384" s="23" t="n">
        <f aca="false">IF(D$6="E",-B384,B384)</f>
        <v>487.034289276818</v>
      </c>
      <c r="Y384" s="0" t="n">
        <f aca="false">IF(D$6="E",-J384,J384)</f>
        <v>422.612457636388</v>
      </c>
      <c r="Z384" s="46" t="n">
        <f aca="false">J384/A384</f>
        <v>1.16632693689233</v>
      </c>
      <c r="AA384" s="43" t="n">
        <f aca="false">B$8/A384^B$3*((1+K$49)/K$49)^-B$3</f>
        <v>1.66142786139344</v>
      </c>
      <c r="AB384" s="43" t="n">
        <f aca="false">(R384-AA384)</f>
        <v>-0.0640065360621358</v>
      </c>
      <c r="AC384" s="48" t="n">
        <f aca="false">IF(R$58&gt;=AA$58,B$10,IF(K384&lt;K383,(Z384-D$10)*(1+1.25*(D$10-Z384)/MAX(Z$58:Z384)*B$10)+D$10,B$10))</f>
        <v>1.38259663532589</v>
      </c>
      <c r="AD384" s="33" t="n">
        <f aca="false">IF(K384&gt;K383,(1-A384/K384)/((J384+0.01)/A384/$B$10)^(1+K$49)+A384/K384+0.01,(1-A384/K384)/((J384+0.01)/A384/$D$10)^(1+K$49)+A384/K384+0.01)</f>
        <v>1.17845436044746</v>
      </c>
      <c r="AE384" s="47" t="n">
        <f aca="false">IF(ABS(-LN(1-(R384-AA384)/R384)/LN(AD384))&lt;1.2*B$3,1.2*SIGN(-LN(1-(R384-AA384)/R384)/LN(AD384))*B$3,-LN(1-(R384-AA384)/R384)/LN(AD384))</f>
        <v>-0.239256051392525</v>
      </c>
      <c r="AF384" s="43" t="n">
        <f aca="false">W384</f>
        <v>0.0208949724483388</v>
      </c>
      <c r="AG384" s="47" t="n">
        <f aca="false">IF(D$6="E",-B384,IF(D$6="T",-B384,B384))</f>
        <v>487.034289276818</v>
      </c>
      <c r="AH384" s="3" t="n">
        <f aca="false">T384</f>
        <v>0.00345723523160228</v>
      </c>
      <c r="AI384" s="3"/>
      <c r="AJ384" s="3"/>
    </row>
    <row r="385" customFormat="false" ht="12.8" hidden="false" customHeight="false" outlineLevel="0" collapsed="false">
      <c r="A385" s="3" t="n">
        <f aca="false">IF(J384/A384&lt;=0.99*$B$10,IF(A384&gt;A383,IF(D$5&gt;0,$A384+($D$7-$D$3)/401,IF(J384/A384&gt;1.01*D$10,A384-($D$7-$D$3)/401,A384)),IF(D$5&lt;0,$A384+($D$7-$D$3)/401,IF(J384/A384&gt;1.01*D$10,A384-($D$7-$D$3)/401,A384))),IF(K384&gt;$B$6,IF(B$10&gt;D$10,IF(J384/A384&gt;1.01*D$10,A384-($D$7-$D$3)/401,A384),A384),IF(MAX(J$58:J384)&lt;0.99*$B$10*(A384^$K$49*(K384-A384))^(1/(1+$K$49))*($K$49^(1/(1+$K$49))),$A384+($D$7-$D$3)/401,IF(J384/A384&gt;1.01*$D$10,$A384-($D$7-$D$3)/401,A384))))</f>
        <v>362.84351620948</v>
      </c>
      <c r="B385" s="3" t="n">
        <f aca="false">$D$4+(A385-$D$3)*$D$5</f>
        <v>488.530548628439</v>
      </c>
      <c r="C385" s="3" t="n">
        <f aca="false">2/PI()*(ATAN((B385/A385)^2))/(1+C$12/C$14*10*(100/A384)^0.5)</f>
        <v>0.526970641760386</v>
      </c>
      <c r="D385" s="3" t="n">
        <f aca="false">3*G384*(I385-I384)+D384</f>
        <v>7532.30188808316</v>
      </c>
      <c r="E385" s="30" t="n">
        <f aca="false">(1/$C$16)*($C$12/100)/S385</f>
        <v>0.00909662163922106</v>
      </c>
      <c r="F385" s="3" t="n">
        <f aca="false">3*(1-2*$B$9)*(A386+A385)/(4*(1+$B$9)*$B$4)</f>
        <v>55253.2662907952</v>
      </c>
      <c r="G385" s="3" t="n">
        <f aca="false">$C$18*$C$17*(A385+100)/100/(2*(1+$C$19))*1000</f>
        <v>3537975.83790526</v>
      </c>
      <c r="H385" s="30" t="n">
        <f aca="false">(B385-B384)/(3*(1-E384)*F384+3*C384*E384*G384)+H384</f>
        <v>0.00344849175393647</v>
      </c>
      <c r="I385" s="30" t="n">
        <f aca="false">C384*(H385-H384)+I384</f>
        <v>0.000814453941238453</v>
      </c>
      <c r="J385" s="3" t="n">
        <f aca="false">J384+3*(H385-H384)*F384</f>
        <v>423.765649859403</v>
      </c>
      <c r="K385" s="35" t="n">
        <f aca="false">IF(J385&lt;$B$10*(A384^$K$49*(MAX(K$58:K384)-A384))^(1/(1+$K$49))*($K$49^(1/(1+$K$49))),IF(J385/A385&gt;D$10,IF(MAX(J$58:J384)&lt;0.99*$B$10*(A384^$K$49*(K384-A384))^(1/(1+$K$49))*($K$49^(1/(1+$K$49))),MAX(K$58:K384),((J385/$B$10)^(1+$K$49)/(A385^($K$49)*$K$49))+A385),MAX(K$58:K384)),((J385/$B$10)^(1+$K$49)/(A385^($K$49)*$K$49))+A385)</f>
        <v>621.748936215903</v>
      </c>
      <c r="L385" s="30" t="n">
        <f aca="false">IF(K385&lt;K384,AE384*(MAX(Z$58:Z384)-J384/A384)/(J384/A384/D$10-1)/(1+1*(MAX(Z$58:Z384)-J384/A384)/(J384/A384/D$10-1))+B$3-B$4,AE384*(J385/A385/B$10)/(C$27+J385/A385/B$10))</f>
        <v>-0.0295269347841856</v>
      </c>
      <c r="M385" s="42" t="n">
        <f aca="false">M384+L385*2*(K385-K384)/(K384+K385)</f>
        <v>-0.0119232450429879</v>
      </c>
      <c r="N385" s="43" t="n">
        <f aca="false">N384+(B$3-B$4)*2*(K385-K384)/(K384+K385)</f>
        <v>0.0117958648151936</v>
      </c>
      <c r="O385" s="34"/>
      <c r="P385" s="34" t="n">
        <f aca="false">P384+$B$4*2*(A385-A384)/(A385+A384)</f>
        <v>0.00357392466025298</v>
      </c>
      <c r="Q385" s="44" t="n">
        <f aca="false">M385+N385</f>
        <v>-0.000127380227794275</v>
      </c>
      <c r="R385" s="3" t="n">
        <f aca="false">R384-(Q385-Q384+P385-P384)*R384</f>
        <v>1.59748448104557</v>
      </c>
      <c r="S385" s="3" t="n">
        <f aca="false">$C$21*(R385-1)+1</f>
        <v>1.58961212220785</v>
      </c>
      <c r="T385" s="3" t="n">
        <f aca="false">-(S385-S384)/S384+T384</f>
        <v>0.00341802690680109</v>
      </c>
      <c r="U385" s="45" t="n">
        <f aca="false">(N385-N384)/(K$49/(1+K$49)*(AC385^(1+K$49)-(J385/A385)^(1+K$49))/(J385/A385)^K$49)*K$50+U384</f>
        <v>0.0165859416777847</v>
      </c>
      <c r="V385" s="3" t="n">
        <f aca="false">IF(D$6="E",-IF(K384=$B$6,-V384+(H385-H384)*(1-E384)+(I385-I384)*E384,-V384+(H385-H384)*(1-E384)+(I385-I384)*E384+(U385-U384)*(1-E384)),IF(K384=$B$6,V384+(H385-H384)*(1-E384)+(I385-I384)*E384,V384+(H385-H384)*(1-E384)+(I385-I384)*E384+(U385-U384)*(1-E384)))</f>
        <v>0.0198593315966548</v>
      </c>
      <c r="W385" s="3" t="n">
        <f aca="false">T385/3+V385</f>
        <v>0.0209986738989219</v>
      </c>
      <c r="X385" s="23" t="n">
        <f aca="false">IF(D$6="E",-B385,B385)</f>
        <v>488.530548628439</v>
      </c>
      <c r="Y385" s="0" t="n">
        <f aca="false">IF(D$6="E",-J385,J385)</f>
        <v>423.765649859403</v>
      </c>
      <c r="Z385" s="46" t="n">
        <f aca="false">J385/A385</f>
        <v>1.16790194926551</v>
      </c>
      <c r="AA385" s="43" t="n">
        <f aca="false">B$8/A385^B$3*((1+K$49)/K$49)^-B$3</f>
        <v>1.66139038262171</v>
      </c>
      <c r="AB385" s="43" t="n">
        <f aca="false">(R385-AA385)</f>
        <v>-0.063905901576143</v>
      </c>
      <c r="AC385" s="48" t="n">
        <f aca="false">IF(R$58&gt;=AA$58,B$10,IF(K385&lt;K384,(Z385-D$10)*(1+1.25*(D$10-Z385)/MAX(Z$58:Z385)*B$10)+D$10,B$10))</f>
        <v>1.38259663532589</v>
      </c>
      <c r="AD385" s="33" t="n">
        <f aca="false">IF(K385&gt;K384,(1-A385/K385)/((J385+0.01)/A385/$B$10)^(1+K$49)+A385/K385+0.01,(1-A385/K385)/((J385+0.01)/A385/$D$10)^(1+K$49)+A385/K385+0.01)</f>
        <v>1.17714298333413</v>
      </c>
      <c r="AE385" s="47" t="n">
        <f aca="false">IF(ABS(-LN(1-(R385-AA385)/R385)/LN(AD385))&lt;1.2*B$3,1.2*SIGN(-LN(1-(R385-AA385)/R385)/LN(AD385))*B$3,-LN(1-(R385-AA385)/R385)/LN(AD385))</f>
        <v>-0.240508715065381</v>
      </c>
      <c r="AF385" s="43" t="n">
        <f aca="false">W385</f>
        <v>0.020998673898922</v>
      </c>
      <c r="AG385" s="47" t="n">
        <f aca="false">IF(D$6="E",-B385,IF(D$6="T",-B385,B385))</f>
        <v>488.530548628439</v>
      </c>
      <c r="AH385" s="3" t="n">
        <f aca="false">T385</f>
        <v>0.00341802690680109</v>
      </c>
      <c r="AI385" s="3"/>
      <c r="AJ385" s="3"/>
    </row>
    <row r="386" customFormat="false" ht="12.8" hidden="false" customHeight="false" outlineLevel="0" collapsed="false">
      <c r="A386" s="3" t="n">
        <f aca="false">IF(J385/A385&lt;=0.99*$B$10,IF(A385&gt;A384,IF(D$5&gt;0,$A385+($D$7-$D$3)/401,IF(J385/A385&gt;1.01*D$10,A385-($D$7-$D$3)/401,A385)),IF(D$5&lt;0,$A385+($D$7-$D$3)/401,IF(J385/A385&gt;1.01*D$10,A385-($D$7-$D$3)/401,A385))),IF(K385&gt;$B$6,IF(B$10&gt;D$10,IF(J385/A385&gt;1.01*D$10,A385-($D$7-$D$3)/401,A385),A385),IF(MAX(J$58:J385)&lt;0.99*$B$10*(A385^$K$49*(K385-A385))^(1/(1+$K$49))*($K$49^(1/(1+$K$49))),$A385+($D$7-$D$3)/401,IF(J385/A385&gt;1.01*$D$10,$A385-($D$7-$D$3)/401,A385))))</f>
        <v>363.342269326687</v>
      </c>
      <c r="B386" s="3" t="n">
        <f aca="false">$D$4+(A386-$D$3)*$D$5</f>
        <v>490.02680798006</v>
      </c>
      <c r="C386" s="3" t="n">
        <f aca="false">2/PI()*(ATAN((B386/A386)^2))/(1+C$12/C$14*10*(100/A385)^0.5)</f>
        <v>0.527755189604969</v>
      </c>
      <c r="D386" s="3" t="n">
        <f aca="false">3*G385*(I386-I385)+D385</f>
        <v>7571.20331765319</v>
      </c>
      <c r="E386" s="30" t="n">
        <f aca="false">(1/$C$16)*($C$12/100)/S386</f>
        <v>0.00909626154623149</v>
      </c>
      <c r="F386" s="3" t="n">
        <f aca="false">3*(1-2*$B$9)*(A387+A386)/(4*(1+$B$9)*$B$4)</f>
        <v>55329.1635042833</v>
      </c>
      <c r="G386" s="3" t="n">
        <f aca="false">$C$18*$C$17*(A386+100)/100/(2*(1+$C$19))*1000</f>
        <v>3541788.30673319</v>
      </c>
      <c r="H386" s="30" t="n">
        <f aca="false">(B386-B385)/(3*(1-E385)*F385+3*C385*E385*G385)+H385</f>
        <v>0.00345544684824412</v>
      </c>
      <c r="I386" s="30" t="n">
        <f aca="false">C385*(H386-H385)+I385</f>
        <v>0.000818119071749262</v>
      </c>
      <c r="J386" s="3" t="n">
        <f aca="false">J385+3*(H386-H385)*F385</f>
        <v>424.918524892977</v>
      </c>
      <c r="K386" s="35" t="n">
        <f aca="false">IF(J386&lt;$B$10*(A385^$K$49*(MAX(K$58:K385)-A385))^(1/(1+$K$49))*($K$49^(1/(1+$K$49))),IF(J386/A386&gt;D$10,IF(MAX(J$58:J385)&lt;0.99*$B$10*(A385^$K$49*(K385-A385))^(1/(1+$K$49))*($K$49^(1/(1+$K$49))),MAX(K$58:K385),((J386/$B$10)^(1+$K$49)/(A386^($K$49)*$K$49))+A386),MAX(K$58:K385)),((J386/$B$10)^(1+$K$49)/(A386^($K$49)*$K$49))+A386)</f>
        <v>623.301004152737</v>
      </c>
      <c r="L386" s="30" t="n">
        <f aca="false">IF(K386&lt;K385,AE385*(MAX(Z$58:Z385)-J385/A385)/(J385/A385/D$10-1)/(1+1*(MAX(Z$58:Z385)-J385/A385)/(J385/A385/D$10-1))+B$3-B$4,AE385*(J386/A386/B$10)/(C$27+J386/A386/B$10))</f>
        <v>-0.0297164943213969</v>
      </c>
      <c r="M386" s="42" t="n">
        <f aca="false">M385+L386*2*(K386-K385)/(K385+K386)</f>
        <v>-0.0119973336663209</v>
      </c>
      <c r="N386" s="43" t="n">
        <f aca="false">N385+(B$3-B$4)*2*(K386-K385)/(K385+K386)</f>
        <v>0.0118217939060995</v>
      </c>
      <c r="O386" s="34"/>
      <c r="P386" s="34" t="n">
        <f aca="false">P385+$B$4*2*(A386-A385)/(A386+A385)</f>
        <v>0.00358216640434339</v>
      </c>
      <c r="Q386" s="44" t="n">
        <f aca="false">M386+N386</f>
        <v>-0.000175539760221388</v>
      </c>
      <c r="R386" s="3" t="n">
        <f aca="false">R385-(Q386-Q385+P386-P385)*R385</f>
        <v>1.59754824909295</v>
      </c>
      <c r="S386" s="3" t="n">
        <f aca="false">$C$21*(R386-1)+1</f>
        <v>1.58967505005776</v>
      </c>
      <c r="T386" s="3" t="n">
        <f aca="false">-(S386-S385)/S385+T385</f>
        <v>0.00337843998554346</v>
      </c>
      <c r="U386" s="45" t="n">
        <f aca="false">(N386-N385)/(K$49/(1+K$49)*(AC386^(1+K$49)-(J386/A386)^(1+K$49))/(J386/A386)^K$49)*K$50+U385</f>
        <v>0.0166974431454674</v>
      </c>
      <c r="V386" s="3" t="n">
        <f aca="false">IF(D$6="E",-IF(K385=$B$6,-V385+(H386-H385)*(1-E385)+(I386-I385)*E385,-V385+(H386-H385)*(1-E385)+(I386-I385)*E385+(U386-U385)*(1-E385)),IF(K385=$B$6,V385+(H386-H385)*(1-E385)+(I386-I385)*E385,V385+(H386-H385)*(1-E385)+(I386-I385)*E385+(U386-U385)*(1-E385)))</f>
        <v>0.0199767439444256</v>
      </c>
      <c r="W386" s="3" t="n">
        <f aca="false">T386/3+V386</f>
        <v>0.0211028906062734</v>
      </c>
      <c r="X386" s="23" t="n">
        <f aca="false">IF(D$6="E",-B386,B386)</f>
        <v>490.02680798006</v>
      </c>
      <c r="Y386" s="0" t="n">
        <f aca="false">IF(D$6="E",-J386,J386)</f>
        <v>424.918524892977</v>
      </c>
      <c r="Z386" s="46" t="n">
        <f aca="false">J386/A386</f>
        <v>1.16947176468182</v>
      </c>
      <c r="AA386" s="43" t="n">
        <f aca="false">B$8/A386^B$3*((1+K$49)/K$49)^-B$3</f>
        <v>1.66135295617545</v>
      </c>
      <c r="AB386" s="43" t="n">
        <f aca="false">(R386-AA386)</f>
        <v>-0.0638047070824963</v>
      </c>
      <c r="AC386" s="48" t="n">
        <f aca="false">IF(R$58&gt;=AA$58,B$10,IF(K386&lt;K385,(Z386-D$10)*(1+1.25*(D$10-Z386)/MAX(Z$58:Z386)*B$10)+D$10,B$10))</f>
        <v>1.38259663532589</v>
      </c>
      <c r="AD386" s="33" t="n">
        <f aca="false">IF(K386&gt;K385,(1-A386/K386)/((J386+0.01)/A386/$B$10)^(1+K$49)+A386/K386+0.01,(1-A386/K386)/((J386+0.01)/A386/$D$10)^(1+K$49)+A386/K386+0.01)</f>
        <v>1.175837103867</v>
      </c>
      <c r="AE386" s="47" t="n">
        <f aca="false">IF(ABS(-LN(1-(R386-AA386)/R386)/LN(AD386))&lt;1.2*B$3,1.2*SIGN(-LN(1-(R386-AA386)/R386)/LN(AD386))*B$3,-LN(1-(R386-AA386)/R386)/LN(AD386))</f>
        <v>-0.241771308347893</v>
      </c>
      <c r="AF386" s="43" t="n">
        <f aca="false">W386</f>
        <v>0.0211028906062735</v>
      </c>
      <c r="AG386" s="47" t="n">
        <f aca="false">IF(D$6="E",-B386,IF(D$6="T",-B386,B386))</f>
        <v>490.02680798006</v>
      </c>
      <c r="AH386" s="3" t="n">
        <f aca="false">T386</f>
        <v>0.00337843998554346</v>
      </c>
      <c r="AI386" s="3"/>
      <c r="AJ386" s="3"/>
    </row>
    <row r="387" customFormat="false" ht="12.8" hidden="false" customHeight="false" outlineLevel="0" collapsed="false">
      <c r="A387" s="3" t="n">
        <f aca="false">IF(J386/A386&lt;=0.99*$B$10,IF(A386&gt;A385,IF(D$5&gt;0,$A386+($D$7-$D$3)/401,IF(J386/A386&gt;1.01*D$10,A386-($D$7-$D$3)/401,A386)),IF(D$5&lt;0,$A386+($D$7-$D$3)/401,IF(J386/A386&gt;1.01*D$10,A386-($D$7-$D$3)/401,A386))),IF(K386&gt;$B$6,IF(B$10&gt;D$10,IF(J386/A386&gt;1.01*D$10,A386-($D$7-$D$3)/401,A386),A386),IF(MAX(J$58:J386)&lt;0.99*$B$10*(A386^$K$49*(K386-A386))^(1/(1+$K$49))*($K$49^(1/(1+$K$49))),$A386+($D$7-$D$3)/401,IF(J386/A386&gt;1.01*$D$10,$A386-($D$7-$D$3)/401,A386))))</f>
        <v>363.841022443894</v>
      </c>
      <c r="B387" s="3" t="n">
        <f aca="false">$D$4+(A387-$D$3)*$D$5</f>
        <v>491.523067331681</v>
      </c>
      <c r="C387" s="3" t="n">
        <f aca="false">2/PI()*(ATAN((B387/A387)^2))/(1+C$12/C$14*10*(100/A386)^0.5)</f>
        <v>0.528535444329935</v>
      </c>
      <c r="D387" s="3" t="n">
        <f aca="false">3*G386*(I387-I386)+D386</f>
        <v>7610.14051622791</v>
      </c>
      <c r="E387" s="30" t="n">
        <f aca="false">(1/$C$16)*($C$12/100)/S387</f>
        <v>0.00909589800598155</v>
      </c>
      <c r="F387" s="3" t="n">
        <f aca="false">3*(1-2*$B$9)*(A388+A387)/(4*(1+$B$9)*$B$4)</f>
        <v>55405.0607177713</v>
      </c>
      <c r="G387" s="3" t="n">
        <f aca="false">$C$18*$C$17*(A387+100)/100/(2*(1+$C$19))*1000</f>
        <v>3545600.77556112</v>
      </c>
      <c r="H387" s="30" t="n">
        <f aca="false">(B387-B386)/(3*(1-E386)*F386+3*C386*E386*G386)+H386</f>
        <v>0.0034623905064487</v>
      </c>
      <c r="I387" s="30" t="n">
        <f aca="false">C386*(H387-H386)+I386</f>
        <v>0.000821783623401572</v>
      </c>
      <c r="J387" s="3" t="n">
        <f aca="false">J386+3*(H387-H386)*F386</f>
        <v>426.071085293335</v>
      </c>
      <c r="K387" s="35" t="n">
        <f aca="false">IF(J387&lt;$B$10*(A386^$K$49*(MAX(K$58:K386)-A386))^(1/(1+$K$49))*($K$49^(1/(1+$K$49))),IF(J387/A387&gt;D$10,IF(MAX(J$58:J386)&lt;0.99*$B$10*(A386^$K$49*(K386-A386))^(1/(1+$K$49))*($K$49^(1/(1+$K$49))),MAX(K$58:K386),((J387/$B$10)^(1+$K$49)/(A387^($K$49)*$K$49))+A387),MAX(K$58:K386)),((J387/$B$10)^(1+$K$49)/(A387^($K$49)*$K$49))+A387)</f>
        <v>624.853620841578</v>
      </c>
      <c r="L387" s="30" t="n">
        <f aca="false">IF(K387&lt;K386,AE386*(MAX(Z$58:Z386)-J386/A386)/(J386/A386/D$10-1)/(1+1*(MAX(Z$58:Z386)-J386/A386)/(J386/A386/D$10-1))+B$3-B$4,AE386*(J387/A387/B$10)/(C$27+J387/A387/B$10))</f>
        <v>-0.0299075190814351</v>
      </c>
      <c r="M387" s="42" t="n">
        <f aca="false">M386+L387*2*(K387-K386)/(K386+K387)</f>
        <v>-0.0120717393726617</v>
      </c>
      <c r="N387" s="43" t="n">
        <f aca="false">N386+(B$3-B$4)*2*(K387-K386)/(K386+K387)</f>
        <v>0.0118476676452029</v>
      </c>
      <c r="O387" s="34"/>
      <c r="P387" s="34" t="n">
        <f aca="false">P386+$B$4*2*(A387-A386)/(A387+A386)</f>
        <v>0.00359039684290574</v>
      </c>
      <c r="Q387" s="44" t="n">
        <f aca="false">M387+N387</f>
        <v>-0.000224071727458806</v>
      </c>
      <c r="R387" s="3" t="n">
        <f aca="false">R386-(Q387-Q386+P387-P386)*R386</f>
        <v>1.59761263272952</v>
      </c>
      <c r="S387" s="3" t="n">
        <f aca="false">$C$21*(R387-1)+1</f>
        <v>1.58973858538595</v>
      </c>
      <c r="T387" s="3" t="n">
        <f aca="false">-(S387-S386)/S386+T386</f>
        <v>0.00333847249143756</v>
      </c>
      <c r="U387" s="45" t="n">
        <f aca="false">(N387-N386)/(K$49/(1+K$49)*(AC387^(1+K$49)-(J387/A387)^(1+K$49))/(J387/A387)^K$49)*K$50+U386</f>
        <v>0.0168096106561113</v>
      </c>
      <c r="V387" s="3" t="n">
        <f aca="false">IF(D$6="E",-IF(K386=$B$6,-V386+(H387-H386)*(1-E386)+(I387-I386)*E386,-V386+(H387-H386)*(1-E386)+(I387-I386)*E386+(U387-U386)*(1-E386)),IF(K386=$B$6,V386+(H387-H386)*(1-E386)+(I387-I386)*E386,V386+(H387-H386)*(1-E386)+(I387-I386)*E386+(U387-U386)*(1-E386)))</f>
        <v>0.0200948049806494</v>
      </c>
      <c r="W387" s="3" t="n">
        <f aca="false">T387/3+V387</f>
        <v>0.021207629144462</v>
      </c>
      <c r="X387" s="23" t="n">
        <f aca="false">IF(D$6="E",-B387,B387)</f>
        <v>491.523067331681</v>
      </c>
      <c r="Y387" s="0" t="n">
        <f aca="false">IF(D$6="E",-J387,J387)</f>
        <v>426.071085293335</v>
      </c>
      <c r="Z387" s="46" t="n">
        <f aca="false">J387/A387</f>
        <v>1.17103641153888</v>
      </c>
      <c r="AA387" s="43" t="n">
        <f aca="false">B$8/A387^B$3*((1+K$49)/K$49)^-B$3</f>
        <v>1.66131558190993</v>
      </c>
      <c r="AB387" s="43" t="n">
        <f aca="false">(R387-AA387)</f>
        <v>-0.0637029491804035</v>
      </c>
      <c r="AC387" s="48" t="n">
        <f aca="false">IF(R$58&gt;=AA$58,B$10,IF(K387&lt;K386,(Z387-D$10)*(1+1.25*(D$10-Z387)/MAX(Z$58:Z387)*B$10)+D$10,B$10))</f>
        <v>1.38259663532589</v>
      </c>
      <c r="AD387" s="33" t="n">
        <f aca="false">IF(K387&gt;K386,(1-A387/K387)/((J387+0.01)/A387/$B$10)^(1+K$49)+A387/K387+0.01,(1-A387/K387)/((J387+0.01)/A387/$D$10)^(1+K$49)+A387/K387+0.01)</f>
        <v>1.17453668880201</v>
      </c>
      <c r="AE387" s="47" t="n">
        <f aca="false">IF(ABS(-LN(1-(R387-AA387)/R387)/LN(AD387))&lt;1.2*B$3,1.2*SIGN(-LN(1-(R387-AA387)/R387)/LN(AD387))*B$3,-LN(1-(R387-AA387)/R387)/LN(AD387))</f>
        <v>-0.243043966381283</v>
      </c>
      <c r="AF387" s="43" t="n">
        <f aca="false">W387</f>
        <v>0.021207629144462</v>
      </c>
      <c r="AG387" s="47" t="n">
        <f aca="false">IF(D$6="E",-B387,IF(D$6="T",-B387,B387))</f>
        <v>491.523067331681</v>
      </c>
      <c r="AH387" s="3" t="n">
        <f aca="false">T387</f>
        <v>0.00333847249143756</v>
      </c>
      <c r="AI387" s="3"/>
      <c r="AJ387" s="3"/>
    </row>
    <row r="388" customFormat="false" ht="12.8" hidden="false" customHeight="false" outlineLevel="0" collapsed="false">
      <c r="A388" s="3" t="n">
        <f aca="false">IF(J387/A387&lt;=0.99*$B$10,IF(A387&gt;A386,IF(D$5&gt;0,$A387+($D$7-$D$3)/401,IF(J387/A387&gt;1.01*D$10,A387-($D$7-$D$3)/401,A387)),IF(D$5&lt;0,$A387+($D$7-$D$3)/401,IF(J387/A387&gt;1.01*D$10,A387-($D$7-$D$3)/401,A387))),IF(K387&gt;$B$6,IF(B$10&gt;D$10,IF(J387/A387&gt;1.01*D$10,A387-($D$7-$D$3)/401,A387),A387),IF(MAX(J$58:J387)&lt;0.99*$B$10*(A387^$K$49*(K387-A387))^(1/(1+$K$49))*($K$49^(1/(1+$K$49))),$A387+($D$7-$D$3)/401,IF(J387/A387&gt;1.01*$D$10,$A387-($D$7-$D$3)/401,A387))))</f>
        <v>364.339775561101</v>
      </c>
      <c r="B388" s="3" t="n">
        <f aca="false">$D$4+(A388-$D$3)*$D$5</f>
        <v>493.019326683302</v>
      </c>
      <c r="C388" s="3" t="n">
        <f aca="false">2/PI()*(ATAN((B388/A388)^2))/(1+C$12/C$14*10*(100/A387)^0.5)</f>
        <v>0.529311438638333</v>
      </c>
      <c r="D388" s="3" t="n">
        <f aca="false">3*G387*(I388-I387)+D387</f>
        <v>7649.11322497775</v>
      </c>
      <c r="E388" s="30" t="n">
        <f aca="false">(1/$C$16)*($C$12/100)/S388</f>
        <v>0.00909553100058825</v>
      </c>
      <c r="F388" s="3" t="n">
        <f aca="false">3*(1-2*$B$9)*(A389+A388)/(4*(1+$B$9)*$B$4)</f>
        <v>55480.9579312593</v>
      </c>
      <c r="G388" s="3" t="n">
        <f aca="false">$C$18*$C$17*(A388+100)/100/(2*(1+$C$19))*1000</f>
        <v>3549413.24438905</v>
      </c>
      <c r="H388" s="30" t="n">
        <f aca="false">(B388-B387)/(3*(1-E387)*F387+3*C387*E387*G387)+H387</f>
        <v>0.00346932277512543</v>
      </c>
      <c r="I388" s="30" t="n">
        <f aca="false">C387*(H388-H387)+I387</f>
        <v>0.00082544757310684</v>
      </c>
      <c r="J388" s="3" t="n">
        <f aca="false">J387+3*(H388-H387)*F387</f>
        <v>427.223333594173</v>
      </c>
      <c r="K388" s="35" t="n">
        <f aca="false">IF(J388&lt;$B$10*(A387^$K$49*(MAX(K$58:K387)-A387))^(1/(1+$K$49))*($K$49^(1/(1+$K$49))),IF(J388/A388&gt;D$10,IF(MAX(J$58:J387)&lt;0.99*$B$10*(A387^$K$49*(K387-A387))^(1/(1+$K$49))*($K$49^(1/(1+$K$49))),MAX(K$58:K387),((J388/$B$10)^(1+$K$49)/(A388^($K$49)*$K$49))+A388),MAX(K$58:K387)),((J388/$B$10)^(1+$K$49)/(A388^($K$49)*$K$49))+A388)</f>
        <v>626.406784013189</v>
      </c>
      <c r="L388" s="30" t="n">
        <f aca="false">IF(K388&lt;K387,AE387*(MAX(Z$58:Z387)-J387/A387)/(J387/A387/D$10-1)/(1+1*(MAX(Z$58:Z387)-J387/A387)/(J387/A387/D$10-1))+B$3-B$4,AE387*(J388/A388/B$10)/(C$27+J388/A388/B$10))</f>
        <v>-0.0301000288762261</v>
      </c>
      <c r="M388" s="42" t="n">
        <f aca="false">M387+L388*2*(K388-K387)/(K387+K388)</f>
        <v>-0.0121464644356999</v>
      </c>
      <c r="N388" s="43" t="n">
        <f aca="false">N387+(B$3-B$4)*2*(K388-K387)/(K387+K388)</f>
        <v>0.0118734862468658</v>
      </c>
      <c r="O388" s="34"/>
      <c r="P388" s="34" t="n">
        <f aca="false">P387+$B$4*2*(A388-A387)/(A388+A387)</f>
        <v>0.00359861600691402</v>
      </c>
      <c r="Q388" s="44" t="n">
        <f aca="false">M388+N388</f>
        <v>-0.000272978188834089</v>
      </c>
      <c r="R388" s="3" t="n">
        <f aca="false">R387-(Q388-Q387+P388-P387)*R387</f>
        <v>1.59767763526979</v>
      </c>
      <c r="S388" s="3" t="n">
        <f aca="false">$C$21*(R388-1)+1</f>
        <v>1.58980273146327</v>
      </c>
      <c r="T388" s="3" t="n">
        <f aca="false">-(S388-S387)/S387+T387</f>
        <v>0.00329812241256101</v>
      </c>
      <c r="U388" s="45" t="n">
        <f aca="false">(N388-N387)/(K$49/(1+K$49)*(AC388^(1+K$49)-(J388/A388)^(1+K$49))/(J388/A388)^K$49)*K$50+U387</f>
        <v>0.0169224515920108</v>
      </c>
      <c r="V388" s="3" t="n">
        <f aca="false">IF(D$6="E",-IF(K387=$B$6,-V387+(H388-H387)*(1-E387)+(I388-I387)*E387,-V387+(H388-H387)*(1-E387)+(I388-I387)*E387+(U388-U387)*(1-E387)),IF(K387=$B$6,V387+(H388-H387)*(1-E387)+(I388-I387)*E387,V387+(H388-H387)*(1-E387)+(I388-I387)*E387+(U388-U387)*(1-E387)))</f>
        <v>0.0202135220672858</v>
      </c>
      <c r="W388" s="3" t="n">
        <f aca="false">T388/3+V388</f>
        <v>0.0213128962048062</v>
      </c>
      <c r="X388" s="23" t="n">
        <f aca="false">IF(D$6="E",-B388,B388)</f>
        <v>493.019326683302</v>
      </c>
      <c r="Y388" s="0" t="n">
        <f aca="false">IF(D$6="E",-J388,J388)</f>
        <v>427.223333594173</v>
      </c>
      <c r="Z388" s="46" t="n">
        <f aca="false">J388/A388</f>
        <v>1.17259591801699</v>
      </c>
      <c r="AA388" s="43" t="n">
        <f aca="false">B$8/A388^B$3*((1+K$49)/K$49)^-B$3</f>
        <v>1.66127825968101</v>
      </c>
      <c r="AB388" s="43" t="n">
        <f aca="false">(R388-AA388)</f>
        <v>-0.0636006244112239</v>
      </c>
      <c r="AC388" s="48" t="n">
        <f aca="false">IF(R$58&gt;=AA$58,B$10,IF(K388&lt;K387,(Z388-D$10)*(1+1.25*(D$10-Z388)/MAX(Z$58:Z388)*B$10)+D$10,B$10))</f>
        <v>1.38259663532589</v>
      </c>
      <c r="AD388" s="33" t="n">
        <f aca="false">IF(K388&gt;K387,(1-A388/K388)/((J388+0.01)/A388/$B$10)^(1+K$49)+A388/K388+0.01,(1-A388/K388)/((J388+0.01)/A388/$D$10)^(1+K$49)+A388/K388+0.01)</f>
        <v>1.17324170514044</v>
      </c>
      <c r="AE388" s="47" t="n">
        <f aca="false">IF(ABS(-LN(1-(R388-AA388)/R388)/LN(AD388))&lt;1.2*B$3,1.2*SIGN(-LN(1-(R388-AA388)/R388)/LN(AD388))*B$3,-LN(1-(R388-AA388)/R388)/LN(AD388))</f>
        <v>-0.244326826913516</v>
      </c>
      <c r="AF388" s="43" t="n">
        <f aca="false">W388</f>
        <v>0.0213128962048062</v>
      </c>
      <c r="AG388" s="47" t="n">
        <f aca="false">IF(D$6="E",-B388,IF(D$6="T",-B388,B388))</f>
        <v>493.019326683302</v>
      </c>
      <c r="AH388" s="3" t="n">
        <f aca="false">T388</f>
        <v>0.00329812241256101</v>
      </c>
      <c r="AI388" s="3"/>
      <c r="AJ388" s="3"/>
    </row>
    <row r="389" customFormat="false" ht="12.8" hidden="false" customHeight="false" outlineLevel="0" collapsed="false">
      <c r="A389" s="3" t="n">
        <f aca="false">IF(J388/A388&lt;=0.99*$B$10,IF(A388&gt;A387,IF(D$5&gt;0,$A388+($D$7-$D$3)/401,IF(J388/A388&gt;1.01*D$10,A388-($D$7-$D$3)/401,A388)),IF(D$5&lt;0,$A388+($D$7-$D$3)/401,IF(J388/A388&gt;1.01*D$10,A388-($D$7-$D$3)/401,A388))),IF(K388&gt;$B$6,IF(B$10&gt;D$10,IF(J388/A388&gt;1.01*D$10,A388-($D$7-$D$3)/401,A388),A388),IF(MAX(J$58:J388)&lt;0.99*$B$10*(A388^$K$49*(K388-A388))^(1/(1+$K$49))*($K$49^(1/(1+$K$49))),$A388+($D$7-$D$3)/401,IF(J388/A388&gt;1.01*$D$10,$A388-($D$7-$D$3)/401,A388))))</f>
        <v>364.838528678308</v>
      </c>
      <c r="B389" s="3" t="n">
        <f aca="false">$D$4+(A389-$D$3)*$D$5</f>
        <v>494.515586034923</v>
      </c>
      <c r="C389" s="3" t="n">
        <f aca="false">2/PI()*(ATAN((B389/A389)^2))/(1+C$12/C$14*10*(100/A388)^0.5)</f>
        <v>0.530083204961777</v>
      </c>
      <c r="D389" s="3" t="n">
        <f aca="false">3*G388*(I389-I388)+D388</f>
        <v>7688.1211875826</v>
      </c>
      <c r="E389" s="30" t="n">
        <f aca="false">(1/$C$16)*($C$12/100)/S389</f>
        <v>0.00909516051184669</v>
      </c>
      <c r="F389" s="3" t="n">
        <f aca="false">3*(1-2*$B$9)*(A390+A389)/(4*(1+$B$9)*$B$4)</f>
        <v>55556.8551447473</v>
      </c>
      <c r="G389" s="3" t="n">
        <f aca="false">$C$18*$C$17*(A389+100)/100/(2*(1+$C$19))*1000</f>
        <v>3553225.71321698</v>
      </c>
      <c r="H389" s="30" t="n">
        <f aca="false">(B389-B388)/(3*(1-E388)*F388+3*C388*E388*G388)+H388</f>
        <v>0.0034762437005246</v>
      </c>
      <c r="I389" s="30" t="n">
        <f aca="false">C388*(H389-H388)+I388</f>
        <v>0.000829110898086587</v>
      </c>
      <c r="J389" s="3" t="n">
        <f aca="false">J388+3*(H389-H388)*F388</f>
        <v>428.375272306923</v>
      </c>
      <c r="K389" s="35" t="n">
        <f aca="false">IF(J389&lt;$B$10*(A388^$K$49*(MAX(K$58:K388)-A388))^(1/(1+$K$49))*($K$49^(1/(1+$K$49))),IF(J389/A389&gt;D$10,IF(MAX(J$58:J388)&lt;0.99*$B$10*(A388^$K$49*(K388-A388))^(1/(1+$K$49))*($K$49^(1/(1+$K$49))),MAX(K$58:K388),((J389/$B$10)^(1+$K$49)/(A389^($K$49)*$K$49))+A389),MAX(K$58:K388)),((J389/$B$10)^(1+$K$49)/(A389^($K$49)*$K$49))+A389)</f>
        <v>627.96049141772</v>
      </c>
      <c r="L389" s="30" t="n">
        <f aca="false">IF(K389&lt;K388,AE388*(MAX(Z$58:Z388)-J388/A388)/(J388/A388/D$10-1)/(1+1*(MAX(Z$58:Z388)-J388/A388)/(J388/A388/D$10-1))+B$3-B$4,AE388*(J389/A389/B$10)/(C$27+J389/A389/B$10))</f>
        <v>-0.0302940438970034</v>
      </c>
      <c r="M389" s="42" t="n">
        <f aca="false">M388+L389*2*(K389-K388)/(K388+K389)</f>
        <v>-0.0122215111644179</v>
      </c>
      <c r="N389" s="43" t="n">
        <f aca="false">N388+(B$3-B$4)*2*(K389-K388)/(K388+K389)</f>
        <v>0.0118992499244165</v>
      </c>
      <c r="O389" s="34"/>
      <c r="P389" s="34" t="n">
        <f aca="false">P388+$B$4*2*(A389-A388)/(A389+A388)</f>
        <v>0.00360682392721512</v>
      </c>
      <c r="Q389" s="44" t="n">
        <f aca="false">M389+N389</f>
        <v>-0.000322261240001417</v>
      </c>
      <c r="R389" s="3" t="n">
        <f aca="false">R388-(Q389-Q388+P389-P388)*R388</f>
        <v>1.59774326008774</v>
      </c>
      <c r="S389" s="3" t="n">
        <f aca="false">$C$21*(R389-1)+1</f>
        <v>1.58986749161923</v>
      </c>
      <c r="T389" s="3" t="n">
        <f aca="false">-(S389-S388)/S388+T388</f>
        <v>0.00325738770083418</v>
      </c>
      <c r="U389" s="45" t="n">
        <f aca="false">(N389-N388)/(K$49/(1+K$49)*(AC389^(1+K$49)-(J389/A389)^(1+K$49))/(J389/A389)^K$49)*K$50+U388</f>
        <v>0.0170359734690517</v>
      </c>
      <c r="V389" s="3" t="n">
        <f aca="false">IF(D$6="E",-IF(K388=$B$6,-V388+(H389-H388)*(1-E388)+(I389-I388)*E388,-V388+(H389-H388)*(1-E388)+(I389-I388)*E388+(U389-U388)*(1-E388)),IF(K388=$B$6,V388+(H389-H388)*(1-E388)+(I389-I388)*E388,V388+(H389-H388)*(1-E388)+(I389-I388)*E388+(U389-U388)*(1-E388)))</f>
        <v>0.0203329026983684</v>
      </c>
      <c r="W389" s="3" t="n">
        <f aca="false">T389/3+V389</f>
        <v>0.0214186985986465</v>
      </c>
      <c r="X389" s="23" t="n">
        <f aca="false">IF(D$6="E",-B389,B389)</f>
        <v>494.515586034923</v>
      </c>
      <c r="Y389" s="0" t="n">
        <f aca="false">IF(D$6="E",-J389,J389)</f>
        <v>428.375272306923</v>
      </c>
      <c r="Z389" s="46" t="n">
        <f aca="false">J389/A389</f>
        <v>1.17415031208132</v>
      </c>
      <c r="AA389" s="43" t="n">
        <f aca="false">B$8/A389^B$3*((1+K$49)/K$49)^-B$3</f>
        <v>1.66124098934517</v>
      </c>
      <c r="AB389" s="43" t="n">
        <f aca="false">(R389-AA389)</f>
        <v>-0.0634977292574295</v>
      </c>
      <c r="AC389" s="48" t="n">
        <f aca="false">IF(R$58&gt;=AA$58,B$10,IF(K389&lt;K388,(Z389-D$10)*(1+1.25*(D$10-Z389)/MAX(Z$58:Z389)*B$10)+D$10,B$10))</f>
        <v>1.38259663532589</v>
      </c>
      <c r="AD389" s="33" t="n">
        <f aca="false">IF(K389&gt;K388,(1-A389/K389)/((J389+0.01)/A389/$B$10)^(1+K$49)+A389/K389+0.01,(1-A389/K389)/((J389+0.01)/A389/$D$10)^(1+K$49)+A389/K389+0.01)</f>
        <v>1.17195212012698</v>
      </c>
      <c r="AE389" s="47" t="n">
        <f aca="false">IF(ABS(-LN(1-(R389-AA389)/R389)/LN(AD389))&lt;1.2*B$3,1.2*SIGN(-LN(1-(R389-AA389)/R389)/LN(AD389))*B$3,-LN(1-(R389-AA389)/R389)/LN(AD389))</f>
        <v>-0.2456200303637</v>
      </c>
      <c r="AF389" s="43" t="n">
        <f aca="false">W389</f>
        <v>0.0214186985986465</v>
      </c>
      <c r="AG389" s="47" t="n">
        <f aca="false">IF(D$6="E",-B389,IF(D$6="T",-B389,B389))</f>
        <v>494.515586034923</v>
      </c>
      <c r="AH389" s="3" t="n">
        <f aca="false">T389</f>
        <v>0.00325738770083418</v>
      </c>
      <c r="AI389" s="3"/>
      <c r="AJ389" s="3"/>
    </row>
    <row r="390" customFormat="false" ht="12.8" hidden="false" customHeight="false" outlineLevel="0" collapsed="false">
      <c r="A390" s="3" t="n">
        <f aca="false">IF(J389/A389&lt;=0.99*$B$10,IF(A389&gt;A388,IF(D$5&gt;0,$A389+($D$7-$D$3)/401,IF(J389/A389&gt;1.01*D$10,A389-($D$7-$D$3)/401,A389)),IF(D$5&lt;0,$A389+($D$7-$D$3)/401,IF(J389/A389&gt;1.01*D$10,A389-($D$7-$D$3)/401,A389))),IF(K389&gt;$B$6,IF(B$10&gt;D$10,IF(J389/A389&gt;1.01*D$10,A389-($D$7-$D$3)/401,A389),A389),IF(MAX(J$58:J389)&lt;0.99*$B$10*(A389^$K$49*(K389-A389))^(1/(1+$K$49))*($K$49^(1/(1+$K$49))),$A389+($D$7-$D$3)/401,IF(J389/A389&gt;1.01*$D$10,$A389-($D$7-$D$3)/401,A389))))</f>
        <v>365.337281795515</v>
      </c>
      <c r="B390" s="3" t="n">
        <f aca="false">$D$4+(A390-$D$3)*$D$5</f>
        <v>496.011845386544</v>
      </c>
      <c r="C390" s="3" t="n">
        <f aca="false">2/PI()*(ATAN((B390/A390)^2))/(1+C$12/C$14*10*(100/A389)^0.5)</f>
        <v>0.530850775462127</v>
      </c>
      <c r="D390" s="3" t="n">
        <f aca="false">3*G389*(I390-I389)+D389</f>
        <v>7727.16415020543</v>
      </c>
      <c r="E390" s="30" t="n">
        <f aca="false">(1/$C$16)*($C$12/100)/S390</f>
        <v>0.00909478652122432</v>
      </c>
      <c r="F390" s="3" t="n">
        <f aca="false">3*(1-2*$B$9)*(A391+A390)/(4*(1+$B$9)*$B$4)</f>
        <v>55632.7523582353</v>
      </c>
      <c r="G390" s="3" t="n">
        <f aca="false">$C$18*$C$17*(A390+100)/100/(2*(1+$C$19))*1000</f>
        <v>3557038.18204491</v>
      </c>
      <c r="H390" s="30" t="n">
        <f aca="false">(B390-B389)/(3*(1-E389)*F389+3*C389*E389*G389)+H389</f>
        <v>0.00348315332857494</v>
      </c>
      <c r="I390" s="30" t="n">
        <f aca="false">C389*(H390-H389)+I389</f>
        <v>0.0008327735758686</v>
      </c>
      <c r="J390" s="3" t="n">
        <f aca="false">J389+3*(H390-H389)*F389</f>
        <v>429.526903921014</v>
      </c>
      <c r="K390" s="35" t="n">
        <f aca="false">IF(J390&lt;$B$10*(A389^$K$49*(MAX(K$58:K389)-A389))^(1/(1+$K$49))*($K$49^(1/(1+$K$49))),IF(J390/A390&gt;D$10,IF(MAX(J$58:J389)&lt;0.99*$B$10*(A389^$K$49*(K389-A389))^(1/(1+$K$49))*($K$49^(1/(1+$K$49))),MAX(K$58:K389),((J390/$B$10)^(1+$K$49)/(A390^($K$49)*$K$49))+A390),MAX(K$58:K389)),((J390/$B$10)^(1+$K$49)/(A390^($K$49)*$K$49))+A390)</f>
        <v>629.514740824502</v>
      </c>
      <c r="L390" s="30" t="n">
        <f aca="false">IF(K390&lt;K389,AE389*(MAX(Z$58:Z389)-J389/A389)/(J389/A389/D$10-1)/(1+1*(MAX(Z$58:Z389)-J389/A389)/(J389/A389/D$10-1))+B$3-B$4,AE389*(J390/A390/B$10)/(C$27+J390/A390/B$10))</f>
        <v>-0.0304895847236813</v>
      </c>
      <c r="M390" s="42" t="n">
        <f aca="false">M389+L390*2*(K390-K389)/(K389+K390)</f>
        <v>-0.012296881903745</v>
      </c>
      <c r="N390" s="43" t="n">
        <f aca="false">N389+(B$3-B$4)*2*(K390-K389)/(K389+K390)</f>
        <v>0.0119249588901536</v>
      </c>
      <c r="O390" s="34"/>
      <c r="P390" s="34" t="n">
        <f aca="false">P389+$B$4*2*(A390-A389)/(A390+A389)</f>
        <v>0.00361502063452948</v>
      </c>
      <c r="Q390" s="44" t="n">
        <f aca="false">M390+N390</f>
        <v>-0.000371923013591348</v>
      </c>
      <c r="R390" s="3" t="n">
        <f aca="false">R389-(Q390-Q389+P390-P389)*R389</f>
        <v>1.59780951061791</v>
      </c>
      <c r="S390" s="3" t="n">
        <f aca="false">$C$21*(R390-1)+1</f>
        <v>1.58993286924314</v>
      </c>
      <c r="T390" s="3" t="n">
        <f aca="false">-(S390-S389)/S389+T389</f>
        <v>0.0032162662713751</v>
      </c>
      <c r="U390" s="45" t="n">
        <f aca="false">(N390-N389)/(K$49/(1+K$49)*(AC390^(1+K$49)-(J390/A390)^(1+K$49))/(J390/A390)^K$49)*K$50+U389</f>
        <v>0.0171501839398052</v>
      </c>
      <c r="V390" s="3" t="n">
        <f aca="false">IF(D$6="E",-IF(K389=$B$6,-V389+(H390-H389)*(1-E389)+(I390-I389)*E389,-V389+(H390-H389)*(1-E389)+(I390-I389)*E389+(U390-U389)*(1-E389)),IF(K389=$B$6,V389+(H390-H389)*(1-E389)+(I390-I389)*E389,V389+(H390-H389)*(1-E389)+(I390-I389)*E389+(U390-U389)*(1-E389)))</f>
        <v>0.0204529545030748</v>
      </c>
      <c r="W390" s="3" t="n">
        <f aca="false">T390/3+V390</f>
        <v>0.0215250432601998</v>
      </c>
      <c r="X390" s="23" t="n">
        <f aca="false">IF(D$6="E",-B390,B390)</f>
        <v>496.011845386544</v>
      </c>
      <c r="Y390" s="0" t="n">
        <f aca="false">IF(D$6="E",-J390,J390)</f>
        <v>429.526903921014</v>
      </c>
      <c r="Z390" s="46" t="n">
        <f aca="false">J390/A390</f>
        <v>1.17569962148409</v>
      </c>
      <c r="AA390" s="43" t="n">
        <f aca="false">B$8/A390^B$3*((1+K$49)/K$49)^-B$3</f>
        <v>1.66120377075945</v>
      </c>
      <c r="AB390" s="43" t="n">
        <f aca="false">(R390-AA390)</f>
        <v>-0.0633942601415405</v>
      </c>
      <c r="AC390" s="48" t="n">
        <f aca="false">IF(R$58&gt;=AA$58,B$10,IF(K390&lt;K389,(Z390-D$10)*(1+1.25*(D$10-Z390)/MAX(Z$58:Z390)*B$10)+D$10,B$10))</f>
        <v>1.38259663532589</v>
      </c>
      <c r="AD390" s="33" t="n">
        <f aca="false">IF(K390&gt;K389,(1-A390/K390)/((J390+0.01)/A390/$B$10)^(1+K$49)+A390/K390+0.01,(1-A390/K390)/((J390+0.01)/A390/$D$10)^(1+K$49)+A390/K390+0.01)</f>
        <v>1.17066790124776</v>
      </c>
      <c r="AE390" s="47" t="n">
        <f aca="false">IF(ABS(-LN(1-(R390-AA390)/R390)/LN(AD390))&lt;1.2*B$3,1.2*SIGN(-LN(1-(R390-AA390)/R390)/LN(AD390))*B$3,-LN(1-(R390-AA390)/R390)/LN(AD390))</f>
        <v>-0.246923719888432</v>
      </c>
      <c r="AF390" s="43" t="n">
        <f aca="false">W390</f>
        <v>0.0215250432601999</v>
      </c>
      <c r="AG390" s="47" t="n">
        <f aca="false">IF(D$6="E",-B390,IF(D$6="T",-B390,B390))</f>
        <v>496.011845386544</v>
      </c>
      <c r="AH390" s="3" t="n">
        <f aca="false">T390</f>
        <v>0.0032162662713751</v>
      </c>
      <c r="AI390" s="3"/>
      <c r="AJ390" s="3"/>
    </row>
    <row r="391" customFormat="false" ht="12.8" hidden="false" customHeight="false" outlineLevel="0" collapsed="false">
      <c r="A391" s="3" t="n">
        <f aca="false">IF(J390/A390&lt;=0.99*$B$10,IF(A390&gt;A389,IF(D$5&gt;0,$A390+($D$7-$D$3)/401,IF(J390/A390&gt;1.01*D$10,A390-($D$7-$D$3)/401,A390)),IF(D$5&lt;0,$A390+($D$7-$D$3)/401,IF(J390/A390&gt;1.01*D$10,A390-($D$7-$D$3)/401,A390))),IF(K390&gt;$B$6,IF(B$10&gt;D$10,IF(J390/A390&gt;1.01*D$10,A390-($D$7-$D$3)/401,A390),A390),IF(MAX(J$58:J390)&lt;0.99*$B$10*(A390^$K$49*(K390-A390))^(1/(1+$K$49))*($K$49^(1/(1+$K$49))),$A390+($D$7-$D$3)/401,IF(J390/A390&gt;1.01*$D$10,$A390-($D$7-$D$3)/401,A390))))</f>
        <v>365.836034912722</v>
      </c>
      <c r="B391" s="3" t="n">
        <f aca="false">$D$4+(A391-$D$3)*$D$5</f>
        <v>497.508104738165</v>
      </c>
      <c r="C391" s="3" t="n">
        <f aca="false">2/PI()*(ATAN((B391/A391)^2))/(1+C$12/C$14*10*(100/A390)^0.5)</f>
        <v>0.531614182033176</v>
      </c>
      <c r="D391" s="3" t="n">
        <f aca="false">3*G390*(I391-I390)+D390</f>
        <v>7766.24186146627</v>
      </c>
      <c r="E391" s="30" t="n">
        <f aca="false">(1/$C$16)*($C$12/100)/S391</f>
        <v>0.00909440900985505</v>
      </c>
      <c r="F391" s="3" t="n">
        <f aca="false">3*(1-2*$B$9)*(A392+A391)/(4*(1+$B$9)*$B$4)</f>
        <v>55708.6495717234</v>
      </c>
      <c r="G391" s="3" t="n">
        <f aca="false">$C$18*$C$17*(A391+100)/100/(2*(1+$C$19))*1000</f>
        <v>3560850.65087284</v>
      </c>
      <c r="H391" s="30" t="n">
        <f aca="false">(B391-B390)/(3*(1-E390)*F390+3*C390*E390*G390)+H390</f>
        <v>0.00349005170488678</v>
      </c>
      <c r="I391" s="30" t="n">
        <f aca="false">C390*(H391-H390)+I390</f>
        <v>0.000836435584283175</v>
      </c>
      <c r="J391" s="3" t="n">
        <f aca="false">J390+3*(H391-H390)*F390</f>
        <v>430.678230904105</v>
      </c>
      <c r="K391" s="35" t="n">
        <f aca="false">IF(J391&lt;$B$10*(A390^$K$49*(MAX(K$58:K390)-A390))^(1/(1+$K$49))*($K$49^(1/(1+$K$49))),IF(J391/A391&gt;D$10,IF(MAX(J$58:J390)&lt;0.99*$B$10*(A390^$K$49*(K390-A390))^(1/(1+$K$49))*($K$49^(1/(1+$K$49))),MAX(K$58:K390),((J391/$B$10)^(1+$K$49)/(A391^($K$49)*$K$49))+A391),MAX(K$58:K390)),((J391/$B$10)^(1+$K$49)/(A391^($K$49)*$K$49))+A391)</f>
        <v>631.069530021842</v>
      </c>
      <c r="L391" s="30" t="n">
        <f aca="false">IF(K391&lt;K390,AE390*(MAX(Z$58:Z390)-J390/A390)/(J390/A390/D$10-1)/(1+1*(MAX(Z$58:Z390)-J390/A390)/(J390/A390/D$10-1))+B$3-B$4,AE390*(J391/A391/B$10)/(C$27+J391/A391/B$10))</f>
        <v>-0.0306866723345105</v>
      </c>
      <c r="M391" s="42" t="n">
        <f aca="false">M390+L391*2*(K391-K390)/(K390+K391)</f>
        <v>-0.0123725790352283</v>
      </c>
      <c r="N391" s="43" t="n">
        <f aca="false">N390+(B$3-B$4)*2*(K391-K390)/(K390+K391)</f>
        <v>0.0119506133553509</v>
      </c>
      <c r="O391" s="34"/>
      <c r="P391" s="34" t="n">
        <f aca="false">P390+$B$4*2*(A391-A390)/(A391+A390)</f>
        <v>0.00362320615945185</v>
      </c>
      <c r="Q391" s="44" t="n">
        <f aca="false">M391+N391</f>
        <v>-0.00042196567987734</v>
      </c>
      <c r="R391" s="3" t="n">
        <f aca="false">R390-(Q391-Q390+P391-P390)*R390</f>
        <v>1.59787639035647</v>
      </c>
      <c r="S391" s="3" t="n">
        <f aca="false">$C$21*(R391-1)+1</f>
        <v>1.58999886778509</v>
      </c>
      <c r="T391" s="3" t="n">
        <f aca="false">-(S391-S390)/S390+T390</f>
        <v>0.00317475600183979</v>
      </c>
      <c r="U391" s="45" t="n">
        <f aca="false">(N391-N390)/(K$49/(1+K$49)*(AC391^(1+K$49)-(J391/A391)^(1+K$49))/(J391/A391)^K$49)*K$50+U390</f>
        <v>0.0172650907967143</v>
      </c>
      <c r="V391" s="3" t="n">
        <f aca="false">IF(D$6="E",-IF(K390=$B$6,-V390+(H391-H390)*(1-E390)+(I391-I390)*E390,-V390+(H391-H390)*(1-E390)+(I391-I390)*E390+(U391-U390)*(1-E390)),IF(K390=$B$6,V390+(H391-H390)*(1-E390)+(I391-I390)*E390,V390+(H391-H390)*(1-E390)+(I391-I390)*E390+(U391-U390)*(1-E390)))</f>
        <v>0.0205736852488872</v>
      </c>
      <c r="W391" s="3" t="n">
        <f aca="false">T391/3+V391</f>
        <v>0.0216319372495004</v>
      </c>
      <c r="X391" s="23" t="n">
        <f aca="false">IF(D$6="E",-B391,B391)</f>
        <v>497.508104738165</v>
      </c>
      <c r="Y391" s="0" t="n">
        <f aca="false">IF(D$6="E",-J391,J391)</f>
        <v>430.678230904105</v>
      </c>
      <c r="Z391" s="46" t="n">
        <f aca="false">J391/A391</f>
        <v>1.17724387376671</v>
      </c>
      <c r="AA391" s="43" t="n">
        <f aca="false">B$8/A391^B$3*((1+K$49)/K$49)^-B$3</f>
        <v>1.6611666037815</v>
      </c>
      <c r="AB391" s="43" t="n">
        <f aca="false">(R391-AA391)</f>
        <v>-0.0632902134250331</v>
      </c>
      <c r="AC391" s="48" t="n">
        <f aca="false">IF(R$58&gt;=AA$58,B$10,IF(K391&lt;K390,(Z391-D$10)*(1+1.25*(D$10-Z391)/MAX(Z$58:Z391)*B$10)+D$10,B$10))</f>
        <v>1.38259663532589</v>
      </c>
      <c r="AD391" s="33" t="n">
        <f aca="false">IF(K391&gt;K390,(1-A391/K391)/((J391+0.01)/A391/$B$10)^(1+K$49)+A391/K391+0.01,(1-A391/K391)/((J391+0.01)/A391/$D$10)^(1+K$49)+A391/K391+0.01)</f>
        <v>1.16938901622843</v>
      </c>
      <c r="AE391" s="47" t="n">
        <f aca="false">IF(ABS(-LN(1-(R391-AA391)/R391)/LN(AD391))&lt;1.2*B$3,1.2*SIGN(-LN(1-(R391-AA391)/R391)/LN(AD391))*B$3,-LN(1-(R391-AA391)/R391)/LN(AD391))</f>
        <v>-0.248238041450188</v>
      </c>
      <c r="AF391" s="43" t="n">
        <f aca="false">W391</f>
        <v>0.0216319372495005</v>
      </c>
      <c r="AG391" s="47" t="n">
        <f aca="false">IF(D$6="E",-B391,IF(D$6="T",-B391,B391))</f>
        <v>497.508104738165</v>
      </c>
      <c r="AH391" s="3" t="n">
        <f aca="false">T391</f>
        <v>0.00317475600183979</v>
      </c>
      <c r="AI391" s="3"/>
      <c r="AJ391" s="3"/>
    </row>
    <row r="392" customFormat="false" ht="12.8" hidden="false" customHeight="false" outlineLevel="0" collapsed="false">
      <c r="A392" s="3" t="n">
        <f aca="false">IF(J391/A391&lt;=0.99*$B$10,IF(A391&gt;A390,IF(D$5&gt;0,$A391+($D$7-$D$3)/401,IF(J391/A391&gt;1.01*D$10,A391-($D$7-$D$3)/401,A391)),IF(D$5&lt;0,$A391+($D$7-$D$3)/401,IF(J391/A391&gt;1.01*D$10,A391-($D$7-$D$3)/401,A391))),IF(K391&gt;$B$6,IF(B$10&gt;D$10,IF(J391/A391&gt;1.01*D$10,A391-($D$7-$D$3)/401,A391),A391),IF(MAX(J$58:J391)&lt;0.99*$B$10*(A391^$K$49*(K391-A391))^(1/(1+$K$49))*($K$49^(1/(1+$K$49))),$A391+($D$7-$D$3)/401,IF(J391/A391&gt;1.01*$D$10,$A391-($D$7-$D$3)/401,A391))))</f>
        <v>366.334788029929</v>
      </c>
      <c r="B392" s="3" t="n">
        <f aca="false">$D$4+(A392-$D$3)*$D$5</f>
        <v>499.004364089786</v>
      </c>
      <c r="C392" s="3" t="n">
        <f aca="false">2/PI()*(ATAN((B392/A392)^2))/(1+C$12/C$14*10*(100/A391)^0.5)</f>
        <v>0.53237345630236</v>
      </c>
      <c r="D392" s="3" t="n">
        <f aca="false">3*G391*(I392-I391)+D391</f>
        <v>7805.35407241639</v>
      </c>
      <c r="E392" s="30" t="n">
        <f aca="false">(1/$C$16)*($C$12/100)/S392</f>
        <v>0.00909402795853331</v>
      </c>
      <c r="F392" s="3" t="n">
        <f aca="false">3*(1-2*$B$9)*(A393+A392)/(4*(1+$B$9)*$B$4)</f>
        <v>55784.5467852114</v>
      </c>
      <c r="G392" s="3" t="n">
        <f aca="false">$C$18*$C$17*(A392+100)/100/(2*(1+$C$19))*1000</f>
        <v>3564663.11970077</v>
      </c>
      <c r="H392" s="30" t="n">
        <f aca="false">(B392-B391)/(3*(1-E391)*F391+3*C391*E391*G391)+H391</f>
        <v>0.00349693887475541</v>
      </c>
      <c r="I392" s="30" t="n">
        <f aca="false">C391*(H392-H391)+I391</f>
        <v>0.000840096901459408</v>
      </c>
      <c r="J392" s="3" t="n">
        <f aca="false">J391+3*(H392-H391)*F391</f>
        <v>431.829255702362</v>
      </c>
      <c r="K392" s="35" t="n">
        <f aca="false">IF(J392&lt;$B$10*(A391^$K$49*(MAX(K$58:K391)-A391))^(1/(1+$K$49))*($K$49^(1/(1+$K$49))),IF(J392/A392&gt;D$10,IF(MAX(J$58:J391)&lt;0.99*$B$10*(A391^$K$49*(K391-A391))^(1/(1+$K$49))*($K$49^(1/(1+$K$49))),MAX(K$58:K391),((J392/$B$10)^(1+$K$49)/(A392^($K$49)*$K$49))+A392),MAX(K$58:K391)),((J392/$B$10)^(1+$K$49)/(A392^($K$49)*$K$49))+A392)</f>
        <v>632.624856816822</v>
      </c>
      <c r="L392" s="30" t="n">
        <f aca="false">IF(K392&lt;K391,AE391*(MAX(Z$58:Z391)-J391/A391)/(J391/A391/D$10-1)/(1+1*(MAX(Z$58:Z391)-J391/A391)/(J391/A391/D$10-1))+B$3-B$4,AE391*(J392/A392/B$10)/(C$27+J392/A392/B$10))</f>
        <v>-0.0308853281160305</v>
      </c>
      <c r="M392" s="42" t="n">
        <f aca="false">M391+L392*2*(K392-K391)/(K391+K392)</f>
        <v>-0.0124486049777203</v>
      </c>
      <c r="N392" s="43" t="n">
        <f aca="false">N391+(B$3-B$4)*2*(K392-K391)/(K391+K392)</f>
        <v>0.0119762135302607</v>
      </c>
      <c r="O392" s="34"/>
      <c r="P392" s="34" t="n">
        <f aca="false">P391+$B$4*2*(A392-A391)/(A392+A391)</f>
        <v>0.0036313805324519</v>
      </c>
      <c r="Q392" s="44" t="n">
        <f aca="false">M392+N392</f>
        <v>-0.000472391447459537</v>
      </c>
      <c r="R392" s="3" t="n">
        <f aca="false">R391-(Q392-Q391+P392-P391)*R391</f>
        <v>1.59794390286233</v>
      </c>
      <c r="S392" s="3" t="n">
        <f aca="false">$C$21*(R392-1)+1</f>
        <v>1.5900654907571</v>
      </c>
      <c r="T392" s="3" t="n">
        <f aca="false">-(S392-S391)/S391+T391</f>
        <v>0.00313285473174447</v>
      </c>
      <c r="U392" s="45" t="n">
        <f aca="false">(N392-N391)/(K$49/(1+K$49)*(AC392^(1+K$49)-(J392/A392)^(1+K$49))/(J392/A392)^K$49)*K$50+U391</f>
        <v>0.0173807019753751</v>
      </c>
      <c r="V392" s="3" t="n">
        <f aca="false">IF(D$6="E",-IF(K391=$B$6,-V391+(H392-H391)*(1-E391)+(I392-I391)*E391,-V391+(H392-H391)*(1-E391)+(I392-I391)*E391+(U392-U391)*(1-E391)),IF(K391=$B$6,V391+(H392-H391)*(1-E391)+(I392-I391)*E391,V391+(H392-H391)*(1-E391)+(I392-I391)*E391+(U392-U391)*(1-E391)))</f>
        <v>0.0206951028448479</v>
      </c>
      <c r="W392" s="3" t="n">
        <f aca="false">T392/3+V392</f>
        <v>0.0217393877554294</v>
      </c>
      <c r="X392" s="23" t="n">
        <f aca="false">IF(D$6="E",-B392,B392)</f>
        <v>499.004364089786</v>
      </c>
      <c r="Y392" s="0" t="n">
        <f aca="false">IF(D$6="E",-J392,J392)</f>
        <v>431.829255702362</v>
      </c>
      <c r="Z392" s="46" t="n">
        <f aca="false">J392/A392</f>
        <v>1.17878309626189</v>
      </c>
      <c r="AA392" s="43" t="n">
        <f aca="false">B$8/A392^B$3*((1+K$49)/K$49)^-B$3</f>
        <v>1.66112948826955</v>
      </c>
      <c r="AB392" s="43" t="n">
        <f aca="false">(R392-AA392)</f>
        <v>-0.0631855854072179</v>
      </c>
      <c r="AC392" s="48" t="n">
        <f aca="false">IF(R$58&gt;=AA$58,B$10,IF(K392&lt;K391,(Z392-D$10)*(1+1.25*(D$10-Z392)/MAX(Z$58:Z392)*B$10)+D$10,B$10))</f>
        <v>1.38259663532589</v>
      </c>
      <c r="AD392" s="33" t="n">
        <f aca="false">IF(K392&gt;K391,(1-A392/K392)/((J392+0.01)/A392/$B$10)^(1+K$49)+A392/K392+0.01,(1-A392/K392)/((J392+0.01)/A392/$D$10)^(1+K$49)+A392/K392+0.01)</f>
        <v>1.16811543303225</v>
      </c>
      <c r="AE392" s="47" t="n">
        <f aca="false">IF(ABS(-LN(1-(R392-AA392)/R392)/LN(AD392))&lt;1.2*B$3,1.2*SIGN(-LN(1-(R392-AA392)/R392)/LN(AD392))*B$3,-LN(1-(R392-AA392)/R392)/LN(AD392))</f>
        <v>-0.249563143887802</v>
      </c>
      <c r="AF392" s="43" t="n">
        <f aca="false">W392</f>
        <v>0.0217393877554295</v>
      </c>
      <c r="AG392" s="47" t="n">
        <f aca="false">IF(D$6="E",-B392,IF(D$6="T",-B392,B392))</f>
        <v>499.004364089786</v>
      </c>
      <c r="AH392" s="3" t="n">
        <f aca="false">T392</f>
        <v>0.00313285473174447</v>
      </c>
      <c r="AI392" s="3"/>
      <c r="AJ392" s="3"/>
    </row>
    <row r="393" customFormat="false" ht="12.8" hidden="false" customHeight="false" outlineLevel="0" collapsed="false">
      <c r="A393" s="3" t="n">
        <f aca="false">IF(J392/A392&lt;=0.99*$B$10,IF(A392&gt;A391,IF(D$5&gt;0,$A392+($D$7-$D$3)/401,IF(J392/A392&gt;1.01*D$10,A392-($D$7-$D$3)/401,A392)),IF(D$5&lt;0,$A392+($D$7-$D$3)/401,IF(J392/A392&gt;1.01*D$10,A392-($D$7-$D$3)/401,A392))),IF(K392&gt;$B$6,IF(B$10&gt;D$10,IF(J392/A392&gt;1.01*D$10,A392-($D$7-$D$3)/401,A392),A392),IF(MAX(J$58:J392)&lt;0.99*$B$10*(A392^$K$49*(K392-A392))^(1/(1+$K$49))*($K$49^(1/(1+$K$49))),$A392+($D$7-$D$3)/401,IF(J392/A392&gt;1.01*$D$10,$A392-($D$7-$D$3)/401,A392))))</f>
        <v>366.833541147136</v>
      </c>
      <c r="B393" s="3" t="n">
        <f aca="false">$D$4+(A393-$D$3)*$D$5</f>
        <v>500.500623441407</v>
      </c>
      <c r="C393" s="3" t="n">
        <f aca="false">2/PI()*(ATAN((B393/A393)^2))/(1+C$12/C$14*10*(100/A392)^0.5)</f>
        <v>0.533128629632479</v>
      </c>
      <c r="D393" s="3" t="n">
        <f aca="false">3*G392*(I393-I392)+D392</f>
        <v>7844.50053651292</v>
      </c>
      <c r="E393" s="30" t="n">
        <f aca="false">(1/$C$16)*($C$12/100)/S393</f>
        <v>0.00909364334770779</v>
      </c>
      <c r="F393" s="3" t="n">
        <f aca="false">3*(1-2*$B$9)*(A394+A393)/(4*(1+$B$9)*$B$4)</f>
        <v>55860.4439986994</v>
      </c>
      <c r="G393" s="3" t="n">
        <f aca="false">$C$18*$C$17*(A393+100)/100/(2*(1+$C$19))*1000</f>
        <v>3568475.5885287</v>
      </c>
      <c r="H393" s="30" t="n">
        <f aca="false">(B393-B392)/(3*(1-E392)*F392+3*C392*E392*G392)+H392</f>
        <v>0.00350381488316416</v>
      </c>
      <c r="I393" s="30" t="n">
        <f aca="false">C392*(H393-H392)+I392</f>
        <v>0.00084375750582154</v>
      </c>
      <c r="J393" s="3" t="n">
        <f aca="false">J392+3*(H393-H392)*F392</f>
        <v>432.979980740683</v>
      </c>
      <c r="K393" s="35" t="n">
        <f aca="false">IF(J393&lt;$B$10*(A392^$K$49*(MAX(K$58:K392)-A392))^(1/(1+$K$49))*($K$49^(1/(1+$K$49))),IF(J393/A393&gt;D$10,IF(MAX(J$58:J392)&lt;0.99*$B$10*(A392^$K$49*(K392-A392))^(1/(1+$K$49))*($K$49^(1/(1+$K$49))),MAX(K$58:K392),((J393/$B$10)^(1+$K$49)/(A393^($K$49)*$K$49))+A393),MAX(K$58:K392)),((J393/$B$10)^(1+$K$49)/(A393^($K$49)*$K$49))+A393)</f>
        <v>634.180719035106</v>
      </c>
      <c r="L393" s="30" t="n">
        <f aca="false">IF(K393&lt;K392,AE392*(MAX(Z$58:Z392)-J392/A392)/(J392/A392/D$10-1)/(1+1*(MAX(Z$58:Z392)-J392/A392)/(J392/A392/D$10-1))+B$3-B$4,AE392*(J393/A393/B$10)/(C$27+J393/A393/B$10))</f>
        <v>-0.0310855738733254</v>
      </c>
      <c r="M393" s="42" t="n">
        <f aca="false">M392+L393*2*(K393-K392)/(K392+K393)</f>
        <v>-0.0125249621880848</v>
      </c>
      <c r="N393" s="43" t="n">
        <f aca="false">N392+(B$3-B$4)*2*(K393-K392)/(K392+K393)</f>
        <v>0.0120017596241185</v>
      </c>
      <c r="O393" s="34"/>
      <c r="P393" s="34" t="n">
        <f aca="false">P392+$B$4*2*(A393-A392)/(A393+A392)</f>
        <v>0.00363954378387494</v>
      </c>
      <c r="Q393" s="44" t="n">
        <f aca="false">M393+N393</f>
        <v>-0.00052320256396632</v>
      </c>
      <c r="R393" s="3" t="n">
        <f aca="false">R392-(Q393-Q392+P393-P392)*R392</f>
        <v>1.59801205175831</v>
      </c>
      <c r="S393" s="3" t="n">
        <f aca="false">$C$21*(R393-1)+1</f>
        <v>1.59013274173425</v>
      </c>
      <c r="T393" s="3" t="n">
        <f aca="false">-(S393-S392)/S392+T392</f>
        <v>0.00309056026177087</v>
      </c>
      <c r="U393" s="45" t="n">
        <f aca="false">(N393-N392)/(K$49/(1+K$49)*(AC393^(1+K$49)-(J393/A393)^(1+K$49))/(J393/A393)^K$49)*K$50+U392</f>
        <v>0.0174970255579182</v>
      </c>
      <c r="V393" s="3" t="n">
        <f aca="false">IF(D$6="E",-IF(K392=$B$6,-V392+(H393-H392)*(1-E392)+(I393-I392)*E392,-V392+(H393-H392)*(1-E392)+(I393-I392)*E392+(U393-U392)*(1-E392)),IF(K392=$B$6,V392+(H393-H392)*(1-E392)+(I393-I392)*E392,V392+(H393-H392)*(1-E392)+(I393-I392)*E392+(U393-U392)*(1-E392)))</f>
        <v>0.0208172153449136</v>
      </c>
      <c r="W393" s="3" t="n">
        <f aca="false">T393/3+V393</f>
        <v>0.0218474020988372</v>
      </c>
      <c r="X393" s="23" t="n">
        <f aca="false">IF(D$6="E",-B393,B393)</f>
        <v>500.500623441407</v>
      </c>
      <c r="Y393" s="0" t="n">
        <f aca="false">IF(D$6="E",-J393,J393)</f>
        <v>432.979980740683</v>
      </c>
      <c r="Z393" s="46" t="n">
        <f aca="false">J393/A393</f>
        <v>1.18031731609574</v>
      </c>
      <c r="AA393" s="43" t="n">
        <f aca="false">B$8/A393^B$3*((1+K$49)/K$49)^-B$3</f>
        <v>1.6610924240824</v>
      </c>
      <c r="AB393" s="43" t="n">
        <f aca="false">(R393-AA393)</f>
        <v>-0.0630803723240916</v>
      </c>
      <c r="AC393" s="48" t="n">
        <f aca="false">IF(R$58&gt;=AA$58,B$10,IF(K393&lt;K392,(Z393-D$10)*(1+1.25*(D$10-Z393)/MAX(Z$58:Z393)*B$10)+D$10,B$10))</f>
        <v>1.38259663532589</v>
      </c>
      <c r="AD393" s="33" t="n">
        <f aca="false">IF(K393&gt;K392,(1-A393/K393)/((J393+0.01)/A393/$B$10)^(1+K$49)+A393/K393+0.01,(1-A393/K393)/((J393+0.01)/A393/$D$10)^(1+K$49)+A393/K393+0.01)</f>
        <v>1.16684711985816</v>
      </c>
      <c r="AE393" s="47" t="n">
        <f aca="false">IF(ABS(-LN(1-(R393-AA393)/R393)/LN(AD393))&lt;1.2*B$3,1.2*SIGN(-LN(1-(R393-AA393)/R393)/LN(AD393))*B$3,-LN(1-(R393-AA393)/R393)/LN(AD393))</f>
        <v>-0.250899178989136</v>
      </c>
      <c r="AF393" s="43" t="n">
        <f aca="false">W393</f>
        <v>0.0218474020988373</v>
      </c>
      <c r="AG393" s="47" t="n">
        <f aca="false">IF(D$6="E",-B393,IF(D$6="T",-B393,B393))</f>
        <v>500.500623441407</v>
      </c>
      <c r="AH393" s="3" t="n">
        <f aca="false">T393</f>
        <v>0.00309056026177087</v>
      </c>
      <c r="AI393" s="3"/>
      <c r="AJ393" s="3"/>
    </row>
    <row r="394" customFormat="false" ht="12.8" hidden="false" customHeight="false" outlineLevel="0" collapsed="false">
      <c r="A394" s="3" t="n">
        <f aca="false">IF(J393/A393&lt;=0.99*$B$10,IF(A393&gt;A392,IF(D$5&gt;0,$A393+($D$7-$D$3)/401,IF(J393/A393&gt;1.01*D$10,A393-($D$7-$D$3)/401,A393)),IF(D$5&lt;0,$A393+($D$7-$D$3)/401,IF(J393/A393&gt;1.01*D$10,A393-($D$7-$D$3)/401,A393))),IF(K393&gt;$B$6,IF(B$10&gt;D$10,IF(J393/A393&gt;1.01*D$10,A393-($D$7-$D$3)/401,A393),A393),IF(MAX(J$58:J393)&lt;0.99*$B$10*(A393^$K$49*(K393-A393))^(1/(1+$K$49))*($K$49^(1/(1+$K$49))),$A393+($D$7-$D$3)/401,IF(J393/A393&gt;1.01*$D$10,$A393-($D$7-$D$3)/401,A393))))</f>
        <v>367.332294264343</v>
      </c>
      <c r="B394" s="3" t="n">
        <f aca="false">$D$4+(A394-$D$3)*$D$5</f>
        <v>501.996882793028</v>
      </c>
      <c r="C394" s="3" t="n">
        <f aca="false">2/PI()*(ATAN((B394/A394)^2))/(1+C$12/C$14*10*(100/A393)^0.5)</f>
        <v>0.53387973312343</v>
      </c>
      <c r="D394" s="3" t="n">
        <f aca="false">3*G393*(I394-I393)+D393</f>
        <v>7883.68100959356</v>
      </c>
      <c r="E394" s="30" t="n">
        <f aca="false">(1/$C$16)*($C$12/100)/S394</f>
        <v>0.00909325515747515</v>
      </c>
      <c r="F394" s="3" t="n">
        <f aca="false">3*(1-2*$B$9)*(A395+A394)/(4*(1+$B$9)*$B$4)</f>
        <v>55936.3412121874</v>
      </c>
      <c r="G394" s="3" t="n">
        <f aca="false">$C$18*$C$17*(A394+100)/100/(2*(1+$C$19))*1000</f>
        <v>3572288.05735663</v>
      </c>
      <c r="H394" s="30" t="n">
        <f aca="false">(B394-B393)/(3*(1-E393)*F393+3*C393*E393*G393)+H393</f>
        <v>0.00351067977478764</v>
      </c>
      <c r="I394" s="30" t="n">
        <f aca="false">C393*(H394-H393)+I393</f>
        <v>0.000847417376085339</v>
      </c>
      <c r="J394" s="3" t="n">
        <f aca="false">J393+3*(H394-H393)*F393</f>
        <v>434.130408422954</v>
      </c>
      <c r="K394" s="35" t="n">
        <f aca="false">IF(J394&lt;$B$10*(A393^$K$49*(MAX(K$58:K393)-A393))^(1/(1+$K$49))*($K$49^(1/(1+$K$49))),IF(J394/A394&gt;D$10,IF(MAX(J$58:J393)&lt;0.99*$B$10*(A393^$K$49*(K393-A393))^(1/(1+$K$49))*($K$49^(1/(1+$K$49))),MAX(K$58:K393),((J394/$B$10)^(1+$K$49)/(A394^($K$49)*$K$49))+A394),MAX(K$58:K393)),((J394/$B$10)^(1+$K$49)/(A394^($K$49)*$K$49))+A394)</f>
        <v>635.737114520744</v>
      </c>
      <c r="L394" s="30" t="n">
        <f aca="false">IF(K394&lt;K393,AE393*(MAX(Z$58:Z393)-J393/A393)/(J393/A393/D$10-1)/(1+1*(MAX(Z$58:Z393)-J393/A393)/(J393/A393/D$10-1))+B$3-B$4,AE393*(J394/A394/B$10)/(C$27+J394/A394/B$10))</f>
        <v>-0.0312874318405965</v>
      </c>
      <c r="M394" s="42" t="n">
        <f aca="false">M393+L394*2*(K394-K393)/(K393+K394)</f>
        <v>-0.0126016531619214</v>
      </c>
      <c r="N394" s="43" t="n">
        <f aca="false">N393+(B$3-B$4)*2*(K394-K393)/(K393+K394)</f>
        <v>0.0120272518451472</v>
      </c>
      <c r="O394" s="34"/>
      <c r="P394" s="34" t="n">
        <f aca="false">P393+$B$4*2*(A394-A393)/(A394+A393)</f>
        <v>0.0036476959439426</v>
      </c>
      <c r="Q394" s="44" t="n">
        <f aca="false">M394+N394</f>
        <v>-0.000574401316774203</v>
      </c>
      <c r="R394" s="3" t="n">
        <f aca="false">R393-(Q394-Q393+P394-P393)*R393</f>
        <v>1.5980808407323</v>
      </c>
      <c r="S394" s="3" t="n">
        <f aca="false">$C$21*(R394-1)+1</f>
        <v>1.59020062435585</v>
      </c>
      <c r="T394" s="3" t="n">
        <f aca="false">-(S394-S393)/S393+T393</f>
        <v>0.00304787035305166</v>
      </c>
      <c r="U394" s="45" t="n">
        <f aca="false">(N394-N393)/(K$49/(1+K$49)*(AC394^(1+K$49)-(J394/A394)^(1+K$49))/(J394/A394)^K$49)*K$50+U393</f>
        <v>0.0176140697764914</v>
      </c>
      <c r="V394" s="3" t="n">
        <f aca="false">IF(D$6="E",-IF(K393=$B$6,-V393+(H394-H393)*(1-E393)+(I394-I393)*E393,-V393+(H394-H393)*(1-E393)+(I394-I393)*E393+(U394-U393)*(1-E393)),IF(K393=$B$6,V393+(H394-H393)*(1-E393)+(I394-I393)*E393,V393+(H394-H393)*(1-E393)+(I394-I393)*E393+(U394-U393)*(1-E393)))</f>
        <v>0.0209400309514095</v>
      </c>
      <c r="W394" s="3" t="n">
        <f aca="false">T394/3+V394</f>
        <v>0.0219559877357601</v>
      </c>
      <c r="X394" s="23" t="n">
        <f aca="false">IF(D$6="E",-B394,B394)</f>
        <v>501.996882793028</v>
      </c>
      <c r="Y394" s="0" t="n">
        <f aca="false">IF(D$6="E",-J394,J394)</f>
        <v>434.130408422954</v>
      </c>
      <c r="Z394" s="46" t="n">
        <f aca="false">J394/A394</f>
        <v>1.18184656018984</v>
      </c>
      <c r="AA394" s="43" t="n">
        <f aca="false">B$8/A394^B$3*((1+K$49)/K$49)^-B$3</f>
        <v>1.66105541107945</v>
      </c>
      <c r="AB394" s="43" t="n">
        <f aca="false">(R394-AA394)</f>
        <v>-0.0629745703471547</v>
      </c>
      <c r="AC394" s="48" t="n">
        <f aca="false">IF(R$58&gt;=AA$58,B$10,IF(K394&lt;K393,(Z394-D$10)*(1+1.25*(D$10-Z394)/MAX(Z$58:Z394)*B$10)+D$10,B$10))</f>
        <v>1.38259663532589</v>
      </c>
      <c r="AD394" s="33" t="n">
        <f aca="false">IF(K394&gt;K393,(1-A394/K394)/((J394+0.01)/A394/$B$10)^(1+K$49)+A394/K394+0.01,(1-A394/K394)/((J394+0.01)/A394/$D$10)^(1+K$49)+A394/K394+0.01)</f>
        <v>1.16558404513889</v>
      </c>
      <c r="AE394" s="47" t="n">
        <f aca="false">IF(ABS(-LN(1-(R394-AA394)/R394)/LN(AD394))&lt;1.2*B$3,1.2*SIGN(-LN(1-(R394-AA394)/R394)/LN(AD394))*B$3,-LN(1-(R394-AA394)/R394)/LN(AD394))</f>
        <v>-0.252246301565988</v>
      </c>
      <c r="AF394" s="43" t="n">
        <f aca="false">W394</f>
        <v>0.0219559877357601</v>
      </c>
      <c r="AG394" s="47" t="n">
        <f aca="false">IF(D$6="E",-B394,IF(D$6="T",-B394,B394))</f>
        <v>501.996882793028</v>
      </c>
      <c r="AH394" s="3" t="n">
        <f aca="false">T394</f>
        <v>0.00304787035305166</v>
      </c>
      <c r="AI394" s="3"/>
      <c r="AJ394" s="3"/>
    </row>
    <row r="395" customFormat="false" ht="12.8" hidden="false" customHeight="false" outlineLevel="0" collapsed="false">
      <c r="A395" s="3" t="n">
        <f aca="false">IF(J394/A394&lt;=0.99*$B$10,IF(A394&gt;A393,IF(D$5&gt;0,$A394+($D$7-$D$3)/401,IF(J394/A394&gt;1.01*D$10,A394-($D$7-$D$3)/401,A394)),IF(D$5&lt;0,$A394+($D$7-$D$3)/401,IF(J394/A394&gt;1.01*D$10,A394-($D$7-$D$3)/401,A394))),IF(K394&gt;$B$6,IF(B$10&gt;D$10,IF(J394/A394&gt;1.01*D$10,A394-($D$7-$D$3)/401,A394),A394),IF(MAX(J$58:J394)&lt;0.99*$B$10*(A394^$K$49*(K394-A394))^(1/(1+$K$49))*($K$49^(1/(1+$K$49))),$A394+($D$7-$D$3)/401,IF(J394/A394&gt;1.01*$D$10,$A394-($D$7-$D$3)/401,A394))))</f>
        <v>367.83104738155</v>
      </c>
      <c r="B395" s="3" t="n">
        <f aca="false">$D$4+(A395-$D$3)*$D$5</f>
        <v>503.493142144649</v>
      </c>
      <c r="C395" s="3" t="n">
        <f aca="false">2/PI()*(ATAN((B395/A395)^2))/(1+C$12/C$14*10*(100/A394)^0.5)</f>
        <v>0.534626797613957</v>
      </c>
      <c r="D395" s="3" t="n">
        <f aca="false">3*G394*(I395-I394)+D394</f>
        <v>7922.89524985184</v>
      </c>
      <c r="E395" s="30" t="n">
        <f aca="false">(1/$C$16)*($C$12/100)/S395</f>
        <v>0.00909286336757353</v>
      </c>
      <c r="F395" s="3" t="n">
        <f aca="false">3*(1-2*$B$9)*(A396+A395)/(4*(1+$B$9)*$B$4)</f>
        <v>56012.2384256755</v>
      </c>
      <c r="G395" s="3" t="n">
        <f aca="false">$C$18*$C$17*(A395+100)/100/(2*(1+$C$19))*1000</f>
        <v>3576100.52618457</v>
      </c>
      <c r="H395" s="30" t="n">
        <f aca="false">(B395-B394)/(3*(1-E394)*F394+3*C394*E394*G394)+H394</f>
        <v>0.00351753359399481</v>
      </c>
      <c r="I395" s="30" t="n">
        <f aca="false">C394*(H395-H394)+I394</f>
        <v>0.000851076491254539</v>
      </c>
      <c r="J395" s="3" t="n">
        <f aca="false">J394+3*(H395-H394)*F394</f>
        <v>435.280541132291</v>
      </c>
      <c r="K395" s="35" t="n">
        <f aca="false">IF(J395&lt;$B$10*(A394^$K$49*(MAX(K$58:K394)-A394))^(1/(1+$K$49))*($K$49^(1/(1+$K$49))),IF(J395/A395&gt;D$10,IF(MAX(J$58:J394)&lt;0.99*$B$10*(A394^$K$49*(K394-A394))^(1/(1+$K$49))*($K$49^(1/(1+$K$49))),MAX(K$58:K394),((J395/$B$10)^(1+$K$49)/(A395^($K$49)*$K$49))+A395),MAX(K$58:K394)),((J395/$B$10)^(1+$K$49)/(A395^($K$49)*$K$49))+A395)</f>
        <v>637.294041135987</v>
      </c>
      <c r="L395" s="30" t="n">
        <f aca="false">IF(K395&lt;K394,AE394*(MAX(Z$58:Z394)-J394/A394)/(J394/A394/D$10-1)/(1+1*(MAX(Z$58:Z394)-J394/A394)/(J394/A394/D$10-1))+B$3-B$4,AE394*(J395/A395/B$10)/(C$27+J395/A395/B$10))</f>
        <v>-0.0314909246920608</v>
      </c>
      <c r="M395" s="42" t="n">
        <f aca="false">M394+L395*2*(K395-K394)/(K394+K395)</f>
        <v>-0.012678680434308</v>
      </c>
      <c r="N395" s="43" t="n">
        <f aca="false">N394+(B$3-B$4)*2*(K395-K394)/(K394+K395)</f>
        <v>0.0120526904005613</v>
      </c>
      <c r="O395" s="34"/>
      <c r="P395" s="34" t="n">
        <f aca="false">P394+$B$4*2*(A395-A394)/(A395+A394)</f>
        <v>0.00365583704275349</v>
      </c>
      <c r="Q395" s="44" t="n">
        <f aca="false">M395+N395</f>
        <v>-0.000625990033746669</v>
      </c>
      <c r="R395" s="3" t="n">
        <f aca="false">R394-(Q395-Q394+P395-P394)*R394</f>
        <v>1.59815027353846</v>
      </c>
      <c r="S395" s="3" t="n">
        <f aca="false">$C$21*(R395-1)+1</f>
        <v>1.59026914232659</v>
      </c>
      <c r="T395" s="3" t="n">
        <f aca="false">-(S395-S394)/S394+T394</f>
        <v>0.0030047827264392</v>
      </c>
      <c r="U395" s="45" t="n">
        <f aca="false">(N395-N394)/(K$49/(1+K$49)*(AC395^(1+K$49)-(J395/A395)^(1+K$49))/(J395/A395)^K$49)*K$50+U394</f>
        <v>0.0177318430168505</v>
      </c>
      <c r="V395" s="3" t="n">
        <f aca="false">IF(D$6="E",-IF(K394=$B$6,-V394+(H395-H394)*(1-E394)+(I395-I394)*E394,-V394+(H395-H394)*(1-E394)+(I395-I394)*E394+(U395-U394)*(1-E394)),IF(K394=$B$6,V394+(H395-H394)*(1-E394)+(I395-I394)*E394,V394+(H395-H394)*(1-E394)+(I395-I394)*E394+(U395-U394)*(1-E394)))</f>
        <v>0.0210635580185915</v>
      </c>
      <c r="W395" s="3" t="n">
        <f aca="false">T395/3+V395</f>
        <v>0.0220651522607379</v>
      </c>
      <c r="X395" s="23" t="n">
        <f aca="false">IF(D$6="E",-B395,B395)</f>
        <v>503.493142144649</v>
      </c>
      <c r="Y395" s="0" t="n">
        <f aca="false">IF(D$6="E",-J395,J395)</f>
        <v>435.280541132291</v>
      </c>
      <c r="Z395" s="46" t="n">
        <f aca="false">J395/A395</f>
        <v>1.18337085526327</v>
      </c>
      <c r="AA395" s="43" t="n">
        <f aca="false">B$8/A395^B$3*((1+K$49)/K$49)^-B$3</f>
        <v>1.66101844912066</v>
      </c>
      <c r="AB395" s="43" t="n">
        <f aca="false">(R395-AA395)</f>
        <v>-0.0628681755822038</v>
      </c>
      <c r="AC395" s="48" t="n">
        <f aca="false">IF(R$58&gt;=AA$58,B$10,IF(K395&lt;K394,(Z395-D$10)*(1+1.25*(D$10-Z395)/MAX(Z$58:Z395)*B$10)+D$10,B$10))</f>
        <v>1.38259663532589</v>
      </c>
      <c r="AD395" s="33" t="n">
        <f aca="false">IF(K395&gt;K394,(1-A395/K395)/((J395+0.01)/A395/$B$10)^(1+K$49)+A395/K395+0.01,(1-A395/K395)/((J395+0.01)/A395/$D$10)^(1+K$49)+A395/K395+0.01)</f>
        <v>1.1643261775391</v>
      </c>
      <c r="AE395" s="47" t="n">
        <f aca="false">IF(ABS(-LN(1-(R395-AA395)/R395)/LN(AD395))&lt;1.2*B$3,1.2*SIGN(-LN(1-(R395-AA395)/R395)/LN(AD395))*B$3,-LN(1-(R395-AA395)/R395)/LN(AD395))</f>
        <v>-0.253604669531372</v>
      </c>
      <c r="AF395" s="43" t="n">
        <f aca="false">W395</f>
        <v>0.0220651522607379</v>
      </c>
      <c r="AG395" s="47" t="n">
        <f aca="false">IF(D$6="E",-B395,IF(D$6="T",-B395,B395))</f>
        <v>503.493142144649</v>
      </c>
      <c r="AH395" s="3" t="n">
        <f aca="false">T395</f>
        <v>0.0030047827264392</v>
      </c>
      <c r="AI395" s="3"/>
      <c r="AJ395" s="3"/>
    </row>
    <row r="396" customFormat="false" ht="12.8" hidden="false" customHeight="false" outlineLevel="0" collapsed="false">
      <c r="A396" s="3" t="n">
        <f aca="false">IF(J395/A395&lt;=0.99*$B$10,IF(A395&gt;A394,IF(D$5&gt;0,$A395+($D$7-$D$3)/401,IF(J395/A395&gt;1.01*D$10,A395-($D$7-$D$3)/401,A395)),IF(D$5&lt;0,$A395+($D$7-$D$3)/401,IF(J395/A395&gt;1.01*D$10,A395-($D$7-$D$3)/401,A395))),IF(K395&gt;$B$6,IF(B$10&gt;D$10,IF(J395/A395&gt;1.01*D$10,A395-($D$7-$D$3)/401,A395),A395),IF(MAX(J$58:J395)&lt;0.99*$B$10*(A395^$K$49*(K395-A395))^(1/(1+$K$49))*($K$49^(1/(1+$K$49))),$A395+($D$7-$D$3)/401,IF(J395/A395&gt;1.01*$D$10,$A395-($D$7-$D$3)/401,A395))))</f>
        <v>368.329800498757</v>
      </c>
      <c r="B396" s="3" t="n">
        <f aca="false">$D$4+(A396-$D$3)*$D$5</f>
        <v>504.98940149627</v>
      </c>
      <c r="C396" s="3" t="n">
        <f aca="false">2/PI()*(ATAN((B396/A396)^2))/(1+C$12/C$14*10*(100/A395)^0.5)</f>
        <v>0.5353698536834</v>
      </c>
      <c r="D396" s="3" t="n">
        <f aca="false">3*G395*(I396-I395)+D395</f>
        <v>7962.14301781243</v>
      </c>
      <c r="E396" s="30" t="n">
        <f aca="false">(1/$C$16)*($C$12/100)/S396</f>
        <v>0.00909246795737584</v>
      </c>
      <c r="F396" s="3" t="n">
        <f aca="false">3*(1-2*$B$9)*(A397+A396)/(4*(1+$B$9)*$B$4)</f>
        <v>56088.1356391635</v>
      </c>
      <c r="G396" s="3" t="n">
        <f aca="false">$C$18*$C$17*(A396+100)/100/(2*(1+$C$19))*1000</f>
        <v>3579912.99501249</v>
      </c>
      <c r="H396" s="30" t="n">
        <f aca="false">(B396-B395)/(3*(1-E395)*F395+3*C395*E395*G395)+H395</f>
        <v>0.00352437638485211</v>
      </c>
      <c r="I396" s="30" t="n">
        <f aca="false">C395*(H396-H395)+I395</f>
        <v>0.000854734830617318</v>
      </c>
      <c r="J396" s="3" t="n">
        <f aca="false">J395+3*(H396-H395)*F395</f>
        <v>436.430381231279</v>
      </c>
      <c r="K396" s="35" t="n">
        <f aca="false">IF(J396&lt;$B$10*(A395^$K$49*(MAX(K$58:K395)-A395))^(1/(1+$K$49))*($K$49^(1/(1+$K$49))),IF(J396/A396&gt;D$10,IF(MAX(J$58:J395)&lt;0.99*$B$10*(A395^$K$49*(K395-A395))^(1/(1+$K$49))*($K$49^(1/(1+$K$49))),MAX(K$58:K395),((J396/$B$10)^(1+$K$49)/(A396^($K$49)*$K$49))+A396),MAX(K$58:K395)),((J396/$B$10)^(1+$K$49)/(A396^($K$49)*$K$49))+A396)</f>
        <v>638.851496761101</v>
      </c>
      <c r="L396" s="30" t="n">
        <f aca="false">IF(K396&lt;K395,AE395*(MAX(Z$58:Z395)-J395/A395)/(J395/A395/D$10-1)/(1+1*(MAX(Z$58:Z395)-J395/A395)/(J395/A395/D$10-1))+B$3-B$4,AE395*(J396/A396/B$10)/(C$27+J396/A396/B$10))</f>
        <v>-0.031696075553193</v>
      </c>
      <c r="M396" s="42" t="n">
        <f aca="false">M395+L396*2*(K396-K395)/(K395+K396)</f>
        <v>-0.0127560465805638</v>
      </c>
      <c r="N396" s="43" t="n">
        <f aca="false">N395+(B$3-B$4)*2*(K396-K395)/(K395+K396)</f>
        <v>0.0120780754965714</v>
      </c>
      <c r="O396" s="34"/>
      <c r="P396" s="34" t="n">
        <f aca="false">P395+$B$4*2*(A396-A395)/(A396+A395)</f>
        <v>0.00366396711028387</v>
      </c>
      <c r="Q396" s="44" t="n">
        <f aca="false">M396+N396</f>
        <v>-0.000677971083992444</v>
      </c>
      <c r="R396" s="3" t="n">
        <f aca="false">R395-(Q396-Q395+P396-P395)*R395</f>
        <v>1.59822035399848</v>
      </c>
      <c r="S396" s="3" t="n">
        <f aca="false">$C$21*(R396-1)+1</f>
        <v>1.59033829941781</v>
      </c>
      <c r="T396" s="3" t="n">
        <f aca="false">-(S396-S395)/S395+T395</f>
        <v>0.00296129506175395</v>
      </c>
      <c r="U396" s="45" t="n">
        <f aca="false">(N396-N395)/(K$49/(1+K$49)*(AC396^(1+K$49)-(J396/A396)^(1+K$49))/(J396/A396)^K$49)*K$50+U395</f>
        <v>0.0178503538220583</v>
      </c>
      <c r="V396" s="3" t="n">
        <f aca="false">IF(D$6="E",-IF(K395=$B$6,-V395+(H396-H395)*(1-E395)+(I396-I395)*E395,-V395+(H396-H395)*(1-E395)+(I396-I395)*E395+(U396-U395)*(1-E395)),IF(K395=$B$6,V395+(H396-H395)*(1-E395)+(I396-I395)*E395,V395+(H396-H395)*(1-E395)+(I396-I395)*E395+(U396-U395)*(1-E395)))</f>
        <v>0.0211878050563149</v>
      </c>
      <c r="W396" s="3" t="n">
        <f aca="false">T396/3+V396</f>
        <v>0.0221749034102329</v>
      </c>
      <c r="X396" s="23" t="n">
        <f aca="false">IF(D$6="E",-B396,B396)</f>
        <v>504.98940149627</v>
      </c>
      <c r="Y396" s="0" t="n">
        <f aca="false">IF(D$6="E",-J396,J396)</f>
        <v>436.430381231279</v>
      </c>
      <c r="Z396" s="46" t="n">
        <f aca="false">J396/A396</f>
        <v>1.18489022783469</v>
      </c>
      <c r="AA396" s="43" t="n">
        <f aca="false">B$8/A396^B$3*((1+K$49)/K$49)^-B$3</f>
        <v>1.66098153806656</v>
      </c>
      <c r="AB396" s="43" t="n">
        <f aca="false">(R396-AA396)</f>
        <v>-0.0627611840680864</v>
      </c>
      <c r="AC396" s="48" t="n">
        <f aca="false">IF(R$58&gt;=AA$58,B$10,IF(K396&lt;K395,(Z396-D$10)*(1+1.25*(D$10-Z396)/MAX(Z$58:Z396)*B$10)+D$10,B$10))</f>
        <v>1.38259663532589</v>
      </c>
      <c r="AD396" s="33" t="n">
        <f aca="false">IF(K396&gt;K395,(1-A396/K396)/((J396+0.01)/A396/$B$10)^(1+K$49)+A396/K396+0.01,(1-A396/K396)/((J396+0.01)/A396/$D$10)^(1+K$49)+A396/K396+0.01)</f>
        <v>1.16307348595344</v>
      </c>
      <c r="AE396" s="47" t="n">
        <f aca="false">IF(ABS(-LN(1-(R396-AA396)/R396)/LN(AD396))&lt;1.2*B$3,1.2*SIGN(-LN(1-(R396-AA396)/R396)/LN(AD396))*B$3,-LN(1-(R396-AA396)/R396)/LN(AD396))</f>
        <v>-0.254974443979191</v>
      </c>
      <c r="AF396" s="43" t="n">
        <f aca="false">W396</f>
        <v>0.0221749034102329</v>
      </c>
      <c r="AG396" s="47" t="n">
        <f aca="false">IF(D$6="E",-B396,IF(D$6="T",-B396,B396))</f>
        <v>504.98940149627</v>
      </c>
      <c r="AH396" s="3" t="n">
        <f aca="false">T396</f>
        <v>0.00296129506175395</v>
      </c>
      <c r="AI396" s="3"/>
      <c r="AJ396" s="3"/>
    </row>
    <row r="397" customFormat="false" ht="12.8" hidden="false" customHeight="false" outlineLevel="0" collapsed="false">
      <c r="A397" s="3" t="n">
        <f aca="false">IF(J396/A396&lt;=0.99*$B$10,IF(A396&gt;A395,IF(D$5&gt;0,$A396+($D$7-$D$3)/401,IF(J396/A396&gt;1.01*D$10,A396-($D$7-$D$3)/401,A396)),IF(D$5&lt;0,$A396+($D$7-$D$3)/401,IF(J396/A396&gt;1.01*D$10,A396-($D$7-$D$3)/401,A396))),IF(K396&gt;$B$6,IF(B$10&gt;D$10,IF(J396/A396&gt;1.01*D$10,A396-($D$7-$D$3)/401,A396),A396),IF(MAX(J$58:J396)&lt;0.99*$B$10*(A396^$K$49*(K396-A396))^(1/(1+$K$49))*($K$49^(1/(1+$K$49))),$A396+($D$7-$D$3)/401,IF(J396/A396&gt;1.01*$D$10,$A396-($D$7-$D$3)/401,A396))))</f>
        <v>368.828553615964</v>
      </c>
      <c r="B397" s="3" t="n">
        <f aca="false">$D$4+(A397-$D$3)*$D$5</f>
        <v>506.485660847891</v>
      </c>
      <c r="C397" s="3" t="n">
        <f aca="false">2/PI()*(ATAN((B397/A397)^2))/(1+C$12/C$14*10*(100/A396)^0.5)</f>
        <v>0.536108931653469</v>
      </c>
      <c r="D397" s="3" t="n">
        <f aca="false">3*G396*(I397-I396)+D396</f>
        <v>8001.42407630684</v>
      </c>
      <c r="E397" s="30" t="n">
        <f aca="false">(1/$C$16)*($C$12/100)/S397</f>
        <v>0.00909206890588293</v>
      </c>
      <c r="F397" s="3" t="n">
        <f aca="false">3*(1-2*$B$9)*(A398+A397)/(4*(1+$B$9)*$B$4)</f>
        <v>56164.0328526515</v>
      </c>
      <c r="G397" s="3" t="n">
        <f aca="false">$C$18*$C$17*(A397+100)/100/(2*(1+$C$19))*1000</f>
        <v>3583725.46384043</v>
      </c>
      <c r="H397" s="30" t="n">
        <f aca="false">(B397-B396)/(3*(1-E396)*F396+3*C396*E396*G396)+H396</f>
        <v>0.00353120819112648</v>
      </c>
      <c r="I397" s="30" t="n">
        <f aca="false">C396*(H397-H396)+I396</f>
        <v>0.00085839237374282</v>
      </c>
      <c r="J397" s="3" t="n">
        <f aca="false">J396+3*(H397-H396)*F396</f>
        <v>437.579931062212</v>
      </c>
      <c r="K397" s="35" t="n">
        <f aca="false">IF(J397&lt;$B$10*(A396^$K$49*(MAX(K$58:K396)-A396))^(1/(1+$K$49))*($K$49^(1/(1+$K$49))),IF(J397/A397&gt;D$10,IF(MAX(J$58:J396)&lt;0.99*$B$10*(A396^$K$49*(K396-A396))^(1/(1+$K$49))*($K$49^(1/(1+$K$49))),MAX(K$58:K396),((J397/$B$10)^(1+$K$49)/(A397^($K$49)*$K$49))+A397),MAX(K$58:K396)),((J397/$B$10)^(1+$K$49)/(A397^($K$49)*$K$49))+A397)</f>
        <v>640.409479294187</v>
      </c>
      <c r="L397" s="30" t="n">
        <f aca="false">IF(K397&lt;K396,AE396*(MAX(Z$58:Z396)-J396/A396)/(J396/A396/D$10-1)/(1+1*(MAX(Z$58:Z396)-J396/A396)/(J396/A396/D$10-1))+B$3-B$4,AE396*(J397/A397/B$10)/(C$27+J397/A397/B$10))</f>
        <v>-0.0319029080123155</v>
      </c>
      <c r="M397" s="42" t="n">
        <f aca="false">M396+L397*2*(K397-K396)/(K396+K397)</f>
        <v>-0.0128337542170324</v>
      </c>
      <c r="N397" s="43" t="n">
        <f aca="false">N396+(B$3-B$4)*2*(K397-K396)/(K396+K397)</f>
        <v>0.0121034073383885</v>
      </c>
      <c r="O397" s="34"/>
      <c r="P397" s="34" t="n">
        <f aca="false">P396+$B$4*2*(A397-A396)/(A397+A396)</f>
        <v>0.00367208617638829</v>
      </c>
      <c r="Q397" s="44" t="n">
        <f aca="false">M397+N397</f>
        <v>-0.0007303468786439</v>
      </c>
      <c r="R397" s="3" t="n">
        <f aca="false">R396-(Q397-Q396+P397-P396)*R396</f>
        <v>1.59829108600284</v>
      </c>
      <c r="S397" s="3" t="n">
        <f aca="false">$C$21*(R397-1)+1</f>
        <v>1.59040809946873</v>
      </c>
      <c r="T397" s="3" t="n">
        <f aca="false">-(S397-S396)/S396+T396</f>
        <v>0.00291740499701291</v>
      </c>
      <c r="U397" s="45" t="n">
        <f aca="false">(N397-N396)/(K$49/(1+K$49)*(AC397^(1+K$49)-(J397/A397)^(1+K$49))/(J397/A397)^K$49)*K$50+U396</f>
        <v>0.0179696108962995</v>
      </c>
      <c r="V397" s="3" t="n">
        <f aca="false">IF(D$6="E",-IF(K396=$B$6,-V396+(H397-H396)*(1-E396)+(I397-I396)*E396,-V396+(H397-H396)*(1-E396)+(I397-I396)*E396+(U397-U396)*(1-E396)),IF(K396=$B$6,V396+(H397-H396)*(1-E396)+(I397-I396)*E396,V396+(H397-H396)*(1-E396)+(I397-I396)*E396+(U397-U396)*(1-E396)))</f>
        <v>0.0213127807338183</v>
      </c>
      <c r="W397" s="3" t="n">
        <f aca="false">T397/3+V397</f>
        <v>0.0222852490661559</v>
      </c>
      <c r="X397" s="23" t="n">
        <f aca="false">IF(D$6="E",-B397,B397)</f>
        <v>506.485660847891</v>
      </c>
      <c r="Y397" s="0" t="n">
        <f aca="false">IF(D$6="E",-J397,J397)</f>
        <v>437.579931062212</v>
      </c>
      <c r="Z397" s="46" t="n">
        <f aca="false">J397/A397</f>
        <v>1.18640470422426</v>
      </c>
      <c r="AA397" s="43" t="n">
        <f aca="false">B$8/A397^B$3*((1+K$49)/K$49)^-B$3</f>
        <v>1.66094467777827</v>
      </c>
      <c r="AB397" s="43" t="n">
        <f aca="false">(R397-AA397)</f>
        <v>-0.0626535917754261</v>
      </c>
      <c r="AC397" s="48" t="n">
        <f aca="false">IF(R$58&gt;=AA$58,B$10,IF(K397&lt;K396,(Z397-D$10)*(1+1.25*(D$10-Z397)/MAX(Z$58:Z397)*B$10)+D$10,B$10))</f>
        <v>1.38259663532589</v>
      </c>
      <c r="AD397" s="33" t="n">
        <f aca="false">IF(K397&gt;K396,(1-A397/K397)/((J397+0.01)/A397/$B$10)^(1+K$49)+A397/K397+0.01,(1-A397/K397)/((J397+0.01)/A397/$D$10)^(1+K$49)+A397/K397+0.01)</f>
        <v>1.16182593950477</v>
      </c>
      <c r="AE397" s="47" t="n">
        <f aca="false">IF(ABS(-LN(1-(R397-AA397)/R397)/LN(AD397))&lt;1.2*B$3,1.2*SIGN(-LN(1-(R397-AA397)/R397)/LN(AD397))*B$3,-LN(1-(R397-AA397)/R397)/LN(AD397))</f>
        <v>-0.256355789266458</v>
      </c>
      <c r="AF397" s="43" t="n">
        <f aca="false">W397</f>
        <v>0.0222852490661559</v>
      </c>
      <c r="AG397" s="47" t="n">
        <f aca="false">IF(D$6="E",-B397,IF(D$6="T",-B397,B397))</f>
        <v>506.485660847891</v>
      </c>
      <c r="AH397" s="3" t="n">
        <f aca="false">T397</f>
        <v>0.00291740499701291</v>
      </c>
      <c r="AI397" s="3"/>
      <c r="AJ397" s="3"/>
    </row>
    <row r="398" customFormat="false" ht="12.8" hidden="false" customHeight="false" outlineLevel="0" collapsed="false">
      <c r="A398" s="3" t="n">
        <f aca="false">IF(J397/A397&lt;=0.99*$B$10,IF(A397&gt;A396,IF(D$5&gt;0,$A397+($D$7-$D$3)/401,IF(J397/A397&gt;1.01*D$10,A397-($D$7-$D$3)/401,A397)),IF(D$5&lt;0,$A397+($D$7-$D$3)/401,IF(J397/A397&gt;1.01*D$10,A397-($D$7-$D$3)/401,A397))),IF(K397&gt;$B$6,IF(B$10&gt;D$10,IF(J397/A397&gt;1.01*D$10,A397-($D$7-$D$3)/401,A397),A397),IF(MAX(J$58:J397)&lt;0.99*$B$10*(A397^$K$49*(K397-A397))^(1/(1+$K$49))*($K$49^(1/(1+$K$49))),$A397+($D$7-$D$3)/401,IF(J397/A397&gt;1.01*$D$10,$A397-($D$7-$D$3)/401,A397))))</f>
        <v>369.327306733171</v>
      </c>
      <c r="B398" s="3" t="n">
        <f aca="false">$D$4+(A398-$D$3)*$D$5</f>
        <v>507.981920199512</v>
      </c>
      <c r="C398" s="3" t="n">
        <f aca="false">2/PI()*(ATAN((B398/A398)^2))/(1+C$12/C$14*10*(100/A397)^0.5)</f>
        <v>0.536844061590016</v>
      </c>
      <c r="D398" s="3" t="n">
        <f aca="false">3*G397*(I398-I397)+D397</f>
        <v>8040.73819044945</v>
      </c>
      <c r="E398" s="30" t="n">
        <f aca="false">(1/$C$16)*($C$12/100)/S398</f>
        <v>0.00909166619171657</v>
      </c>
      <c r="F398" s="3" t="n">
        <f aca="false">3*(1-2*$B$9)*(A399+A398)/(4*(1+$B$9)*$B$4)</f>
        <v>56239.9300661395</v>
      </c>
      <c r="G398" s="3" t="n">
        <f aca="false">$C$18*$C$17*(A398+100)/100/(2*(1+$C$19))*1000</f>
        <v>3587537.93266836</v>
      </c>
      <c r="H398" s="30" t="n">
        <f aca="false">(B398-B397)/(3*(1-E397)*F397+3*C397*E397*G397)+H397</f>
        <v>0.0035380290562884</v>
      </c>
      <c r="I398" s="30" t="n">
        <f aca="false">C397*(H398-H397)+I397</f>
        <v>0.00086204910047773</v>
      </c>
      <c r="J398" s="3" t="n">
        <f aca="false">J397+3*(H398-H397)*F397</f>
        <v>438.729192947324</v>
      </c>
      <c r="K398" s="35" t="n">
        <f aca="false">IF(J398&lt;$B$10*(A397^$K$49*(MAX(K$58:K397)-A397))^(1/(1+$K$49))*($K$49^(1/(1+$K$49))),IF(J398/A398&gt;D$10,IF(MAX(J$58:J397)&lt;0.99*$B$10*(A397^$K$49*(K397-A397))^(1/(1+$K$49))*($K$49^(1/(1+$K$49))),MAX(K$58:K397),((J398/$B$10)^(1+$K$49)/(A398^($K$49)*$K$49))+A398),MAX(K$58:K397)),((J398/$B$10)^(1+$K$49)/(A398^($K$49)*$K$49))+A398)</f>
        <v>641.967986651004</v>
      </c>
      <c r="L398" s="30" t="n">
        <f aca="false">IF(K398&lt;K397,AE397*(MAX(Z$58:Z397)-J397/A397)/(J397/A397/D$10-1)/(1+1*(MAX(Z$58:Z397)-J397/A397)/(J397/A397/D$10-1))+B$3-B$4,AE397*(J398/A398/B$10)/(C$27+J398/A398/B$10))</f>
        <v>-0.0321114461325558</v>
      </c>
      <c r="M398" s="42" t="n">
        <f aca="false">M397+L398*2*(K398-K397)/(K397+K398)</f>
        <v>-0.0129118060018846</v>
      </c>
      <c r="N398" s="43" t="n">
        <f aca="false">N397+(B$3-B$4)*2*(K398-K397)/(K397+K398)</f>
        <v>0.0121286861302284</v>
      </c>
      <c r="O398" s="34"/>
      <c r="P398" s="34" t="n">
        <f aca="false">P397+$B$4*2*(A398-A397)/(A398+A397)</f>
        <v>0.00368019427080029</v>
      </c>
      <c r="Q398" s="44" t="n">
        <f aca="false">M398+N398</f>
        <v>-0.000783119871656197</v>
      </c>
      <c r="R398" s="3" t="n">
        <f aca="false">R397-(Q398-Q397+P398-P397)*R397</f>
        <v>1.59836247351213</v>
      </c>
      <c r="S398" s="3" t="n">
        <f aca="false">$C$21*(R398-1)+1</f>
        <v>1.59047854638775</v>
      </c>
      <c r="T398" s="3" t="n">
        <f aca="false">-(S398-S397)/S397+T397</f>
        <v>0.00287311012763748</v>
      </c>
      <c r="U398" s="45" t="n">
        <f aca="false">(N398-N397)/(K$49/(1+K$49)*(AC398^(1+K$49)-(J398/A398)^(1+K$49))/(J398/A398)^K$49)*K$50+U397</f>
        <v>0.018089623108813</v>
      </c>
      <c r="V398" s="3" t="n">
        <f aca="false">IF(D$6="E",-IF(K397=$B$6,-V397+(H398-H397)*(1-E397)+(I398-I397)*E397,-V397+(H398-H397)*(1-E397)+(I398-I397)*E397+(U398-U397)*(1-E397)),IF(K397=$B$6,V397+(H398-H397)*(1-E397)+(I398-I397)*E397,V397+(H398-H397)*(1-E397)+(I398-I397)*E397+(U398-U397)*(1-E397)))</f>
        <v>0.0214384938836234</v>
      </c>
      <c r="W398" s="3" t="n">
        <f aca="false">T398/3+V398</f>
        <v>0.0223961972595025</v>
      </c>
      <c r="X398" s="23" t="n">
        <f aca="false">IF(D$6="E",-B398,B398)</f>
        <v>507.981920199512</v>
      </c>
      <c r="Y398" s="0" t="n">
        <f aca="false">IF(D$6="E",-J398,J398)</f>
        <v>438.729192947324</v>
      </c>
      <c r="Z398" s="46" t="n">
        <f aca="false">J398/A398</f>
        <v>1.18791431055569</v>
      </c>
      <c r="AA398" s="43" t="n">
        <f aca="false">B$8/A398^B$3*((1+K$49)/K$49)^-B$3</f>
        <v>1.66090786811745</v>
      </c>
      <c r="AB398" s="43" t="n">
        <f aca="false">(R398-AA398)</f>
        <v>-0.0625453946053136</v>
      </c>
      <c r="AC398" s="48" t="n">
        <f aca="false">IF(R$58&gt;=AA$58,B$10,IF(K398&lt;K397,(Z398-D$10)*(1+1.25*(D$10-Z398)/MAX(Z$58:Z398)*B$10)+D$10,B$10))</f>
        <v>1.38259663532589</v>
      </c>
      <c r="AD398" s="33" t="n">
        <f aca="false">IF(K398&gt;K397,(1-A398/K398)/((J398+0.01)/A398/$B$10)^(1+K$49)+A398/K398+0.01,(1-A398/K398)/((J398+0.01)/A398/$D$10)^(1+K$49)+A398/K398+0.01)</f>
        <v>1.16058350754222</v>
      </c>
      <c r="AE398" s="47" t="n">
        <f aca="false">IF(ABS(-LN(1-(R398-AA398)/R398)/LN(AD398))&lt;1.2*B$3,1.2*SIGN(-LN(1-(R398-AA398)/R398)/LN(AD398))*B$3,-LN(1-(R398-AA398)/R398)/LN(AD398))</f>
        <v>-0.257748873098106</v>
      </c>
      <c r="AF398" s="43" t="n">
        <f aca="false">W398</f>
        <v>0.0223961972595026</v>
      </c>
      <c r="AG398" s="47" t="n">
        <f aca="false">IF(D$6="E",-B398,IF(D$6="T",-B398,B398))</f>
        <v>507.981920199512</v>
      </c>
      <c r="AH398" s="3" t="n">
        <f aca="false">T398</f>
        <v>0.00287311012763748</v>
      </c>
      <c r="AI398" s="3"/>
      <c r="AJ398" s="3"/>
    </row>
    <row r="399" customFormat="false" ht="12.8" hidden="false" customHeight="false" outlineLevel="0" collapsed="false">
      <c r="A399" s="3" t="n">
        <f aca="false">IF(J398/A398&lt;=0.99*$B$10,IF(A398&gt;A397,IF(D$5&gt;0,$A398+($D$7-$D$3)/401,IF(J398/A398&gt;1.01*D$10,A398-($D$7-$D$3)/401,A398)),IF(D$5&lt;0,$A398+($D$7-$D$3)/401,IF(J398/A398&gt;1.01*D$10,A398-($D$7-$D$3)/401,A398))),IF(K398&gt;$B$6,IF(B$10&gt;D$10,IF(J398/A398&gt;1.01*D$10,A398-($D$7-$D$3)/401,A398),A398),IF(MAX(J$58:J398)&lt;0.99*$B$10*(A398^$K$49*(K398-A398))^(1/(1+$K$49))*($K$49^(1/(1+$K$49))),$A398+($D$7-$D$3)/401,IF(J398/A398&gt;1.01*$D$10,$A398-($D$7-$D$3)/401,A398))))</f>
        <v>369.826059850378</v>
      </c>
      <c r="B399" s="3" t="n">
        <f aca="false">$D$4+(A399-$D$3)*$D$5</f>
        <v>509.478179551133</v>
      </c>
      <c r="C399" s="3" t="n">
        <f aca="false">2/PI()*(ATAN((B399/A399)^2))/(1+C$12/C$14*10*(100/A398)^0.5)</f>
        <v>0.537575273304815</v>
      </c>
      <c r="D399" s="3" t="n">
        <f aca="false">3*G398*(I399-I398)+D398</f>
        <v>8080.08512761373</v>
      </c>
      <c r="E399" s="30" t="n">
        <f aca="false">(1/$C$16)*($C$12/100)/S399</f>
        <v>0.00909125979311219</v>
      </c>
      <c r="F399" s="3" t="n">
        <f aca="false">3*(1-2*$B$9)*(A400+A399)/(4*(1+$B$9)*$B$4)</f>
        <v>56315.8272796275</v>
      </c>
      <c r="G399" s="3" t="n">
        <f aca="false">$C$18*$C$17*(A399+100)/100/(2*(1+$C$19))*1000</f>
        <v>3591350.40149629</v>
      </c>
      <c r="H399" s="30" t="n">
        <f aca="false">(B399-B398)/(3*(1-E398)*F398+3*C398*E398*G398)+H398</f>
        <v>0.00354483902351487</v>
      </c>
      <c r="I399" s="30" t="n">
        <f aca="false">C398*(H399-H398)+I398</f>
        <v>0.000865704990942886</v>
      </c>
      <c r="J399" s="3" t="n">
        <f aca="false">J398+3*(H399-H398)*F398</f>
        <v>439.878169189032</v>
      </c>
      <c r="K399" s="35" t="n">
        <f aca="false">IF(J399&lt;$B$10*(A398^$K$49*(MAX(K$58:K398)-A398))^(1/(1+$K$49))*($K$49^(1/(1+$K$49))),IF(J399/A399&gt;D$10,IF(MAX(J$58:J398)&lt;0.99*$B$10*(A398^$K$49*(K398-A398))^(1/(1+$K$49))*($K$49^(1/(1+$K$49))),MAX(K$58:K398),((J399/$B$10)^(1+$K$49)/(A399^($K$49)*$K$49))+A399),MAX(K$58:K398)),((J399/$B$10)^(1+$K$49)/(A399^($K$49)*$K$49))+A399)</f>
        <v>643.527016764796</v>
      </c>
      <c r="L399" s="30" t="n">
        <f aca="false">IF(K399&lt;K398,AE398*(MAX(Z$58:Z398)-J398/A398)/(J398/A398/D$10-1)/(1+1*(MAX(Z$58:Z398)-J398/A398)/(J398/A398/D$10-1))+B$3-B$4,AE398*(J399/A399/B$10)/(C$27+J399/A399/B$10))</f>
        <v>-0.032321714464183</v>
      </c>
      <c r="M399" s="42" t="n">
        <f aca="false">M398+L399*2*(K399-K398)/(K398+K399)</f>
        <v>-0.012990204635944</v>
      </c>
      <c r="N399" s="43" t="n">
        <f aca="false">N398+(B$3-B$4)*2*(K399-K398)/(K398+K399)</f>
        <v>0.0121539120753162</v>
      </c>
      <c r="O399" s="34"/>
      <c r="P399" s="34" t="n">
        <f aca="false">P398+$B$4*2*(A399-A398)/(A399+A398)</f>
        <v>0.00368829142313303</v>
      </c>
      <c r="Q399" s="44" t="n">
        <f aca="false">M399+N399</f>
        <v>-0.000836292560627816</v>
      </c>
      <c r="R399" s="3" t="n">
        <f aca="false">R398-(Q399-Q398+P399-P398)*R398</f>
        <v>1.59843452055837</v>
      </c>
      <c r="S399" s="3" t="n">
        <f aca="false">$C$21*(R399-1)+1</f>
        <v>1.59054964415376</v>
      </c>
      <c r="T399" s="3" t="n">
        <f aca="false">-(S399-S398)/S398+T398</f>
        <v>0.00282840800564042</v>
      </c>
      <c r="U399" s="45" t="n">
        <f aca="false">(N399-N398)/(K$49/(1+K$49)*(AC399^(1+K$49)-(J399/A399)^(1+K$49))/(J399/A399)^K$49)*K$50+U398</f>
        <v>0.0182103994979479</v>
      </c>
      <c r="V399" s="3" t="n">
        <f aca="false">IF(D$6="E",-IF(K398=$B$6,-V398+(H399-H398)*(1-E398)+(I399-I398)*E398,-V398+(H399-H398)*(1-E398)+(I399-I398)*E398+(U399-U398)*(1-E398)),IF(K398=$B$6,V398+(H399-H398)*(1-E398)+(I399-I398)*E398,V398+(H399-H398)*(1-E398)+(I399-I398)*E398+(U399-U398)*(1-E398)))</f>
        <v>0.0215649535055578</v>
      </c>
      <c r="W399" s="3" t="n">
        <f aca="false">T399/3+V399</f>
        <v>0.0225077561741047</v>
      </c>
      <c r="X399" s="23" t="n">
        <f aca="false">IF(D$6="E",-B399,B399)</f>
        <v>509.478179551133</v>
      </c>
      <c r="Y399" s="0" t="n">
        <f aca="false">IF(D$6="E",-J399,J399)</f>
        <v>439.878169189032</v>
      </c>
      <c r="Z399" s="46" t="n">
        <f aca="false">J399/A399</f>
        <v>1.18941907275814</v>
      </c>
      <c r="AA399" s="43" t="n">
        <f aca="false">B$8/A399^B$3*((1+K$49)/K$49)^-B$3</f>
        <v>1.66087110894633</v>
      </c>
      <c r="AB399" s="43" t="n">
        <f aca="false">(R399-AA399)</f>
        <v>-0.0624365883879623</v>
      </c>
      <c r="AC399" s="48" t="n">
        <f aca="false">IF(R$58&gt;=AA$58,B$10,IF(K399&lt;K398,(Z399-D$10)*(1+1.25*(D$10-Z399)/MAX(Z$58:Z399)*B$10)+D$10,B$10))</f>
        <v>1.38259663532589</v>
      </c>
      <c r="AD399" s="33" t="n">
        <f aca="false">IF(K399&gt;K398,(1-A399/K399)/((J399+0.01)/A399/$B$10)^(1+K$49)+A399/K399+0.01,(1-A399/K399)/((J399+0.01)/A399/$D$10)^(1+K$49)+A399/K399+0.01)</f>
        <v>1.15934615963942</v>
      </c>
      <c r="AE399" s="47" t="n">
        <f aca="false">IF(ABS(-LN(1-(R399-AA399)/R399)/LN(AD399))&lt;1.2*B$3,1.2*SIGN(-LN(1-(R399-AA399)/R399)/LN(AD399))*B$3,-LN(1-(R399-AA399)/R399)/LN(AD399))</f>
        <v>-0.259153866614537</v>
      </c>
      <c r="AF399" s="43" t="n">
        <f aca="false">W399</f>
        <v>0.0225077561741047</v>
      </c>
      <c r="AG399" s="47" t="n">
        <f aca="false">IF(D$6="E",-B399,IF(D$6="T",-B399,B399))</f>
        <v>509.478179551133</v>
      </c>
      <c r="AH399" s="3" t="n">
        <f aca="false">T399</f>
        <v>0.00282840800564042</v>
      </c>
      <c r="AI399" s="3"/>
      <c r="AJ399" s="3"/>
    </row>
    <row r="400" customFormat="false" ht="12.8" hidden="false" customHeight="false" outlineLevel="0" collapsed="false">
      <c r="A400" s="3" t="n">
        <f aca="false">IF(J399/A399&lt;=0.99*$B$10,IF(A399&gt;A398,IF(D$5&gt;0,$A399+($D$7-$D$3)/401,IF(J399/A399&gt;1.01*D$10,A399-($D$7-$D$3)/401,A399)),IF(D$5&lt;0,$A399+($D$7-$D$3)/401,IF(J399/A399&gt;1.01*D$10,A399-($D$7-$D$3)/401,A399))),IF(K399&gt;$B$6,IF(B$10&gt;D$10,IF(J399/A399&gt;1.01*D$10,A399-($D$7-$D$3)/401,A399),A399),IF(MAX(J$58:J399)&lt;0.99*$B$10*(A399^$K$49*(K399-A399))^(1/(1+$K$49))*($K$49^(1/(1+$K$49))),$A399+($D$7-$D$3)/401,IF(J399/A399&gt;1.01*$D$10,$A399-($D$7-$D$3)/401,A399))))</f>
        <v>370.324812967585</v>
      </c>
      <c r="B400" s="3" t="n">
        <f aca="false">$D$4+(A400-$D$3)*$D$5</f>
        <v>510.974438902754</v>
      </c>
      <c r="C400" s="3" t="n">
        <f aca="false">2/PI()*(ATAN((B400/A400)^2))/(1+C$12/C$14*10*(100/A399)^0.5)</f>
        <v>0.538302596357357</v>
      </c>
      <c r="D400" s="3" t="n">
        <f aca="false">3*G399*(I400-I399)+D399</f>
        <v>8119.46465740877</v>
      </c>
      <c r="E400" s="30" t="n">
        <f aca="false">(1/$C$16)*($C$12/100)/S400</f>
        <v>0.00909084968791151</v>
      </c>
      <c r="F400" s="3" t="n">
        <f aca="false">3*(1-2*$B$9)*(A401+A400)/(4*(1+$B$9)*$B$4)</f>
        <v>56391.7244931156</v>
      </c>
      <c r="G400" s="3" t="n">
        <f aca="false">$C$18*$C$17*(A400+100)/100/(2*(1+$C$19))*1000</f>
        <v>3595162.87032422</v>
      </c>
      <c r="H400" s="30" t="n">
        <f aca="false">(B400-B399)/(3*(1-E399)*F399+3*C399*E399*G399)+H399</f>
        <v>0.00355163813569237</v>
      </c>
      <c r="I400" s="30" t="n">
        <f aca="false">C399*(H400-H399)+I399</f>
        <v>0.000869360025529935</v>
      </c>
      <c r="J400" s="3" t="n">
        <f aca="false">J399+3*(H400-H399)*F399</f>
        <v>441.026862070161</v>
      </c>
      <c r="K400" s="35" t="n">
        <f aca="false">IF(J400&lt;$B$10*(A399^$K$49*(MAX(K$58:K399)-A399))^(1/(1+$K$49))*($K$49^(1/(1+$K$49))),IF(J400/A400&gt;D$10,IF(MAX(J$58:J399)&lt;0.99*$B$10*(A399^$K$49*(K399-A399))^(1/(1+$K$49))*($K$49^(1/(1+$K$49))),MAX(K$58:K399),((J400/$B$10)^(1+$K$49)/(A400^($K$49)*$K$49))+A400),MAX(K$58:K399)),((J400/$B$10)^(1+$K$49)/(A400^($K$49)*$K$49))+A400)</f>
        <v>645.08656758612</v>
      </c>
      <c r="L400" s="30" t="n">
        <f aca="false">IF(K400&lt;K399,AE399*(MAX(Z$58:Z399)-J399/A399)/(J399/A399/D$10-1)/(1+1*(MAX(Z$58:Z399)-J399/A399)/(J399/A399/D$10-1))+B$3-B$4,AE399*(J400/A400/B$10)/(C$27+J400/A400/B$10))</f>
        <v>-0.0325337380573383</v>
      </c>
      <c r="M400" s="42" t="n">
        <f aca="false">M399+L400*2*(K400-K399)/(K399+K400)</f>
        <v>-0.0130689528635341</v>
      </c>
      <c r="N400" s="43" t="n">
        <f aca="false">N399+(B$3-B$4)*2*(K400-K399)/(K399+K400)</f>
        <v>0.0121790853758909</v>
      </c>
      <c r="O400" s="34"/>
      <c r="P400" s="34" t="n">
        <f aca="false">P399+$B$4*2*(A400-A399)/(A400+A399)</f>
        <v>0.00369637766287993</v>
      </c>
      <c r="Q400" s="44" t="n">
        <f aca="false">M400+N400</f>
        <v>-0.000889867487643159</v>
      </c>
      <c r="R400" s="3" t="n">
        <f aca="false">R399-(Q400-Q399+P400-P399)*R399</f>
        <v>1.59850723124639</v>
      </c>
      <c r="S400" s="3" t="n">
        <f aca="false">$C$21*(R400-1)+1</f>
        <v>1.59062139681753</v>
      </c>
      <c r="T400" s="3" t="n">
        <f aca="false">-(S400-S399)/S399+T399</f>
        <v>0.00278329613879051</v>
      </c>
      <c r="U400" s="45" t="n">
        <f aca="false">(N400-N399)/(K$49/(1+K$49)*(AC400^(1+K$49)-(J400/A400)^(1+K$49))/(J400/A400)^K$49)*K$50+U399</f>
        <v>0.0183319492753465</v>
      </c>
      <c r="V400" s="3" t="n">
        <f aca="false">IF(D$6="E",-IF(K399=$B$6,-V399+(H400-H399)*(1-E399)+(I400-I399)*E399,-V399+(H400-H399)*(1-E399)+(I400-I399)*E399+(U400-U399)*(1-E399)),IF(K399=$B$6,V399+(H400-H399)*(1-E399)+(I400-I399)*E399,V399+(H400-H399)*(1-E399)+(I400-I399)*E399+(U400-U399)*(1-E399)))</f>
        <v>0.0216921687709036</v>
      </c>
      <c r="W400" s="3" t="n">
        <f aca="false">T400/3+V400</f>
        <v>0.0226199341505005</v>
      </c>
      <c r="X400" s="23" t="n">
        <f aca="false">IF(D$6="E",-B400,B400)</f>
        <v>510.974438902754</v>
      </c>
      <c r="Y400" s="0" t="n">
        <f aca="false">IF(D$6="E",-J400,J400)</f>
        <v>441.026862070161</v>
      </c>
      <c r="Z400" s="46" t="n">
        <f aca="false">J400/A400</f>
        <v>1.19091901656821</v>
      </c>
      <c r="AA400" s="43" t="n">
        <f aca="false">B$8/A400^B$3*((1+K$49)/K$49)^-B$3</f>
        <v>1.66083440012772</v>
      </c>
      <c r="AB400" s="43" t="n">
        <f aca="false">(R400-AA400)</f>
        <v>-0.0623271688813254</v>
      </c>
      <c r="AC400" s="48" t="n">
        <f aca="false">IF(R$58&gt;=AA$58,B$10,IF(K400&lt;K399,(Z400-D$10)*(1+1.25*(D$10-Z400)/MAX(Z$58:Z400)*B$10)+D$10,B$10))</f>
        <v>1.38259663532589</v>
      </c>
      <c r="AD400" s="33" t="n">
        <f aca="false">IF(K400&gt;K399,(1-A400/K400)/((J400+0.01)/A400/$B$10)^(1+K$49)+A400/K400+0.01,(1-A400/K400)/((J400+0.01)/A400/$D$10)^(1+K$49)+A400/K400+0.01)</f>
        <v>1.15811386559261</v>
      </c>
      <c r="AE400" s="47" t="n">
        <f aca="false">IF(ABS(-LN(1-(R400-AA400)/R400)/LN(AD400))&lt;1.2*B$3,1.2*SIGN(-LN(1-(R400-AA400)/R400)/LN(AD400))*B$3,-LN(1-(R400-AA400)/R400)/LN(AD400))</f>
        <v>-0.260570944481938</v>
      </c>
      <c r="AF400" s="43" t="n">
        <f aca="false">W400</f>
        <v>0.0226199341505005</v>
      </c>
      <c r="AG400" s="47" t="n">
        <f aca="false">IF(D$6="E",-B400,IF(D$6="T",-B400,B400))</f>
        <v>510.974438902754</v>
      </c>
      <c r="AH400" s="3" t="n">
        <f aca="false">T400</f>
        <v>0.00278329613879051</v>
      </c>
      <c r="AI400" s="3"/>
      <c r="AJ400" s="3"/>
    </row>
    <row r="401" customFormat="false" ht="12.8" hidden="false" customHeight="false" outlineLevel="0" collapsed="false">
      <c r="A401" s="3" t="n">
        <f aca="false">IF(J400/A400&lt;=0.99*$B$10,IF(A400&gt;A399,IF(D$5&gt;0,$A400+($D$7-$D$3)/401,IF(J400/A400&gt;1.01*D$10,A400-($D$7-$D$3)/401,A400)),IF(D$5&lt;0,$A400+($D$7-$D$3)/401,IF(J400/A400&gt;1.01*D$10,A400-($D$7-$D$3)/401,A400))),IF(K400&gt;$B$6,IF(B$10&gt;D$10,IF(J400/A400&gt;1.01*D$10,A400-($D$7-$D$3)/401,A400),A400),IF(MAX(J$58:J400)&lt;0.99*$B$10*(A400^$K$49*(K400-A400))^(1/(1+$K$49))*($K$49^(1/(1+$K$49))),$A400+($D$7-$D$3)/401,IF(J400/A400&gt;1.01*$D$10,$A400-($D$7-$D$3)/401,A400))))</f>
        <v>370.823566084792</v>
      </c>
      <c r="B401" s="3" t="n">
        <f aca="false">$D$4+(A401-$D$3)*$D$5</f>
        <v>512.470698254375</v>
      </c>
      <c r="C401" s="3" t="n">
        <f aca="false">2/PI()*(ATAN((B401/A401)^2))/(1+C$12/C$14*10*(100/A400)^0.5)</f>
        <v>0.539026060056644</v>
      </c>
      <c r="D401" s="3" t="n">
        <f aca="false">3*G400*(I401-I400)+D400</f>
        <v>8158.87655165614</v>
      </c>
      <c r="E401" s="30" t="n">
        <f aca="false">(1/$C$16)*($C$12/100)/S401</f>
        <v>0.00909043585355492</v>
      </c>
      <c r="F401" s="3" t="n">
        <f aca="false">3*(1-2*$B$9)*(A402+A401)/(4*(1+$B$9)*$B$4)</f>
        <v>56467.6217066036</v>
      </c>
      <c r="G401" s="3" t="n">
        <f aca="false">$C$18*$C$17*(A401+100)/100/(2*(1+$C$19))*1000</f>
        <v>3598975.33915215</v>
      </c>
      <c r="H401" s="30" t="n">
        <f aca="false">(B401-B400)/(3*(1-E400)*F400+3*C400*E400*G400)+H400</f>
        <v>0.00355842643541976</v>
      </c>
      <c r="I401" s="30" t="n">
        <f aca="false">C400*(H401-H400)+I400</f>
        <v>0.000873014184898039</v>
      </c>
      <c r="J401" s="3" t="n">
        <f aca="false">J400+3*(H401-H400)*F400</f>
        <v>442.175273854172</v>
      </c>
      <c r="K401" s="35" t="n">
        <f aca="false">IF(J401&lt;$B$10*(A400^$K$49*(MAX(K$58:K400)-A400))^(1/(1+$K$49))*($K$49^(1/(1+$K$49))),IF(J401/A401&gt;D$10,IF(MAX(J$58:J400)&lt;0.99*$B$10*(A400^$K$49*(K400-A400))^(1/(1+$K$49))*($K$49^(1/(1+$K$49))),MAX(K$58:K400),((J401/$B$10)^(1+$K$49)/(A401^($K$49)*$K$49))+A401),MAX(K$58:K400)),((J401/$B$10)^(1+$K$49)/(A401^($K$49)*$K$49))+A401)</f>
        <v>646.646637082683</v>
      </c>
      <c r="L401" s="30" t="n">
        <f aca="false">IF(K401&lt;K400,AE400*(MAX(Z$58:Z400)-J400/A400)/(J400/A400/D$10-1)/(1+1*(MAX(Z$58:Z400)-J400/A400)/(J400/A400/D$10-1))+B$3-B$4,AE400*(J401/A401/B$10)/(C$27+J401/A401/B$10))</f>
        <v>-0.0327475424751692</v>
      </c>
      <c r="M401" s="42" t="n">
        <f aca="false">M400+L401*2*(K401-K400)/(K400+K401)</f>
        <v>-0.0131480534733477</v>
      </c>
      <c r="N401" s="43" t="n">
        <f aca="false">N400+(B$3-B$4)*2*(K401-K400)/(K400+K401)</f>
        <v>0.0122042062332098</v>
      </c>
      <c r="O401" s="34"/>
      <c r="P401" s="34" t="n">
        <f aca="false">P400+$B$4*2*(A401-A400)/(A401+A400)</f>
        <v>0.00370445301941533</v>
      </c>
      <c r="Q401" s="44" t="n">
        <f aca="false">M401+N401</f>
        <v>-0.000943847240137952</v>
      </c>
      <c r="R401" s="3" t="n">
        <f aca="false">R400-(Q401-Q400+P401-P400)*R400</f>
        <v>1.59858060975528</v>
      </c>
      <c r="S401" s="3" t="n">
        <f aca="false">$C$21*(R401-1)+1</f>
        <v>1.59069380850306</v>
      </c>
      <c r="T401" s="3" t="n">
        <f aca="false">-(S401-S400)/S400+T400</f>
        <v>0.00273777198975475</v>
      </c>
      <c r="U401" s="45" t="n">
        <f aca="false">(N401-N400)/(K$49/(1+K$49)*(AC401^(1+K$49)-(J401/A401)^(1+K$49))/(J401/A401)^K$49)*K$50+U400</f>
        <v>0.0184542818302595</v>
      </c>
      <c r="V401" s="3" t="n">
        <f aca="false">IF(D$6="E",-IF(K400=$B$6,-V400+(H401-H400)*(1-E400)+(I401-I400)*E400,-V400+(H401-H400)*(1-E400)+(I401-I400)*E400+(U401-U400)*(1-E400)),IF(K400=$B$6,V400+(H401-H400)*(1-E400)+(I401-I400)*E400,V400+(H401-H400)*(1-E400)+(I401-I400)*E400+(U401-U400)*(1-E400)))</f>
        <v>0.0218201490266765</v>
      </c>
      <c r="W401" s="3" t="n">
        <f aca="false">T401/3+V401</f>
        <v>0.022732739689928</v>
      </c>
      <c r="X401" s="23" t="n">
        <f aca="false">IF(D$6="E",-B401,B401)</f>
        <v>512.470698254375</v>
      </c>
      <c r="Y401" s="0" t="n">
        <f aca="false">IF(D$6="E",-J401,J401)</f>
        <v>442.175273854172</v>
      </c>
      <c r="Z401" s="46" t="n">
        <f aca="false">J401/A401</f>
        <v>1.1924141675318</v>
      </c>
      <c r="AA401" s="43" t="n">
        <f aca="false">B$8/A401^B$3*((1+K$49)/K$49)^-B$3</f>
        <v>1.66079774152496</v>
      </c>
      <c r="AB401" s="43" t="n">
        <f aca="false">(R401-AA401)</f>
        <v>-0.0622171317696811</v>
      </c>
      <c r="AC401" s="48" t="n">
        <f aca="false">IF(R$58&gt;=AA$58,B$10,IF(K401&lt;K400,(Z401-D$10)*(1+1.25*(D$10-Z401)/MAX(Z$58:Z401)*B$10)+D$10,B$10))</f>
        <v>1.38259663532589</v>
      </c>
      <c r="AD401" s="33" t="n">
        <f aca="false">IF(K401&gt;K400,(1-A401/K401)/((J401+0.01)/A401/$B$10)^(1+K$49)+A401/K401+0.01,(1-A401/K401)/((J401+0.01)/A401/$D$10)^(1+K$49)+A401/K401+0.01)</f>
        <v>1.15688659541889</v>
      </c>
      <c r="AE401" s="47" t="n">
        <f aca="false">IF(ABS(-LN(1-(R401-AA401)/R401)/LN(AD401))&lt;1.2*B$3,1.2*SIGN(-LN(1-(R401-AA401)/R401)/LN(AD401))*B$3,-LN(1-(R401-AA401)/R401)/LN(AD401))</f>
        <v>-0.262000284985572</v>
      </c>
      <c r="AF401" s="43" t="n">
        <f aca="false">W401</f>
        <v>0.0227327396899281</v>
      </c>
      <c r="AG401" s="47" t="n">
        <f aca="false">IF(D$6="E",-B401,IF(D$6="T",-B401,B401))</f>
        <v>512.470698254375</v>
      </c>
      <c r="AH401" s="3" t="n">
        <f aca="false">T401</f>
        <v>0.00273777198975475</v>
      </c>
      <c r="AI401" s="3"/>
      <c r="AJ401" s="3"/>
    </row>
    <row r="402" customFormat="false" ht="12.8" hidden="false" customHeight="false" outlineLevel="0" collapsed="false">
      <c r="A402" s="3" t="n">
        <f aca="false">IF(J401/A401&lt;=0.99*$B$10,IF(A401&gt;A400,IF(D$5&gt;0,$A401+($D$7-$D$3)/401,IF(J401/A401&gt;1.01*D$10,A401-($D$7-$D$3)/401,A401)),IF(D$5&lt;0,$A401+($D$7-$D$3)/401,IF(J401/A401&gt;1.01*D$10,A401-($D$7-$D$3)/401,A401))),IF(K401&gt;$B$6,IF(B$10&gt;D$10,IF(J401/A401&gt;1.01*D$10,A401-($D$7-$D$3)/401,A401),A401),IF(MAX(J$58:J401)&lt;0.99*$B$10*(A401^$K$49*(K401-A401))^(1/(1+$K$49))*($K$49^(1/(1+$K$49))),$A401+($D$7-$D$3)/401,IF(J401/A401&gt;1.01*$D$10,$A401-($D$7-$D$3)/401,A401))))</f>
        <v>371.322319201999</v>
      </c>
      <c r="B402" s="3" t="n">
        <f aca="false">$D$4+(A402-$D$3)*$D$5</f>
        <v>513.966957605996</v>
      </c>
      <c r="C402" s="3" t="n">
        <f aca="false">2/PI()*(ATAN((B402/A402)^2))/(1+C$12/C$14*10*(100/A401)^0.5)</f>
        <v>0.539745693462986</v>
      </c>
      <c r="D402" s="3" t="n">
        <f aca="false">3*G401*(I402-I401)+D401</f>
        <v>8198.32058436694</v>
      </c>
      <c r="E402" s="30" t="n">
        <f aca="false">(1/$C$16)*($C$12/100)/S402</f>
        <v>0.00909001826707361</v>
      </c>
      <c r="F402" s="3" t="n">
        <f aca="false">3*(1-2*$B$9)*(A403+A402)/(4*(1+$B$9)*$B$4)</f>
        <v>56543.5189200916</v>
      </c>
      <c r="G402" s="3" t="n">
        <f aca="false">$C$18*$C$17*(A402+100)/100/(2*(1+$C$19))*1000</f>
        <v>3602787.80798008</v>
      </c>
      <c r="H402" s="30" t="n">
        <f aca="false">(B402-B401)/(3*(1-E401)*F401+3*C401*E401*G401)+H401</f>
        <v>0.00356520396501118</v>
      </c>
      <c r="I402" s="30" t="n">
        <f aca="false">C401*(H402-H401)+I401</f>
        <v>0.000876667449970619</v>
      </c>
      <c r="J402" s="3" t="n">
        <f aca="false">J401+3*(H402-H401)*F401</f>
        <v>443.323406785393</v>
      </c>
      <c r="K402" s="35" t="n">
        <f aca="false">IF(J402&lt;$B$10*(A401^$K$49*(MAX(K$58:K401)-A401))^(1/(1+$K$49))*($K$49^(1/(1+$K$49))),IF(J402/A402&gt;D$10,IF(MAX(J$58:J401)&lt;0.99*$B$10*(A401^$K$49*(K401-A401))^(1/(1+$K$49))*($K$49^(1/(1+$K$49))),MAX(K$58:K401),((J402/$B$10)^(1+$K$49)/(A402^($K$49)*$K$49))+A402),MAX(K$58:K401)),((J402/$B$10)^(1+$K$49)/(A402^($K$49)*$K$49))+A402)</f>
        <v>648.207223239178</v>
      </c>
      <c r="L402" s="30" t="n">
        <f aca="false">IF(K402&lt;K401,AE401*(MAX(Z$58:Z401)-J401/A401)/(J401/A401/D$10-1)/(1+1*(MAX(Z$58:Z401)-J401/A401)/(J401/A401/D$10-1))+B$3-B$4,AE401*(J402/A402/B$10)/(C$27+J402/A402/B$10))</f>
        <v>-0.0329631538073942</v>
      </c>
      <c r="M402" s="42" t="n">
        <f aca="false">M401+L402*2*(K402-K401)/(K401+K402)</f>
        <v>-0.013227509299341</v>
      </c>
      <c r="N402" s="43" t="n">
        <f aca="false">N401+(B$3-B$4)*2*(K402-K401)/(K401+K402)</f>
        <v>0.0122292748475529</v>
      </c>
      <c r="O402" s="34"/>
      <c r="P402" s="34" t="n">
        <f aca="false">P401+$B$4*2*(A402-A401)/(A402+A401)</f>
        <v>0.00371251752199513</v>
      </c>
      <c r="Q402" s="44" t="n">
        <f aca="false">M402+N402</f>
        <v>-0.000998234451788132</v>
      </c>
      <c r="R402" s="3" t="n">
        <f aca="false">R401-(Q402-Q401+P402-P401)*R401</f>
        <v>1.59865466033979</v>
      </c>
      <c r="S402" s="3" t="n">
        <f aca="false">$C$21*(R402-1)+1</f>
        <v>1.59076688340905</v>
      </c>
      <c r="T402" s="3" t="n">
        <f aca="false">-(S402-S401)/S401+T401</f>
        <v>0.0026918329752179</v>
      </c>
      <c r="U402" s="45" t="n">
        <f aca="false">(N402-N401)/(K$49/(1+K$49)*(AC402^(1+K$49)-(J402/A402)^(1+K$49))/(J402/A402)^K$49)*K$50+U401</f>
        <v>0.0185774067339989</v>
      </c>
      <c r="V402" s="3" t="n">
        <f aca="false">IF(D$6="E",-IF(K401=$B$6,-V401+(H402-H401)*(1-E401)+(I402-I401)*E401,-V401+(H402-H401)*(1-E401)+(I402-I401)*E401+(U402-U401)*(1-E401)),IF(K401=$B$6,V401+(H402-H401)*(1-E401)+(I402-I401)*E401,V401+(H402-H401)*(1-E401)+(I402-I401)*E401+(U402-U401)*(1-E401)))</f>
        <v>0.0219489038000417</v>
      </c>
      <c r="W402" s="3" t="n">
        <f aca="false">T402/3+V402</f>
        <v>0.0228461814584476</v>
      </c>
      <c r="X402" s="23" t="n">
        <f aca="false">IF(D$6="E",-B402,B402)</f>
        <v>513.966957605996</v>
      </c>
      <c r="Y402" s="0" t="n">
        <f aca="false">IF(D$6="E",-J402,J402)</f>
        <v>443.323406785393</v>
      </c>
      <c r="Z402" s="46" t="n">
        <f aca="false">J402/A402</f>
        <v>1.19390455100606</v>
      </c>
      <c r="AA402" s="43" t="n">
        <f aca="false">B$8/A402^B$3*((1+K$49)/K$49)^-B$3</f>
        <v>1.66076113300197</v>
      </c>
      <c r="AB402" s="43" t="n">
        <f aca="false">(R402-AA402)</f>
        <v>-0.0621064726621727</v>
      </c>
      <c r="AC402" s="48" t="n">
        <f aca="false">IF(R$58&gt;=AA$58,B$10,IF(K402&lt;K401,(Z402-D$10)*(1+1.25*(D$10-Z402)/MAX(Z$58:Z402)*B$10)+D$10,B$10))</f>
        <v>1.38259663532589</v>
      </c>
      <c r="AD402" s="33" t="n">
        <f aca="false">IF(K402&gt;K401,(1-A402/K402)/((J402+0.01)/A402/$B$10)^(1+K$49)+A402/K402+0.01,(1-A402/K402)/((J402+0.01)/A402/$D$10)^(1+K$49)+A402/K402+0.01)</f>
        <v>1.15566431935434</v>
      </c>
      <c r="AE402" s="47" t="n">
        <f aca="false">IF(ABS(-LN(1-(R402-AA402)/R402)/LN(AD402))&lt;1.2*B$3,1.2*SIGN(-LN(1-(R402-AA402)/R402)/LN(AD402))*B$3,-LN(1-(R402-AA402)/R402)/LN(AD402))</f>
        <v>-0.263442070126055</v>
      </c>
      <c r="AF402" s="43" t="n">
        <f aca="false">W402</f>
        <v>0.0228461814584477</v>
      </c>
      <c r="AG402" s="47" t="n">
        <f aca="false">IF(D$6="E",-B402,IF(D$6="T",-B402,B402))</f>
        <v>513.966957605996</v>
      </c>
      <c r="AH402" s="3" t="n">
        <f aca="false">T402</f>
        <v>0.0026918329752179</v>
      </c>
      <c r="AI402" s="3"/>
      <c r="AJ402" s="3"/>
    </row>
    <row r="403" customFormat="false" ht="12.8" hidden="false" customHeight="false" outlineLevel="0" collapsed="false">
      <c r="A403" s="3" t="n">
        <f aca="false">IF(J402/A402&lt;=0.99*$B$10,IF(A402&gt;A401,IF(D$5&gt;0,$A402+($D$7-$D$3)/401,IF(J402/A402&gt;1.01*D$10,A402-($D$7-$D$3)/401,A402)),IF(D$5&lt;0,$A402+($D$7-$D$3)/401,IF(J402/A402&gt;1.01*D$10,A402-($D$7-$D$3)/401,A402))),IF(K402&gt;$B$6,IF(B$10&gt;D$10,IF(J402/A402&gt;1.01*D$10,A402-($D$7-$D$3)/401,A402),A402),IF(MAX(J$58:J402)&lt;0.99*$B$10*(A402^$K$49*(K402-A402))^(1/(1+$K$49))*($K$49^(1/(1+$K$49))),$A402+($D$7-$D$3)/401,IF(J402/A402&gt;1.01*$D$10,$A402-($D$7-$D$3)/401,A402))))</f>
        <v>371.821072319206</v>
      </c>
      <c r="B403" s="3" t="n">
        <f aca="false">$D$4+(A403-$D$3)*$D$5</f>
        <v>515.463216957617</v>
      </c>
      <c r="C403" s="3" t="n">
        <f aca="false">2/PI()*(ATAN((B403/A403)^2))/(1+C$12/C$14*10*(100/A402)^0.5)</f>
        <v>0.540461525389814</v>
      </c>
      <c r="D403" s="3" t="n">
        <f aca="false">3*G402*(I403-I402)+D402</f>
        <v>8237.79653171917</v>
      </c>
      <c r="E403" s="30" t="n">
        <f aca="false">(1/$C$16)*($C$12/100)/S403</f>
        <v>0.00908959690508158</v>
      </c>
      <c r="F403" s="3" t="n">
        <f aca="false">3*(1-2*$B$9)*(A404+A403)/(4*(1+$B$9)*$B$4)</f>
        <v>56619.4161335796</v>
      </c>
      <c r="G403" s="3" t="n">
        <f aca="false">$C$18*$C$17*(A403+100)/100/(2*(1+$C$19))*1000</f>
        <v>3606600.27680801</v>
      </c>
      <c r="H403" s="30" t="n">
        <f aca="false">(B403-B402)/(3*(1-E402)*F402+3*C402*E402*G402)+H402</f>
        <v>0.0035719707664989</v>
      </c>
      <c r="I403" s="30" t="n">
        <f aca="false">C402*(H403-H402)+I402</f>
        <v>0.000880319801932137</v>
      </c>
      <c r="J403" s="3" t="n">
        <f aca="false">J402+3*(H403-H402)*F402</f>
        <v>444.471263089241</v>
      </c>
      <c r="K403" s="35" t="n">
        <f aca="false">IF(J403&lt;$B$10*(A402^$K$49*(MAX(K$58:K402)-A402))^(1/(1+$K$49))*($K$49^(1/(1+$K$49))),IF(J403/A403&gt;D$10,IF(MAX(J$58:J402)&lt;0.99*$B$10*(A402^$K$49*(K402-A402))^(1/(1+$K$49))*($K$49^(1/(1+$K$49))),MAX(K$58:K402),((J403/$B$10)^(1+$K$49)/(A403^($K$49)*$K$49))+A403),MAX(K$58:K402)),((J403/$B$10)^(1+$K$49)/(A403^($K$49)*$K$49))+A403)</f>
        <v>649.768324057124</v>
      </c>
      <c r="L403" s="30" t="n">
        <f aca="false">IF(K403&lt;K402,AE402*(MAX(Z$58:Z402)-J402/A402)/(J402/A402/D$10-1)/(1+1*(MAX(Z$58:Z402)-J402/A402)/(J402/A402/D$10-1))+B$3-B$4,AE402*(J403/A403/B$10)/(C$27+J403/A403/B$10))</f>
        <v>-0.0331805986843011</v>
      </c>
      <c r="M403" s="42" t="n">
        <f aca="false">M402+L403*2*(K403-K402)/(K402+K403)</f>
        <v>-0.0133073232216509</v>
      </c>
      <c r="N403" s="43" t="n">
        <f aca="false">N402+(B$3-B$4)*2*(K403-K402)/(K402+K403)</f>
        <v>0.0122542914182278</v>
      </c>
      <c r="O403" s="34"/>
      <c r="P403" s="34" t="n">
        <f aca="false">P402+$B$4*2*(A403-A402)/(A403+A402)</f>
        <v>0.00372057119975742</v>
      </c>
      <c r="Q403" s="44" t="n">
        <f aca="false">M403+N403</f>
        <v>-0.00105303180342306</v>
      </c>
      <c r="R403" s="3" t="n">
        <f aca="false">R402-(Q403-Q402+P403-P402)*R402</f>
        <v>1.59872938733187</v>
      </c>
      <c r="S403" s="3" t="n">
        <f aca="false">$C$21*(R403-1)+1</f>
        <v>1.59084062581037</v>
      </c>
      <c r="T403" s="3" t="n">
        <f aca="false">-(S403-S402)/S402+T402</f>
        <v>0.00264547646497637</v>
      </c>
      <c r="U403" s="45" t="n">
        <f aca="false">(N403-N402)/(K$49/(1+K$49)*(AC403^(1+K$49)-(J403/A403)^(1+K$49))/(J403/A403)^K$49)*K$50+U402</f>
        <v>0.0187013337445334</v>
      </c>
      <c r="V403" s="3" t="n">
        <f aca="false">IF(D$6="E",-IF(K402=$B$6,-V402+(H403-H402)*(1-E402)+(I403-I402)*E402,-V402+(H403-H402)*(1-E402)+(I403-I402)*E402+(U403-U402)*(1-E402)),IF(K402=$B$6,V402+(H403-H402)*(1-E402)+(I403-I402)*E402,V402+(H403-H402)*(1-E402)+(I403-I402)*E402+(U403-U402)*(1-E402)))</f>
        <v>0.0220784428028713</v>
      </c>
      <c r="W403" s="3" t="n">
        <f aca="false">T403/3+V403</f>
        <v>0.0229602682911967</v>
      </c>
      <c r="X403" s="23" t="n">
        <f aca="false">IF(D$6="E",-B403,B403)</f>
        <v>515.463216957617</v>
      </c>
      <c r="Y403" s="0" t="n">
        <f aca="false">IF(D$6="E",-J403,J403)</f>
        <v>444.471263089241</v>
      </c>
      <c r="Z403" s="46" t="n">
        <f aca="false">J403/A403</f>
        <v>1.19539019216121</v>
      </c>
      <c r="AA403" s="43" t="n">
        <f aca="false">B$8/A403^B$3*((1+K$49)/K$49)^-B$3</f>
        <v>1.66072457442319</v>
      </c>
      <c r="AB403" s="43" t="n">
        <f aca="false">(R403-AA403)</f>
        <v>-0.0619951870913154</v>
      </c>
      <c r="AC403" s="48" t="n">
        <f aca="false">IF(R$58&gt;=AA$58,B$10,IF(K403&lt;K402,(Z403-D$10)*(1+1.25*(D$10-Z403)/MAX(Z$58:Z403)*B$10)+D$10,B$10))</f>
        <v>1.38259663532589</v>
      </c>
      <c r="AD403" s="33" t="n">
        <f aca="false">IF(K403&gt;K402,(1-A403/K403)/((J403+0.01)/A403/$B$10)^(1+K$49)+A403/K403+0.01,(1-A403/K403)/((J403+0.01)/A403/$D$10)^(1+K$49)+A403/K403+0.01)</f>
        <v>1.15444700785226</v>
      </c>
      <c r="AE403" s="47" t="n">
        <f aca="false">IF(ABS(-LN(1-(R403-AA403)/R403)/LN(AD403))&lt;1.2*B$3,1.2*SIGN(-LN(1-(R403-AA403)/R403)/LN(AD403))*B$3,-LN(1-(R403-AA403)/R403)/LN(AD403))</f>
        <v>-0.264896485718812</v>
      </c>
      <c r="AF403" s="43" t="n">
        <f aca="false">W403</f>
        <v>0.0229602682911967</v>
      </c>
      <c r="AG403" s="47" t="n">
        <f aca="false">IF(D$6="E",-B403,IF(D$6="T",-B403,B403))</f>
        <v>515.463216957617</v>
      </c>
      <c r="AH403" s="3" t="n">
        <f aca="false">T403</f>
        <v>0.00264547646497637</v>
      </c>
      <c r="AI403" s="3"/>
      <c r="AJ403" s="3"/>
    </row>
    <row r="404" customFormat="false" ht="12.8" hidden="false" customHeight="false" outlineLevel="0" collapsed="false">
      <c r="A404" s="3" t="n">
        <f aca="false">IF(J403/A403&lt;=0.99*$B$10,IF(A403&gt;A402,IF(D$5&gt;0,$A403+($D$7-$D$3)/401,IF(J403/A403&gt;1.01*D$10,A403-($D$7-$D$3)/401,A403)),IF(D$5&lt;0,$A403+($D$7-$D$3)/401,IF(J403/A403&gt;1.01*D$10,A403-($D$7-$D$3)/401,A403))),IF(K403&gt;$B$6,IF(B$10&gt;D$10,IF(J403/A403&gt;1.01*D$10,A403-($D$7-$D$3)/401,A403),A403),IF(MAX(J$58:J403)&lt;0.99*$B$10*(A403^$K$49*(K403-A403))^(1/(1+$K$49))*($K$49^(1/(1+$K$49))),$A403+($D$7-$D$3)/401,IF(J403/A403&gt;1.01*$D$10,$A403-($D$7-$D$3)/401,A403))))</f>
        <v>372.319825436413</v>
      </c>
      <c r="B404" s="3" t="n">
        <f aca="false">$D$4+(A404-$D$3)*$D$5</f>
        <v>516.959476309238</v>
      </c>
      <c r="C404" s="3" t="n">
        <f aca="false">2/PI()*(ATAN((B404/A404)^2))/(1+C$12/C$14*10*(100/A403)^0.5)</f>
        <v>0.541173584405482</v>
      </c>
      <c r="D404" s="3" t="n">
        <f aca="false">3*G403*(I404-I403)+D403</f>
        <v>8277.30417203539</v>
      </c>
      <c r="E404" s="30" t="n">
        <f aca="false">(1/$C$16)*($C$12/100)/S404</f>
        <v>0.0090891717437674</v>
      </c>
      <c r="F404" s="3" t="n">
        <f aca="false">3*(1-2*$B$9)*(A405+A404)/(4*(1+$B$9)*$B$4)</f>
        <v>56695.3133470677</v>
      </c>
      <c r="G404" s="3" t="n">
        <f aca="false">$C$18*$C$17*(A404+100)/100/(2*(1+$C$19))*1000</f>
        <v>3610412.74563594</v>
      </c>
      <c r="H404" s="30" t="n">
        <f aca="false">(B404-B403)/(3*(1-E403)*F403+3*C403*E403*G403)+H403</f>
        <v>0.00357872688163617</v>
      </c>
      <c r="I404" s="30" t="n">
        <f aca="false">C403*(H404-H403)+I403</f>
        <v>0.000883971222224933</v>
      </c>
      <c r="J404" s="3" t="n">
        <f aca="false">J403+3*(H404-H403)*F403</f>
        <v>445.618844972451</v>
      </c>
      <c r="K404" s="35" t="n">
        <f aca="false">IF(J404&lt;$B$10*(A403^$K$49*(MAX(K$58:K403)-A403))^(1/(1+$K$49))*($K$49^(1/(1+$K$49))),IF(J404/A404&gt;D$10,IF(MAX(J$58:J403)&lt;0.99*$B$10*(A403^$K$49*(K403-A403))^(1/(1+$K$49))*($K$49^(1/(1+$K$49))),MAX(K$58:K403),((J404/$B$10)^(1+$K$49)/(A404^($K$49)*$K$49))+A404),MAX(K$58:K403)),((J404/$B$10)^(1+$K$49)/(A404^($K$49)*$K$49))+A404)</f>
        <v>651.32993755471</v>
      </c>
      <c r="L404" s="30" t="n">
        <f aca="false">IF(K404&lt;K403,AE403*(MAX(Z$58:Z403)-J403/A403)/(J403/A403/D$10-1)/(1+1*(MAX(Z$58:Z403)-J403/A403)/(J403/A403/D$10-1))+B$3-B$4,AE403*(J404/A404/B$10)/(C$27+J404/A404/B$10))</f>
        <v>-0.0333999042912059</v>
      </c>
      <c r="M404" s="42" t="n">
        <f aca="false">M403+L404*2*(K404-K403)/(K403+K404)</f>
        <v>-0.0133874981675379</v>
      </c>
      <c r="N404" s="43" t="n">
        <f aca="false">N403+(B$3-B$4)*2*(K404-K403)/(K403+K404)</f>
        <v>0.0122792561435742</v>
      </c>
      <c r="O404" s="34"/>
      <c r="P404" s="34" t="n">
        <f aca="false">P403+$B$4*2*(A404-A403)/(A404+A403)</f>
        <v>0.0037286140817231</v>
      </c>
      <c r="Q404" s="44" t="n">
        <f aca="false">M404+N404</f>
        <v>-0.00110824202396372</v>
      </c>
      <c r="R404" s="3" t="n">
        <f aca="false">R403-(Q404-Q403+P404-P403)*R403</f>
        <v>1.59880479514217</v>
      </c>
      <c r="S404" s="3" t="n">
        <f aca="false">$C$21*(R404-1)+1</f>
        <v>1.59091504005957</v>
      </c>
      <c r="T404" s="3" t="n">
        <f aca="false">-(S404-S403)/S403+T403</f>
        <v>0.00259869978100901</v>
      </c>
      <c r="U404" s="45" t="n">
        <f aca="false">(N404-N403)/(K$49/(1+K$49)*(AC404^(1+K$49)-(J404/A404)^(1+K$49))/(J404/A404)^K$49)*K$50+U403</f>
        <v>0.0188260728112312</v>
      </c>
      <c r="V404" s="3" t="n">
        <f aca="false">IF(D$6="E",-IF(K403=$B$6,-V403+(H404-H403)*(1-E403)+(I404-I403)*E403,-V403+(H404-H403)*(1-E403)+(I404-I403)*E403+(U404-U403)*(1-E403)),IF(K403=$B$6,V403+(H404-H403)*(1-E403)+(I404-I403)*E403,V403+(H404-H403)*(1-E403)+(I404-I403)*E403+(U404-U403)*(1-E403)))</f>
        <v>0.0222087759364471</v>
      </c>
      <c r="W404" s="3" t="n">
        <f aca="false">T404/3+V404</f>
        <v>0.0230750091967834</v>
      </c>
      <c r="X404" s="23" t="n">
        <f aca="false">IF(D$6="E",-B404,B404)</f>
        <v>516.959476309238</v>
      </c>
      <c r="Y404" s="0" t="n">
        <f aca="false">IF(D$6="E",-J404,J404)</f>
        <v>445.618844972451</v>
      </c>
      <c r="Z404" s="46" t="n">
        <f aca="false">J404/A404</f>
        <v>1.1968711159824</v>
      </c>
      <c r="AA404" s="43" t="n">
        <f aca="false">B$8/A404^B$3*((1+K$49)/K$49)^-B$3</f>
        <v>1.66068806565363</v>
      </c>
      <c r="AB404" s="43" t="n">
        <f aca="false">(R404-AA404)</f>
        <v>-0.0618832705114556</v>
      </c>
      <c r="AC404" s="48" t="n">
        <f aca="false">IF(R$58&gt;=AA$58,B$10,IF(K404&lt;K403,(Z404-D$10)*(1+1.25*(D$10-Z404)/MAX(Z$58:Z404)*B$10)+D$10,B$10))</f>
        <v>1.38259663532589</v>
      </c>
      <c r="AD404" s="33" t="n">
        <f aca="false">IF(K404&gt;K403,(1-A404/K404)/((J404+0.01)/A404/$B$10)^(1+K$49)+A404/K404+0.01,(1-A404/K404)/((J404+0.01)/A404/$D$10)^(1+K$49)+A404/K404+0.01)</f>
        <v>1.1532346315814</v>
      </c>
      <c r="AE404" s="47" t="n">
        <f aca="false">IF(ABS(-LN(1-(R404-AA404)/R404)/LN(AD404))&lt;1.2*B$3,1.2*SIGN(-LN(1-(R404-AA404)/R404)/LN(AD404))*B$3,-LN(1-(R404-AA404)/R404)/LN(AD404))</f>
        <v>-0.266363721496781</v>
      </c>
      <c r="AF404" s="43" t="n">
        <f aca="false">W404</f>
        <v>0.0230750091967835</v>
      </c>
      <c r="AG404" s="47" t="n">
        <f aca="false">IF(D$6="E",-B404,IF(D$6="T",-B404,B404))</f>
        <v>516.959476309238</v>
      </c>
      <c r="AH404" s="3" t="n">
        <f aca="false">T404</f>
        <v>0.00259869978100901</v>
      </c>
      <c r="AI404" s="3"/>
      <c r="AJ404" s="3"/>
    </row>
    <row r="405" customFormat="false" ht="12.8" hidden="false" customHeight="false" outlineLevel="0" collapsed="false">
      <c r="A405" s="3" t="n">
        <f aca="false">IF(J404/A404&lt;=0.99*$B$10,IF(A404&gt;A403,IF(D$5&gt;0,$A404+($D$7-$D$3)/401,IF(J404/A404&gt;1.01*D$10,A404-($D$7-$D$3)/401,A404)),IF(D$5&lt;0,$A404+($D$7-$D$3)/401,IF(J404/A404&gt;1.01*D$10,A404-($D$7-$D$3)/401,A404))),IF(K404&gt;$B$6,IF(B$10&gt;D$10,IF(J404/A404&gt;1.01*D$10,A404-($D$7-$D$3)/401,A404),A404),IF(MAX(J$58:J404)&lt;0.99*$B$10*(A404^$K$49*(K404-A404))^(1/(1+$K$49))*($K$49^(1/(1+$K$49))),$A404+($D$7-$D$3)/401,IF(J404/A404&gt;1.01*$D$10,$A404-($D$7-$D$3)/401,A404))))</f>
        <v>372.81857855362</v>
      </c>
      <c r="B405" s="3" t="n">
        <f aca="false">$D$4+(A405-$D$3)*$D$5</f>
        <v>518.455735660859</v>
      </c>
      <c r="C405" s="3" t="n">
        <f aca="false">2/PI()*(ATAN((B405/A405)^2))/(1+C$12/C$14*10*(100/A404)^0.5)</f>
        <v>0.541881898835084</v>
      </c>
      <c r="D405" s="3" t="n">
        <f aca="false">3*G404*(I405-I404)+D404</f>
        <v>8316.84328576057</v>
      </c>
      <c r="E405" s="30" t="n">
        <f aca="false">(1/$C$16)*($C$12/100)/S405</f>
        <v>0.00908874275888566</v>
      </c>
      <c r="F405" s="3" t="n">
        <f aca="false">3*(1-2*$B$9)*(A406+A405)/(4*(1+$B$9)*$B$4)</f>
        <v>56771.2105605557</v>
      </c>
      <c r="G405" s="3" t="n">
        <f aca="false">$C$18*$C$17*(A405+100)/100/(2*(1+$C$19))*1000</f>
        <v>3614225.21446387</v>
      </c>
      <c r="H405" s="30" t="n">
        <f aca="false">(B405-B404)/(3*(1-E404)*F404+3*C404*E404*G404)+H404</f>
        <v>0.00358547235189995</v>
      </c>
      <c r="I405" s="30" t="n">
        <f aca="false">C404*(H405-H404)+I404</f>
        <v>0.000887621692546087</v>
      </c>
      <c r="J405" s="3" t="n">
        <f aca="false">J404+3*(H405-H404)*F404</f>
        <v>446.766154623286</v>
      </c>
      <c r="K405" s="35" t="n">
        <f aca="false">IF(J405&lt;$B$10*(A404^$K$49*(MAX(K$58:K404)-A404))^(1/(1+$K$49))*($K$49^(1/(1+$K$49))),IF(J405/A405&gt;D$10,IF(MAX(J$58:J404)&lt;0.99*$B$10*(A404^$K$49*(K404-A404))^(1/(1+$K$49))*($K$49^(1/(1+$K$49))),MAX(K$58:K404),((J405/$B$10)^(1+$K$49)/(A405^($K$49)*$K$49))+A405),MAX(K$58:K404)),((J405/$B$10)^(1+$K$49)/(A405^($K$49)*$K$49))+A405)</f>
        <v>652.892061766643</v>
      </c>
      <c r="L405" s="30" t="n">
        <f aca="false">IF(K405&lt;K404,AE404*(MAX(Z$58:Z404)-J404/A404)/(J404/A404/D$10-1)/(1+1*(MAX(Z$58:Z404)-J404/A404)/(J404/A404/D$10-1))+B$3-B$4,AE404*(J405/A405/B$10)/(C$27+J405/A405/B$10))</f>
        <v>-0.033621098383384</v>
      </c>
      <c r="M405" s="42" t="n">
        <f aca="false">M404+L405*2*(K405-K404)/(K404+K405)</f>
        <v>-0.0134680371123553</v>
      </c>
      <c r="N405" s="43" t="n">
        <f aca="false">N404+(B$3-B$4)*2*(K405-K404)/(K404+K405)</f>
        <v>0.0123041692209683</v>
      </c>
      <c r="O405" s="34"/>
      <c r="P405" s="34" t="n">
        <f aca="false">P404+$B$4*2*(A405-A404)/(A405+A404)</f>
        <v>0.00373664619679654</v>
      </c>
      <c r="Q405" s="44" t="n">
        <f aca="false">M405+N405</f>
        <v>-0.00116386789138695</v>
      </c>
      <c r="R405" s="3" t="n">
        <f aca="false">R404-(Q405-Q404+P405-P404)*R404</f>
        <v>1.59888088826165</v>
      </c>
      <c r="S405" s="3" t="n">
        <f aca="false">$C$21*(R405-1)+1</f>
        <v>1.59099013058842</v>
      </c>
      <c r="T405" s="3" t="n">
        <f aca="false">-(S405-S404)/S404+T404</f>
        <v>0.00255150019652091</v>
      </c>
      <c r="U405" s="45" t="n">
        <f aca="false">(N405-N404)/(K$49/(1+K$49)*(AC405^(1+K$49)-(J405/A405)^(1+K$49))/(J405/A405)^K$49)*K$50+U404</f>
        <v>0.0189516340797577</v>
      </c>
      <c r="V405" s="3" t="n">
        <f aca="false">IF(D$6="E",-IF(K404=$B$6,-V404+(H405-H404)*(1-E404)+(I405-I404)*E404,-V404+(H405-H404)*(1-E404)+(I405-I404)*E404+(U405-U404)*(1-E404)),IF(K404=$B$6,V404+(H405-H404)*(1-E404)+(I405-I404)*E404,V404+(H405-H404)*(1-E404)+(I405-I404)*E404+(U405-U404)*(1-E404)))</f>
        <v>0.0223399132963173</v>
      </c>
      <c r="W405" s="3" t="n">
        <f aca="false">T405/3+V405</f>
        <v>0.0231904133618243</v>
      </c>
      <c r="X405" s="23" t="n">
        <f aca="false">IF(D$6="E",-B405,B405)</f>
        <v>518.455735660859</v>
      </c>
      <c r="Y405" s="0" t="n">
        <f aca="false">IF(D$6="E",-J405,J405)</f>
        <v>446.766154623286</v>
      </c>
      <c r="Z405" s="46" t="n">
        <f aca="false">J405/A405</f>
        <v>1.19834734727157</v>
      </c>
      <c r="AA405" s="43" t="n">
        <f aca="false">B$8/A405^B$3*((1+K$49)/K$49)^-B$3</f>
        <v>1.66065160655884</v>
      </c>
      <c r="AB405" s="43" t="n">
        <f aca="false">(R405-AA405)</f>
        <v>-0.0617707182971952</v>
      </c>
      <c r="AC405" s="48" t="n">
        <f aca="false">IF(R$58&gt;=AA$58,B$10,IF(K405&lt;K404,(Z405-D$10)*(1+1.25*(D$10-Z405)/MAX(Z$58:Z405)*B$10)+D$10,B$10))</f>
        <v>1.38259663532589</v>
      </c>
      <c r="AD405" s="33" t="n">
        <f aca="false">IF(K405&gt;K404,(1-A405/K405)/((J405+0.01)/A405/$B$10)^(1+K$49)+A405/K405+0.01,(1-A405/K405)/((J405+0.01)/A405/$D$10)^(1+K$49)+A405/K405+0.01)</f>
        <v>1.15202716142418</v>
      </c>
      <c r="AE405" s="47" t="n">
        <f aca="false">IF(ABS(-LN(1-(R405-AA405)/R405)/LN(AD405))&lt;1.2*B$3,1.2*SIGN(-LN(1-(R405-AA405)/R405)/LN(AD405))*B$3,-LN(1-(R405-AA405)/R405)/LN(AD405))</f>
        <v>-0.267843971216537</v>
      </c>
      <c r="AF405" s="43" t="n">
        <f aca="false">W405</f>
        <v>0.0231904133618243</v>
      </c>
      <c r="AG405" s="47" t="n">
        <f aca="false">IF(D$6="E",-B405,IF(D$6="T",-B405,B405))</f>
        <v>518.455735660859</v>
      </c>
      <c r="AH405" s="3" t="n">
        <f aca="false">T405</f>
        <v>0.00255150019652091</v>
      </c>
      <c r="AI405" s="3"/>
      <c r="AJ405" s="3"/>
    </row>
    <row r="406" customFormat="false" ht="12.8" hidden="false" customHeight="false" outlineLevel="0" collapsed="false">
      <c r="A406" s="3" t="n">
        <f aca="false">IF(J405/A405&lt;=0.99*$B$10,IF(A405&gt;A404,IF(D$5&gt;0,$A405+($D$7-$D$3)/401,IF(J405/A405&gt;1.01*D$10,A405-($D$7-$D$3)/401,A405)),IF(D$5&lt;0,$A405+($D$7-$D$3)/401,IF(J405/A405&gt;1.01*D$10,A405-($D$7-$D$3)/401,A405))),IF(K405&gt;$B$6,IF(B$10&gt;D$10,IF(J405/A405&gt;1.01*D$10,A405-($D$7-$D$3)/401,A405),A405),IF(MAX(J$58:J405)&lt;0.99*$B$10*(A405^$K$49*(K405-A405))^(1/(1+$K$49))*($K$49^(1/(1+$K$49))),$A405+($D$7-$D$3)/401,IF(J405/A405&gt;1.01*$D$10,$A405-($D$7-$D$3)/401,A405))))</f>
        <v>373.317331670827</v>
      </c>
      <c r="B406" s="3" t="n">
        <f aca="false">$D$4+(A406-$D$3)*$D$5</f>
        <v>519.95199501248</v>
      </c>
      <c r="C406" s="3" t="n">
        <f aca="false">2/PI()*(ATAN((B406/A406)^2))/(1+C$12/C$14*10*(100/A405)^0.5)</f>
        <v>0.542586496762266</v>
      </c>
      <c r="D406" s="3" t="n">
        <f aca="false">3*G405*(I406-I405)+D405</f>
        <v>8356.41365544031</v>
      </c>
      <c r="E406" s="30" t="n">
        <f aca="false">(1/$C$16)*($C$12/100)/S406</f>
        <v>0.00908830992574831</v>
      </c>
      <c r="F406" s="3" t="n">
        <f aca="false">3*(1-2*$B$9)*(A407+A406)/(4*(1+$B$9)*$B$4)</f>
        <v>56847.1077740437</v>
      </c>
      <c r="G406" s="3" t="n">
        <f aca="false">$C$18*$C$17*(A406+100)/100/(2*(1+$C$19))*1000</f>
        <v>3618037.6832918</v>
      </c>
      <c r="H406" s="30" t="n">
        <f aca="false">(B406-B405)/(3*(1-E405)*F405+3*C405*E405*G405)+H405</f>
        <v>0.00359220721849375</v>
      </c>
      <c r="I406" s="30" t="n">
        <f aca="false">C405*(H406-H405)+I405</f>
        <v>0.000891271194844337</v>
      </c>
      <c r="J406" s="3" t="n">
        <f aca="false">J405+3*(H406-H405)*F405</f>
        <v>447.913194211768</v>
      </c>
      <c r="K406" s="35" t="n">
        <f aca="false">IF(J406&lt;$B$10*(A405^$K$49*(MAX(K$58:K405)-A405))^(1/(1+$K$49))*($K$49^(1/(1+$K$49))),IF(J406/A406&gt;D$10,IF(MAX(J$58:J405)&lt;0.99*$B$10*(A405^$K$49*(K405-A405))^(1/(1+$K$49))*($K$49^(1/(1+$K$49))),MAX(K$58:K405),((J406/$B$10)^(1+$K$49)/(A406^($K$49)*$K$49))+A406),MAX(K$58:K405)),((J406/$B$10)^(1+$K$49)/(A406^($K$49)*$K$49))+A406)</f>
        <v>654.454694743998</v>
      </c>
      <c r="L406" s="30" t="n">
        <f aca="false">IF(K406&lt;K405,AE405*(MAX(Z$58:Z405)-J405/A405)/(J405/A405/D$10-1)/(1+1*(MAX(Z$58:Z405)-J405/A405)/(J405/A405/D$10-1))+B$3-B$4,AE405*(J406/A406/B$10)/(C$27+J406/A406/B$10))</f>
        <v>-0.0338442093014961</v>
      </c>
      <c r="M406" s="42" t="n">
        <f aca="false">M405+L406*2*(K406-K405)/(K405+K406)</f>
        <v>-0.0135489430805441</v>
      </c>
      <c r="N406" s="43" t="n">
        <f aca="false">N405+(B$3-B$4)*2*(K406-K405)/(K405+K406)</f>
        <v>0.0123290308468278</v>
      </c>
      <c r="O406" s="34"/>
      <c r="P406" s="34" t="n">
        <f aca="false">P405+$B$4*2*(A406-A405)/(A406+A405)</f>
        <v>0.00374466757376616</v>
      </c>
      <c r="Q406" s="44" t="n">
        <f aca="false">M406+N406</f>
        <v>-0.00121991223371631</v>
      </c>
      <c r="R406" s="3" t="n">
        <f aca="false">R405-(Q406-Q405+P406-P405)*R405</f>
        <v>1.59895767126316</v>
      </c>
      <c r="S406" s="3" t="n">
        <f aca="false">$C$21*(R406-1)+1</f>
        <v>1.59106590190952</v>
      </c>
      <c r="T406" s="3" t="n">
        <f aca="false">-(S406-S405)/S405+T405</f>
        <v>0.00250387493496109</v>
      </c>
      <c r="U406" s="45" t="n">
        <f aca="false">(N406-N405)/(K$49/(1+K$49)*(AC406^(1+K$49)-(J406/A406)^(1+K$49))/(J406/A406)^K$49)*K$50+U405</f>
        <v>0.0190780278971316</v>
      </c>
      <c r="V406" s="3" t="n">
        <f aca="false">IF(D$6="E",-IF(K405=$B$6,-V405+(H406-H405)*(1-E405)+(I406-I405)*E405,-V405+(H406-H405)*(1-E405)+(I406-I405)*E405+(U406-U405)*(1-E405)),IF(K405=$B$6,V405+(H406-H405)*(1-E405)+(I406-I405)*E405,V405+(H406-H405)*(1-E405)+(I406-I405)*E405+(U406-U405)*(1-E405)))</f>
        <v>0.0224718651773102</v>
      </c>
      <c r="W406" s="3" t="n">
        <f aca="false">T406/3+V406</f>
        <v>0.0233064901556306</v>
      </c>
      <c r="X406" s="23" t="n">
        <f aca="false">IF(D$6="E",-B406,B406)</f>
        <v>519.95199501248</v>
      </c>
      <c r="Y406" s="0" t="n">
        <f aca="false">IF(D$6="E",-J406,J406)</f>
        <v>447.913194211768</v>
      </c>
      <c r="Z406" s="46" t="n">
        <f aca="false">J406/A406</f>
        <v>1.19981891064923</v>
      </c>
      <c r="AA406" s="43" t="n">
        <f aca="false">B$8/A406^B$3*((1+K$49)/K$49)^-B$3</f>
        <v>1.66061519700492</v>
      </c>
      <c r="AB406" s="43" t="n">
        <f aca="false">(R406-AA406)</f>
        <v>-0.0616575257417633</v>
      </c>
      <c r="AC406" s="48" t="n">
        <f aca="false">IF(R$58&gt;=AA$58,B$10,IF(K406&lt;K405,(Z406-D$10)*(1+1.25*(D$10-Z406)/MAX(Z$58:Z406)*B$10)+D$10,B$10))</f>
        <v>1.38259663532589</v>
      </c>
      <c r="AD406" s="33" t="n">
        <f aca="false">IF(K406&gt;K405,(1-A406/K406)/((J406+0.01)/A406/$B$10)^(1+K$49)+A406/K406+0.01,(1-A406/K406)/((J406+0.01)/A406/$D$10)^(1+K$49)+A406/K406+0.01)</f>
        <v>1.15082456847489</v>
      </c>
      <c r="AE406" s="47" t="n">
        <f aca="false">IF(ABS(-LN(1-(R406-AA406)/R406)/LN(AD406))&lt;1.2*B$3,1.2*SIGN(-LN(1-(R406-AA406)/R406)/LN(AD406))*B$3,-LN(1-(R406-AA406)/R406)/LN(AD406))</f>
        <v>-0.26933743276792</v>
      </c>
      <c r="AF406" s="43" t="n">
        <f aca="false">W406</f>
        <v>0.0233064901556306</v>
      </c>
      <c r="AG406" s="47" t="n">
        <f aca="false">IF(D$6="E",-B406,IF(D$6="T",-B406,B406))</f>
        <v>519.95199501248</v>
      </c>
      <c r="AH406" s="3" t="n">
        <f aca="false">T406</f>
        <v>0.00250387493496109</v>
      </c>
      <c r="AI406" s="3"/>
      <c r="AJ406" s="3"/>
    </row>
    <row r="407" customFormat="false" ht="12.8" hidden="false" customHeight="false" outlineLevel="0" collapsed="false">
      <c r="A407" s="3" t="n">
        <f aca="false">IF(J406/A406&lt;=0.99*$B$10,IF(A406&gt;A405,IF(D$5&gt;0,$A406+($D$7-$D$3)/401,IF(J406/A406&gt;1.01*D$10,A406-($D$7-$D$3)/401,A406)),IF(D$5&lt;0,$A406+($D$7-$D$3)/401,IF(J406/A406&gt;1.01*D$10,A406-($D$7-$D$3)/401,A406))),IF(K406&gt;$B$6,IF(B$10&gt;D$10,IF(J406/A406&gt;1.01*D$10,A406-($D$7-$D$3)/401,A406),A406),IF(MAX(J$58:J406)&lt;0.99*$B$10*(A406^$K$49*(K406-A406))^(1/(1+$K$49))*($K$49^(1/(1+$K$49))),$A406+($D$7-$D$3)/401,IF(J406/A406&gt;1.01*$D$10,$A406-($D$7-$D$3)/401,A406))))</f>
        <v>373.816084788034</v>
      </c>
      <c r="B407" s="3" t="n">
        <f aca="false">$D$4+(A407-$D$3)*$D$5</f>
        <v>521.448254364101</v>
      </c>
      <c r="C407" s="3" t="n">
        <f aca="false">2/PI()*(ATAN((B407/A407)^2))/(1+C$12/C$14*10*(100/A406)^0.5)</f>
        <v>0.543287406031041</v>
      </c>
      <c r="D407" s="3" t="n">
        <f aca="false">3*G406*(I407-I406)+D406</f>
        <v>8396.01506569923</v>
      </c>
      <c r="E407" s="30" t="n">
        <f aca="false">(1/$C$16)*($C$12/100)/S407</f>
        <v>0.00908787321921567</v>
      </c>
      <c r="F407" s="3" t="n">
        <f aca="false">3*(1-2*$B$9)*(A408+A407)/(4*(1+$B$9)*$B$4)</f>
        <v>56923.0049875317</v>
      </c>
      <c r="G407" s="3" t="n">
        <f aca="false">$C$18*$C$17*(A407+100)/100/(2*(1+$C$19))*1000</f>
        <v>3621850.15211973</v>
      </c>
      <c r="H407" s="30" t="n">
        <f aca="false">(B407-B406)/(3*(1-E406)*F406+3*C406*E406*G406)+H406</f>
        <v>0.0035989315223503</v>
      </c>
      <c r="I407" s="30" t="n">
        <f aca="false">C406*(H407-H406)+I406</f>
        <v>0.000894919711317028</v>
      </c>
      <c r="J407" s="3" t="n">
        <f aca="false">J406+3*(H407-H406)*F406</f>
        <v>449.059965889884</v>
      </c>
      <c r="K407" s="35" t="n">
        <f aca="false">IF(J407&lt;$B$10*(A406^$K$49*(MAX(K$58:K406)-A406))^(1/(1+$K$49))*($K$49^(1/(1+$K$49))),IF(J407/A407&gt;D$10,IF(MAX(J$58:J406)&lt;0.99*$B$10*(A406^$K$49*(K406-A406))^(1/(1+$K$49))*($K$49^(1/(1+$K$49))),MAX(K$58:K406),((J407/$B$10)^(1+$K$49)/(A407^($K$49)*$K$49))+A407),MAX(K$58:K406)),((J407/$B$10)^(1+$K$49)/(A407^($K$49)*$K$49))+A407)</f>
        <v>656.017834554071</v>
      </c>
      <c r="L407" s="30" t="n">
        <f aca="false">IF(K407&lt;K406,AE406*(MAX(Z$58:Z406)-J406/A406)/(J406/A406/D$10-1)/(1+1*(MAX(Z$58:Z406)-J406/A406)/(J406/A406/D$10-1))+B$3-B$4,AE406*(J407/A407/B$10)/(C$27+J407/A407/B$10))</f>
        <v>-0.0340692659875237</v>
      </c>
      <c r="M407" s="42" t="n">
        <f aca="false">M406+L407*2*(K407-K406)/(K406+K407)</f>
        <v>-0.0136302191466568</v>
      </c>
      <c r="N407" s="43" t="n">
        <f aca="false">N406+(B$3-B$4)*2*(K407-K406)/(K406+K407)</f>
        <v>0.0123538412166163</v>
      </c>
      <c r="O407" s="34"/>
      <c r="P407" s="34" t="n">
        <f aca="false">P406+$B$4*2*(A407-A406)/(A407+A406)</f>
        <v>0.0037526782413051</v>
      </c>
      <c r="Q407" s="44" t="n">
        <f aca="false">M407+N407</f>
        <v>-0.00127637793004055</v>
      </c>
      <c r="R407" s="3" t="n">
        <f aca="false">R406-(Q407-Q406+P407-P406)*R406</f>
        <v>1.59903514880315</v>
      </c>
      <c r="S407" s="3" t="n">
        <f aca="false">$C$21*(R407-1)+1</f>
        <v>1.59114235861798</v>
      </c>
      <c r="T407" s="3" t="n">
        <f aca="false">-(S407-S406)/S406+T406</f>
        <v>0.00245582116901314</v>
      </c>
      <c r="U407" s="45" t="n">
        <f aca="false">(N407-N406)/(K$49/(1+K$49)*(AC407^(1+K$49)-(J407/A407)^(1+K$49))/(J407/A407)^K$49)*K$50+U406</f>
        <v>0.0192052648169481</v>
      </c>
      <c r="V407" s="3" t="n">
        <f aca="false">IF(D$6="E",-IF(K406=$B$6,-V406+(H407-H406)*(1-E406)+(I407-I406)*E406,-V406+(H407-H406)*(1-E406)+(I407-I406)*E406+(U407-U406)*(1-E406)),IF(K406=$B$6,V406+(H407-H406)*(1-E406)+(I407-I406)*E406,V406+(H407-H406)*(1-E406)+(I407-I406)*E406+(U407-U406)*(1-E406)))</f>
        <v>0.022604642078713</v>
      </c>
      <c r="W407" s="3" t="n">
        <f aca="false">T407/3+V407</f>
        <v>0.0234232491350507</v>
      </c>
      <c r="X407" s="23" t="n">
        <f aca="false">IF(D$6="E",-B407,B407)</f>
        <v>521.448254364101</v>
      </c>
      <c r="Y407" s="0" t="n">
        <f aca="false">IF(D$6="E",-J407,J407)</f>
        <v>449.059965889884</v>
      </c>
      <c r="Z407" s="46" t="n">
        <f aca="false">J407/A407</f>
        <v>1.20128583055627</v>
      </c>
      <c r="AA407" s="43" t="n">
        <f aca="false">B$8/A407^B$3*((1+K$49)/K$49)^-B$3</f>
        <v>1.6605788368585</v>
      </c>
      <c r="AB407" s="43" t="n">
        <f aca="false">(R407-AA407)</f>
        <v>-0.0615436880553515</v>
      </c>
      <c r="AC407" s="48" t="n">
        <f aca="false">IF(R$58&gt;=AA$58,B$10,IF(K407&lt;K406,(Z407-D$10)*(1+1.25*(D$10-Z407)/MAX(Z$58:Z407)*B$10)+D$10,B$10))</f>
        <v>1.38259663532589</v>
      </c>
      <c r="AD407" s="33" t="n">
        <f aca="false">IF(K407&gt;K406,(1-A407/K407)/((J407+0.01)/A407/$B$10)^(1+K$49)+A407/K407+0.01,(1-A407/K407)/((J407+0.01)/A407/$D$10)^(1+K$49)+A407/K407+0.01)</f>
        <v>1.14962682403801</v>
      </c>
      <c r="AE407" s="47" t="n">
        <f aca="false">IF(ABS(-LN(1-(R407-AA407)/R407)/LN(AD407))&lt;1.2*B$3,1.2*SIGN(-LN(1-(R407-AA407)/R407)/LN(AD407))*B$3,-LN(1-(R407-AA407)/R407)/LN(AD407))</f>
        <v>-0.270844308287366</v>
      </c>
      <c r="AF407" s="43" t="n">
        <f aca="false">W407</f>
        <v>0.0234232491350507</v>
      </c>
      <c r="AG407" s="47" t="n">
        <f aca="false">IF(D$6="E",-B407,IF(D$6="T",-B407,B407))</f>
        <v>521.448254364101</v>
      </c>
      <c r="AH407" s="3" t="n">
        <f aca="false">T407</f>
        <v>0.00245582116901314</v>
      </c>
      <c r="AI407" s="3"/>
      <c r="AJ407" s="3"/>
    </row>
    <row r="408" customFormat="false" ht="12.8" hidden="false" customHeight="false" outlineLevel="0" collapsed="false">
      <c r="A408" s="3" t="n">
        <f aca="false">IF(J407/A407&lt;=0.99*$B$10,IF(A407&gt;A406,IF(D$5&gt;0,$A407+($D$7-$D$3)/401,IF(J407/A407&gt;1.01*D$10,A407-($D$7-$D$3)/401,A407)),IF(D$5&lt;0,$A407+($D$7-$D$3)/401,IF(J407/A407&gt;1.01*D$10,A407-($D$7-$D$3)/401,A407))),IF(K407&gt;$B$6,IF(B$10&gt;D$10,IF(J407/A407&gt;1.01*D$10,A407-($D$7-$D$3)/401,A407),A407),IF(MAX(J$58:J407)&lt;0.99*$B$10*(A407^$K$49*(K407-A407))^(1/(1+$K$49))*($K$49^(1/(1+$K$49))),$A407+($D$7-$D$3)/401,IF(J407/A407&gt;1.01*$D$10,$A407-($D$7-$D$3)/401,A407))))</f>
        <v>374.314837905241</v>
      </c>
      <c r="B408" s="3" t="n">
        <f aca="false">$D$4+(A408-$D$3)*$D$5</f>
        <v>522.944513715722</v>
      </c>
      <c r="C408" s="3" t="n">
        <f aca="false">2/PI()*(ATAN((B408/A408)^2))/(1+C$12/C$14*10*(100/A407)^0.5)</f>
        <v>0.543984654247609</v>
      </c>
      <c r="D408" s="3" t="n">
        <f aca="false">3*G407*(I408-I407)+D407</f>
        <v>8435.64730321966</v>
      </c>
      <c r="E408" s="30" t="n">
        <f aca="false">(1/$C$16)*($C$12/100)/S408</f>
        <v>0.00908743261368723</v>
      </c>
      <c r="F408" s="3" t="n">
        <f aca="false">3*(1-2*$B$9)*(A409+A408)/(4*(1+$B$9)*$B$4)</f>
        <v>56998.9022010197</v>
      </c>
      <c r="G408" s="3" t="n">
        <f aca="false">$C$18*$C$17*(A408+100)/100/(2*(1+$C$19))*1000</f>
        <v>3625662.62094766</v>
      </c>
      <c r="H408" s="30" t="n">
        <f aca="false">(B408-B407)/(3*(1-E407)*F407+3*C407*E407*G407)+H407</f>
        <v>0.00360564530413428</v>
      </c>
      <c r="I408" s="30" t="n">
        <f aca="false">C407*(H408-H407)+I407</f>
        <v>0.000898567224407102</v>
      </c>
      <c r="J408" s="3" t="n">
        <f aca="false">J407+3*(H408-H407)*F407</f>
        <v>450.206471791808</v>
      </c>
      <c r="K408" s="35" t="n">
        <f aca="false">IF(J408&lt;$B$10*(A407^$K$49*(MAX(K$58:K407)-A407))^(1/(1+$K$49))*($K$49^(1/(1+$K$49))),IF(J408/A408&gt;D$10,IF(MAX(J$58:J407)&lt;0.99*$B$10*(A407^$K$49*(K407-A407))^(1/(1+$K$49))*($K$49^(1/(1+$K$49))),MAX(K$58:K407),((J408/$B$10)^(1+$K$49)/(A408^($K$49)*$K$49))+A408),MAX(K$58:K407)),((J408/$B$10)^(1+$K$49)/(A408^($K$49)*$K$49))+A408)</f>
        <v>657.581479280237</v>
      </c>
      <c r="L408" s="30" t="n">
        <f aca="false">IF(K408&lt;K407,AE407*(MAX(Z$58:Z407)-J407/A407)/(J407/A407/D$10-1)/(1+1*(MAX(Z$58:Z407)-J407/A407)/(J407/A407/D$10-1))+B$3-B$4,AE407*(J408/A408/B$10)/(C$27+J408/A408/B$10))</f>
        <v>-0.03429629800124</v>
      </c>
      <c r="M408" s="42" t="n">
        <f aca="false">M407+L408*2*(K408-K407)/(K407+K408)</f>
        <v>-0.0137118684364089</v>
      </c>
      <c r="N408" s="43" t="n">
        <f aca="false">N407+(B$3-B$4)*2*(K408-K407)/(K407+K408)</f>
        <v>0.0123786005248481</v>
      </c>
      <c r="O408" s="34"/>
      <c r="P408" s="34" t="n">
        <f aca="false">P407+$B$4*2*(A408-A407)/(A408+A407)</f>
        <v>0.00376067822797179</v>
      </c>
      <c r="Q408" s="44" t="n">
        <f aca="false">M408+N408</f>
        <v>-0.00133326791156082</v>
      </c>
      <c r="R408" s="3" t="n">
        <f aca="false">R407-(Q408-Q407+P408-P407)*R407</f>
        <v>1.59911332562334</v>
      </c>
      <c r="S408" s="3" t="n">
        <f aca="false">$C$21*(R408-1)+1</f>
        <v>1.59121950539305</v>
      </c>
      <c r="T408" s="3" t="n">
        <f aca="false">-(S408-S407)/S407+T407</f>
        <v>0.00240733601955731</v>
      </c>
      <c r="U408" s="45" t="n">
        <f aca="false">(N408-N407)/(K$49/(1+K$49)*(AC408^(1+K$49)-(J408/A408)^(1+K$49))/(J408/A408)^K$49)*K$50+U407</f>
        <v>0.0193333556047738</v>
      </c>
      <c r="V408" s="3" t="n">
        <f aca="false">IF(D$6="E",-IF(K407=$B$6,-V407+(H408-H407)*(1-E407)+(I408-I407)*E407,-V407+(H408-H407)*(1-E407)+(I408-I407)*E407+(U408-U407)*(1-E407)),IF(K407=$B$6,V407+(H408-H407)*(1-E407)+(I408-I407)*E407,V407+(H408-H407)*(1-E407)+(I408-I407)*E407+(U408-U407)*(1-E407)))</f>
        <v>0.0227382547096212</v>
      </c>
      <c r="W408" s="3" t="n">
        <f aca="false">T408/3+V408</f>
        <v>0.0235407000494736</v>
      </c>
      <c r="X408" s="23" t="n">
        <f aca="false">IF(D$6="E",-B408,B408)</f>
        <v>522.944513715722</v>
      </c>
      <c r="Y408" s="0" t="n">
        <f aca="false">IF(D$6="E",-J408,J408)</f>
        <v>450.206471791808</v>
      </c>
      <c r="Z408" s="46" t="n">
        <f aca="false">J408/A408</f>
        <v>1.2027481312557</v>
      </c>
      <c r="AA408" s="43" t="n">
        <f aca="false">B$8/A408^B$3*((1+K$49)/K$49)^-B$3</f>
        <v>1.66054252598674</v>
      </c>
      <c r="AB408" s="43" t="n">
        <f aca="false">(R408-AA408)</f>
        <v>-0.0614292003633956</v>
      </c>
      <c r="AC408" s="48" t="n">
        <f aca="false">IF(R$58&gt;=AA$58,B$10,IF(K408&lt;K407,(Z408-D$10)*(1+1.25*(D$10-Z408)/MAX(Z$58:Z408)*B$10)+D$10,B$10))</f>
        <v>1.38259663532589</v>
      </c>
      <c r="AD408" s="33" t="n">
        <f aca="false">IF(K408&gt;K407,(1-A408/K408)/((J408+0.01)/A408/$B$10)^(1+K$49)+A408/K408+0.01,(1-A408/K408)/((J408+0.01)/A408/$D$10)^(1+K$49)+A408/K408+0.01)</f>
        <v>1.14843389962642</v>
      </c>
      <c r="AE408" s="47" t="n">
        <f aca="false">IF(ABS(-LN(1-(R408-AA408)/R408)/LN(AD408))&lt;1.2*B$3,1.2*SIGN(-LN(1-(R408-AA408)/R408)/LN(AD408))*B$3,-LN(1-(R408-AA408)/R408)/LN(AD408))</f>
        <v>-0.27236480427502</v>
      </c>
      <c r="AF408" s="43" t="n">
        <f aca="false">W408</f>
        <v>0.0235407000494736</v>
      </c>
      <c r="AG408" s="47" t="n">
        <f aca="false">IF(D$6="E",-B408,IF(D$6="T",-B408,B408))</f>
        <v>522.944513715722</v>
      </c>
      <c r="AH408" s="3" t="n">
        <f aca="false">T408</f>
        <v>0.00240733601955731</v>
      </c>
      <c r="AI408" s="3"/>
      <c r="AJ408" s="3"/>
    </row>
    <row r="409" customFormat="false" ht="12.8" hidden="false" customHeight="false" outlineLevel="0" collapsed="false">
      <c r="A409" s="3" t="n">
        <f aca="false">IF(J408/A408&lt;=0.99*$B$10,IF(A408&gt;A407,IF(D$5&gt;0,$A408+($D$7-$D$3)/401,IF(J408/A408&gt;1.01*D$10,A408-($D$7-$D$3)/401,A408)),IF(D$5&lt;0,$A408+($D$7-$D$3)/401,IF(J408/A408&gt;1.01*D$10,A408-($D$7-$D$3)/401,A408))),IF(K408&gt;$B$6,IF(B$10&gt;D$10,IF(J408/A408&gt;1.01*D$10,A408-($D$7-$D$3)/401,A408),A408),IF(MAX(J$58:J408)&lt;0.99*$B$10*(A408^$K$49*(K408-A408))^(1/(1+$K$49))*($K$49^(1/(1+$K$49))),$A408+($D$7-$D$3)/401,IF(J408/A408&gt;1.01*$D$10,$A408-($D$7-$D$3)/401,A408))))</f>
        <v>374.813591022448</v>
      </c>
      <c r="B409" s="3" t="n">
        <f aca="false">$D$4+(A409-$D$3)*$D$5</f>
        <v>524.440773067343</v>
      </c>
      <c r="C409" s="3" t="n">
        <f aca="false">2/PI()*(ATAN((B409/A409)^2))/(1+C$12/C$14*10*(100/A408)^0.5)</f>
        <v>0.544678268782172</v>
      </c>
      <c r="D409" s="3" t="n">
        <f aca="false">3*G408*(I409-I408)+D408</f>
        <v>8475.31015672063</v>
      </c>
      <c r="E409" s="30" t="n">
        <f aca="false">(1/$C$16)*($C$12/100)/S409</f>
        <v>0.00908698808309215</v>
      </c>
      <c r="F409" s="3" t="n">
        <f aca="false">3*(1-2*$B$9)*(A410+A409)/(4*(1+$B$9)*$B$4)</f>
        <v>57074.7994145078</v>
      </c>
      <c r="G409" s="3" t="n">
        <f aca="false">$C$18*$C$17*(A409+100)/100/(2*(1+$C$19))*1000</f>
        <v>3629475.08977559</v>
      </c>
      <c r="H409" s="30" t="n">
        <f aca="false">(B409-B408)/(3*(1-E408)*F408+3*C408*E408*G408)+H408</f>
        <v>0.00361234860424497</v>
      </c>
      <c r="I409" s="30" t="n">
        <f aca="false">C408*(H409-H408)+I408</f>
        <v>0.000902213716800135</v>
      </c>
      <c r="J409" s="3" t="n">
        <f aca="false">J408+3*(H409-H408)*F408</f>
        <v>451.352714034108</v>
      </c>
      <c r="K409" s="35" t="n">
        <f aca="false">IF(J409&lt;$B$10*(A408^$K$49*(MAX(K$58:K408)-A408))^(1/(1+$K$49))*($K$49^(1/(1+$K$49))),IF(J409/A409&gt;D$10,IF(MAX(J$58:J408)&lt;0.99*$B$10*(A408^$K$49*(K408-A408))^(1/(1+$K$49))*($K$49^(1/(1+$K$49))),MAX(K$58:K408),((J409/$B$10)^(1+$K$49)/(A409^($K$49)*$K$49))+A409),MAX(K$58:K408)),((J409/$B$10)^(1+$K$49)/(A409^($K$49)*$K$49))+A409)</f>
        <v>659.145627021811</v>
      </c>
      <c r="L409" s="30" t="n">
        <f aca="false">IF(K409&lt;K408,AE408*(MAX(Z$58:Z408)-J408/A408)/(J408/A408/D$10-1)/(1+1*(MAX(Z$58:Z408)-J408/A408)/(J408/A408/D$10-1))+B$3-B$4,AE408*(J409/A409/B$10)/(C$27+J409/A409/B$10))</f>
        <v>-0.034525335537232</v>
      </c>
      <c r="M409" s="42" t="n">
        <f aca="false">M408+L409*2*(K409-K408)/(K408+K409)</f>
        <v>-0.0137938941277601</v>
      </c>
      <c r="N409" s="43" t="n">
        <f aca="false">N408+(B$3-B$4)*2*(K409-K408)/(K408+K409)</f>
        <v>0.0124033089650928</v>
      </c>
      <c r="O409" s="34"/>
      <c r="P409" s="34" t="n">
        <f aca="false">P408+$B$4*2*(A409-A408)/(A409+A408)</f>
        <v>0.00376866756221058</v>
      </c>
      <c r="Q409" s="44" t="n">
        <f aca="false">M409+N409</f>
        <v>-0.00139058516266725</v>
      </c>
      <c r="R409" s="3" t="n">
        <f aca="false">R408-(Q409-Q408+P409-P408)*R408</f>
        <v>1.59919220655253</v>
      </c>
      <c r="S409" s="3" t="n">
        <f aca="false">$C$21*(R409-1)+1</f>
        <v>1.59129734699988</v>
      </c>
      <c r="T409" s="3" t="n">
        <f aca="false">-(S409-S408)/S408+T408</f>
        <v>0.00235841655460224</v>
      </c>
      <c r="U409" s="45" t="n">
        <f aca="false">(N409-N408)/(K$49/(1+K$49)*(AC409^(1+K$49)-(J409/A409)^(1+K$49))/(J409/A409)^K$49)*K$50+U408</f>
        <v>0.0194623112437218</v>
      </c>
      <c r="V409" s="3" t="n">
        <f aca="false">IF(D$6="E",-IF(K408=$B$6,-V408+(H409-H408)*(1-E408)+(I409-I408)*E408,-V408+(H409-H408)*(1-E408)+(I409-I408)*E408+(U409-U408)*(1-E408)),IF(K408=$B$6,V408+(H409-H408)*(1-E408)+(I409-I408)*E408,V408+(H409-H408)*(1-E408)+(I409-I408)*E408+(U409-U408)*(1-E408)))</f>
        <v>0.0228727139944666</v>
      </c>
      <c r="W409" s="3" t="n">
        <f aca="false">T409/3+V409</f>
        <v>0.0236588528460007</v>
      </c>
      <c r="X409" s="23" t="n">
        <f aca="false">IF(D$6="E",-B409,B409)</f>
        <v>524.440773067343</v>
      </c>
      <c r="Y409" s="0" t="n">
        <f aca="false">IF(D$6="E",-J409,J409)</f>
        <v>451.352714034108</v>
      </c>
      <c r="Z409" s="46" t="n">
        <f aca="false">J409/A409</f>
        <v>1.20420583683444</v>
      </c>
      <c r="AA409" s="43" t="n">
        <f aca="false">B$8/A409^B$3*((1+K$49)/K$49)^-B$3</f>
        <v>1.66050626425734</v>
      </c>
      <c r="AB409" s="43" t="n">
        <f aca="false">(R409-AA409)</f>
        <v>-0.0613140577048124</v>
      </c>
      <c r="AC409" s="48" t="n">
        <f aca="false">IF(R$58&gt;=AA$58,B$10,IF(K409&lt;K408,(Z409-D$10)*(1+1.25*(D$10-Z409)/MAX(Z$58:Z409)*B$10)+D$10,B$10))</f>
        <v>1.38259663532589</v>
      </c>
      <c r="AD409" s="33" t="n">
        <f aca="false">IF(K409&gt;K408,(1-A409/K409)/((J409+0.01)/A409/$B$10)^(1+K$49)+A409/K409+0.01,(1-A409/K409)/((J409+0.01)/A409/$D$10)^(1+K$49)+A409/K409+0.01)</f>
        <v>1.1472457669597</v>
      </c>
      <c r="AE409" s="47" t="n">
        <f aca="false">IF(ABS(-LN(1-(R409-AA409)/R409)/LN(AD409))&lt;1.2*B$3,1.2*SIGN(-LN(1-(R409-AA409)/R409)/LN(AD409))*B$3,-LN(1-(R409-AA409)/R409)/LN(AD409))</f>
        <v>-0.273899131715842</v>
      </c>
      <c r="AF409" s="43" t="n">
        <f aca="false">W409</f>
        <v>0.0236588528460008</v>
      </c>
      <c r="AG409" s="47" t="n">
        <f aca="false">IF(D$6="E",-B409,IF(D$6="T",-B409,B409))</f>
        <v>524.440773067343</v>
      </c>
      <c r="AH409" s="3" t="n">
        <f aca="false">T409</f>
        <v>0.00235841655460224</v>
      </c>
      <c r="AI409" s="3"/>
      <c r="AJ409" s="3"/>
    </row>
    <row r="410" customFormat="false" ht="12.8" hidden="false" customHeight="false" outlineLevel="0" collapsed="false">
      <c r="A410" s="3" t="n">
        <f aca="false">IF(J409/A409&lt;=0.99*$B$10,IF(A409&gt;A408,IF(D$5&gt;0,$A409+($D$7-$D$3)/401,IF(J409/A409&gt;1.01*D$10,A409-($D$7-$D$3)/401,A409)),IF(D$5&lt;0,$A409+($D$7-$D$3)/401,IF(J409/A409&gt;1.01*D$10,A409-($D$7-$D$3)/401,A409))),IF(K409&gt;$B$6,IF(B$10&gt;D$10,IF(J409/A409&gt;1.01*D$10,A409-($D$7-$D$3)/401,A409),A409),IF(MAX(J$58:J409)&lt;0.99*$B$10*(A409^$K$49*(K409-A409))^(1/(1+$K$49))*($K$49^(1/(1+$K$49))),$A409+($D$7-$D$3)/401,IF(J409/A409&gt;1.01*$D$10,$A409-($D$7-$D$3)/401,A409))))</f>
        <v>375.312344139655</v>
      </c>
      <c r="B410" s="3" t="n">
        <f aca="false">$D$4+(A410-$D$3)*$D$5</f>
        <v>525.937032418964</v>
      </c>
      <c r="C410" s="3" t="n">
        <f aca="false">2/PI()*(ATAN((B410/A410)^2))/(1+C$12/C$14*10*(100/A409)^0.5)</f>
        <v>0.545368276770747</v>
      </c>
      <c r="D410" s="3" t="n">
        <f aca="false">3*G409*(I410-I409)+D409</f>
        <v>8515.00341693701</v>
      </c>
      <c r="E410" s="30" t="n">
        <f aca="false">(1/$C$16)*($C$12/100)/S410</f>
        <v>0.00908653960087956</v>
      </c>
      <c r="F410" s="3" t="n">
        <f aca="false">3*(1-2*$B$9)*(A411+A410)/(4*(1+$B$9)*$B$4)</f>
        <v>57150.6966279958</v>
      </c>
      <c r="G410" s="3" t="n">
        <f aca="false">$C$18*$C$17*(A410+100)/100/(2*(1+$C$19))*1000</f>
        <v>3633287.55860352</v>
      </c>
      <c r="H410" s="30" t="n">
        <f aca="false">(B410-B409)/(3*(1-E409)*F409+3*C409*E409*G409)+H409</f>
        <v>0.00361904146281893</v>
      </c>
      <c r="I410" s="30" t="n">
        <f aca="false">C409*(H410-H409)+I409</f>
        <v>0.000905859171421402</v>
      </c>
      <c r="J410" s="3" t="n">
        <f aca="false">J409+3*(H410-H409)*F409</f>
        <v>452.498694715964</v>
      </c>
      <c r="K410" s="35" t="n">
        <f aca="false">IF(J410&lt;$B$10*(A409^$K$49*(MAX(K$58:K409)-A409))^(1/(1+$K$49))*($K$49^(1/(1+$K$49))),IF(J410/A410&gt;D$10,IF(MAX(J$58:J409)&lt;0.99*$B$10*(A409^$K$49*(K409-A409))^(1/(1+$K$49))*($K$49^(1/(1+$K$49))),MAX(K$58:K409),((J410/$B$10)^(1+$K$49)/(A410^($K$49)*$K$49))+A410),MAX(K$58:K409)),((J410/$B$10)^(1+$K$49)/(A410^($K$49)*$K$49))+A410)</f>
        <v>660.710275893909</v>
      </c>
      <c r="L410" s="30" t="n">
        <f aca="false">IF(K410&lt;K409,AE409*(MAX(Z$58:Z409)-J409/A409)/(J409/A409/D$10-1)/(1+1*(MAX(Z$58:Z409)-J409/A409)/(J409/A409/D$10-1))+B$3-B$4,AE409*(J410/A410/B$10)/(C$27+J410/A410/B$10))</f>
        <v>-0.0347564094424988</v>
      </c>
      <c r="M410" s="42" t="n">
        <f aca="false">M409+L410*2*(K410-K409)/(K409+K410)</f>
        <v>-0.0138762994520265</v>
      </c>
      <c r="N410" s="43" t="n">
        <f aca="false">N409+(B$3-B$4)*2*(K410-K409)/(K409+K410)</f>
        <v>0.0124279667299805</v>
      </c>
      <c r="O410" s="34"/>
      <c r="P410" s="34" t="n">
        <f aca="false">P409+$B$4*2*(A410-A409)/(A410+A409)</f>
        <v>0.00377664627235235</v>
      </c>
      <c r="Q410" s="44" t="n">
        <f aca="false">M410+N410</f>
        <v>-0.00144833272204606</v>
      </c>
      <c r="R410" s="3" t="n">
        <f aca="false">R409-(Q410-Q409+P410-P409)*R409</f>
        <v>1.59927179650836</v>
      </c>
      <c r="S410" s="3" t="n">
        <f aca="false">$C$21*(R410-1)+1</f>
        <v>1.59137588829133</v>
      </c>
      <c r="T410" s="3" t="n">
        <f aca="false">-(S410-S409)/S409+T409</f>
        <v>0.00230905978818885</v>
      </c>
      <c r="U410" s="45" t="n">
        <f aca="false">(N410-N409)/(K$49/(1+K$49)*(AC410^(1+K$49)-(J410/A410)^(1+K$49))/(J410/A410)^K$49)*K$50+U409</f>
        <v>0.0195921429402124</v>
      </c>
      <c r="V410" s="3" t="n">
        <f aca="false">IF(D$6="E",-IF(K409=$B$6,-V409+(H410-H409)*(1-E409)+(I410-I409)*E409,-V409+(H410-H409)*(1-E409)+(I410-I409)*E409+(U410-U409)*(1-E409)),IF(K409=$B$6,V409+(H410-H409)*(1-E409)+(I410-I409)*E409,V409+(H410-H409)*(1-E409)+(I410-I409)*E409+(U410-U409)*(1-E409)))</f>
        <v>0.023008031078729</v>
      </c>
      <c r="W410" s="3" t="n">
        <f aca="false">T410/3+V410</f>
        <v>0.0237777176747919</v>
      </c>
      <c r="X410" s="23" t="n">
        <f aca="false">IF(D$6="E",-B410,B410)</f>
        <v>525.937032418964</v>
      </c>
      <c r="Y410" s="0" t="n">
        <f aca="false">IF(D$6="E",-J410,J410)</f>
        <v>452.498694715964</v>
      </c>
      <c r="Z410" s="46" t="n">
        <f aca="false">J410/A410</f>
        <v>1.20565897120503</v>
      </c>
      <c r="AA410" s="43" t="n">
        <f aca="false">B$8/A410^B$3*((1+K$49)/K$49)^-B$3</f>
        <v>1.66047005153855</v>
      </c>
      <c r="AB410" s="43" t="n">
        <f aca="false">(R410-AA410)</f>
        <v>-0.0611982550301862</v>
      </c>
      <c r="AC410" s="48" t="n">
        <f aca="false">IF(R$58&gt;=AA$58,B$10,IF(K410&lt;K409,(Z410-D$10)*(1+1.25*(D$10-Z410)/MAX(Z$58:Z410)*B$10)+D$10,B$10))</f>
        <v>1.38259663532589</v>
      </c>
      <c r="AD410" s="33" t="n">
        <f aca="false">IF(K410&gt;K409,(1-A410/K410)/((J410+0.01)/A410/$B$10)^(1+K$49)+A410/K410+0.01,(1-A410/K410)/((J410+0.01)/A410/$D$10)^(1+K$49)+A410/K410+0.01)</f>
        <v>1.1460623979624</v>
      </c>
      <c r="AE410" s="47" t="n">
        <f aca="false">IF(ABS(-LN(1-(R410-AA410)/R410)/LN(AD410))&lt;1.2*B$3,1.2*SIGN(-LN(1-(R410-AA410)/R410)/LN(AD410))*B$3,-LN(1-(R410-AA410)/R410)/LN(AD410))</f>
        <v>-0.275447506204827</v>
      </c>
      <c r="AF410" s="43" t="n">
        <f aca="false">W410</f>
        <v>0.023777717674792</v>
      </c>
      <c r="AG410" s="47" t="n">
        <f aca="false">IF(D$6="E",-B410,IF(D$6="T",-B410,B410))</f>
        <v>525.937032418964</v>
      </c>
      <c r="AH410" s="3" t="n">
        <f aca="false">T410</f>
        <v>0.00230905978818885</v>
      </c>
      <c r="AI410" s="3"/>
      <c r="AJ410" s="3"/>
    </row>
    <row r="411" customFormat="false" ht="12.8" hidden="false" customHeight="false" outlineLevel="0" collapsed="false">
      <c r="A411" s="3" t="n">
        <f aca="false">IF(J410/A410&lt;=0.99*$B$10,IF(A410&gt;A409,IF(D$5&gt;0,$A410+($D$7-$D$3)/401,IF(J410/A410&gt;1.01*D$10,A410-($D$7-$D$3)/401,A410)),IF(D$5&lt;0,$A410+($D$7-$D$3)/401,IF(J410/A410&gt;1.01*D$10,A410-($D$7-$D$3)/401,A410))),IF(K410&gt;$B$6,IF(B$10&gt;D$10,IF(J410/A410&gt;1.01*D$10,A410-($D$7-$D$3)/401,A410),A410),IF(MAX(J$58:J410)&lt;0.99*$B$10*(A410^$K$49*(K410-A410))^(1/(1+$K$49))*($K$49^(1/(1+$K$49))),$A410+($D$7-$D$3)/401,IF(J410/A410&gt;1.01*$D$10,$A410-($D$7-$D$3)/401,A410))))</f>
        <v>375.811097256862</v>
      </c>
      <c r="B411" s="3" t="n">
        <f aca="false">$D$4+(A411-$D$3)*$D$5</f>
        <v>527.433291770585</v>
      </c>
      <c r="C411" s="3" t="n">
        <f aca="false">2/PI()*(ATAN((B411/A411)^2))/(1+C$12/C$14*10*(100/A410)^0.5)</f>
        <v>0.546054705116988</v>
      </c>
      <c r="D411" s="3" t="n">
        <f aca="false">3*G410*(I411-I410)+D410</f>
        <v>8554.72687659907</v>
      </c>
      <c r="E411" s="30" t="n">
        <f aca="false">(1/$C$16)*($C$12/100)/S411</f>
        <v>0.00908608714000851</v>
      </c>
      <c r="F411" s="3" t="n">
        <f aca="false">3*(1-2*$B$9)*(A412+A411)/(4*(1+$B$9)*$B$4)</f>
        <v>57226.5938414838</v>
      </c>
      <c r="G411" s="3" t="n">
        <f aca="false">$C$18*$C$17*(A411+100)/100/(2*(1+$C$19))*1000</f>
        <v>3637100.02743145</v>
      </c>
      <c r="H411" s="30" t="n">
        <f aca="false">(B411-B410)/(3*(1-E410)*F410+3*C410*E410*G410)+H410</f>
        <v>0.00362572391973258</v>
      </c>
      <c r="I411" s="30" t="n">
        <f aca="false">C410*(H411-H410)+I410</f>
        <v>0.000909503571432992</v>
      </c>
      <c r="J411" s="3" t="n">
        <f aca="false">J410+3*(H411-H410)*F410</f>
        <v>453.644415919369</v>
      </c>
      <c r="K411" s="35" t="n">
        <f aca="false">IF(J411&lt;$B$10*(A410^$K$49*(MAX(K$58:K410)-A410))^(1/(1+$K$49))*($K$49^(1/(1+$K$49))),IF(J411/A411&gt;D$10,IF(MAX(J$58:J410)&lt;0.99*$B$10*(A410^$K$49*(K410-A410))^(1/(1+$K$49))*($K$49^(1/(1+$K$49))),MAX(K$58:K410),((J411/$B$10)^(1+$K$49)/(A411^($K$49)*$K$49))+A411),MAX(K$58:K410)),((J411/$B$10)^(1+$K$49)/(A411^($K$49)*$K$49))+A411)</f>
        <v>662.275424027313</v>
      </c>
      <c r="L411" s="30" t="n">
        <f aca="false">IF(K411&lt;K410,AE410*(MAX(Z$58:Z410)-J410/A410)/(J410/A410/D$10-1)/(1+1*(MAX(Z$58:Z410)-J410/A410)/(J410/A410/D$10-1))+B$3-B$4,AE410*(J411/A411/B$10)/(C$27+J411/A411/B$10))</f>
        <v>-0.0349895512346492</v>
      </c>
      <c r="M411" s="42" t="n">
        <f aca="false">M410+L411*2*(K411-K410)/(K410+K411)</f>
        <v>-0.0139590876950239</v>
      </c>
      <c r="N411" s="43" t="n">
        <f aca="false">N410+(B$3-B$4)*2*(K411-K410)/(K410+K411)</f>
        <v>0.0124525740112056</v>
      </c>
      <c r="O411" s="34"/>
      <c r="P411" s="34" t="n">
        <f aca="false">P410+$B$4*2*(A411-A410)/(A411+A410)</f>
        <v>0.00378461438661511</v>
      </c>
      <c r="Q411" s="44" t="n">
        <f aca="false">M411+N411</f>
        <v>-0.00150651368381828</v>
      </c>
      <c r="R411" s="3" t="n">
        <f aca="false">R410-(Q411-Q410+P411-P410)*R410</f>
        <v>1.5993521004992</v>
      </c>
      <c r="S411" s="3" t="n">
        <f aca="false">$C$21*(R411-1)+1</f>
        <v>1.59145513420978</v>
      </c>
      <c r="T411" s="3" t="n">
        <f aca="false">-(S411-S410)/S410+T410</f>
        <v>0.00225926267926014</v>
      </c>
      <c r="U411" s="45" t="n">
        <f aca="false">(N411-N410)/(K$49/(1+K$49)*(AC411^(1+K$49)-(J411/A411)^(1+K$49))/(J411/A411)^K$49)*K$50+U410</f>
        <v>0.0197228621299287</v>
      </c>
      <c r="V411" s="3" t="n">
        <f aca="false">IF(D$6="E",-IF(K410=$B$6,-V410+(H411-H410)*(1-E410)+(I411-I410)*E410,-V410+(H411-H410)*(1-E410)+(I411-I410)*E410+(U411-U410)*(1-E410)),IF(K410=$B$6,V410+(H411-H410)*(1-E410)+(I411-I410)*E410,V410+(H411-H410)*(1-E410)+(I411-I410)*E410+(U411-U410)*(1-E410)))</f>
        <v>0.0231442173348406</v>
      </c>
      <c r="W411" s="3" t="n">
        <f aca="false">T411/3+V411</f>
        <v>0.023897304894594</v>
      </c>
      <c r="X411" s="23" t="n">
        <f aca="false">IF(D$6="E",-B411,B411)</f>
        <v>527.433291770585</v>
      </c>
      <c r="Y411" s="0" t="n">
        <f aca="false">IF(D$6="E",-J411,J411)</f>
        <v>453.644415919369</v>
      </c>
      <c r="Z411" s="46" t="n">
        <f aca="false">J411/A411</f>
        <v>1.20710755810733</v>
      </c>
      <c r="AA411" s="43" t="n">
        <f aca="false">B$8/A411^B$3*((1+K$49)/K$49)^-B$3</f>
        <v>1.66043388769911</v>
      </c>
      <c r="AB411" s="43" t="n">
        <f aca="false">(R411-AA411)</f>
        <v>-0.0610817871999023</v>
      </c>
      <c r="AC411" s="48" t="n">
        <f aca="false">IF(R$58&gt;=AA$58,B$10,IF(K411&lt;K410,(Z411-D$10)*(1+1.25*(D$10-Z411)/MAX(Z$58:Z411)*B$10)+D$10,B$10))</f>
        <v>1.38259663532589</v>
      </c>
      <c r="AD411" s="33" t="n">
        <f aca="false">IF(K411&gt;K410,(1-A411/K411)/((J411+0.01)/A411/$B$10)^(1+K$49)+A411/K411+0.01,(1-A411/K411)/((J411+0.01)/A411/$D$10)^(1+K$49)+A411/K411+0.01)</f>
        <v>1.14488376476239</v>
      </c>
      <c r="AE411" s="47" t="n">
        <f aca="false">IF(ABS(-LN(1-(R411-AA411)/R411)/LN(AD411))&lt;1.2*B$3,1.2*SIGN(-LN(1-(R411-AA411)/R411)/LN(AD411))*B$3,-LN(1-(R411-AA411)/R411)/LN(AD411))</f>
        <v>-0.277010148076527</v>
      </c>
      <c r="AF411" s="43" t="n">
        <f aca="false">W411</f>
        <v>0.0238973048945941</v>
      </c>
      <c r="AG411" s="47" t="n">
        <f aca="false">IF(D$6="E",-B411,IF(D$6="T",-B411,B411))</f>
        <v>527.433291770585</v>
      </c>
      <c r="AH411" s="3" t="n">
        <f aca="false">T411</f>
        <v>0.00225926267926014</v>
      </c>
      <c r="AI411" s="3"/>
      <c r="AJ411" s="3"/>
    </row>
    <row r="412" customFormat="false" ht="12.8" hidden="false" customHeight="false" outlineLevel="0" collapsed="false">
      <c r="A412" s="3" t="n">
        <f aca="false">IF(J411/A411&lt;=0.99*$B$10,IF(A411&gt;A410,IF(D$5&gt;0,$A411+($D$7-$D$3)/401,IF(J411/A411&gt;1.01*D$10,A411-($D$7-$D$3)/401,A411)),IF(D$5&lt;0,$A411+($D$7-$D$3)/401,IF(J411/A411&gt;1.01*D$10,A411-($D$7-$D$3)/401,A411))),IF(K411&gt;$B$6,IF(B$10&gt;D$10,IF(J411/A411&gt;1.01*D$10,A411-($D$7-$D$3)/401,A411),A411),IF(MAX(J$58:J411)&lt;0.99*$B$10*(A411^$K$49*(K411-A411))^(1/(1+$K$49))*($K$49^(1/(1+$K$49))),$A411+($D$7-$D$3)/401,IF(J411/A411&gt;1.01*$D$10,$A411-($D$7-$D$3)/401,A411))))</f>
        <v>376.309850374069</v>
      </c>
      <c r="B412" s="3" t="n">
        <f aca="false">$D$4+(A412-$D$3)*$D$5</f>
        <v>528.929551122206</v>
      </c>
      <c r="C412" s="3" t="n">
        <f aca="false">2/PI()*(ATAN((B412/A412)^2))/(1+C$12/C$14*10*(100/A411)^0.5)</f>
        <v>0.546737580493997</v>
      </c>
      <c r="D412" s="3" t="n">
        <f aca="false">3*G411*(I412-I411)+D411</f>
        <v>8594.48033041204</v>
      </c>
      <c r="E412" s="30" t="n">
        <f aca="false">(1/$C$16)*($C$12/100)/S412</f>
        <v>0.00908563067293768</v>
      </c>
      <c r="F412" s="3" t="n">
        <f aca="false">3*(1-2*$B$9)*(A413+A412)/(4*(1+$B$9)*$B$4)</f>
        <v>57302.4910549718</v>
      </c>
      <c r="G412" s="3" t="n">
        <f aca="false">$C$18*$C$17*(A412+100)/100/(2*(1+$C$19))*1000</f>
        <v>3640912.49625938</v>
      </c>
      <c r="H412" s="30" t="n">
        <f aca="false">(B412-B411)/(3*(1-E411)*F411+3*C411*E411*G411)+H411</f>
        <v>0.00363239601460479</v>
      </c>
      <c r="I412" s="30" t="n">
        <f aca="false">C411*(H412-H411)+I411</f>
        <v>0.000913146900230949</v>
      </c>
      <c r="J412" s="3" t="n">
        <f aca="false">J411+3*(H412-H411)*F411</f>
        <v>454.78987970934</v>
      </c>
      <c r="K412" s="35" t="n">
        <f aca="false">IF(J412&lt;$B$10*(A411^$K$49*(MAX(K$58:K411)-A411))^(1/(1+$K$49))*($K$49^(1/(1+$K$49))),IF(J412/A412&gt;D$10,IF(MAX(J$58:J411)&lt;0.99*$B$10*(A411^$K$49*(K411-A411))^(1/(1+$K$49))*($K$49^(1/(1+$K$49))),MAX(K$58:K411),((J412/$B$10)^(1+$K$49)/(A412^($K$49)*$K$49))+A412),MAX(K$58:K411)),((J412/$B$10)^(1+$K$49)/(A412^($K$49)*$K$49))+A412)</f>
        <v>663.841069568344</v>
      </c>
      <c r="L412" s="30" t="n">
        <f aca="false">IF(K412&lt;K411,AE411*(MAX(Z$58:Z411)-J411/A411)/(J411/A411/D$10-1)/(1+1*(MAX(Z$58:Z411)-J411/A411)/(J411/A411/D$10-1))+B$3-B$4,AE411*(J412/A412/B$10)/(C$27+J412/A412/B$10))</f>
        <v>-0.0352247931207211</v>
      </c>
      <c r="M412" s="42" t="n">
        <f aca="false">M411+L412*2*(K412-K411)/(K411+K412)</f>
        <v>-0.0140422621982437</v>
      </c>
      <c r="N412" s="43" t="n">
        <f aca="false">N411+(B$3-B$4)*2*(K412-K411)/(K411+K412)</f>
        <v>0.0124771309995326</v>
      </c>
      <c r="O412" s="34"/>
      <c r="P412" s="34" t="n">
        <f aca="false">P411+$B$4*2*(A412-A411)/(A412+A411)</f>
        <v>0.00379257193310459</v>
      </c>
      <c r="Q412" s="44" t="n">
        <f aca="false">M412+N412</f>
        <v>-0.00156513119871111</v>
      </c>
      <c r="R412" s="3" t="n">
        <f aca="false">R411-(Q412-Q411+P412-P411)*R411</f>
        <v>1.59943312362608</v>
      </c>
      <c r="S412" s="3" t="n">
        <f aca="false">$C$21*(R412-1)+1</f>
        <v>1.59153508978905</v>
      </c>
      <c r="T412" s="3" t="n">
        <f aca="false">-(S412-S411)/S411+T411</f>
        <v>0.00220902213050082</v>
      </c>
      <c r="U412" s="45" t="n">
        <f aca="false">(N412-N411)/(K$49/(1+K$49)*(AC412^(1+K$49)-(J412/A412)^(1+K$49))/(J412/A412)^K$49)*K$50+U411</f>
        <v>0.0198544804839736</v>
      </c>
      <c r="V412" s="3" t="n">
        <f aca="false">IF(D$6="E",-IF(K411=$B$6,-V411+(H412-H411)*(1-E411)+(I412-I411)*E411,-V411+(H412-H411)*(1-E411)+(I412-I411)*E411+(U412-U411)*(1-E411)),IF(K411=$B$6,V411+(H412-H411)*(1-E411)+(I412-I411)*E411,V411+(H412-H411)*(1-E411)+(I412-I411)*E411+(U412-U411)*(1-E411)))</f>
        <v>0.0232812843682912</v>
      </c>
      <c r="W412" s="3" t="n">
        <f aca="false">T412/3+V412</f>
        <v>0.0240176250784581</v>
      </c>
      <c r="X412" s="23" t="n">
        <f aca="false">IF(D$6="E",-B412,B412)</f>
        <v>528.929551122206</v>
      </c>
      <c r="Y412" s="0" t="n">
        <f aca="false">IF(D$6="E",-J412,J412)</f>
        <v>454.78987970934</v>
      </c>
      <c r="Z412" s="46" t="n">
        <f aca="false">J412/A412</f>
        <v>1.20855162111026</v>
      </c>
      <c r="AA412" s="43" t="n">
        <f aca="false">B$8/A412^B$3*((1+K$49)/K$49)^-B$3</f>
        <v>1.66039777260831</v>
      </c>
      <c r="AB412" s="43" t="n">
        <f aca="false">(R412-AA412)</f>
        <v>-0.060964648982228</v>
      </c>
      <c r="AC412" s="48" t="n">
        <f aca="false">IF(R$58&gt;=AA$58,B$10,IF(K412&lt;K411,(Z412-D$10)*(1+1.25*(D$10-Z412)/MAX(Z$58:Z412)*B$10)+D$10,B$10))</f>
        <v>1.38259663532589</v>
      </c>
      <c r="AD412" s="33" t="n">
        <f aca="false">IF(K412&gt;K411,(1-A412/K412)/((J412+0.01)/A412/$B$10)^(1+K$49)+A412/K412+0.01,(1-A412/K412)/((J412+0.01)/A412/$D$10)^(1+K$49)+A412/K412+0.01)</f>
        <v>1.14370983968909</v>
      </c>
      <c r="AE412" s="47" t="n">
        <f aca="false">IF(ABS(-LN(1-(R412-AA412)/R412)/LN(AD412))&lt;1.2*B$3,1.2*SIGN(-LN(1-(R412-AA412)/R412)/LN(AD412))*B$3,-LN(1-(R412-AA412)/R412)/LN(AD412))</f>
        <v>-0.278587282539029</v>
      </c>
      <c r="AF412" s="43" t="n">
        <f aca="false">W412</f>
        <v>0.0240176250784582</v>
      </c>
      <c r="AG412" s="47" t="n">
        <f aca="false">IF(D$6="E",-B412,IF(D$6="T",-B412,B412))</f>
        <v>528.929551122206</v>
      </c>
      <c r="AH412" s="3" t="n">
        <f aca="false">T412</f>
        <v>0.00220902213050082</v>
      </c>
      <c r="AI412" s="3"/>
      <c r="AJ412" s="3"/>
    </row>
    <row r="413" customFormat="false" ht="12.8" hidden="false" customHeight="false" outlineLevel="0" collapsed="false">
      <c r="A413" s="3" t="n">
        <f aca="false">IF(J412/A412&lt;=0.99*$B$10,IF(A412&gt;A411,IF(D$5&gt;0,$A412+($D$7-$D$3)/401,IF(J412/A412&gt;1.01*D$10,A412-($D$7-$D$3)/401,A412)),IF(D$5&lt;0,$A412+($D$7-$D$3)/401,IF(J412/A412&gt;1.01*D$10,A412-($D$7-$D$3)/401,A412))),IF(K412&gt;$B$6,IF(B$10&gt;D$10,IF(J412/A412&gt;1.01*D$10,A412-($D$7-$D$3)/401,A412),A412),IF(MAX(J$58:J412)&lt;0.99*$B$10*(A412^$K$49*(K412-A412))^(1/(1+$K$49))*($K$49^(1/(1+$K$49))),$A412+($D$7-$D$3)/401,IF(J412/A412&gt;1.01*$D$10,$A412-($D$7-$D$3)/401,A412))))</f>
        <v>376.808603491276</v>
      </c>
      <c r="B413" s="3" t="n">
        <f aca="false">$D$4+(A413-$D$3)*$D$5</f>
        <v>530.425810473827</v>
      </c>
      <c r="C413" s="3" t="n">
        <f aca="false">2/PI()*(ATAN((B413/A413)^2))/(1+C$12/C$14*10*(100/A412)^0.5)</f>
        <v>0.547416929346135</v>
      </c>
      <c r="D413" s="3" t="n">
        <f aca="false">3*G412*(I413-I412)+D412</f>
        <v>8634.26357503623</v>
      </c>
      <c r="E413" s="30" t="n">
        <f aca="false">(1/$C$16)*($C$12/100)/S413</f>
        <v>0.00908517017161476</v>
      </c>
      <c r="F413" s="3" t="n">
        <f aca="false">3*(1-2*$B$9)*(A414+A413)/(4*(1+$B$9)*$B$4)</f>
        <v>57378.3882684598</v>
      </c>
      <c r="G413" s="3" t="n">
        <f aca="false">$C$18*$C$17*(A413+100)/100/(2*(1+$C$19))*1000</f>
        <v>3644724.96508731</v>
      </c>
      <c r="H413" s="30" t="n">
        <f aca="false">(B413-B412)/(3*(1-E412)*F412+3*C412*E412*G412)+H412</f>
        <v>0.00363905778679945</v>
      </c>
      <c r="I413" s="30" t="n">
        <f aca="false">C412*(H413-H412)+I412</f>
        <v>0.000916789141442464</v>
      </c>
      <c r="J413" s="3" t="n">
        <f aca="false">J412+3*(H413-H412)*F412</f>
        <v>455.935088134124</v>
      </c>
      <c r="K413" s="35" t="n">
        <f aca="false">IF(J413&lt;$B$10*(A412^$K$49*(MAX(K$58:K412)-A412))^(1/(1+$K$49))*($K$49^(1/(1+$K$49))),IF(J413/A413&gt;D$10,IF(MAX(J$58:J412)&lt;0.99*$B$10*(A412^$K$49*(K412-A412))^(1/(1+$K$49))*($K$49^(1/(1+$K$49))),MAX(K$58:K412),((J413/$B$10)^(1+$K$49)/(A413^($K$49)*$K$49))+A413),MAX(K$58:K412)),((J413/$B$10)^(1+$K$49)/(A413^($K$49)*$K$49))+A413)</f>
        <v>665.407210678732</v>
      </c>
      <c r="L413" s="30" t="n">
        <f aca="false">IF(K413&lt;K412,AE412*(MAX(Z$58:Z412)-J412/A412)/(J412/A412/D$10-1)/(1+1*(MAX(Z$58:Z412)-J412/A412)/(J412/A412/D$10-1))+B$3-B$4,AE412*(J413/A413/B$10)/(C$27+J413/A413/B$10))</f>
        <v>-0.0354621680166488</v>
      </c>
      <c r="M413" s="42" t="n">
        <f aca="false">M412+L413*2*(K413-K412)/(K412+K413)</f>
        <v>-0.0141258263600631</v>
      </c>
      <c r="N413" s="43" t="n">
        <f aca="false">N412+(B$3-B$4)*2*(K413-K412)/(K412+K413)</f>
        <v>0.0125016378848001</v>
      </c>
      <c r="O413" s="34"/>
      <c r="P413" s="34" t="n">
        <f aca="false">P412+$B$4*2*(A413-A412)/(A413+A412)</f>
        <v>0.00380051893981484</v>
      </c>
      <c r="Q413" s="44" t="n">
        <f aca="false">M413+N413</f>
        <v>-0.00162418847526298</v>
      </c>
      <c r="R413" s="3" t="n">
        <f aca="false">R412-(Q413-Q412+P413-P412)*R412</f>
        <v>1.59951487108462</v>
      </c>
      <c r="S413" s="3" t="n">
        <f aca="false">$C$21*(R413-1)+1</f>
        <v>1.59161576015631</v>
      </c>
      <c r="T413" s="3" t="n">
        <f aca="false">-(S413-S412)/S412+T412</f>
        <v>0.00215833498714217</v>
      </c>
      <c r="U413" s="45" t="n">
        <f aca="false">(N413-N412)/(K$49/(1+K$49)*(AC413^(1+K$49)-(J413/A413)^(1+K$49))/(J413/A413)^K$49)*K$50+U412</f>
        <v>0.019987009915237</v>
      </c>
      <c r="V413" s="3" t="n">
        <f aca="false">IF(D$6="E",-IF(K412=$B$6,-V412+(H413-H412)*(1-E412)+(I413-I412)*E412,-V412+(H413-H412)*(1-E412)+(I413-I412)*E412+(U413-U412)*(1-E412)),IF(K412=$B$6,V412+(H413-H412)*(1-E412)+(I413-I412)*E412,V412+(H413-H412)*(1-E412)+(I413-I412)*E412+(U413-U412)*(1-E412)))</f>
        <v>0.0234192440239402</v>
      </c>
      <c r="W413" s="3" t="n">
        <f aca="false">T413/3+V413</f>
        <v>0.0241386890196542</v>
      </c>
      <c r="X413" s="23" t="n">
        <f aca="false">IF(D$6="E",-B413,B413)</f>
        <v>530.425810473827</v>
      </c>
      <c r="Y413" s="0" t="n">
        <f aca="false">IF(D$6="E",-J413,J413)</f>
        <v>455.935088134124</v>
      </c>
      <c r="Z413" s="46" t="n">
        <f aca="false">J413/A413</f>
        <v>1.20999118361341</v>
      </c>
      <c r="AA413" s="43" t="n">
        <f aca="false">B$8/A413^B$3*((1+K$49)/K$49)^-B$3</f>
        <v>1.66036170613596</v>
      </c>
      <c r="AB413" s="43" t="n">
        <f aca="false">(R413-AA413)</f>
        <v>-0.0608468350513385</v>
      </c>
      <c r="AC413" s="48" t="n">
        <f aca="false">IF(R$58&gt;=AA$58,B$10,IF(K413&lt;K412,(Z413-D$10)*(1+1.25*(D$10-Z413)/MAX(Z$58:Z413)*B$10)+D$10,B$10))</f>
        <v>1.38259663532589</v>
      </c>
      <c r="AD413" s="33" t="n">
        <f aca="false">IF(K413&gt;K412,(1-A413/K413)/((J413+0.01)/A413/$B$10)^(1+K$49)+A413/K413+0.01,(1-A413/K413)/((J413+0.01)/A413/$D$10)^(1+K$49)+A413/K413+0.01)</f>
        <v>1.14254059527186</v>
      </c>
      <c r="AE413" s="47" t="n">
        <f aca="false">IF(ABS(-LN(1-(R413-AA413)/R413)/LN(AD413))&lt;1.2*B$3,1.2*SIGN(-LN(1-(R413-AA413)/R413)/LN(AD413))*B$3,-LN(1-(R413-AA413)/R413)/LN(AD413))</f>
        <v>-0.280179139812599</v>
      </c>
      <c r="AF413" s="43" t="n">
        <f aca="false">W413</f>
        <v>0.0241386890196542</v>
      </c>
      <c r="AG413" s="47" t="n">
        <f aca="false">IF(D$6="E",-B413,IF(D$6="T",-B413,B413))</f>
        <v>530.425810473827</v>
      </c>
      <c r="AH413" s="3" t="n">
        <f aca="false">T413</f>
        <v>0.00215833498714217</v>
      </c>
      <c r="AI413" s="3"/>
      <c r="AJ413" s="3"/>
    </row>
    <row r="414" customFormat="false" ht="12.8" hidden="false" customHeight="false" outlineLevel="0" collapsed="false">
      <c r="A414" s="3" t="n">
        <f aca="false">IF(J413/A413&lt;=0.99*$B$10,IF(A413&gt;A412,IF(D$5&gt;0,$A413+($D$7-$D$3)/401,IF(J413/A413&gt;1.01*D$10,A413-($D$7-$D$3)/401,A413)),IF(D$5&lt;0,$A413+($D$7-$D$3)/401,IF(J413/A413&gt;1.01*D$10,A413-($D$7-$D$3)/401,A413))),IF(K413&gt;$B$6,IF(B$10&gt;D$10,IF(J413/A413&gt;1.01*D$10,A413-($D$7-$D$3)/401,A413),A413),IF(MAX(J$58:J413)&lt;0.99*$B$10*(A413^$K$49*(K413-A413))^(1/(1+$K$49))*($K$49^(1/(1+$K$49))),$A413+($D$7-$D$3)/401,IF(J413/A413&gt;1.01*$D$10,$A413-($D$7-$D$3)/401,A413))))</f>
        <v>377.307356608483</v>
      </c>
      <c r="B414" s="3" t="n">
        <f aca="false">$D$4+(A414-$D$3)*$D$5</f>
        <v>531.922069825448</v>
      </c>
      <c r="C414" s="3" t="n">
        <f aca="false">2/PI()*(ATAN((B414/A414)^2))/(1+C$12/C$14*10*(100/A413)^0.5)</f>
        <v>0.548092777890834</v>
      </c>
      <c r="D414" s="3" t="n">
        <f aca="false">3*G413*(I414-I413)+D413</f>
        <v>8674.07640906713</v>
      </c>
      <c r="E414" s="30" t="n">
        <f aca="false">(1/$C$16)*($C$12/100)/S414</f>
        <v>0.00908470560746553</v>
      </c>
      <c r="F414" s="3" t="n">
        <f aca="false">3*(1-2*$B$9)*(A415+A414)/(4*(1+$B$9)*$B$4)</f>
        <v>57454.2854819479</v>
      </c>
      <c r="G414" s="3" t="n">
        <f aca="false">$C$18*$C$17*(A414+100)/100/(2*(1+$C$19))*1000</f>
        <v>3648537.43391524</v>
      </c>
      <c r="H414" s="30" t="n">
        <f aca="false">(B414-B413)/(3*(1-E413)*F413+3*C413*E413*G413)+H413</f>
        <v>0.00364570927542802</v>
      </c>
      <c r="I414" s="30" t="n">
        <f aca="false">C413*(H414-H413)+I413</f>
        <v>0.000920430278923094</v>
      </c>
      <c r="J414" s="3" t="n">
        <f aca="false">J413+3*(H414-H413)*F413</f>
        <v>457.080043225404</v>
      </c>
      <c r="K414" s="35" t="n">
        <f aca="false">IF(J414&lt;$B$10*(A413^$K$49*(MAX(K$58:K413)-A413))^(1/(1+$K$49))*($K$49^(1/(1+$K$49))),IF(J414/A414&gt;D$10,IF(MAX(J$58:J413)&lt;0.99*$B$10*(A413^$K$49*(K413-A413))^(1/(1+$K$49))*($K$49^(1/(1+$K$49))),MAX(K$58:K413),((J414/$B$10)^(1+$K$49)/(A414^($K$49)*$K$49))+A414),MAX(K$58:K413)),((J414/$B$10)^(1+$K$49)/(A414^($K$49)*$K$49))+A414)</f>
        <v>666.97384553549</v>
      </c>
      <c r="L414" s="30" t="n">
        <f aca="false">IF(K414&lt;K413,AE413*(MAX(Z$58:Z413)-J413/A413)/(J413/A413/D$10-1)/(1+1*(MAX(Z$58:Z413)-J413/A413)/(J413/A413/D$10-1))+B$3-B$4,AE413*(J414/A414/B$10)/(C$27+J414/A414/B$10))</f>
        <v>-0.0357017095674061</v>
      </c>
      <c r="M414" s="42" t="n">
        <f aca="false">M413+L414*2*(K414-K413)/(K413+K414)</f>
        <v>-0.0142097836369897</v>
      </c>
      <c r="N414" s="43" t="n">
        <f aca="false">N413+(B$3-B$4)*2*(K414-K413)/(K413+K414)</f>
        <v>0.012526094855926</v>
      </c>
      <c r="O414" s="34"/>
      <c r="P414" s="34" t="n">
        <f aca="false">P413+$B$4*2*(A414-A413)/(A414+A413)</f>
        <v>0.00380845543462884</v>
      </c>
      <c r="Q414" s="44" t="n">
        <f aca="false">M414+N414</f>
        <v>-0.00168368878106362</v>
      </c>
      <c r="R414" s="3" t="n">
        <f aca="false">R413-(Q414-Q413+P414-P413)*R413</f>
        <v>1.59959734816711</v>
      </c>
      <c r="S414" s="3" t="n">
        <f aca="false">$C$21*(R414-1)+1</f>
        <v>1.5916971505341</v>
      </c>
      <c r="T414" s="3" t="n">
        <f aca="false">-(S414-S413)/S413+T413</f>
        <v>0.00210719803573201</v>
      </c>
      <c r="U414" s="45" t="n">
        <f aca="false">(N414-N413)/(K$49/(1+K$49)*(AC414^(1+K$49)-(J414/A414)^(1+K$49))/(J414/A414)^K$49)*K$50+U413</f>
        <v>0.0201204625849822</v>
      </c>
      <c r="V414" s="3" t="n">
        <f aca="false">IF(D$6="E",-IF(K413=$B$6,-V413+(H414-H413)*(1-E413)+(I414-I413)*E413,-V413+(H414-H413)*(1-E413)+(I414-I413)*E413+(U414-U413)*(1-E413)),IF(K413=$B$6,V413+(H414-H413)*(1-E413)+(I414-I413)*E413,V413+(H414-H413)*(1-E413)+(I414-I413)*E413+(U414-U413)*(1-E413)))</f>
        <v>0.023558108392547</v>
      </c>
      <c r="W414" s="3" t="n">
        <f aca="false">T414/3+V414</f>
        <v>0.024260507737791</v>
      </c>
      <c r="X414" s="23" t="n">
        <f aca="false">IF(D$6="E",-B414,B414)</f>
        <v>531.922069825448</v>
      </c>
      <c r="Y414" s="0" t="n">
        <f aca="false">IF(D$6="E",-J414,J414)</f>
        <v>457.080043225404</v>
      </c>
      <c r="Z414" s="46" t="n">
        <f aca="false">J414/A414</f>
        <v>1.21142626884876</v>
      </c>
      <c r="AA414" s="43" t="n">
        <f aca="false">B$8/A414^B$3*((1+K$49)/K$49)^-B$3</f>
        <v>1.66032568815239</v>
      </c>
      <c r="AB414" s="43" t="n">
        <f aca="false">(R414-AA414)</f>
        <v>-0.0607283399852843</v>
      </c>
      <c r="AC414" s="48" t="n">
        <f aca="false">IF(R$58&gt;=AA$58,B$10,IF(K414&lt;K413,(Z414-D$10)*(1+1.25*(D$10-Z414)/MAX(Z$58:Z414)*B$10)+D$10,B$10))</f>
        <v>1.38259663532589</v>
      </c>
      <c r="AD414" s="33" t="n">
        <f aca="false">IF(K414&gt;K413,(1-A414/K414)/((J414+0.01)/A414/$B$10)^(1+K$49)+A414/K414+0.01,(1-A414/K414)/((J414+0.01)/A414/$D$10)^(1+K$49)+A414/K414+0.01)</f>
        <v>1.1413760042383</v>
      </c>
      <c r="AE414" s="47" t="n">
        <f aca="false">IF(ABS(-LN(1-(R414-AA414)/R414)/LN(AD414))&lt;1.2*B$3,1.2*SIGN(-LN(1-(R414-AA414)/R414)/LN(AD414))*B$3,-LN(1-(R414-AA414)/R414)/LN(AD414))</f>
        <v>-0.281785955273161</v>
      </c>
      <c r="AF414" s="43" t="n">
        <f aca="false">W414</f>
        <v>0.024260507737791</v>
      </c>
      <c r="AG414" s="47" t="n">
        <f aca="false">IF(D$6="E",-B414,IF(D$6="T",-B414,B414))</f>
        <v>531.922069825448</v>
      </c>
      <c r="AH414" s="3" t="n">
        <f aca="false">T414</f>
        <v>0.00210719803573201</v>
      </c>
      <c r="AI414" s="3"/>
      <c r="AJ414" s="3"/>
    </row>
    <row r="415" customFormat="false" ht="12.8" hidden="false" customHeight="false" outlineLevel="0" collapsed="false">
      <c r="A415" s="3" t="n">
        <f aca="false">IF(J414/A414&lt;=0.99*$B$10,IF(A414&gt;A413,IF(D$5&gt;0,$A414+($D$7-$D$3)/401,IF(J414/A414&gt;1.01*D$10,A414-($D$7-$D$3)/401,A414)),IF(D$5&lt;0,$A414+($D$7-$D$3)/401,IF(J414/A414&gt;1.01*D$10,A414-($D$7-$D$3)/401,A414))),IF(K414&gt;$B$6,IF(B$10&gt;D$10,IF(J414/A414&gt;1.01*D$10,A414-($D$7-$D$3)/401,A414),A414),IF(MAX(J$58:J414)&lt;0.99*$B$10*(A414^$K$49*(K414-A414))^(1/(1+$K$49))*($K$49^(1/(1+$K$49))),$A414+($D$7-$D$3)/401,IF(J414/A414&gt;1.01*$D$10,$A414-($D$7-$D$3)/401,A414))))</f>
        <v>377.80610972569</v>
      </c>
      <c r="B415" s="3" t="n">
        <f aca="false">$D$4+(A415-$D$3)*$D$5</f>
        <v>533.418329177069</v>
      </c>
      <c r="C415" s="3" t="n">
        <f aca="false">2/PI()*(ATAN((B415/A415)^2))/(1+C$12/C$14*10*(100/A414)^0.5)</f>
        <v>0.5487651521204</v>
      </c>
      <c r="D415" s="3" t="n">
        <f aca="false">3*G414*(I415-I414)+D414</f>
        <v>8713.91863301591</v>
      </c>
      <c r="E415" s="30" t="n">
        <f aca="false">(1/$C$16)*($C$12/100)/S415</f>
        <v>0.00908423695138269</v>
      </c>
      <c r="F415" s="3" t="n">
        <f aca="false">3*(1-2*$B$9)*(A416+A415)/(4*(1+$B$9)*$B$4)</f>
        <v>57530.1826954359</v>
      </c>
      <c r="G415" s="3" t="n">
        <f aca="false">$C$18*$C$17*(A415+100)/100/(2*(1+$C$19))*1000</f>
        <v>3652349.90274317</v>
      </c>
      <c r="H415" s="30" t="n">
        <f aca="false">(B415-B414)/(3*(1-E414)*F414+3*C414*E414*G414)+H414</f>
        <v>0.00365235051935197</v>
      </c>
      <c r="I415" s="30" t="n">
        <f aca="false">C414*(H415-H414)+I414</f>
        <v>0.000924070296754022</v>
      </c>
      <c r="J415" s="3" t="n">
        <f aca="false">J414+3*(H415-H414)*F414</f>
        <v>458.22474699849</v>
      </c>
      <c r="K415" s="35" t="n">
        <f aca="false">IF(J415&lt;$B$10*(A414^$K$49*(MAX(K$58:K414)-A414))^(1/(1+$K$49))*($K$49^(1/(1+$K$49))),IF(J415/A415&gt;D$10,IF(MAX(J$58:J414)&lt;0.99*$B$10*(A414^$K$49*(K414-A414))^(1/(1+$K$49))*($K$49^(1/(1+$K$49))),MAX(K$58:K414),((J415/$B$10)^(1+$K$49)/(A415^($K$49)*$K$49))+A415),MAX(K$58:K414)),((J415/$B$10)^(1+$K$49)/(A415^($K$49)*$K$49))+A415)</f>
        <v>668.540972330794</v>
      </c>
      <c r="L415" s="30" t="n">
        <f aca="false">IF(K415&lt;K414,AE414*(MAX(Z$58:Z414)-J414/A414)/(J414/A414/D$10-1)/(1+1*(MAX(Z$58:Z414)-J414/A414)/(J414/A414/D$10-1))+B$3-B$4,AE414*(J415/A415/B$10)/(C$27+J415/A415/B$10))</f>
        <v>-0.0359434521678512</v>
      </c>
      <c r="M415" s="42" t="n">
        <f aca="false">M414+L415*2*(K415-K414)/(K414+K415)</f>
        <v>-0.0142941375449425</v>
      </c>
      <c r="N415" s="43" t="n">
        <f aca="false">N414+(B$3-B$4)*2*(K415-K414)/(K414+K415)</f>
        <v>0.0125505021009122</v>
      </c>
      <c r="O415" s="34"/>
      <c r="P415" s="34" t="n">
        <f aca="false">P414+$B$4*2*(A415-A414)/(A415+A414)</f>
        <v>0.00381638144531905</v>
      </c>
      <c r="Q415" s="44" t="n">
        <f aca="false">M415+N415</f>
        <v>-0.00174363544403027</v>
      </c>
      <c r="R415" s="3" t="n">
        <f aca="false">R414-(Q415-Q414+P415-P414)*R414</f>
        <v>1.59968056026454</v>
      </c>
      <c r="S415" s="3" t="n">
        <f aca="false">$C$21*(R415-1)+1</f>
        <v>1.5917792662424</v>
      </c>
      <c r="T415" s="3" t="n">
        <f aca="false">-(S415-S414)/S414+T414</f>
        <v>0.00205560800287113</v>
      </c>
      <c r="U415" s="45" t="n">
        <f aca="false">(N415-N414)/(K$49/(1+K$49)*(AC415^(1+K$49)-(J415/A415)^(1+K$49))/(J415/A415)^K$49)*K$50+U414</f>
        <v>0.0202548509096596</v>
      </c>
      <c r="V415" s="3" t="n">
        <f aca="false">IF(D$6="E",-IF(K414=$B$6,-V414+(H415-H414)*(1-E414)+(I415-I414)*E414,-V414+(H415-H414)*(1-E414)+(I415-I414)*E414+(U415-U414)*(1-E414)),IF(K414=$B$6,V414+(H415-H414)*(1-E414)+(I415-I414)*E414,V414+(H415-H414)*(1-E414)+(I415-I414)*E414+(U415-U414)*(1-E414)))</f>
        <v>0.023697889817526</v>
      </c>
      <c r="W415" s="3" t="n">
        <f aca="false">T415/3+V415</f>
        <v>0.0243830924851498</v>
      </c>
      <c r="X415" s="23" t="n">
        <f aca="false">IF(D$6="E",-B415,B415)</f>
        <v>533.418329177069</v>
      </c>
      <c r="Y415" s="0" t="n">
        <f aca="false">IF(D$6="E",-J415,J415)</f>
        <v>458.22474699849</v>
      </c>
      <c r="Z415" s="46" t="n">
        <f aca="false">J415/A415</f>
        <v>1.21285689988229</v>
      </c>
      <c r="AA415" s="43" t="n">
        <f aca="false">B$8/A415^B$3*((1+K$49)/K$49)^-B$3</f>
        <v>1.66028971852844</v>
      </c>
      <c r="AB415" s="43" t="n">
        <f aca="false">(R415-AA415)</f>
        <v>-0.0606091582639015</v>
      </c>
      <c r="AC415" s="48" t="n">
        <f aca="false">IF(R$58&gt;=AA$58,B$10,IF(K415&lt;K414,(Z415-D$10)*(1+1.25*(D$10-Z415)/MAX(Z$58:Z415)*B$10)+D$10,B$10))</f>
        <v>1.38259663532589</v>
      </c>
      <c r="AD415" s="33" t="n">
        <f aca="false">IF(K415&gt;K414,(1-A415/K415)/((J415+0.01)/A415/$B$10)^(1+K$49)+A415/K415+0.01,(1-A415/K415)/((J415+0.01)/A415/$D$10)^(1+K$49)+A415/K415+0.01)</f>
        <v>1.14021603951264</v>
      </c>
      <c r="AE415" s="47" t="n">
        <f aca="false">IF(ABS(-LN(1-(R415-AA415)/R415)/LN(AD415))&lt;1.2*B$3,1.2*SIGN(-LN(1-(R415-AA415)/R415)/LN(AD415))*B$3,-LN(1-(R415-AA415)/R415)/LN(AD415))</f>
        <v>-0.28340796960082</v>
      </c>
      <c r="AF415" s="43" t="n">
        <f aca="false">W415</f>
        <v>0.0243830924851498</v>
      </c>
      <c r="AG415" s="47" t="n">
        <f aca="false">IF(D$6="E",-B415,IF(D$6="T",-B415,B415))</f>
        <v>533.418329177069</v>
      </c>
      <c r="AH415" s="3" t="n">
        <f aca="false">T415</f>
        <v>0.00205560800287113</v>
      </c>
      <c r="AI415" s="3"/>
      <c r="AJ415" s="3"/>
    </row>
    <row r="416" customFormat="false" ht="12.8" hidden="false" customHeight="false" outlineLevel="0" collapsed="false">
      <c r="A416" s="3" t="n">
        <f aca="false">IF(J415/A415&lt;=0.99*$B$10,IF(A415&gt;A414,IF(D$5&gt;0,$A415+($D$7-$D$3)/401,IF(J415/A415&gt;1.01*D$10,A415-($D$7-$D$3)/401,A415)),IF(D$5&lt;0,$A415+($D$7-$D$3)/401,IF(J415/A415&gt;1.01*D$10,A415-($D$7-$D$3)/401,A415))),IF(K415&gt;$B$6,IF(B$10&gt;D$10,IF(J415/A415&gt;1.01*D$10,A415-($D$7-$D$3)/401,A415),A415),IF(MAX(J$58:J415)&lt;0.99*$B$10*(A415^$K$49*(K415-A415))^(1/(1+$K$49))*($K$49^(1/(1+$K$49))),$A415+($D$7-$D$3)/401,IF(J415/A415&gt;1.01*$D$10,$A415-($D$7-$D$3)/401,A415))))</f>
        <v>378.304862842897</v>
      </c>
      <c r="B416" s="3" t="n">
        <f aca="false">$D$4+(A416-$D$3)*$D$5</f>
        <v>534.91458852869</v>
      </c>
      <c r="C416" s="3" t="n">
        <f aca="false">2/PI()*(ATAN((B416/A416)^2))/(1+C$12/C$14*10*(100/A415)^0.5)</f>
        <v>0.54943407780382</v>
      </c>
      <c r="D416" s="3" t="n">
        <f aca="false">3*G415*(I416-I415)+D415</f>
        <v>8753.79004929014</v>
      </c>
      <c r="E416" s="30" t="n">
        <f aca="false">(1/$C$16)*($C$12/100)/S416</f>
        <v>0.00908376417371424</v>
      </c>
      <c r="F416" s="3" t="n">
        <f aca="false">3*(1-2*$B$9)*(A417+A416)/(4*(1+$B$9)*$B$4)</f>
        <v>57606.0799089239</v>
      </c>
      <c r="G416" s="3" t="n">
        <f aca="false">$C$18*$C$17*(A416+100)/100/(2*(1+$C$19))*1000</f>
        <v>3656162.3715711</v>
      </c>
      <c r="H416" s="30" t="n">
        <f aca="false">(B416-B415)/(3*(1-E415)*F415+3*C415*E415*G415)+H415</f>
        <v>0.00365898155718532</v>
      </c>
      <c r="I416" s="30" t="n">
        <f aca="false">C415*(H416-H415)+I415</f>
        <v>0.000927709179239358</v>
      </c>
      <c r="J416" s="3" t="n">
        <f aca="false">J415+3*(H416-H415)*F415</f>
        <v>459.369201452529</v>
      </c>
      <c r="K416" s="35" t="n">
        <f aca="false">IF(J416&lt;$B$10*(A415^$K$49*(MAX(K$58:K415)-A415))^(1/(1+$K$49))*($K$49^(1/(1+$K$49))),IF(J416/A416&gt;D$10,IF(MAX(J$58:J415)&lt;0.99*$B$10*(A415^$K$49*(K415-A415))^(1/(1+$K$49))*($K$49^(1/(1+$K$49))),MAX(K$58:K415),((J416/$B$10)^(1+$K$49)/(A416^($K$49)*$K$49))+A416),MAX(K$58:K415)),((J416/$B$10)^(1+$K$49)/(A416^($K$49)*$K$49))+A416)</f>
        <v>670.108589271861</v>
      </c>
      <c r="L416" s="30" t="n">
        <f aca="false">IF(K416&lt;K415,AE415*(MAX(Z$58:Z415)-J415/A415)/(J415/A415/D$10-1)/(1+1*(MAX(Z$58:Z415)-J415/A415)/(J415/A415/D$10-1))+B$3-B$4,AE415*(J416/A416/B$10)/(C$27+J416/A416/B$10))</f>
        <v>-0.0361874309843021</v>
      </c>
      <c r="M416" s="42" t="n">
        <f aca="false">M415+L416*2*(K416-K415)/(K415+K416)</f>
        <v>-0.0143788916605704</v>
      </c>
      <c r="N416" s="43" t="n">
        <f aca="false">N415+(B$3-B$4)*2*(K416-K415)/(K415+K416)</f>
        <v>0.0125748598068492</v>
      </c>
      <c r="O416" s="34"/>
      <c r="P416" s="34" t="n">
        <f aca="false">P415+$B$4*2*(A416-A415)/(A416+A415)</f>
        <v>0.00382429699954801</v>
      </c>
      <c r="Q416" s="44" t="n">
        <f aca="false">M416+N416</f>
        <v>-0.00180403185372124</v>
      </c>
      <c r="R416" s="3" t="n">
        <f aca="false">R415-(Q416-Q415+P416-P415)*R415</f>
        <v>1.59976451286881</v>
      </c>
      <c r="S416" s="3" t="n">
        <f aca="false">$C$21*(R416-1)+1</f>
        <v>1.59186211270074</v>
      </c>
      <c r="T416" s="3" t="n">
        <f aca="false">-(S416-S415)/S415+T415</f>
        <v>0.00200356155390852</v>
      </c>
      <c r="U416" s="45" t="n">
        <f aca="false">(N416-N415)/(K$49/(1+K$49)*(AC416^(1+K$49)-(J416/A416)^(1+K$49))/(J416/A416)^K$49)*K$50+U415</f>
        <v>0.0203901875679581</v>
      </c>
      <c r="V416" s="3" t="n">
        <f aca="false">IF(D$6="E",-IF(K415=$B$6,-V415+(H416-H415)*(1-E415)+(I416-I415)*E415,-V415+(H416-H415)*(1-E415)+(I416-I415)*E415+(U416-U415)*(1-E415)),IF(K415=$B$6,V415+(H416-H415)*(1-E415)+(I416-I415)*E415,V415+(H416-H415)*(1-E415)+(I416-I415)*E415+(U416-U415)*(1-E415)))</f>
        <v>0.0238386009019375</v>
      </c>
      <c r="W416" s="3" t="n">
        <f aca="false">T416/3+V416</f>
        <v>0.0245064547532404</v>
      </c>
      <c r="X416" s="23" t="n">
        <f aca="false">IF(D$6="E",-B416,B416)</f>
        <v>534.91458852869</v>
      </c>
      <c r="Y416" s="0" t="n">
        <f aca="false">IF(D$6="E",-J416,J416)</f>
        <v>459.369201452529</v>
      </c>
      <c r="Z416" s="46" t="n">
        <f aca="false">J416/A416</f>
        <v>1.2142830996156</v>
      </c>
      <c r="AA416" s="43" t="n">
        <f aca="false">B$8/A416^B$3*((1+K$49)/K$49)^-B$3</f>
        <v>1.66025379713546</v>
      </c>
      <c r="AB416" s="43" t="n">
        <f aca="false">(R416-AA416)</f>
        <v>-0.0604892842666578</v>
      </c>
      <c r="AC416" s="48" t="n">
        <f aca="false">IF(R$58&gt;=AA$58,B$10,IF(K416&lt;K415,(Z416-D$10)*(1+1.25*(D$10-Z416)/MAX(Z$58:Z416)*B$10)+D$10,B$10))</f>
        <v>1.38259663532589</v>
      </c>
      <c r="AD416" s="33" t="n">
        <f aca="false">IF(K416&gt;K415,(1-A416/K416)/((J416+0.01)/A416/$B$10)^(1+K$49)+A416/K416+0.01,(1-A416/K416)/((J416+0.01)/A416/$D$10)^(1+K$49)+A416/K416+0.01)</f>
        <v>1.13906067421403</v>
      </c>
      <c r="AE416" s="47" t="n">
        <f aca="false">IF(ABS(-LN(1-(R416-AA416)/R416)/LN(AD416))&lt;1.2*B$3,1.2*SIGN(-LN(1-(R416-AA416)/R416)/LN(AD416))*B$3,-LN(1-(R416-AA416)/R416)/LN(AD416))</f>
        <v>-0.28504542893363</v>
      </c>
      <c r="AF416" s="43" t="n">
        <f aca="false">W416</f>
        <v>0.0245064547532405</v>
      </c>
      <c r="AG416" s="47" t="n">
        <f aca="false">IF(D$6="E",-B416,IF(D$6="T",-B416,B416))</f>
        <v>534.91458852869</v>
      </c>
      <c r="AH416" s="3" t="n">
        <f aca="false">T416</f>
        <v>0.00200356155390852</v>
      </c>
      <c r="AI416" s="3"/>
      <c r="AJ416" s="3"/>
    </row>
    <row r="417" customFormat="false" ht="12.8" hidden="false" customHeight="false" outlineLevel="0" collapsed="false">
      <c r="A417" s="3" t="n">
        <f aca="false">IF(J416/A416&lt;=0.99*$B$10,IF(A416&gt;A415,IF(D$5&gt;0,$A416+($D$7-$D$3)/401,IF(J416/A416&gt;1.01*D$10,A416-($D$7-$D$3)/401,A416)),IF(D$5&lt;0,$A416+($D$7-$D$3)/401,IF(J416/A416&gt;1.01*D$10,A416-($D$7-$D$3)/401,A416))),IF(K416&gt;$B$6,IF(B$10&gt;D$10,IF(J416/A416&gt;1.01*D$10,A416-($D$7-$D$3)/401,A416),A416),IF(MAX(J$58:J416)&lt;0.99*$B$10*(A416^$K$49*(K416-A416))^(1/(1+$K$49))*($K$49^(1/(1+$K$49))),$A416+($D$7-$D$3)/401,IF(J416/A416&gt;1.01*$D$10,$A416-($D$7-$D$3)/401,A416))))</f>
        <v>378.803615960104</v>
      </c>
      <c r="B417" s="3" t="n">
        <f aca="false">$D$4+(A417-$D$3)*$D$5</f>
        <v>536.410847880311</v>
      </c>
      <c r="C417" s="3" t="n">
        <f aca="false">2/PI()*(ATAN((B417/A417)^2))/(1+C$12/C$14*10*(100/A416)^0.5)</f>
        <v>0.550099580488559</v>
      </c>
      <c r="D417" s="3" t="n">
        <f aca="false">3*G416*(I417-I416)+D416</f>
        <v>8793.69046217467</v>
      </c>
      <c r="E417" s="30" t="n">
        <f aca="false">(1/$C$16)*($C$12/100)/S417</f>
        <v>0.0090832872442516</v>
      </c>
      <c r="F417" s="3" t="n">
        <f aca="false">3*(1-2*$B$9)*(A418+A417)/(4*(1+$B$9)*$B$4)</f>
        <v>57681.9771224119</v>
      </c>
      <c r="G417" s="3" t="n">
        <f aca="false">$C$18*$C$17*(A417+100)/100/(2*(1+$C$19))*1000</f>
        <v>3659974.84039903</v>
      </c>
      <c r="H417" s="30" t="n">
        <f aca="false">(B417-B416)/(3*(1-E416)*F416+3*C416*E416*G416)+H416</f>
        <v>0.00366560242729707</v>
      </c>
      <c r="I417" s="30" t="n">
        <f aca="false">C416*(H417-H416)+I416</f>
        <v>0.000931346910903464</v>
      </c>
      <c r="J417" s="3" t="n">
        <f aca="false">J416+3*(H417-H416)*F416</f>
        <v>460.513408570701</v>
      </c>
      <c r="K417" s="35" t="n">
        <f aca="false">IF(J417&lt;$B$10*(A416^$K$49*(MAX(K$58:K416)-A416))^(1/(1+$K$49))*($K$49^(1/(1+$K$49))),IF(J417/A417&gt;D$10,IF(MAX(J$58:J416)&lt;0.99*$B$10*(A416^$K$49*(K416-A416))^(1/(1+$K$49))*($K$49^(1/(1+$K$49))),MAX(K$58:K416),((J417/$B$10)^(1+$K$49)/(A417^($K$49)*$K$49))+A417),MAX(K$58:K416)),((J417/$B$10)^(1+$K$49)/(A417^($K$49)*$K$49))+A417)</f>
        <v>671.676694580837</v>
      </c>
      <c r="L417" s="30" t="n">
        <f aca="false">IF(K417&lt;K416,AE416*(MAX(Z$58:Z416)-J416/A416)/(J416/A416/D$10-1)/(1+1*(MAX(Z$58:Z416)-J416/A416)/(J416/A416/D$10-1))+B$3-B$4,AE416*(J417/A417/B$10)/(C$27+J417/A417/B$10))</f>
        <v>-0.0364336819768742</v>
      </c>
      <c r="M417" s="42" t="n">
        <f aca="false">M416+L417*2*(K417-K416)/(K416+K417)</f>
        <v>-0.0144640496226095</v>
      </c>
      <c r="N417" s="43" t="n">
        <f aca="false">N416+(B$3-B$4)*2*(K417-K416)/(K416+K417)</f>
        <v>0.0125991681599212</v>
      </c>
      <c r="O417" s="34"/>
      <c r="P417" s="34" t="n">
        <f aca="false">P416+$B$4*2*(A417-A416)/(A417+A416)</f>
        <v>0.00383220212486896</v>
      </c>
      <c r="Q417" s="44" t="n">
        <f aca="false">M417+N417</f>
        <v>-0.00186488146268834</v>
      </c>
      <c r="R417" s="3" t="n">
        <f aca="false">R416-(Q417-Q416+P417-P416)*R416</f>
        <v>1.5998492115749</v>
      </c>
      <c r="S417" s="3" t="n">
        <f aca="false">$C$21*(R417-1)+1</f>
        <v>1.59194569543038</v>
      </c>
      <c r="T417" s="3" t="n">
        <f aca="false">-(S417-S416)/S416+T416</f>
        <v>0.00195105529160312</v>
      </c>
      <c r="U417" s="45" t="n">
        <f aca="false">(N417-N416)/(K$49/(1+K$49)*(AC417^(1+K$49)-(J417/A417)^(1+K$49))/(J417/A417)^K$49)*K$50+U416</f>
        <v>0.0205264855081035</v>
      </c>
      <c r="V417" s="3" t="n">
        <f aca="false">IF(D$6="E",-IF(K416=$B$6,-V416+(H417-H416)*(1-E416)+(I417-I416)*E416,-V416+(H417-H416)*(1-E416)+(I417-I416)*E416+(U417-U416)*(1-E416)),IF(K416=$B$6,V416+(H417-H416)*(1-E416)+(I417-I416)*E416,V416+(H417-H416)*(1-E416)+(I417-I416)*E416+(U417-U416)*(1-E416)))</f>
        <v>0.0239802545157229</v>
      </c>
      <c r="W417" s="3" t="n">
        <f aca="false">T417/3+V417</f>
        <v>0.0246306062795906</v>
      </c>
      <c r="X417" s="23" t="n">
        <f aca="false">IF(D$6="E",-B417,B417)</f>
        <v>536.410847880311</v>
      </c>
      <c r="Y417" s="0" t="n">
        <f aca="false">IF(D$6="E",-J417,J417)</f>
        <v>460.513408570701</v>
      </c>
      <c r="Z417" s="46" t="n">
        <f aca="false">J417/A417</f>
        <v>1.21570489078753</v>
      </c>
      <c r="AA417" s="43" t="n">
        <f aca="false">B$8/A417^B$3*((1+K$49)/K$49)^-B$3</f>
        <v>1.66021792384534</v>
      </c>
      <c r="AB417" s="43" t="n">
        <f aca="false">(R417-AA417)</f>
        <v>-0.0603687122704397</v>
      </c>
      <c r="AC417" s="48" t="n">
        <f aca="false">IF(R$58&gt;=AA$58,B$10,IF(K417&lt;K416,(Z417-D$10)*(1+1.25*(D$10-Z417)/MAX(Z$58:Z417)*B$10)+D$10,B$10))</f>
        <v>1.38259663532589</v>
      </c>
      <c r="AD417" s="33" t="n">
        <f aca="false">IF(K417&gt;K416,(1-A417/K417)/((J417+0.01)/A417/$B$10)^(1+K$49)+A417/K417+0.01,(1-A417/K417)/((J417+0.01)/A417/$D$10)^(1+K$49)+A417/K417+0.01)</f>
        <v>1.13790988165497</v>
      </c>
      <c r="AE417" s="47" t="n">
        <f aca="false">IF(ABS(-LN(1-(R417-AA417)/R417)/LN(AD417))&lt;1.2*B$3,1.2*SIGN(-LN(1-(R417-AA417)/R417)/LN(AD417))*B$3,-LN(1-(R417-AA417)/R417)/LN(AD417))</f>
        <v>-0.286698585026866</v>
      </c>
      <c r="AF417" s="43" t="n">
        <f aca="false">W417</f>
        <v>0.0246306062795907</v>
      </c>
      <c r="AG417" s="47" t="n">
        <f aca="false">IF(D$6="E",-B417,IF(D$6="T",-B417,B417))</f>
        <v>536.410847880311</v>
      </c>
      <c r="AH417" s="3" t="n">
        <f aca="false">T417</f>
        <v>0.00195105529160312</v>
      </c>
      <c r="AI417" s="3"/>
      <c r="AJ417" s="3"/>
    </row>
    <row r="418" customFormat="false" ht="12.8" hidden="false" customHeight="false" outlineLevel="0" collapsed="false">
      <c r="A418" s="3" t="n">
        <f aca="false">IF(J417/A417&lt;=0.99*$B$10,IF(A417&gt;A416,IF(D$5&gt;0,$A417+($D$7-$D$3)/401,IF(J417/A417&gt;1.01*D$10,A417-($D$7-$D$3)/401,A417)),IF(D$5&lt;0,$A417+($D$7-$D$3)/401,IF(J417/A417&gt;1.01*D$10,A417-($D$7-$D$3)/401,A417))),IF(K417&gt;$B$6,IF(B$10&gt;D$10,IF(J417/A417&gt;1.01*D$10,A417-($D$7-$D$3)/401,A417),A417),IF(MAX(J$58:J417)&lt;0.99*$B$10*(A417^$K$49*(K417-A417))^(1/(1+$K$49))*($K$49^(1/(1+$K$49))),$A417+($D$7-$D$3)/401,IF(J417/A417&gt;1.01*$D$10,$A417-($D$7-$D$3)/401,A417))))</f>
        <v>379.302369077311</v>
      </c>
      <c r="B418" s="3" t="n">
        <f aca="false">$D$4+(A418-$D$3)*$D$5</f>
        <v>537.907107231932</v>
      </c>
      <c r="C418" s="3" t="n">
        <f aca="false">2/PI()*(ATAN((B418/A418)^2))/(1+C$12/C$14*10*(100/A417)^0.5)</f>
        <v>0.550761685502353</v>
      </c>
      <c r="D418" s="3" t="n">
        <f aca="false">3*G417*(I418-I417)+D417</f>
        <v>8833.61967781285</v>
      </c>
      <c r="E418" s="30" t="n">
        <f aca="false">(1/$C$16)*($C$12/100)/S418</f>
        <v>0.00908280613221736</v>
      </c>
      <c r="F418" s="3" t="n">
        <f aca="false">3*(1-2*$B$9)*(A419+A418)/(4*(1+$B$9)*$B$4)</f>
        <v>57757.8743359</v>
      </c>
      <c r="G418" s="3" t="n">
        <f aca="false">$C$18*$C$17*(A418+100)/100/(2*(1+$C$19))*1000</f>
        <v>3663787.30922696</v>
      </c>
      <c r="H418" s="30" t="n">
        <f aca="false">(B418-B417)/(3*(1-E417)*F417+3*C417*E417*G417)+H417</f>
        <v>0.0036722131678136</v>
      </c>
      <c r="I418" s="30" t="n">
        <f aca="false">C417*(H418-H417)+I417</f>
        <v>0.000934983476488327</v>
      </c>
      <c r="J418" s="3" t="n">
        <f aca="false">J417+3*(H418-H417)*F417</f>
        <v>461.657370320411</v>
      </c>
      <c r="K418" s="35" t="n">
        <f aca="false">IF(J418&lt;$B$10*(A417^$K$49*(MAX(K$58:K417)-A417))^(1/(1+$K$49))*($K$49^(1/(1+$K$49))),IF(J418/A418&gt;D$10,IF(MAX(J$58:J417)&lt;0.99*$B$10*(A417^$K$49*(K417-A417))^(1/(1+$K$49))*($K$49^(1/(1+$K$49))),MAX(K$58:K417),((J418/$B$10)^(1+$K$49)/(A418^($K$49)*$K$49))+A418),MAX(K$58:K417)),((J418/$B$10)^(1+$K$49)/(A418^($K$49)*$K$49))+A418)</f>
        <v>673.245286494678</v>
      </c>
      <c r="L418" s="30" t="n">
        <f aca="false">IF(K418&lt;K417,AE417*(MAX(Z$58:Z417)-J417/A417)/(J417/A417/D$10-1)/(1+1*(MAX(Z$58:Z417)-J417/A417)/(J417/A417/D$10-1))+B$3-B$4,AE417*(J418/A418/B$10)/(C$27+J418/A418/B$10))</f>
        <v>-0.0366822419226144</v>
      </c>
      <c r="M418" s="42" t="n">
        <f aca="false">M417+L418*2*(K418-K417)/(K417+K418)</f>
        <v>-0.01454961513328</v>
      </c>
      <c r="N418" s="43" t="n">
        <f aca="false">N417+(B$3-B$4)*2*(K418-K417)/(K417+K418)</f>
        <v>0.0126234273454107</v>
      </c>
      <c r="O418" s="34"/>
      <c r="P418" s="34" t="n">
        <f aca="false">P417+$B$4*2*(A418-A417)/(A418+A417)</f>
        <v>0.00384009684872632</v>
      </c>
      <c r="Q418" s="44" t="n">
        <f aca="false">M418+N418</f>
        <v>-0.00192618778786931</v>
      </c>
      <c r="R418" s="3" t="n">
        <f aca="false">R417-(Q418-Q417+P418-P417)*R417</f>
        <v>1.59993466208316</v>
      </c>
      <c r="S418" s="3" t="n">
        <f aca="false">$C$21*(R418-1)+1</f>
        <v>1.59203002005658</v>
      </c>
      <c r="T418" s="3" t="n">
        <f aca="false">-(S418-S417)/S417+T417</f>
        <v>0.0018980857547406</v>
      </c>
      <c r="U418" s="45" t="n">
        <f aca="false">(N418-N417)/(K$49/(1+K$49)*(AC418^(1+K$49)-(J418/A418)^(1+K$49))/(J418/A418)^K$49)*K$50+U417</f>
        <v>0.0206637579554149</v>
      </c>
      <c r="V418" s="3" t="n">
        <f aca="false">IF(D$6="E",-IF(K417=$B$6,-V417+(H418-H417)*(1-E417)+(I418-I417)*E417,-V417+(H418-H417)*(1-E417)+(I418-I417)*E417+(U418-U417)*(1-E417)),IF(K417=$B$6,V417+(H418-H417)*(1-E417)+(I418-I417)*E417,V417+(H418-H417)*(1-E417)+(I418-I417)*E417+(U418-U417)*(1-E417)))</f>
        <v>0.0241228638031959</v>
      </c>
      <c r="W418" s="3" t="n">
        <f aca="false">T418/3+V418</f>
        <v>0.0247555590547761</v>
      </c>
      <c r="X418" s="23" t="n">
        <f aca="false">IF(D$6="E",-B418,B418)</f>
        <v>537.907107231932</v>
      </c>
      <c r="Y418" s="0" t="n">
        <f aca="false">IF(D$6="E",-J418,J418)</f>
        <v>461.657370320411</v>
      </c>
      <c r="Z418" s="46" t="n">
        <f aca="false">J418/A418</f>
        <v>1.21712229597573</v>
      </c>
      <c r="AA418" s="43" t="n">
        <f aca="false">B$8/A418^B$3*((1+K$49)/K$49)^-B$3</f>
        <v>1.66018209853043</v>
      </c>
      <c r="AB418" s="43" t="n">
        <f aca="false">(R418-AA418)</f>
        <v>-0.0602474364472667</v>
      </c>
      <c r="AC418" s="48" t="n">
        <f aca="false">IF(R$58&gt;=AA$58,B$10,IF(K418&lt;K417,(Z418-D$10)*(1+1.25*(D$10-Z418)/MAX(Z$58:Z418)*B$10)+D$10,B$10))</f>
        <v>1.38259663532589</v>
      </c>
      <c r="AD418" s="33" t="n">
        <f aca="false">IF(K418&gt;K417,(1-A418/K418)/((J418+0.01)/A418/$B$10)^(1+K$49)+A418/K418+0.01,(1-A418/K418)/((J418+0.01)/A418/$D$10)^(1+K$49)+A418/K418+0.01)</f>
        <v>1.13676363533967</v>
      </c>
      <c r="AE418" s="47" t="n">
        <f aca="false">IF(ABS(-LN(1-(R418-AA418)/R418)/LN(AD418))&lt;1.2*B$3,1.2*SIGN(-LN(1-(R418-AA418)/R418)/LN(AD418))*B$3,-LN(1-(R418-AA418)/R418)/LN(AD418))</f>
        <v>-0.288367695417944</v>
      </c>
      <c r="AF418" s="43" t="n">
        <f aca="false">W418</f>
        <v>0.0247555590547762</v>
      </c>
      <c r="AG418" s="47" t="n">
        <f aca="false">IF(D$6="E",-B418,IF(D$6="T",-B418,B418))</f>
        <v>537.907107231932</v>
      </c>
      <c r="AH418" s="3" t="n">
        <f aca="false">T418</f>
        <v>0.0018980857547406</v>
      </c>
      <c r="AI418" s="3"/>
      <c r="AJ418" s="3"/>
    </row>
    <row r="419" customFormat="false" ht="12.8" hidden="false" customHeight="false" outlineLevel="0" collapsed="false">
      <c r="A419" s="3" t="n">
        <f aca="false">IF(J418/A418&lt;=0.99*$B$10,IF(A418&gt;A417,IF(D$5&gt;0,$A418+($D$7-$D$3)/401,IF(J418/A418&gt;1.01*D$10,A418-($D$7-$D$3)/401,A418)),IF(D$5&lt;0,$A418+($D$7-$D$3)/401,IF(J418/A418&gt;1.01*D$10,A418-($D$7-$D$3)/401,A418))),IF(K418&gt;$B$6,IF(B$10&gt;D$10,IF(J418/A418&gt;1.01*D$10,A418-($D$7-$D$3)/401,A418),A418),IF(MAX(J$58:J418)&lt;0.99*$B$10*(A418^$K$49*(K418-A418))^(1/(1+$K$49))*($K$49^(1/(1+$K$49))),$A418+($D$7-$D$3)/401,IF(J418/A418&gt;1.01*$D$10,$A418-($D$7-$D$3)/401,A418))))</f>
        <v>379.801122194518</v>
      </c>
      <c r="B419" s="3" t="n">
        <f aca="false">$D$4+(A419-$D$3)*$D$5</f>
        <v>539.403366583553</v>
      </c>
      <c r="C419" s="3" t="n">
        <f aca="false">2/PI()*(ATAN((B419/A419)^2))/(1+C$12/C$14*10*(100/A418)^0.5)</f>
        <v>0.551420417955003</v>
      </c>
      <c r="D419" s="3" t="n">
        <f aca="false">3*G418*(I419-I418)+D418</f>
        <v>8873.57750418798</v>
      </c>
      <c r="E419" s="30" t="n">
        <f aca="false">(1/$C$16)*($C$12/100)/S419</f>
        <v>0.00908232080625269</v>
      </c>
      <c r="F419" s="3" t="n">
        <f aca="false">3*(1-2*$B$9)*(A420+A419)/(4*(1+$B$9)*$B$4)</f>
        <v>57833.771549388</v>
      </c>
      <c r="G419" s="3" t="n">
        <f aca="false">$C$18*$C$17*(A419+100)/100/(2*(1+$C$19))*1000</f>
        <v>3667599.77805489</v>
      </c>
      <c r="H419" s="30" t="n">
        <f aca="false">(B419-B418)/(3*(1-E418)*F418+3*C418*E418*G418)+H418</f>
        <v>0.00367881381662112</v>
      </c>
      <c r="I419" s="30" t="n">
        <f aca="false">C418*(H419-H418)+I418</f>
        <v>0.000938618860950965</v>
      </c>
      <c r="J419" s="3" t="n">
        <f aca="false">J418+3*(H419-H418)*F418</f>
        <v>462.801088653491</v>
      </c>
      <c r="K419" s="35" t="n">
        <f aca="false">IF(J419&lt;$B$10*(A418^$K$49*(MAX(K$58:K418)-A418))^(1/(1+$K$49))*($K$49^(1/(1+$K$49))),IF(J419/A419&gt;D$10,IF(MAX(J$58:J418)&lt;0.99*$B$10*(A418^$K$49*(K418-A418))^(1/(1+$K$49))*($K$49^(1/(1+$K$49))),MAX(K$58:K418),((J419/$B$10)^(1+$K$49)/(A419^($K$49)*$K$49))+A419),MAX(K$58:K418)),((J419/$B$10)^(1+$K$49)/(A419^($K$49)*$K$49))+A419)</f>
        <v>674.814363265043</v>
      </c>
      <c r="L419" s="30" t="n">
        <f aca="false">IF(K419&lt;K418,AE418*(MAX(Z$58:Z418)-J418/A418)/(J418/A418/D$10-1)/(1+1*(MAX(Z$58:Z418)-J418/A418)/(J418/A418/D$10-1))+B$3-B$4,AE418*(J419/A419/B$10)/(C$27+J419/A419/B$10))</f>
        <v>-0.0369331484394553</v>
      </c>
      <c r="M419" s="42" t="n">
        <f aca="false">M418+L419*2*(K419-K418)/(K418+K419)</f>
        <v>-0.0146355919597256</v>
      </c>
      <c r="N419" s="43" t="n">
        <f aca="false">N418+(B$3-B$4)*2*(K419-K418)/(K418+K419)</f>
        <v>0.0126476375477037</v>
      </c>
      <c r="O419" s="34"/>
      <c r="P419" s="34" t="n">
        <f aca="false">P418+$B$4*2*(A419-A418)/(A419+A418)</f>
        <v>0.00384798119845636</v>
      </c>
      <c r="Q419" s="44" t="n">
        <f aca="false">M419+N419</f>
        <v>-0.00198795441202193</v>
      </c>
      <c r="R419" s="3" t="n">
        <f aca="false">R418-(Q419-Q418+P419-P418)*R418</f>
        <v>1.60002087020168</v>
      </c>
      <c r="S419" s="3" t="n">
        <f aca="false">$C$21*(R419-1)+1</f>
        <v>1.59211509231088</v>
      </c>
      <c r="T419" s="3" t="n">
        <f aca="false">-(S419-S418)/S418+T418</f>
        <v>0.00184464941671346</v>
      </c>
      <c r="U419" s="45" t="n">
        <f aca="false">(N419-N418)/(K$49/(1+K$49)*(AC419^(1+K$49)-(J419/A419)^(1+K$49))/(J419/A419)^K$49)*K$50+U418</f>
        <v>0.0208020184201295</v>
      </c>
      <c r="V419" s="3" t="n">
        <f aca="false">IF(D$6="E",-IF(K418=$B$6,-V418+(H419-H418)*(1-E418)+(I419-I418)*E418,-V418+(H419-H418)*(1-E418)+(I419-I418)*E418+(U419-U418)*(1-E418)),IF(K418=$B$6,V418+(H419-H418)*(1-E418)+(I419-I418)*E418,V418+(H419-H418)*(1-E418)+(I419-I418)*E418+(U419-U418)*(1-E418)))</f>
        <v>0.0242664421908001</v>
      </c>
      <c r="W419" s="3" t="n">
        <f aca="false">T419/3+V419</f>
        <v>0.0248813253297046</v>
      </c>
      <c r="X419" s="23" t="n">
        <f aca="false">IF(D$6="E",-B419,B419)</f>
        <v>539.403366583553</v>
      </c>
      <c r="Y419" s="0" t="n">
        <f aca="false">IF(D$6="E",-J419,J419)</f>
        <v>462.801088653491</v>
      </c>
      <c r="Z419" s="46" t="n">
        <f aca="false">J419/A419</f>
        <v>1.21853533759825</v>
      </c>
      <c r="AA419" s="43" t="n">
        <f aca="false">B$8/A419^B$3*((1+K$49)/K$49)^-B$3</f>
        <v>1.66014632106363</v>
      </c>
      <c r="AB419" s="43" t="n">
        <f aca="false">(R419-AA419)</f>
        <v>-0.0601254508619451</v>
      </c>
      <c r="AC419" s="48" t="n">
        <f aca="false">IF(R$58&gt;=AA$58,B$10,IF(K419&lt;K418,(Z419-D$10)*(1+1.25*(D$10-Z419)/MAX(Z$58:Z419)*B$10)+D$10,B$10))</f>
        <v>1.38259663532589</v>
      </c>
      <c r="AD419" s="33" t="n">
        <f aca="false">IF(K419&gt;K418,(1-A419/K419)/((J419+0.01)/A419/$B$10)^(1+K$49)+A419/K419+0.01,(1-A419/K419)/((J419+0.01)/A419/$D$10)^(1+K$49)+A419/K419+0.01)</f>
        <v>1.13562190896245</v>
      </c>
      <c r="AE419" s="47" t="n">
        <f aca="false">IF(ABS(-LN(1-(R419-AA419)/R419)/LN(AD419))&lt;1.2*B$3,1.2*SIGN(-LN(1-(R419-AA419)/R419)/LN(AD419))*B$3,-LN(1-(R419-AA419)/R419)/LN(AD419))</f>
        <v>-0.290053023597355</v>
      </c>
      <c r="AF419" s="43" t="n">
        <f aca="false">W419</f>
        <v>0.0248813253297047</v>
      </c>
      <c r="AG419" s="47" t="n">
        <f aca="false">IF(D$6="E",-B419,IF(D$6="T",-B419,B419))</f>
        <v>539.403366583553</v>
      </c>
      <c r="AH419" s="3" t="n">
        <f aca="false">T419</f>
        <v>0.00184464941671346</v>
      </c>
      <c r="AI419" s="3"/>
      <c r="AJ419" s="3"/>
    </row>
    <row r="420" customFormat="false" ht="12.8" hidden="false" customHeight="false" outlineLevel="0" collapsed="false">
      <c r="A420" s="3" t="n">
        <f aca="false">IF(J419/A419&lt;=0.99*$B$10,IF(A419&gt;A418,IF(D$5&gt;0,$A419+($D$7-$D$3)/401,IF(J419/A419&gt;1.01*D$10,A419-($D$7-$D$3)/401,A419)),IF(D$5&lt;0,$A419+($D$7-$D$3)/401,IF(J419/A419&gt;1.01*D$10,A419-($D$7-$D$3)/401,A419))),IF(K419&gt;$B$6,IF(B$10&gt;D$10,IF(J419/A419&gt;1.01*D$10,A419-($D$7-$D$3)/401,A419),A419),IF(MAX(J$58:J419)&lt;0.99*$B$10*(A419^$K$49*(K419-A419))^(1/(1+$K$49))*($K$49^(1/(1+$K$49))),$A419+($D$7-$D$3)/401,IF(J419/A419&gt;1.01*$D$10,$A419-($D$7-$D$3)/401,A419))))</f>
        <v>380.299875311725</v>
      </c>
      <c r="B420" s="3" t="n">
        <f aca="false">$D$4+(A420-$D$3)*$D$5</f>
        <v>540.899625935174</v>
      </c>
      <c r="C420" s="3" t="n">
        <f aca="false">2/PI()*(ATAN((B420/A420)^2))/(1+C$12/C$14*10*(100/A419)^0.5)</f>
        <v>0.552075802740156</v>
      </c>
      <c r="D420" s="3" t="n">
        <f aca="false">3*G419*(I420-I419)+D419</f>
        <v>8913.56375110488</v>
      </c>
      <c r="E420" s="30" t="n">
        <f aca="false">(1/$C$16)*($C$12/100)/S420</f>
        <v>0.00908183123440429</v>
      </c>
      <c r="F420" s="3" t="n">
        <f aca="false">3*(1-2*$B$9)*(A421+A420)/(4*(1+$B$9)*$B$4)</f>
        <v>57909.668762876</v>
      </c>
      <c r="G420" s="3" t="n">
        <f aca="false">$C$18*$C$17*(A420+100)/100/(2*(1+$C$19))*1000</f>
        <v>3671412.24688282</v>
      </c>
      <c r="H420" s="30" t="n">
        <f aca="false">(B420-B419)/(3*(1-E419)*F419+3*C419*E419*G419)+H419</f>
        <v>0.00368540441136799</v>
      </c>
      <c r="I420" s="30" t="n">
        <f aca="false">C419*(H420-H419)+I419</f>
        <v>0.00094225304946086</v>
      </c>
      <c r="J420" s="3" t="n">
        <f aca="false">J419+3*(H420-H419)*F419</f>
        <v>463.944565506387</v>
      </c>
      <c r="K420" s="35" t="n">
        <f aca="false">IF(J420&lt;$B$10*(A419^$K$49*(MAX(K$58:K419)-A419))^(1/(1+$K$49))*($K$49^(1/(1+$K$49))),IF(J420/A420&gt;D$10,IF(MAX(J$58:J419)&lt;0.99*$B$10*(A419^$K$49*(K419-A419))^(1/(1+$K$49))*($K$49^(1/(1+$K$49))),MAX(K$58:K419),((J420/$B$10)^(1+$K$49)/(A420^($K$49)*$K$49))+A420),MAX(K$58:K419)),((J420/$B$10)^(1+$K$49)/(A420^($K$49)*$K$49))+A420)</f>
        <v>676.383923158187</v>
      </c>
      <c r="L420" s="30" t="n">
        <f aca="false">IF(K420&lt;K419,AE419*(MAX(Z$58:Z419)-J419/A419)/(J419/A419/D$10-1)/(1+1*(MAX(Z$58:Z419)-J419/A419)/(J419/A419/D$10-1))+B$3-B$4,AE419*(J420/A420/B$10)/(C$27+J420/A420/B$10))</f>
        <v>-0.0371864400110408</v>
      </c>
      <c r="M420" s="42" t="n">
        <f aca="false">M419+L420*2*(K420-K419)/(K419+K420)</f>
        <v>-0.0147219839354949</v>
      </c>
      <c r="N420" s="43" t="n">
        <f aca="false">N419+(B$3-B$4)*2*(K420-K419)/(K419+K420)</f>
        <v>0.0126717989502938</v>
      </c>
      <c r="O420" s="34"/>
      <c r="P420" s="34" t="n">
        <f aca="false">P419+$B$4*2*(A420-A419)/(A420+A419)</f>
        <v>0.00385585520128772</v>
      </c>
      <c r="Q420" s="44" t="n">
        <f aca="false">M420+N420</f>
        <v>-0.0020501849852011</v>
      </c>
      <c r="R420" s="3" t="n">
        <f aca="false">R419-(Q420-Q419+P420-P419)*R419</f>
        <v>1.60010784184867</v>
      </c>
      <c r="S420" s="3" t="n">
        <f aca="false">$C$21*(R420-1)+1</f>
        <v>1.59220091803352</v>
      </c>
      <c r="T420" s="3" t="n">
        <f aca="false">-(S420-S419)/S419+T419</f>
        <v>0.00179074268405535</v>
      </c>
      <c r="U420" s="45" t="n">
        <f aca="false">(N420-N419)/(K$49/(1+K$49)*(AC420^(1+K$49)-(J420/A420)^(1+K$49))/(J420/A420)^K$49)*K$50+U419</f>
        <v>0.0209412807055078</v>
      </c>
      <c r="V420" s="3" t="n">
        <f aca="false">IF(D$6="E",-IF(K419=$B$6,-V419+(H420-H419)*(1-E419)+(I420-I419)*E419,-V419+(H420-H419)*(1-E419)+(I420-I419)*E419+(U420-U419)*(1-E419)),IF(K419=$B$6,V419+(H420-H419)*(1-E419)+(I420-I419)*E419,V419+(H420-H419)*(1-E419)+(I420-I419)*E419+(U420-U419)*(1-E419)))</f>
        <v>0.0244110033951434</v>
      </c>
      <c r="W420" s="3" t="n">
        <f aca="false">T420/3+V420</f>
        <v>0.0250079176231619</v>
      </c>
      <c r="X420" s="23" t="n">
        <f aca="false">IF(D$6="E",-B420,B420)</f>
        <v>540.899625935174</v>
      </c>
      <c r="Y420" s="0" t="n">
        <f aca="false">IF(D$6="E",-J420,J420)</f>
        <v>463.944565506387</v>
      </c>
      <c r="Z420" s="46" t="n">
        <f aca="false">J420/A420</f>
        <v>1.21994403791508</v>
      </c>
      <c r="AA420" s="43" t="n">
        <f aca="false">B$8/A420^B$3*((1+K$49)/K$49)^-B$3</f>
        <v>1.66011059131832</v>
      </c>
      <c r="AB420" s="43" t="n">
        <f aca="false">(R420-AA420)</f>
        <v>-0.0600027494696465</v>
      </c>
      <c r="AC420" s="48" t="n">
        <f aca="false">IF(R$58&gt;=AA$58,B$10,IF(K420&lt;K419,(Z420-D$10)*(1+1.25*(D$10-Z420)/MAX(Z$58:Z420)*B$10)+D$10,B$10))</f>
        <v>1.38259663532589</v>
      </c>
      <c r="AD420" s="33" t="n">
        <f aca="false">IF(K420&gt;K419,(1-A420/K420)/((J420+0.01)/A420/$B$10)^(1+K$49)+A420/K420+0.01,(1-A420/K420)/((J420+0.01)/A420/$D$10)^(1+K$49)+A420/K420+0.01)</f>
        <v>1.13448467640614</v>
      </c>
      <c r="AE420" s="47" t="n">
        <f aca="false">IF(ABS(-LN(1-(R420-AA420)/R420)/LN(AD420))&lt;1.2*B$3,1.2*SIGN(-LN(1-(R420-AA420)/R420)/LN(AD420))*B$3,-LN(1-(R420-AA420)/R420)/LN(AD420))</f>
        <v>-0.291754839185746</v>
      </c>
      <c r="AF420" s="43" t="n">
        <f aca="false">W420</f>
        <v>0.025007917623162</v>
      </c>
      <c r="AG420" s="47" t="n">
        <f aca="false">IF(D$6="E",-B420,IF(D$6="T",-B420,B420))</f>
        <v>540.899625935174</v>
      </c>
      <c r="AH420" s="3" t="n">
        <f aca="false">T420</f>
        <v>0.00179074268405535</v>
      </c>
      <c r="AI420" s="3"/>
      <c r="AJ420" s="3"/>
    </row>
    <row r="421" customFormat="false" ht="12.8" hidden="false" customHeight="false" outlineLevel="0" collapsed="false">
      <c r="A421" s="3" t="n">
        <f aca="false">IF(J420/A420&lt;=0.99*$B$10,IF(A420&gt;A419,IF(D$5&gt;0,$A420+($D$7-$D$3)/401,IF(J420/A420&gt;1.01*D$10,A420-($D$7-$D$3)/401,A420)),IF(D$5&lt;0,$A420+($D$7-$D$3)/401,IF(J420/A420&gt;1.01*D$10,A420-($D$7-$D$3)/401,A420))),IF(K420&gt;$B$6,IF(B$10&gt;D$10,IF(J420/A420&gt;1.01*D$10,A420-($D$7-$D$3)/401,A420),A420),IF(MAX(J$58:J420)&lt;0.99*$B$10*(A420^$K$49*(K420-A420))^(1/(1+$K$49))*($K$49^(1/(1+$K$49))),$A420+($D$7-$D$3)/401,IF(J420/A420&gt;1.01*$D$10,$A420-($D$7-$D$3)/401,A420))))</f>
        <v>380.798628428932</v>
      </c>
      <c r="B421" s="3" t="n">
        <f aca="false">$D$4+(A421-$D$3)*$D$5</f>
        <v>542.395885286795</v>
      </c>
      <c r="C421" s="3" t="n">
        <f aca="false">2/PI()*(ATAN((B421/A421)^2))/(1+C$12/C$14*10*(100/A420)^0.5)</f>
        <v>0.552727864537084</v>
      </c>
      <c r="D421" s="3" t="n">
        <f aca="false">3*G420*(I421-I420)+D420</f>
        <v>8953.57823017183</v>
      </c>
      <c r="E421" s="30" t="n">
        <f aca="false">(1/$C$16)*($C$12/100)/S421</f>
        <v>0.00908133738411105</v>
      </c>
      <c r="F421" s="3" t="n">
        <f aca="false">3*(1-2*$B$9)*(A422+A421)/(4*(1+$B$9)*$B$4)</f>
        <v>57985.565976364</v>
      </c>
      <c r="G421" s="3" t="n">
        <f aca="false">$C$18*$C$17*(A421+100)/100/(2*(1+$C$19))*1000</f>
        <v>3675224.71571075</v>
      </c>
      <c r="H421" s="30" t="n">
        <f aca="false">(B421-B420)/(3*(1-E420)*F420+3*C420*E420*G420)+H420</f>
        <v>0.00369198498946713</v>
      </c>
      <c r="I421" s="30" t="n">
        <f aca="false">C420*(H421-H420)+I420</f>
        <v>0.000945886027397432</v>
      </c>
      <c r="J421" s="3" t="n">
        <f aca="false">J420+3*(H421-H420)*F420</f>
        <v>465.087802800355</v>
      </c>
      <c r="K421" s="35" t="n">
        <f aca="false">IF(J421&lt;$B$10*(A420^$K$49*(MAX(K$58:K420)-A420))^(1/(1+$K$49))*($K$49^(1/(1+$K$49))),IF(J421/A421&gt;D$10,IF(MAX(J$58:J420)&lt;0.99*$B$10*(A420^$K$49*(K420-A420))^(1/(1+$K$49))*($K$49^(1/(1+$K$49))),MAX(K$58:K420),((J421/$B$10)^(1+$K$49)/(A421^($K$49)*$K$49))+A421),MAX(K$58:K420)),((J421/$B$10)^(1+$K$49)/(A421^($K$49)*$K$49))+A421)</f>
        <v>677.95396445485</v>
      </c>
      <c r="L421" s="30" t="n">
        <f aca="false">IF(K421&lt;K420,AE420*(MAX(Z$58:Z420)-J420/A420)/(J420/A420/D$10-1)/(1+1*(MAX(Z$58:Z420)-J420/A420)/(J420/A420/D$10-1))+B$3-B$4,AE420*(J421/A421/B$10)/(C$27+J421/A421/B$10))</f>
        <v>-0.0374421560124439</v>
      </c>
      <c r="M421" s="42" t="n">
        <f aca="false">M420+L421*2*(K421-K420)/(K420+K421)</f>
        <v>-0.0148087949620685</v>
      </c>
      <c r="N421" s="43" t="n">
        <f aca="false">N420+(B$3-B$4)*2*(K421-K420)/(K420+K421)</f>
        <v>0.0126959117357879</v>
      </c>
      <c r="O421" s="34"/>
      <c r="P421" s="34" t="n">
        <f aca="false">P420+$B$4*2*(A421-A420)/(A421+A420)</f>
        <v>0.00386371888434197</v>
      </c>
      <c r="Q421" s="44" t="n">
        <f aca="false">M421+N421</f>
        <v>-0.00211288322628061</v>
      </c>
      <c r="R421" s="3" t="n">
        <f aca="false">R420-(Q421-Q420+P421-P420)*R420</f>
        <v>1.60019558305497</v>
      </c>
      <c r="S421" s="3" t="n">
        <f aca="false">$C$21*(R421-1)+1</f>
        <v>1.59228750317589</v>
      </c>
      <c r="T421" s="3" t="n">
        <f aca="false">-(S421-S420)/S420+T420</f>
        <v>0.00173636189493262</v>
      </c>
      <c r="U421" s="45" t="n">
        <f aca="false">(N421-N420)/(K$49/(1+K$49)*(AC421^(1+K$49)-(J421/A421)^(1+K$49))/(J421/A421)^K$49)*K$50+U420</f>
        <v>0.0210815589162313</v>
      </c>
      <c r="V421" s="3" t="n">
        <f aca="false">IF(D$6="E",-IF(K420=$B$6,-V420+(H421-H420)*(1-E420)+(I421-I420)*E420,-V420+(H421-H420)*(1-E420)+(I421-I420)*E420+(U421-U420)*(1-E420)),IF(K420=$B$6,V420+(H421-H420)*(1-E420)+(I421-I420)*E420,V420+(H421-H420)*(1-E420)+(I421-I420)*E420+(U421-U420)*(1-E420)))</f>
        <v>0.0245565614313232</v>
      </c>
      <c r="W421" s="3" t="n">
        <f aca="false">T421/3+V421</f>
        <v>0.025135348729634</v>
      </c>
      <c r="X421" s="23" t="n">
        <f aca="false">IF(D$6="E",-B421,B421)</f>
        <v>542.395885286795</v>
      </c>
      <c r="Y421" s="0" t="n">
        <f aca="false">IF(D$6="E",-J421,J421)</f>
        <v>465.087802800355</v>
      </c>
      <c r="Z421" s="46" t="n">
        <f aca="false">J421/A421</f>
        <v>1.2213484190297</v>
      </c>
      <c r="AA421" s="43" t="n">
        <f aca="false">B$8/A421^B$3*((1+K$49)/K$49)^-B$3</f>
        <v>1.66007490916839</v>
      </c>
      <c r="AB421" s="43" t="n">
        <f aca="false">(R421-AA421)</f>
        <v>-0.0598793261134152</v>
      </c>
      <c r="AC421" s="48" t="n">
        <f aca="false">IF(R$58&gt;=AA$58,B$10,IF(K421&lt;K420,(Z421-D$10)*(1+1.25*(D$10-Z421)/MAX(Z$58:Z421)*B$10)+D$10,B$10))</f>
        <v>1.38259663532589</v>
      </c>
      <c r="AD421" s="33" t="n">
        <f aca="false">IF(K421&gt;K420,(1-A421/K421)/((J421+0.01)/A421/$B$10)^(1+K$49)+A421/K421+0.01,(1-A421/K421)/((J421+0.01)/A421/$D$10)^(1+K$49)+A421/K421+0.01)</f>
        <v>1.13335191174049</v>
      </c>
      <c r="AE421" s="47" t="n">
        <f aca="false">IF(ABS(-LN(1-(R421-AA421)/R421)/LN(AD421))&lt;1.2*B$3,1.2*SIGN(-LN(1-(R421-AA421)/R421)/LN(AD421))*B$3,-LN(1-(R421-AA421)/R421)/LN(AD421))</f>
        <v>-0.293473418117503</v>
      </c>
      <c r="AF421" s="43" t="n">
        <f aca="false">W421</f>
        <v>0.0251353487296341</v>
      </c>
      <c r="AG421" s="47" t="n">
        <f aca="false">IF(D$6="E",-B421,IF(D$6="T",-B421,B421))</f>
        <v>542.395885286795</v>
      </c>
      <c r="AH421" s="3" t="n">
        <f aca="false">T421</f>
        <v>0.00173636189493262</v>
      </c>
      <c r="AI421" s="3"/>
      <c r="AJ421" s="3"/>
    </row>
    <row r="422" customFormat="false" ht="12.8" hidden="false" customHeight="false" outlineLevel="0" collapsed="false">
      <c r="A422" s="3" t="n">
        <f aca="false">IF(J421/A421&lt;=0.99*$B$10,IF(A421&gt;A420,IF(D$5&gt;0,$A421+($D$7-$D$3)/401,IF(J421/A421&gt;1.01*D$10,A421-($D$7-$D$3)/401,A421)),IF(D$5&lt;0,$A421+($D$7-$D$3)/401,IF(J421/A421&gt;1.01*D$10,A421-($D$7-$D$3)/401,A421))),IF(K421&gt;$B$6,IF(B$10&gt;D$10,IF(J421/A421&gt;1.01*D$10,A421-($D$7-$D$3)/401,A421),A421),IF(MAX(J$58:J421)&lt;0.99*$B$10*(A421^$K$49*(K421-A421))^(1/(1+$K$49))*($K$49^(1/(1+$K$49))),$A421+($D$7-$D$3)/401,IF(J421/A421&gt;1.01*$D$10,$A421-($D$7-$D$3)/401,A421))))</f>
        <v>381.297381546139</v>
      </c>
      <c r="B422" s="3" t="n">
        <f aca="false">$D$4+(A422-$D$3)*$D$5</f>
        <v>543.892144638416</v>
      </c>
      <c r="C422" s="3" t="n">
        <f aca="false">2/PI()*(ATAN((B422/A422)^2))/(1+C$12/C$14*10*(100/A421)^0.5)</f>
        <v>0.55337662781246</v>
      </c>
      <c r="D422" s="3" t="n">
        <f aca="false">3*G421*(I422-I421)+D421</f>
        <v>8993.62075478274</v>
      </c>
      <c r="E422" s="30" t="n">
        <f aca="false">(1/$C$16)*($C$12/100)/S422</f>
        <v>0.00908083922219024</v>
      </c>
      <c r="F422" s="3" t="n">
        <f aca="false">3*(1-2*$B$9)*(A423+A422)/(4*(1+$B$9)*$B$4)</f>
        <v>58061.463189852</v>
      </c>
      <c r="G422" s="3" t="n">
        <f aca="false">$C$18*$C$17*(A422+100)/100/(2*(1+$C$19))*1000</f>
        <v>3679037.18453868</v>
      </c>
      <c r="H422" s="30" t="n">
        <f aca="false">(B422-B421)/(3*(1-E421)*F421+3*C421*E421*G421)+H421</f>
        <v>0.00369855558809826</v>
      </c>
      <c r="I422" s="30" t="n">
        <f aca="false">C421*(H422-H421)+I421</f>
        <v>0.000949517780347552</v>
      </c>
      <c r="J422" s="3" t="n">
        <f aca="false">J421+3*(H422-H421)*F421</f>
        <v>466.230802441644</v>
      </c>
      <c r="K422" s="35" t="n">
        <f aca="false">IF(J422&lt;$B$10*(A421^$K$49*(MAX(K$58:K421)-A421))^(1/(1+$K$49))*($K$49^(1/(1+$K$49))),IF(J422/A422&gt;D$10,IF(MAX(J$58:J421)&lt;0.99*$B$10*(A421^$K$49*(K421-A421))^(1/(1+$K$49))*($K$49^(1/(1+$K$49))),MAX(K$58:K421),((J422/$B$10)^(1+$K$49)/(A422^($K$49)*$K$49))+A422),MAX(K$58:K421)),((J422/$B$10)^(1+$K$49)/(A422^($K$49)*$K$49))+A422)</f>
        <v>679.52448545016</v>
      </c>
      <c r="L422" s="30" t="n">
        <f aca="false">IF(K422&lt;K421,AE421*(MAX(Z$58:Z421)-J421/A421)/(J421/A421/D$10-1)/(1+1*(MAX(Z$58:Z421)-J421/A421)/(J421/A421/D$10-1))+B$3-B$4,AE421*(J422/A422/B$10)/(C$27+J422/A422/B$10))</f>
        <v>-0.0377003367368263</v>
      </c>
      <c r="M422" s="42" t="n">
        <f aca="false">M421+L422*2*(K422-K421)/(K421+K422)</f>
        <v>-0.0148960290104316</v>
      </c>
      <c r="N422" s="43" t="n">
        <f aca="false">N421+(B$3-B$4)*2*(K422-K421)/(K421+K422)</f>
        <v>0.0127199760859106</v>
      </c>
      <c r="O422" s="34"/>
      <c r="P422" s="34" t="n">
        <f aca="false">P421+$B$4*2*(A422-A421)/(A422+A421)</f>
        <v>0.0038715722746342</v>
      </c>
      <c r="Q422" s="44" t="n">
        <f aca="false">M422+N422</f>
        <v>-0.00217605292452108</v>
      </c>
      <c r="R422" s="3" t="n">
        <f aca="false">R421-(Q422-Q421+P422-P421)*R421</f>
        <v>1.60028409996662</v>
      </c>
      <c r="S422" s="3" t="n">
        <f aca="false">$C$21*(R422-1)+1</f>
        <v>1.59237485380303</v>
      </c>
      <c r="T422" s="3" t="n">
        <f aca="false">-(S422-S421)/S421+T421</f>
        <v>0.00168150331758962</v>
      </c>
      <c r="U422" s="45" t="n">
        <f aca="false">(N422-N421)/(K$49/(1+K$49)*(AC422^(1+K$49)-(J422/A422)^(1+K$49))/(J422/A422)^K$49)*K$50+U421</f>
        <v>0.0212228674671044</v>
      </c>
      <c r="V422" s="3" t="n">
        <f aca="false">IF(D$6="E",-IF(K421=$B$6,-V421+(H422-H421)*(1-E421)+(I422-I421)*E421,-V421+(H422-H421)*(1-E421)+(I422-I421)*E421+(U422-U421)*(1-E421)),IF(K421=$B$6,V421+(H422-H421)*(1-E421)+(I422-I421)*E421,V421+(H422-H421)*(1-E421)+(I422-I421)*E421+(U422-U421)*(1-E421)))</f>
        <v>0.0247031306215525</v>
      </c>
      <c r="W422" s="3" t="n">
        <f aca="false">T422/3+V422</f>
        <v>0.0252636317274157</v>
      </c>
      <c r="X422" s="23" t="n">
        <f aca="false">IF(D$6="E",-B422,B422)</f>
        <v>543.892144638416</v>
      </c>
      <c r="Y422" s="0" t="n">
        <f aca="false">IF(D$6="E",-J422,J422)</f>
        <v>466.230802441644</v>
      </c>
      <c r="Z422" s="46" t="n">
        <f aca="false">J422/A422</f>
        <v>1.22274850289059</v>
      </c>
      <c r="AA422" s="43" t="n">
        <f aca="false">B$8/A422^B$3*((1+K$49)/K$49)^-B$3</f>
        <v>1.66003927448822</v>
      </c>
      <c r="AB422" s="43" t="n">
        <f aca="false">(R422-AA422)</f>
        <v>-0.0597551745215972</v>
      </c>
      <c r="AC422" s="48" t="n">
        <f aca="false">IF(R$58&gt;=AA$58,B$10,IF(K422&lt;K421,(Z422-D$10)*(1+1.25*(D$10-Z422)/MAX(Z$58:Z422)*B$10)+D$10,B$10))</f>
        <v>1.38259663532589</v>
      </c>
      <c r="AD422" s="33" t="n">
        <f aca="false">IF(K422&gt;K421,(1-A422/K422)/((J422+0.01)/A422/$B$10)^(1+K$49)+A422/K422+0.01,(1-A422/K422)/((J422+0.01)/A422/$D$10)^(1+K$49)+A422/K422+0.01)</f>
        <v>1.13222358922063</v>
      </c>
      <c r="AE422" s="47" t="n">
        <f aca="false">IF(ABS(-LN(1-(R422-AA422)/R422)/LN(AD422))&lt;1.2*B$3,1.2*SIGN(-LN(1-(R422-AA422)/R422)/LN(AD422))*B$3,-LN(1-(R422-AA422)/R422)/LN(AD422))</f>
        <v>-0.295209042831057</v>
      </c>
      <c r="AF422" s="43" t="n">
        <f aca="false">W422</f>
        <v>0.0252636317274158</v>
      </c>
      <c r="AG422" s="47" t="n">
        <f aca="false">IF(D$6="E",-B422,IF(D$6="T",-B422,B422))</f>
        <v>543.892144638416</v>
      </c>
      <c r="AH422" s="3" t="n">
        <f aca="false">T422</f>
        <v>0.00168150331758962</v>
      </c>
      <c r="AI422" s="3"/>
      <c r="AJ422" s="3"/>
    </row>
    <row r="423" customFormat="false" ht="12.8" hidden="false" customHeight="false" outlineLevel="0" collapsed="false">
      <c r="A423" s="3" t="n">
        <f aca="false">IF(J422/A422&lt;=0.99*$B$10,IF(A422&gt;A421,IF(D$5&gt;0,$A422+($D$7-$D$3)/401,IF(J422/A422&gt;1.01*D$10,A422-($D$7-$D$3)/401,A422)),IF(D$5&lt;0,$A422+($D$7-$D$3)/401,IF(J422/A422&gt;1.01*D$10,A422-($D$7-$D$3)/401,A422))),IF(K422&gt;$B$6,IF(B$10&gt;D$10,IF(J422/A422&gt;1.01*D$10,A422-($D$7-$D$3)/401,A422),A422),IF(MAX(J$58:J422)&lt;0.99*$B$10*(A422^$K$49*(K422-A422))^(1/(1+$K$49))*($K$49^(1/(1+$K$49))),$A422+($D$7-$D$3)/401,IF(J422/A422&gt;1.01*$D$10,$A422-($D$7-$D$3)/401,A422))))</f>
        <v>381.796134663346</v>
      </c>
      <c r="B423" s="3" t="n">
        <f aca="false">$D$4+(A423-$D$3)*$D$5</f>
        <v>545.388403990037</v>
      </c>
      <c r="C423" s="3" t="n">
        <f aca="false">2/PI()*(ATAN((B423/A423)^2))/(1+C$12/C$14*10*(100/A422)^0.5)</f>
        <v>0.554022116822123</v>
      </c>
      <c r="D423" s="3" t="n">
        <f aca="false">3*G422*(I423-I422)+D422</f>
        <v>9033.69114009939</v>
      </c>
      <c r="E423" s="30" t="n">
        <f aca="false">(1/$C$16)*($C$12/100)/S423</f>
        <v>0.00908033671482328</v>
      </c>
      <c r="F423" s="3" t="n">
        <f aca="false">3*(1-2*$B$9)*(A424+A423)/(4*(1+$B$9)*$B$4)</f>
        <v>58137.3604033401</v>
      </c>
      <c r="G423" s="3" t="n">
        <f aca="false">$C$18*$C$17*(A423+100)/100/(2*(1+$C$19))*1000</f>
        <v>3682849.65336661</v>
      </c>
      <c r="H423" s="30" t="n">
        <f aca="false">(B423-B422)/(3*(1-E422)*F422+3*C422*E422*G422)+H422</f>
        <v>0.00370511624421031</v>
      </c>
      <c r="I423" s="30" t="n">
        <f aca="false">C422*(H423-H422)+I422</f>
        <v>0.000953148294103075</v>
      </c>
      <c r="J423" s="3" t="n">
        <f aca="false">J422+3*(H423-H422)*F422</f>
        <v>467.373566321697</v>
      </c>
      <c r="K423" s="35" t="n">
        <f aca="false">IF(J423&lt;$B$10*(A422^$K$49*(MAX(K$58:K422)-A422))^(1/(1+$K$49))*($K$49^(1/(1+$K$49))),IF(J423/A423&gt;D$10,IF(MAX(J$58:J422)&lt;0.99*$B$10*(A422^$K$49*(K422-A422))^(1/(1+$K$49))*($K$49^(1/(1+$K$49))),MAX(K$58:K422),((J423/$B$10)^(1+$K$49)/(A423^($K$49)*$K$49))+A423),MAX(K$58:K422)),((J423/$B$10)^(1+$K$49)/(A423^($K$49)*$K$49))+A423)</f>
        <v>681.095484453531</v>
      </c>
      <c r="L423" s="30" t="n">
        <f aca="false">IF(K423&lt;K422,AE422*(MAX(Z$58:Z422)-J422/A422)/(J422/A422/D$10-1)/(1+1*(MAX(Z$58:Z422)-J422/A422)/(J422/A422/D$10-1))+B$3-B$4,AE422*(J423/A423/B$10)/(C$27+J423/A423/B$10))</f>
        <v>-0.0379610234230733</v>
      </c>
      <c r="M423" s="42" t="n">
        <f aca="false">M422+L423*2*(K423-K422)/(K422+K423)</f>
        <v>-0.0149836901226948</v>
      </c>
      <c r="N423" s="43" t="n">
        <f aca="false">N422+(B$3-B$4)*2*(K423-K422)/(K422+K423)</f>
        <v>0.0127439921815088</v>
      </c>
      <c r="O423" s="34"/>
      <c r="P423" s="34" t="n">
        <f aca="false">P422+$B$4*2*(A423-A422)/(A423+A422)</f>
        <v>0.00387941539907354</v>
      </c>
      <c r="Q423" s="44" t="n">
        <f aca="false">M423+N423</f>
        <v>-0.00223969794118596</v>
      </c>
      <c r="R423" s="3" t="n">
        <f aca="false">R422-(Q423-Q422+P423-P422)*R422</f>
        <v>1.6003733988475</v>
      </c>
      <c r="S423" s="3" t="n">
        <f aca="false">$C$21*(R423-1)+1</f>
        <v>1.5924629760963</v>
      </c>
      <c r="T423" s="3" t="n">
        <f aca="false">-(S423-S422)/S422+T422</f>
        <v>0.00162616314874571</v>
      </c>
      <c r="U423" s="45" t="n">
        <f aca="false">(N423-N422)/(K$49/(1+K$49)*(AC423^(1+K$49)-(J423/A423)^(1+K$49))/(J423/A423)^K$49)*K$50+U422</f>
        <v>0.0213652210920759</v>
      </c>
      <c r="V423" s="3" t="n">
        <f aca="false">IF(D$6="E",-IF(K422=$B$6,-V422+(H423-H422)*(1-E422)+(I423-I422)*E422,-V422+(H423-H422)*(1-E422)+(I423-I422)*E422+(U423-U422)*(1-E422)),IF(K422=$B$6,V422+(H423-H422)*(1-E422)+(I423-I422)*E422,V422+(H423-H422)*(1-E422)+(I423-I422)*E422+(U423-U422)*(1-E422)))</f>
        <v>0.0248507256041034</v>
      </c>
      <c r="W423" s="3" t="n">
        <f aca="false">T423/3+V423</f>
        <v>0.0253927799870186</v>
      </c>
      <c r="X423" s="23" t="n">
        <f aca="false">IF(D$6="E",-B423,B423)</f>
        <v>545.388403990037</v>
      </c>
      <c r="Y423" s="0" t="n">
        <f aca="false">IF(D$6="E",-J423,J423)</f>
        <v>467.373566321697</v>
      </c>
      <c r="Z423" s="46" t="n">
        <f aca="false">J423/A423</f>
        <v>1.22414431129275</v>
      </c>
      <c r="AA423" s="43" t="n">
        <f aca="false">B$8/A423^B$3*((1+K$49)/K$49)^-B$3</f>
        <v>1.66000368715269</v>
      </c>
      <c r="AB423" s="43" t="n">
        <f aca="false">(R423-AA423)</f>
        <v>-0.0596302883051951</v>
      </c>
      <c r="AC423" s="48" t="n">
        <f aca="false">IF(R$58&gt;=AA$58,B$10,IF(K423&lt;K422,(Z423-D$10)*(1+1.25*(D$10-Z423)/MAX(Z$58:Z423)*B$10)+D$10,B$10))</f>
        <v>1.38259663532589</v>
      </c>
      <c r="AD423" s="33" t="n">
        <f aca="false">IF(K423&gt;K422,(1-A423/K423)/((J423+0.01)/A423/$B$10)^(1+K$49)+A423/K423+0.01,(1-A423/K423)/((J423+0.01)/A423/$D$10)^(1+K$49)+A423/K423+0.01)</f>
        <v>1.13109968328547</v>
      </c>
      <c r="AE423" s="47" t="n">
        <f aca="false">IF(ABS(-LN(1-(R423-AA423)/R423)/LN(AD423))&lt;1.2*B$3,1.2*SIGN(-LN(1-(R423-AA423)/R423)/LN(AD423))*B$3,-LN(1-(R423-AA423)/R423)/LN(AD423))</f>
        <v>-0.296962002466262</v>
      </c>
      <c r="AF423" s="43" t="n">
        <f aca="false">W423</f>
        <v>0.0253927799870186</v>
      </c>
      <c r="AG423" s="47" t="n">
        <f aca="false">IF(D$6="E",-B423,IF(D$6="T",-B423,B423))</f>
        <v>545.388403990037</v>
      </c>
      <c r="AH423" s="3" t="n">
        <f aca="false">T423</f>
        <v>0.00162616314874571</v>
      </c>
      <c r="AI423" s="3"/>
      <c r="AJ423" s="3"/>
    </row>
    <row r="424" customFormat="false" ht="12.8" hidden="false" customHeight="false" outlineLevel="0" collapsed="false">
      <c r="A424" s="3" t="n">
        <f aca="false">IF(J423/A423&lt;=0.99*$B$10,IF(A423&gt;A422,IF(D$5&gt;0,$A423+($D$7-$D$3)/401,IF(J423/A423&gt;1.01*D$10,A423-($D$7-$D$3)/401,A423)),IF(D$5&lt;0,$A423+($D$7-$D$3)/401,IF(J423/A423&gt;1.01*D$10,A423-($D$7-$D$3)/401,A423))),IF(K423&gt;$B$6,IF(B$10&gt;D$10,IF(J423/A423&gt;1.01*D$10,A423-($D$7-$D$3)/401,A423),A423),IF(MAX(J$58:J423)&lt;0.99*$B$10*(A423^$K$49*(K423-A423))^(1/(1+$K$49))*($K$49^(1/(1+$K$49))),$A423+($D$7-$D$3)/401,IF(J423/A423&gt;1.01*$D$10,$A423-($D$7-$D$3)/401,A423))))</f>
        <v>382.294887780553</v>
      </c>
      <c r="B424" s="3" t="n">
        <f aca="false">$D$4+(A424-$D$3)*$D$5</f>
        <v>546.884663341658</v>
      </c>
      <c r="C424" s="3" t="n">
        <f aca="false">2/PI()*(ATAN((B424/A424)^2))/(1+C$12/C$14*10*(100/A423)^0.5)</f>
        <v>0.554664355612838</v>
      </c>
      <c r="D424" s="3" t="n">
        <f aca="false">3*G423*(I424-I423)+D423</f>
        <v>9073.78920303407</v>
      </c>
      <c r="E424" s="30" t="n">
        <f aca="false">(1/$C$16)*($C$12/100)/S424</f>
        <v>0.00907982982754111</v>
      </c>
      <c r="F424" s="3" t="n">
        <f aca="false">3*(1-2*$B$9)*(A425+A424)/(4*(1+$B$9)*$B$4)</f>
        <v>58213.2576168281</v>
      </c>
      <c r="G424" s="3" t="n">
        <f aca="false">$C$18*$C$17*(A424+100)/100/(2*(1+$C$19))*1000</f>
        <v>3686662.12219454</v>
      </c>
      <c r="H424" s="30" t="n">
        <f aca="false">(B424-B423)/(3*(1-E423)*F423+3*C423*E423*G423)+H423</f>
        <v>0.00371166699452361</v>
      </c>
      <c r="I424" s="30" t="n">
        <f aca="false">C423*(H424-H423)+I423</f>
        <v>0.00095677755465842</v>
      </c>
      <c r="J424" s="3" t="n">
        <f aca="false">J423+3*(H424-H423)*F423</f>
        <v>468.516096317327</v>
      </c>
      <c r="K424" s="35" t="n">
        <f aca="false">IF(J424&lt;$B$10*(A423^$K$49*(MAX(K$58:K423)-A423))^(1/(1+$K$49))*($K$49^(1/(1+$K$49))),IF(J424/A424&gt;D$10,IF(MAX(J$58:J423)&lt;0.99*$B$10*(A423^$K$49*(K423-A423))^(1/(1+$K$49))*($K$49^(1/(1+$K$49))),MAX(K$58:K423),((J424/$B$10)^(1+$K$49)/(A424^($K$49)*$K$49))+A424),MAX(K$58:K423)),((J424/$B$10)^(1+$K$49)/(A424^($K$49)*$K$49))+A424)</f>
        <v>682.666959788567</v>
      </c>
      <c r="L424" s="30" t="n">
        <f aca="false">IF(K424&lt;K423,AE423*(MAX(Z$58:Z423)-J423/A423)/(J423/A423/D$10-1)/(1+1*(MAX(Z$58:Z423)-J423/A423)/(J423/A423/D$10-1))+B$3-B$4,AE423*(J424/A424/B$10)/(C$27+J424/A424/B$10))</f>
        <v>-0.0382242582844536</v>
      </c>
      <c r="M424" s="42" t="n">
        <f aca="false">M423+L424*2*(K424-K423)/(K423+K424)</f>
        <v>-0.0150717824137645</v>
      </c>
      <c r="N424" s="43" t="n">
        <f aca="false">N423+(B$3-B$4)*2*(K424-K423)/(K423+K424)</f>
        <v>0.0127679602025573</v>
      </c>
      <c r="O424" s="34"/>
      <c r="P424" s="34" t="n">
        <f aca="false">P423+$B$4*2*(A424-A423)/(A424+A423)</f>
        <v>0.00388724828446374</v>
      </c>
      <c r="Q424" s="44" t="n">
        <f aca="false">M424+N424</f>
        <v>-0.00230382221120716</v>
      </c>
      <c r="R424" s="3" t="n">
        <f aca="false">R423-(Q424-Q423+P424-P423)*R423</f>
        <v>1.60046348608205</v>
      </c>
      <c r="S424" s="3" t="n">
        <f aca="false">$C$21*(R424-1)+1</f>
        <v>1.59255187635603</v>
      </c>
      <c r="T424" s="3" t="n">
        <f aca="false">-(S424-S423)/S423+T423</f>
        <v>0.00157033751194426</v>
      </c>
      <c r="U424" s="45" t="n">
        <f aca="false">(N424-N423)/(K$49/(1+K$49)*(AC424^(1+K$49)-(J424/A424)^(1+K$49))/(J424/A424)^K$49)*K$50+U423</f>
        <v>0.0215086348535918</v>
      </c>
      <c r="V424" s="3" t="n">
        <f aca="false">IF(D$6="E",-IF(K423=$B$6,-V423+(H424-H423)*(1-E423)+(I424-I423)*E423,-V423+(H424-H423)*(1-E423)+(I424-I423)*E423+(U424-U423)*(1-E423)),IF(K423=$B$6,V423+(H424-H423)*(1-E423)+(I424-I423)*E423,V423+(H424-H423)*(1-E423)+(I424-I423)*E423+(U424-U423)*(1-E423)))</f>
        <v>0.0249993613425777</v>
      </c>
      <c r="W424" s="3" t="n">
        <f aca="false">T424/3+V424</f>
        <v>0.0255228071798925</v>
      </c>
      <c r="X424" s="23" t="n">
        <f aca="false">IF(D$6="E",-B424,B424)</f>
        <v>546.884663341658</v>
      </c>
      <c r="Y424" s="0" t="n">
        <f aca="false">IF(D$6="E",-J424,J424)</f>
        <v>468.516096317327</v>
      </c>
      <c r="Z424" s="46" t="n">
        <f aca="false">J424/A424</f>
        <v>1.22553586587919</v>
      </c>
      <c r="AA424" s="43" t="n">
        <f aca="false">B$8/A424^B$3*((1+K$49)/K$49)^-B$3</f>
        <v>1.65996814703718</v>
      </c>
      <c r="AB424" s="43" t="n">
        <f aca="false">(R424-AA424)</f>
        <v>-0.0595046609551377</v>
      </c>
      <c r="AC424" s="48" t="n">
        <f aca="false">IF(R$58&gt;=AA$58,B$10,IF(K424&lt;K423,(Z424-D$10)*(1+1.25*(D$10-Z424)/MAX(Z$58:Z424)*B$10)+D$10,B$10))</f>
        <v>1.38259663532589</v>
      </c>
      <c r="AD424" s="33" t="n">
        <f aca="false">IF(K424&gt;K423,(1-A424/K424)/((J424+0.01)/A424/$B$10)^(1+K$49)+A424/K424+0.01,(1-A424/K424)/((J424+0.01)/A424/$D$10)^(1+K$49)+A424/K424+0.01)</f>
        <v>1.12998016855619</v>
      </c>
      <c r="AE424" s="47" t="n">
        <f aca="false">IF(ABS(-LN(1-(R424-AA424)/R424)/LN(AD424))&lt;1.2*B$3,1.2*SIGN(-LN(1-(R424-AA424)/R424)/LN(AD424))*B$3,-LN(1-(R424-AA424)/R424)/LN(AD424))</f>
        <v>-0.298732593069093</v>
      </c>
      <c r="AF424" s="43" t="n">
        <f aca="false">W424</f>
        <v>0.0255228071798925</v>
      </c>
      <c r="AG424" s="47" t="n">
        <f aca="false">IF(D$6="E",-B424,IF(D$6="T",-B424,B424))</f>
        <v>546.884663341658</v>
      </c>
      <c r="AH424" s="3" t="n">
        <f aca="false">T424</f>
        <v>0.00157033751194426</v>
      </c>
      <c r="AI424" s="3"/>
      <c r="AJ424" s="3"/>
    </row>
    <row r="425" customFormat="false" ht="12.8" hidden="false" customHeight="false" outlineLevel="0" collapsed="false">
      <c r="A425" s="3" t="n">
        <f aca="false">IF(J424/A424&lt;=0.99*$B$10,IF(A424&gt;A423,IF(D$5&gt;0,$A424+($D$7-$D$3)/401,IF(J424/A424&gt;1.01*D$10,A424-($D$7-$D$3)/401,A424)),IF(D$5&lt;0,$A424+($D$7-$D$3)/401,IF(J424/A424&gt;1.01*D$10,A424-($D$7-$D$3)/401,A424))),IF(K424&gt;$B$6,IF(B$10&gt;D$10,IF(J424/A424&gt;1.01*D$10,A424-($D$7-$D$3)/401,A424),A424),IF(MAX(J$58:J424)&lt;0.99*$B$10*(A424^$K$49*(K424-A424))^(1/(1+$K$49))*($K$49^(1/(1+$K$49))),$A424+($D$7-$D$3)/401,IF(J424/A424&gt;1.01*$D$10,$A424-($D$7-$D$3)/401,A424))))</f>
        <v>382.79364089776</v>
      </c>
      <c r="B425" s="3" t="n">
        <f aca="false">$D$4+(A425-$D$3)*$D$5</f>
        <v>548.380922693279</v>
      </c>
      <c r="C425" s="3" t="n">
        <f aca="false">2/PI()*(ATAN((B425/A425)^2))/(1+C$12/C$14*10*(100/A424)^0.5)</f>
        <v>0.555303368024051</v>
      </c>
      <c r="D425" s="3" t="n">
        <f aca="false">3*G424*(I425-I424)+D424</f>
        <v>9113.91476223241</v>
      </c>
      <c r="E425" s="30" t="n">
        <f aca="false">(1/$C$16)*($C$12/100)/S425</f>
        <v>0.00907931852520906</v>
      </c>
      <c r="F425" s="3" t="n">
        <f aca="false">3*(1-2*$B$9)*(A426+A425)/(4*(1+$B$9)*$B$4)</f>
        <v>58289.1548303161</v>
      </c>
      <c r="G425" s="3" t="n">
        <f aca="false">$C$18*$C$17*(A425+100)/100/(2*(1+$C$19))*1000</f>
        <v>3690474.59102247</v>
      </c>
      <c r="H425" s="30" t="n">
        <f aca="false">(B425-B424)/(3*(1-E424)*F424+3*C424*E424*G424)+H424</f>
        <v>0.00371820787553217</v>
      </c>
      <c r="I425" s="30" t="n">
        <f aca="false">C424*(H425-H424)+I424</f>
        <v>0.000960405548208174</v>
      </c>
      <c r="J425" s="3" t="n">
        <f aca="false">J424+3*(H425-H424)*F424</f>
        <v>469.658394290904</v>
      </c>
      <c r="K425" s="35" t="n">
        <f aca="false">IF(J425&lt;$B$10*(A424^$K$49*(MAX(K$58:K424)-A424))^(1/(1+$K$49))*($K$49^(1/(1+$K$49))),IF(J425/A425&gt;D$10,IF(MAX(J$58:J424)&lt;0.99*$B$10*(A424^$K$49*(K424-A424))^(1/(1+$K$49))*($K$49^(1/(1+$K$49))),MAX(K$58:K424),((J425/$B$10)^(1+$K$49)/(A425^($K$49)*$K$49))+A425),MAX(K$58:K424)),((J425/$B$10)^(1+$K$49)/(A425^($K$49)*$K$49))+A425)</f>
        <v>684.238909792964</v>
      </c>
      <c r="L425" s="30" t="n">
        <f aca="false">IF(K425&lt;K424,AE424*(MAX(Z$58:Z424)-J424/A424)/(J424/A424/D$10-1)/(1+1*(MAX(Z$58:Z424)-J424/A424)/(J424/A424/D$10-1))+B$3-B$4,AE424*(J425/A425/B$10)/(C$27+J425/A425/B$10))</f>
        <v>-0.0384900845383411</v>
      </c>
      <c r="M425" s="42" t="n">
        <f aca="false">M424+L425*2*(K425-K424)/(K424+K425)</f>
        <v>-0.0151603100730653</v>
      </c>
      <c r="N425" s="43" t="n">
        <f aca="false">N424+(B$3-B$4)*2*(K425-K424)/(K424+K425)</f>
        <v>0.012791880328163</v>
      </c>
      <c r="O425" s="34"/>
      <c r="P425" s="34" t="n">
        <f aca="false">P424+$B$4*2*(A425-A424)/(A425+A424)</f>
        <v>0.00389507095750372</v>
      </c>
      <c r="Q425" s="44" t="n">
        <f aca="false">M425+N425</f>
        <v>-0.00236842974490234</v>
      </c>
      <c r="R425" s="3" t="n">
        <f aca="false">R424-(Q425-Q424+P425-P424)*R424</f>
        <v>1.60055436817809</v>
      </c>
      <c r="S425" s="3" t="n">
        <f aca="false">$C$21*(R425-1)+1</f>
        <v>1.59264156100428</v>
      </c>
      <c r="T425" s="3" t="n">
        <f aca="false">-(S425-S424)/S424+T424</f>
        <v>0.00151402245585008</v>
      </c>
      <c r="U425" s="45" t="n">
        <f aca="false">(N425-N424)/(K$49/(1+K$49)*(AC425^(1+K$49)-(J425/A425)^(1+K$49))/(J425/A425)^K$49)*K$50+U424</f>
        <v>0.0216531241522957</v>
      </c>
      <c r="V425" s="3" t="n">
        <f aca="false">IF(D$6="E",-IF(K424=$B$6,-V424+(H425-H424)*(1-E424)+(I425-I424)*E424,-V424+(H425-H424)*(1-E424)+(I425-I424)*E424+(U425-U424)*(1-E424)),IF(K424=$B$6,V424+(H425-H424)*(1-E424)+(I425-I424)*E424,V424+(H425-H424)*(1-E424)+(I425-I424)*E424+(U425-U424)*(1-E424)))</f>
        <v>0.0251490531355236</v>
      </c>
      <c r="W425" s="3" t="n">
        <f aca="false">T425/3+V425</f>
        <v>0.0256537272874737</v>
      </c>
      <c r="X425" s="23" t="n">
        <f aca="false">IF(D$6="E",-B425,B425)</f>
        <v>548.380922693279</v>
      </c>
      <c r="Y425" s="0" t="n">
        <f aca="false">IF(D$6="E",-J425,J425)</f>
        <v>469.658394290904</v>
      </c>
      <c r="Z425" s="46" t="n">
        <f aca="false">J425/A425</f>
        <v>1.22692318814237</v>
      </c>
      <c r="AA425" s="43" t="n">
        <f aca="false">B$8/A425^B$3*((1+K$49)/K$49)^-B$3</f>
        <v>1.65993265401755</v>
      </c>
      <c r="AB425" s="43" t="n">
        <f aca="false">(R425-AA425)</f>
        <v>-0.0593782858394649</v>
      </c>
      <c r="AC425" s="48" t="n">
        <f aca="false">IF(R$58&gt;=AA$58,B$10,IF(K425&lt;K424,(Z425-D$10)*(1+1.25*(D$10-Z425)/MAX(Z$58:Z425)*B$10)+D$10,B$10))</f>
        <v>1.38259663532589</v>
      </c>
      <c r="AD425" s="33" t="n">
        <f aca="false">IF(K425&gt;K424,(1-A425/K425)/((J425+0.01)/A425/$B$10)^(1+K$49)+A425/K425+0.01,(1-A425/K425)/((J425+0.01)/A425/$D$10)^(1+K$49)+A425/K425+0.01)</f>
        <v>1.12886501983468</v>
      </c>
      <c r="AE425" s="47" t="n">
        <f aca="false">IF(ABS(-LN(1-(R425-AA425)/R425)/LN(AD425))&lt;1.2*B$3,1.2*SIGN(-LN(1-(R425-AA425)/R425)/LN(AD425))*B$3,-LN(1-(R425-AA425)/R425)/LN(AD425))</f>
        <v>-0.300521117804039</v>
      </c>
      <c r="AF425" s="43" t="n">
        <f aca="false">W425</f>
        <v>0.0256537272874737</v>
      </c>
      <c r="AG425" s="47" t="n">
        <f aca="false">IF(D$6="E",-B425,IF(D$6="T",-B425,B425))</f>
        <v>548.380922693279</v>
      </c>
      <c r="AH425" s="3" t="n">
        <f aca="false">T425</f>
        <v>0.00151402245585008</v>
      </c>
      <c r="AI425" s="3"/>
      <c r="AJ425" s="3"/>
    </row>
    <row r="426" customFormat="false" ht="12.8" hidden="false" customHeight="false" outlineLevel="0" collapsed="false">
      <c r="A426" s="3" t="n">
        <f aca="false">IF(J425/A425&lt;=0.99*$B$10,IF(A425&gt;A424,IF(D$5&gt;0,$A425+($D$7-$D$3)/401,IF(J425/A425&gt;1.01*D$10,A425-($D$7-$D$3)/401,A425)),IF(D$5&lt;0,$A425+($D$7-$D$3)/401,IF(J425/A425&gt;1.01*D$10,A425-($D$7-$D$3)/401,A425))),IF(K425&gt;$B$6,IF(B$10&gt;D$10,IF(J425/A425&gt;1.01*D$10,A425-($D$7-$D$3)/401,A425),A425),IF(MAX(J$58:J425)&lt;0.99*$B$10*(A425^$K$49*(K425-A425))^(1/(1+$K$49))*($K$49^(1/(1+$K$49))),$A425+($D$7-$D$3)/401,IF(J425/A425&gt;1.01*$D$10,$A425-($D$7-$D$3)/401,A425))))</f>
        <v>383.292394014967</v>
      </c>
      <c r="B426" s="3" t="n">
        <f aca="false">$D$4+(A426-$D$3)*$D$5</f>
        <v>549.8771820449</v>
      </c>
      <c r="C426" s="3" t="n">
        <f aca="false">2/PI()*(ATAN((B426/A426)^2))/(1+C$12/C$14*10*(100/A425)^0.5)</f>
        <v>0.555939177689632</v>
      </c>
      <c r="D426" s="3" t="n">
        <f aca="false">3*G425*(I426-I425)+D425</f>
        <v>9154.06763805637</v>
      </c>
      <c r="E426" s="30" t="n">
        <f aca="false">(1/$C$16)*($C$12/100)/S426</f>
        <v>0.00907880277201131</v>
      </c>
      <c r="F426" s="3" t="n">
        <f aca="false">3*(1-2*$B$9)*(A427+A426)/(4*(1+$B$9)*$B$4)</f>
        <v>58365.0520438041</v>
      </c>
      <c r="G426" s="3" t="n">
        <f aca="false">$C$18*$C$17*(A426+100)/100/(2*(1+$C$19))*1000</f>
        <v>3694287.0598504</v>
      </c>
      <c r="H426" s="30" t="n">
        <f aca="false">(B426-B425)/(3*(1-E425)*F425+3*C425*E425*G425)+H425</f>
        <v>0.00372473892350595</v>
      </c>
      <c r="I426" s="30" t="n">
        <f aca="false">C425*(H426-H425)+I425</f>
        <v>0.000964032261144738</v>
      </c>
      <c r="J426" s="3" t="n">
        <f aca="false">J425+3*(H426-H425)*F425</f>
        <v>470.800462090547</v>
      </c>
      <c r="K426" s="35" t="n">
        <f aca="false">IF(J426&lt;$B$10*(A425^$K$49*(MAX(K$58:K425)-A425))^(1/(1+$K$49))*($K$49^(1/(1+$K$49))),IF(J426/A426&gt;D$10,IF(MAX(J$58:J425)&lt;0.99*$B$10*(A425^$K$49*(K425-A425))^(1/(1+$K$49))*($K$49^(1/(1+$K$49))),MAX(K$58:K425),((J426/$B$10)^(1+$K$49)/(A426^($K$49)*$K$49))+A426),MAX(K$58:K425)),((J426/$B$10)^(1+$K$49)/(A426^($K$49)*$K$49))+A426)</f>
        <v>685.811332818422</v>
      </c>
      <c r="L426" s="30" t="n">
        <f aca="false">IF(K426&lt;K425,AE425*(MAX(Z$58:Z425)-J425/A425)/(J425/A425/D$10-1)/(1+1*(MAX(Z$58:Z425)-J425/A425)/(J425/A425/D$10-1))+B$3-B$4,AE425*(J426/A426/B$10)/(C$27+J426/A426/B$10))</f>
        <v>-0.038758546437052</v>
      </c>
      <c r="M426" s="42" t="n">
        <f aca="false">M425+L426*2*(K426-K425)/(K425+K426)</f>
        <v>-0.0152492773663154</v>
      </c>
      <c r="N426" s="43" t="n">
        <f aca="false">N425+(B$3-B$4)*2*(K426-K425)/(K425+K426)</f>
        <v>0.0128157527365698</v>
      </c>
      <c r="O426" s="34"/>
      <c r="P426" s="34" t="n">
        <f aca="false">P425+$B$4*2*(A426-A425)/(A426+A425)</f>
        <v>0.00390288344478808</v>
      </c>
      <c r="Q426" s="44" t="n">
        <f aca="false">M426+N426</f>
        <v>-0.0024335246297456</v>
      </c>
      <c r="R426" s="3" t="n">
        <f aca="false">R425-(Q426-Q425+P426-P425)*R425</f>
        <v>1.60064605176972</v>
      </c>
      <c r="S426" s="3" t="n">
        <f aca="false">$C$21*(R426-1)+1</f>
        <v>1.59273203658774</v>
      </c>
      <c r="T426" s="3" t="n">
        <f aca="false">-(S426-S425)/S425+T425</f>
        <v>0.00145721395249256</v>
      </c>
      <c r="U426" s="45" t="n">
        <f aca="false">(N426-N425)/(K$49/(1+K$49)*(AC426^(1+K$49)-(J426/A426)^(1+K$49))/(J426/A426)^K$49)*K$50+U425</f>
        <v>0.0217987047370922</v>
      </c>
      <c r="V426" s="3" t="n">
        <f aca="false">IF(D$6="E",-IF(K425=$B$6,-V425+(H426-H425)*(1-E425)+(I426-I425)*E425,-V425+(H426-H425)*(1-E425)+(I426-I425)*E425+(U426-U425)*(1-E425)),IF(K425=$B$6,V425+(H426-H425)*(1-E425)+(I426-I425)*E425,V425+(H426-H425)*(1-E425)+(I426-I425)*E425+(U426-U425)*(1-E425)))</f>
        <v>0.0252998166264106</v>
      </c>
      <c r="W426" s="3" t="n">
        <f aca="false">T426/3+V426</f>
        <v>0.0257855546105747</v>
      </c>
      <c r="X426" s="23" t="n">
        <f aca="false">IF(D$6="E",-B426,B426)</f>
        <v>549.8771820449</v>
      </c>
      <c r="Y426" s="0" t="n">
        <f aca="false">IF(D$6="E",-J426,J426)</f>
        <v>470.800462090547</v>
      </c>
      <c r="Z426" s="46" t="n">
        <f aca="false">J426/A426</f>
        <v>1.22830629942571</v>
      </c>
      <c r="AA426" s="43" t="n">
        <f aca="false">B$8/A426^B$3*((1+K$49)/K$49)^-B$3</f>
        <v>1.65989720797015</v>
      </c>
      <c r="AB426" s="43" t="n">
        <f aca="false">(R426-AA426)</f>
        <v>-0.0592511562004292</v>
      </c>
      <c r="AC426" s="48" t="n">
        <f aca="false">IF(R$58&gt;=AA$58,B$10,IF(K426&lt;K425,(Z426-D$10)*(1+1.25*(D$10-Z426)/MAX(Z$58:Z426)*B$10)+D$10,B$10))</f>
        <v>1.38259663532589</v>
      </c>
      <c r="AD426" s="33" t="n">
        <f aca="false">IF(K426&gt;K425,(1-A426/K426)/((J426+0.01)/A426/$B$10)^(1+K$49)+A426/K426+0.01,(1-A426/K426)/((J426+0.01)/A426/$D$10)^(1+K$49)+A426/K426+0.01)</f>
        <v>1.12775421210203</v>
      </c>
      <c r="AE426" s="47" t="n">
        <f aca="false">IF(ABS(-LN(1-(R426-AA426)/R426)/LN(AD426))&lt;1.2*B$3,1.2*SIGN(-LN(1-(R426-AA426)/R426)/LN(AD426))*B$3,-LN(1-(R426-AA426)/R426)/LN(AD426))</f>
        <v>-0.302327887174517</v>
      </c>
      <c r="AF426" s="43" t="n">
        <f aca="false">W426</f>
        <v>0.0257855546105748</v>
      </c>
      <c r="AG426" s="47" t="n">
        <f aca="false">IF(D$6="E",-B426,IF(D$6="T",-B426,B426))</f>
        <v>549.8771820449</v>
      </c>
      <c r="AH426" s="3" t="n">
        <f aca="false">T426</f>
        <v>0.00145721395249256</v>
      </c>
      <c r="AI426" s="3"/>
      <c r="AJ426" s="3"/>
    </row>
    <row r="427" customFormat="false" ht="12.8" hidden="false" customHeight="false" outlineLevel="0" collapsed="false">
      <c r="A427" s="3" t="n">
        <f aca="false">IF(J426/A426&lt;=0.99*$B$10,IF(A426&gt;A425,IF(D$5&gt;0,$A426+($D$7-$D$3)/401,IF(J426/A426&gt;1.01*D$10,A426-($D$7-$D$3)/401,A426)),IF(D$5&lt;0,$A426+($D$7-$D$3)/401,IF(J426/A426&gt;1.01*D$10,A426-($D$7-$D$3)/401,A426))),IF(K426&gt;$B$6,IF(B$10&gt;D$10,IF(J426/A426&gt;1.01*D$10,A426-($D$7-$D$3)/401,A426),A426),IF(MAX(J$58:J426)&lt;0.99*$B$10*(A426^$K$49*(K426-A426))^(1/(1+$K$49))*($K$49^(1/(1+$K$49))),$A426+($D$7-$D$3)/401,IF(J426/A426&gt;1.01*$D$10,$A426-($D$7-$D$3)/401,A426))))</f>
        <v>383.791147132174</v>
      </c>
      <c r="B427" s="3" t="n">
        <f aca="false">$D$4+(A427-$D$3)*$D$5</f>
        <v>551.373441396521</v>
      </c>
      <c r="C427" s="3" t="n">
        <f aca="false">2/PI()*(ATAN((B427/A427)^2))/(1+C$12/C$14*10*(100/A426)^0.5)</f>
        <v>0.556571808039618</v>
      </c>
      <c r="D427" s="3" t="n">
        <f aca="false">3*G426*(I427-I426)+D426</f>
        <v>9194.24765256749</v>
      </c>
      <c r="E427" s="30" t="n">
        <f aca="false">(1/$C$16)*($C$12/100)/S427</f>
        <v>0.00907828253143477</v>
      </c>
      <c r="F427" s="3" t="n">
        <f aca="false">3*(1-2*$B$9)*(A428+A427)/(4*(1+$B$9)*$B$4)</f>
        <v>58440.9492572922</v>
      </c>
      <c r="G427" s="3" t="n">
        <f aca="false">$C$18*$C$17*(A427+100)/100/(2*(1+$C$19))*1000</f>
        <v>3698099.52867834</v>
      </c>
      <c r="H427" s="30" t="n">
        <f aca="false">(B427-B426)/(3*(1-E426)*F426+3*C426*E426*G426)+H426</f>
        <v>0.003731260174493</v>
      </c>
      <c r="I427" s="30" t="n">
        <f aca="false">C426*(H427-H426)+I426</f>
        <v>0.000967657680055989</v>
      </c>
      <c r="J427" s="3" t="n">
        <f aca="false">J426+3*(H427-H426)*F426</f>
        <v>471.942301550297</v>
      </c>
      <c r="K427" s="35" t="n">
        <f aca="false">IF(J427&lt;$B$10*(A426^$K$49*(MAX(K$58:K426)-A426))^(1/(1+$K$49))*($K$49^(1/(1+$K$49))),IF(J427/A427&gt;D$10,IF(MAX(J$58:J426)&lt;0.99*$B$10*(A426^$K$49*(K426-A426))^(1/(1+$K$49))*($K$49^(1/(1+$K$49))),MAX(K$58:K426),((J427/$B$10)^(1+$K$49)/(A427^($K$49)*$K$49))+A427),MAX(K$58:K426)),((J427/$B$10)^(1+$K$49)/(A427^($K$49)*$K$49))+A427)</f>
        <v>687.384227230554</v>
      </c>
      <c r="L427" s="30" t="n">
        <f aca="false">IF(K427&lt;K426,AE426*(MAX(Z$58:Z426)-J426/A426)/(J426/A426/D$10-1)/(1+1*(MAX(Z$58:Z426)-J426/A426)/(J426/A426/D$10-1))+B$3-B$4,AE426*(J427/A427/B$10)/(C$27+J427/A427/B$10))</f>
        <v>-0.0390296892998443</v>
      </c>
      <c r="M427" s="42" t="n">
        <f aca="false">M426+L427*2*(K427-K426)/(K426+K427)</f>
        <v>-0.015338688637358</v>
      </c>
      <c r="N427" s="43" t="n">
        <f aca="false">N426+(B$3-B$4)*2*(K427-K426)/(K426+K427)</f>
        <v>0.012839577605164</v>
      </c>
      <c r="O427" s="34"/>
      <c r="P427" s="34" t="n">
        <f aca="false">P426+$B$4*2*(A427-A426)/(A427+A426)</f>
        <v>0.0039106857728077</v>
      </c>
      <c r="Q427" s="44" t="n">
        <f aca="false">M427+N427</f>
        <v>-0.00249911103219392</v>
      </c>
      <c r="R427" s="3" t="n">
        <f aca="false">R426-(Q427-Q426+P427-P426)*R426</f>
        <v>1.60073854362031</v>
      </c>
      <c r="S427" s="3" t="n">
        <f aca="false">$C$21*(R427-1)+1</f>
        <v>1.59282330978068</v>
      </c>
      <c r="T427" s="3" t="n">
        <f aca="false">-(S427-S426)/S426+T426</f>
        <v>0.00139990789545578</v>
      </c>
      <c r="U427" s="45" t="n">
        <f aca="false">(N427-N426)/(K$49/(1+K$49)*(AC427^(1+K$49)-(J427/A427)^(1+K$49))/(J427/A427)^K$49)*K$50+U426</f>
        <v>0.021945392715589</v>
      </c>
      <c r="V427" s="3" t="n">
        <f aca="false">IF(D$6="E",-IF(K426=$B$6,-V426+(H427-H426)*(1-E426)+(I427-I426)*E426,-V426+(H427-H426)*(1-E426)+(I427-I426)*E426+(U427-U426)*(1-E426)),IF(K426=$B$6,V426+(H427-H426)*(1-E426)+(I427-I426)*E426,V426+(H427-H426)*(1-E426)+(I427-I426)*E426+(U427-U426)*(1-E426)))</f>
        <v>0.0254516678139803</v>
      </c>
      <c r="W427" s="3" t="n">
        <f aca="false">T427/3+V427</f>
        <v>0.0259183037791323</v>
      </c>
      <c r="X427" s="23" t="n">
        <f aca="false">IF(D$6="E",-B427,B427)</f>
        <v>551.373441396521</v>
      </c>
      <c r="Y427" s="0" t="n">
        <f aca="false">IF(D$6="E",-J427,J427)</f>
        <v>471.942301550297</v>
      </c>
      <c r="Z427" s="46" t="n">
        <f aca="false">J427/A427</f>
        <v>1.22968522092503</v>
      </c>
      <c r="AA427" s="43" t="n">
        <f aca="false">B$8/A427^B$3*((1+K$49)/K$49)^-B$3</f>
        <v>1.65986180877181</v>
      </c>
      <c r="AB427" s="43" t="n">
        <f aca="false">(R427-AA427)</f>
        <v>-0.0591232651514997</v>
      </c>
      <c r="AC427" s="48" t="n">
        <f aca="false">IF(R$58&gt;=AA$58,B$10,IF(K427&lt;K426,(Z427-D$10)*(1+1.25*(D$10-Z427)/MAX(Z$58:Z427)*B$10)+D$10,B$10))</f>
        <v>1.38259663532589</v>
      </c>
      <c r="AD427" s="33" t="n">
        <f aca="false">IF(K427&gt;K426,(1-A427/K427)/((J427+0.01)/A427/$B$10)^(1+K$49)+A427/K427+0.01,(1-A427/K427)/((J427+0.01)/A427/$D$10)^(1+K$49)+A427/K427+0.01)</f>
        <v>1.126647720517</v>
      </c>
      <c r="AE427" s="47" t="n">
        <f aca="false">IF(ABS(-LN(1-(R427-AA427)/R427)/LN(AD427))&lt;1.2*B$3,1.2*SIGN(-LN(1-(R427-AA427)/R427)/LN(AD427))*B$3,-LN(1-(R427-AA427)/R427)/LN(AD427))</f>
        <v>-0.30415321925165</v>
      </c>
      <c r="AF427" s="43" t="n">
        <f aca="false">W427</f>
        <v>0.0259183037791323</v>
      </c>
      <c r="AG427" s="47" t="n">
        <f aca="false">IF(D$6="E",-B427,IF(D$6="T",-B427,B427))</f>
        <v>551.373441396521</v>
      </c>
      <c r="AH427" s="3" t="n">
        <f aca="false">T427</f>
        <v>0.00139990789545578</v>
      </c>
      <c r="AI427" s="3"/>
      <c r="AJ427" s="3"/>
    </row>
    <row r="428" customFormat="false" ht="12.8" hidden="false" customHeight="false" outlineLevel="0" collapsed="false">
      <c r="A428" s="3" t="n">
        <f aca="false">IF(J427/A427&lt;=0.99*$B$10,IF(A427&gt;A426,IF(D$5&gt;0,$A427+($D$7-$D$3)/401,IF(J427/A427&gt;1.01*D$10,A427-($D$7-$D$3)/401,A427)),IF(D$5&lt;0,$A427+($D$7-$D$3)/401,IF(J427/A427&gt;1.01*D$10,A427-($D$7-$D$3)/401,A427))),IF(K427&gt;$B$6,IF(B$10&gt;D$10,IF(J427/A427&gt;1.01*D$10,A427-($D$7-$D$3)/401,A427),A427),IF(MAX(J$58:J427)&lt;0.99*$B$10*(A427^$K$49*(K427-A427))^(1/(1+$K$49))*($K$49^(1/(1+$K$49))),$A427+($D$7-$D$3)/401,IF(J427/A427&gt;1.01*$D$10,$A427-($D$7-$D$3)/401,A427))))</f>
        <v>384.289900249381</v>
      </c>
      <c r="B428" s="3" t="n">
        <f aca="false">$D$4+(A428-$D$3)*$D$5</f>
        <v>552.869700748142</v>
      </c>
      <c r="C428" s="3" t="n">
        <f aca="false">2/PI()*(ATAN((B428/A428)^2))/(1+C$12/C$14*10*(100/A427)^0.5)</f>
        <v>0.557201282301941</v>
      </c>
      <c r="D428" s="3" t="n">
        <f aca="false">3*G427*(I428-I427)+D427</f>
        <v>9234.45462951036</v>
      </c>
      <c r="E428" s="30" t="n">
        <f aca="false">(1/$C$16)*($C$12/100)/S428</f>
        <v>0.00907775776625255</v>
      </c>
      <c r="F428" s="3" t="n">
        <f aca="false">3*(1-2*$B$9)*(A429+A428)/(4*(1+$B$9)*$B$4)</f>
        <v>58516.8464707802</v>
      </c>
      <c r="G428" s="3" t="n">
        <f aca="false">$C$18*$C$17*(A428+100)/100/(2*(1+$C$19))*1000</f>
        <v>3701911.99750627</v>
      </c>
      <c r="H428" s="30" t="n">
        <f aca="false">(B428-B427)/(3*(1-E427)*F427+3*C427*E427*G427)+H427</f>
        <v>0.00373777166432172</v>
      </c>
      <c r="I428" s="30" t="n">
        <f aca="false">C427*(H428-H427)+I427</f>
        <v>0.000971281791722993</v>
      </c>
      <c r="J428" s="3" t="n">
        <f aca="false">J427+3*(H428-H427)*F427</f>
        <v>473.083914490306</v>
      </c>
      <c r="K428" s="35" t="n">
        <f aca="false">IF(J428&lt;$B$10*(A427^$K$49*(MAX(K$58:K427)-A427))^(1/(1+$K$49))*($K$49^(1/(1+$K$49))),IF(J428/A428&gt;D$10,IF(MAX(J$58:J427)&lt;0.99*$B$10*(A427^$K$49*(K427-A427))^(1/(1+$K$49))*($K$49^(1/(1+$K$49))),MAX(K$58:K427),((J428/$B$10)^(1+$K$49)/(A428^($K$49)*$K$49))+A428),MAX(K$58:K427)),((J428/$B$10)^(1+$K$49)/(A428^($K$49)*$K$49))+A428)</f>
        <v>688.957591408799</v>
      </c>
      <c r="L428" s="30" t="n">
        <f aca="false">IF(K428&lt;K427,AE427*(MAX(Z$58:Z427)-J427/A427)/(J427/A427/D$10-1)/(1+1*(MAX(Z$58:Z427)-J427/A427)/(J427/A427/D$10-1))+B$3-B$4,AE427*(J428/A428/B$10)/(C$27+J428/A428/B$10))</f>
        <v>-0.0393035595461301</v>
      </c>
      <c r="M428" s="42" t="n">
        <f aca="false">M427+L428*2*(K428-K427)/(K427+K428)</f>
        <v>-0.0154285483100497</v>
      </c>
      <c r="N428" s="43" t="n">
        <f aca="false">N427+(B$3-B$4)*2*(K428-K427)/(K427+K428)</f>
        <v>0.0128633551104787</v>
      </c>
      <c r="O428" s="34"/>
      <c r="P428" s="34" t="n">
        <f aca="false">P427+$B$4*2*(A428-A427)/(A428+A427)</f>
        <v>0.00391847796795024</v>
      </c>
      <c r="Q428" s="44" t="n">
        <f aca="false">M428+N428</f>
        <v>-0.00256519319957094</v>
      </c>
      <c r="R428" s="3" t="n">
        <f aca="false">R427-(Q428-Q427+P428-P427)*R427</f>
        <v>1.60083185062557</v>
      </c>
      <c r="S428" s="3" t="n">
        <f aca="false">$C$21*(R428-1)+1</f>
        <v>1.59291538738794</v>
      </c>
      <c r="T428" s="3" t="n">
        <f aca="false">-(S428-S427)/S427+T427</f>
        <v>0.00134210009800937</v>
      </c>
      <c r="U428" s="45" t="n">
        <f aca="false">(N428-N427)/(K$49/(1+K$49)*(AC428^(1+K$49)-(J428/A428)^(1+K$49))/(J428/A428)^K$49)*K$50+U427</f>
        <v>0.0220932045649356</v>
      </c>
      <c r="V428" s="3" t="n">
        <f aca="false">IF(D$6="E",-IF(K427=$B$6,-V427+(H428-H427)*(1-E427)+(I428-I427)*E427,-V427+(H428-H427)*(1-E427)+(I428-I427)*E427+(U428-U427)*(1-E427)),IF(K427=$B$6,V427+(H428-H427)*(1-E427)+(I428-I427)*E427,V427+(H428-H427)*(1-E427)+(I428-I427)*E427+(U428-U427)*(1-E427)))</f>
        <v>0.0256046230629911</v>
      </c>
      <c r="W428" s="3" t="n">
        <f aca="false">T428/3+V428</f>
        <v>0.0260519897623275</v>
      </c>
      <c r="X428" s="23" t="n">
        <f aca="false">IF(D$6="E",-B428,B428)</f>
        <v>552.869700748142</v>
      </c>
      <c r="Y428" s="0" t="n">
        <f aca="false">IF(D$6="E",-J428,J428)</f>
        <v>473.083914490306</v>
      </c>
      <c r="Z428" s="46" t="n">
        <f aca="false">J428/A428</f>
        <v>1.23105997368992</v>
      </c>
      <c r="AA428" s="43" t="n">
        <f aca="false">B$8/A428^B$3*((1+K$49)/K$49)^-B$3</f>
        <v>1.65982645629985</v>
      </c>
      <c r="AB428" s="43" t="n">
        <f aca="false">(R428-AA428)</f>
        <v>-0.0589946056742789</v>
      </c>
      <c r="AC428" s="48" t="n">
        <f aca="false">IF(R$58&gt;=AA$58,B$10,IF(K428&lt;K427,(Z428-D$10)*(1+1.25*(D$10-Z428)/MAX(Z$58:Z428)*B$10)+D$10,B$10))</f>
        <v>1.38259663532589</v>
      </c>
      <c r="AD428" s="33" t="n">
        <f aca="false">IF(K428&gt;K427,(1-A428/K428)/((J428+0.01)/A428/$B$10)^(1+K$49)+A428/K428+0.01,(1-A428/K428)/((J428+0.01)/A428/$D$10)^(1+K$49)+A428/K428+0.01)</f>
        <v>1.12554552041453</v>
      </c>
      <c r="AE428" s="47" t="n">
        <f aca="false">IF(ABS(-LN(1-(R428-AA428)/R428)/LN(AD428))&lt;1.2*B$3,1.2*SIGN(-LN(1-(R428-AA428)/R428)/LN(AD428))*B$3,-LN(1-(R428-AA428)/R428)/LN(AD428))</f>
        <v>-0.305997439911808</v>
      </c>
      <c r="AF428" s="43" t="n">
        <f aca="false">W428</f>
        <v>0.0260519897623276</v>
      </c>
      <c r="AG428" s="47" t="n">
        <f aca="false">IF(D$6="E",-B428,IF(D$6="T",-B428,B428))</f>
        <v>552.869700748142</v>
      </c>
      <c r="AH428" s="3" t="n">
        <f aca="false">T428</f>
        <v>0.00134210009800937</v>
      </c>
      <c r="AI428" s="3"/>
      <c r="AJ428" s="3"/>
    </row>
    <row r="429" customFormat="false" ht="12.8" hidden="false" customHeight="false" outlineLevel="0" collapsed="false">
      <c r="A429" s="3" t="n">
        <f aca="false">IF(J428/A428&lt;=0.99*$B$10,IF(A428&gt;A427,IF(D$5&gt;0,$A428+($D$7-$D$3)/401,IF(J428/A428&gt;1.01*D$10,A428-($D$7-$D$3)/401,A428)),IF(D$5&lt;0,$A428+($D$7-$D$3)/401,IF(J428/A428&gt;1.01*D$10,A428-($D$7-$D$3)/401,A428))),IF(K428&gt;$B$6,IF(B$10&gt;D$10,IF(J428/A428&gt;1.01*D$10,A428-($D$7-$D$3)/401,A428),A428),IF(MAX(J$58:J428)&lt;0.99*$B$10*(A428^$K$49*(K428-A428))^(1/(1+$K$49))*($K$49^(1/(1+$K$49))),$A428+($D$7-$D$3)/401,IF(J428/A428&gt;1.01*$D$10,$A428-($D$7-$D$3)/401,A428))))</f>
        <v>384.788653366588</v>
      </c>
      <c r="B429" s="3" t="n">
        <f aca="false">$D$4+(A429-$D$3)*$D$5</f>
        <v>554.365960099763</v>
      </c>
      <c r="C429" s="3" t="n">
        <f aca="false">2/PI()*(ATAN((B429/A429)^2))/(1+C$12/C$14*10*(100/A428)^0.5)</f>
        <v>0.55782762350415</v>
      </c>
      <c r="D429" s="3" t="n">
        <f aca="false">3*G428*(I429-I428)+D428</f>
        <v>9274.68839429639</v>
      </c>
      <c r="E429" s="30" t="n">
        <f aca="false">(1/$C$16)*($C$12/100)/S429</f>
        <v>0.00907722843850685</v>
      </c>
      <c r="F429" s="3" t="n">
        <f aca="false">3*(1-2*$B$9)*(A430+A429)/(4*(1+$B$9)*$B$4)</f>
        <v>58592.7436842682</v>
      </c>
      <c r="G429" s="3" t="n">
        <f aca="false">$C$18*$C$17*(A429+100)/100/(2*(1+$C$19))*1000</f>
        <v>3705724.4663342</v>
      </c>
      <c r="H429" s="30" t="n">
        <f aca="false">(B429-B428)/(3*(1-E428)*F428+3*C428*E428*G428)+H428</f>
        <v>0.00374427342860299</v>
      </c>
      <c r="I429" s="30" t="n">
        <f aca="false">C428*(H429-H428)+I428</f>
        <v>0.00097490458311774</v>
      </c>
      <c r="J429" s="3" t="n">
        <f aca="false">J428+3*(H429-H428)*F428</f>
        <v>474.225302717015</v>
      </c>
      <c r="K429" s="35" t="n">
        <f aca="false">IF(J429&lt;$B$10*(A428^$K$49*(MAX(K$58:K428)-A428))^(1/(1+$K$49))*($K$49^(1/(1+$K$49))),IF(J429/A429&gt;D$10,IF(MAX(J$58:J428)&lt;0.99*$B$10*(A428^$K$49*(K428-A428))^(1/(1+$K$49))*($K$49^(1/(1+$K$49))),MAX(K$58:K428),((J429/$B$10)^(1+$K$49)/(A429^($K$49)*$K$49))+A429),MAX(K$58:K428)),((J429/$B$10)^(1+$K$49)/(A429^($K$49)*$K$49))+A429)</f>
        <v>690.531423746339</v>
      </c>
      <c r="L429" s="30" t="n">
        <f aca="false">IF(K429&lt;K428,AE428*(MAX(Z$58:Z428)-J428/A428)/(J428/A428/D$10-1)/(1+1*(MAX(Z$58:Z428)-J428/A428)/(J428/A428/D$10-1))+B$3-B$4,AE428*(J429/A429/B$10)/(C$27+J429/A429/B$10))</f>
        <v>-0.0395802047299588</v>
      </c>
      <c r="M429" s="42" t="n">
        <f aca="false">M428+L429*2*(K429-K428)/(K428+K429)</f>
        <v>-0.0155188608902096</v>
      </c>
      <c r="N429" s="43" t="n">
        <f aca="false">N428+(B$3-B$4)*2*(K429-K428)/(K428+K429)</f>
        <v>0.0128870854281987</v>
      </c>
      <c r="O429" s="34"/>
      <c r="P429" s="34" t="n">
        <f aca="false">P428+$B$4*2*(A429-A428)/(A429+A428)</f>
        <v>0.00392626005650068</v>
      </c>
      <c r="Q429" s="44" t="n">
        <f aca="false">M429+N429</f>
        <v>-0.00263177546201091</v>
      </c>
      <c r="R429" s="3" t="n">
        <f aca="false">R428-(Q429-Q428+P429-P428)*R428</f>
        <v>1.60092597981676</v>
      </c>
      <c r="S429" s="3" t="n">
        <f aca="false">$C$21*(R429-1)+1</f>
        <v>1.59300827634813</v>
      </c>
      <c r="T429" s="3" t="n">
        <f aca="false">-(S429-S428)/S428+T428</f>
        <v>0.00128378629118127</v>
      </c>
      <c r="U429" s="45" t="n">
        <f aca="false">(N429-N428)/(K$49/(1+K$49)*(AC429^(1+K$49)-(J429/A429)^(1+K$49))/(J429/A429)^K$49)*K$50+U428</f>
        <v>0.0222421571430762</v>
      </c>
      <c r="V429" s="3" t="n">
        <f aca="false">IF(D$6="E",-IF(K428=$B$6,-V428+(H429-H428)*(1-E428)+(I429-I428)*E428,-V428+(H429-H428)*(1-E428)+(I429-I428)*E428+(U429-U428)*(1-E428)),IF(K428=$B$6,V428+(H429-H428)*(1-E428)+(I429-I428)*E428,V428+(H429-H428)*(1-E428)+(I429-I428)*E428+(U429-U428)*(1-E428)))</f>
        <v>0.0257586991153714</v>
      </c>
      <c r="W429" s="3" t="n">
        <f aca="false">T429/3+V429</f>
        <v>0.0261866278790985</v>
      </c>
      <c r="X429" s="23" t="n">
        <f aca="false">IF(D$6="E",-B429,B429)</f>
        <v>554.365960099763</v>
      </c>
      <c r="Y429" s="0" t="n">
        <f aca="false">IF(D$6="E",-J429,J429)</f>
        <v>474.225302717015</v>
      </c>
      <c r="Z429" s="46" t="n">
        <f aca="false">J429/A429</f>
        <v>1.23243057862525</v>
      </c>
      <c r="AA429" s="43" t="n">
        <f aca="false">B$8/A429^B$3*((1+K$49)/K$49)^-B$3</f>
        <v>1.65979115043207</v>
      </c>
      <c r="AB429" s="43" t="n">
        <f aca="false">(R429-AA429)</f>
        <v>-0.0588651706153149</v>
      </c>
      <c r="AC429" s="48" t="n">
        <f aca="false">IF(R$58&gt;=AA$58,B$10,IF(K429&lt;K428,(Z429-D$10)*(1+1.25*(D$10-Z429)/MAX(Z$58:Z429)*B$10)+D$10,B$10))</f>
        <v>1.38259663532589</v>
      </c>
      <c r="AD429" s="33" t="n">
        <f aca="false">IF(K429&gt;K428,(1-A429/K429)/((J429+0.01)/A429/$B$10)^(1+K$49)+A429/K429+0.01,(1-A429/K429)/((J429+0.01)/A429/$D$10)^(1+K$49)+A429/K429+0.01)</f>
        <v>1.12444758730425</v>
      </c>
      <c r="AE429" s="47" t="n">
        <f aca="false">IF(ABS(-LN(1-(R429-AA429)/R429)/LN(AD429))&lt;1.2*B$3,1.2*SIGN(-LN(1-(R429-AA429)/R429)/LN(AD429))*B$3,-LN(1-(R429-AA429)/R429)/LN(AD429))</f>
        <v>-0.307860883083305</v>
      </c>
      <c r="AF429" s="43" t="n">
        <f aca="false">W429</f>
        <v>0.0261866278790986</v>
      </c>
      <c r="AG429" s="47" t="n">
        <f aca="false">IF(D$6="E",-B429,IF(D$6="T",-B429,B429))</f>
        <v>554.365960099763</v>
      </c>
      <c r="AH429" s="3" t="n">
        <f aca="false">T429</f>
        <v>0.00128378629118127</v>
      </c>
      <c r="AI429" s="3"/>
      <c r="AJ429" s="3"/>
    </row>
    <row r="430" customFormat="false" ht="12.8" hidden="false" customHeight="false" outlineLevel="0" collapsed="false">
      <c r="A430" s="3" t="n">
        <f aca="false">IF(J429/A429&lt;=0.99*$B$10,IF(A429&gt;A428,IF(D$5&gt;0,$A429+($D$7-$D$3)/401,IF(J429/A429&gt;1.01*D$10,A429-($D$7-$D$3)/401,A429)),IF(D$5&lt;0,$A429+($D$7-$D$3)/401,IF(J429/A429&gt;1.01*D$10,A429-($D$7-$D$3)/401,A429))),IF(K429&gt;$B$6,IF(B$10&gt;D$10,IF(J429/A429&gt;1.01*D$10,A429-($D$7-$D$3)/401,A429),A429),IF(MAX(J$58:J429)&lt;0.99*$B$10*(A429^$K$49*(K429-A429))^(1/(1+$K$49))*($K$49^(1/(1+$K$49))),$A429+($D$7-$D$3)/401,IF(J429/A429&gt;1.01*$D$10,$A429-($D$7-$D$3)/401,A429))))</f>
        <v>385.287406483795</v>
      </c>
      <c r="B430" s="3" t="n">
        <f aca="false">$D$4+(A430-$D$3)*$D$5</f>
        <v>555.862219451384</v>
      </c>
      <c r="C430" s="3" t="n">
        <f aca="false">2/PI()*(ATAN((B430/A430)^2))/(1+C$12/C$14*10*(100/A429)^0.5)</f>
        <v>0.558450854475129</v>
      </c>
      <c r="D430" s="3" t="n">
        <f aca="false">3*G429*(I430-I429)+D429</f>
        <v>9314.94877398761</v>
      </c>
      <c r="E430" s="30" t="n">
        <f aca="false">(1/$C$16)*($C$12/100)/S430</f>
        <v>0.00907669450949132</v>
      </c>
      <c r="F430" s="3" t="n">
        <f aca="false">3*(1-2*$B$9)*(A431+A430)/(4*(1+$B$9)*$B$4)</f>
        <v>58668.6408977562</v>
      </c>
      <c r="G430" s="3" t="n">
        <f aca="false">$C$18*$C$17*(A430+100)/100/(2*(1+$C$19))*1000</f>
        <v>3709536.93516213</v>
      </c>
      <c r="H430" s="30" t="n">
        <f aca="false">(B430-B429)/(3*(1-E429)*F429+3*C429*E429*G429)+H429</f>
        <v>0.0037507655027323</v>
      </c>
      <c r="I430" s="30" t="n">
        <f aca="false">C429*(H430-H429)+I429</f>
        <v>0.000978526041400907</v>
      </c>
      <c r="J430" s="3" t="n">
        <f aca="false">J429+3*(H430-H429)*F429</f>
        <v>475.366468023328</v>
      </c>
      <c r="K430" s="35" t="n">
        <f aca="false">IF(J430&lt;$B$10*(A429^$K$49*(MAX(K$58:K429)-A429))^(1/(1+$K$49))*($K$49^(1/(1+$K$49))),IF(J430/A430&gt;D$10,IF(MAX(J$58:J429)&lt;0.99*$B$10*(A429^$K$49*(K429-A429))^(1/(1+$K$49))*($K$49^(1/(1+$K$49))),MAX(K$58:K429),((J430/$B$10)^(1+$K$49)/(A430^($K$49)*$K$49))+A430),MAX(K$58:K429)),((J430/$B$10)^(1+$K$49)/(A430^($K$49)*$K$49))+A430)</f>
        <v>692.105722650017</v>
      </c>
      <c r="L430" s="30" t="n">
        <f aca="false">IF(K430&lt;K429,AE429*(MAX(Z$58:Z429)-J429/A429)/(J429/A429/D$10-1)/(1+1*(MAX(Z$58:Z429)-J429/A429)/(J429/A429/D$10-1))+B$3-B$4,AE429*(J430/A430/B$10)/(C$27+J430/A430/B$10))</f>
        <v>-0.039859673575826</v>
      </c>
      <c r="M430" s="42" t="n">
        <f aca="false">M429+L430*2*(K430-K429)/(K429+K430)</f>
        <v>-0.01560963096763</v>
      </c>
      <c r="N430" s="43" t="n">
        <f aca="false">N429+(B$3-B$4)*2*(K430-K429)/(K429+K430)</f>
        <v>0.0129107687331655</v>
      </c>
      <c r="O430" s="34"/>
      <c r="P430" s="34" t="n">
        <f aca="false">P429+$B$4*2*(A430-A429)/(A430+A429)</f>
        <v>0.00393403206464186</v>
      </c>
      <c r="Q430" s="44" t="n">
        <f aca="false">M430+N430</f>
        <v>-0.00269886223446458</v>
      </c>
      <c r="R430" s="3" t="n">
        <f aca="false">R429-(Q430-Q429+P430-P429)*R429</f>
        <v>1.60102093836393</v>
      </c>
      <c r="S430" s="3" t="n">
        <f aca="false">$C$21*(R430-1)+1</f>
        <v>1.59310198373685</v>
      </c>
      <c r="T430" s="3" t="n">
        <f aca="false">-(S430-S429)/S429+T429</f>
        <v>0.001224962121769</v>
      </c>
      <c r="U430" s="45" t="n">
        <f aca="false">(N430-N429)/(K$49/(1+K$49)*(AC430^(1+K$49)-(J430/A430)^(1+K$49))/(J430/A430)^K$49)*K$50+U429</f>
        <v>0.0223922677004365</v>
      </c>
      <c r="V430" s="3" t="n">
        <f aca="false">IF(D$6="E",-IF(K429=$B$6,-V429+(H430-H429)*(1-E429)+(I430-I429)*E429,-V429+(H430-H429)*(1-E429)+(I430-I429)*E429+(U430-U429)*(1-E429)),IF(K429=$B$6,V429+(H430-H429)*(1-E429)+(I430-I429)*E429,V429+(H430-H429)*(1-E429)+(I430-I429)*E429+(U430-U429)*(1-E429)))</f>
        <v>0.0259139131018051</v>
      </c>
      <c r="W430" s="3" t="n">
        <f aca="false">T430/3+V430</f>
        <v>0.0263222338090614</v>
      </c>
      <c r="X430" s="23" t="n">
        <f aca="false">IF(D$6="E",-B430,B430)</f>
        <v>555.862219451384</v>
      </c>
      <c r="Y430" s="0" t="n">
        <f aca="false">IF(D$6="E",-J430,J430)</f>
        <v>475.366468023328</v>
      </c>
      <c r="Z430" s="46" t="n">
        <f aca="false">J430/A430</f>
        <v>1.23379705649248</v>
      </c>
      <c r="AA430" s="43" t="n">
        <f aca="false">B$8/A430^B$3*((1+K$49)/K$49)^-B$3</f>
        <v>1.65975589104675</v>
      </c>
      <c r="AB430" s="43" t="n">
        <f aca="false">(R430-AA430)</f>
        <v>-0.0587349526828156</v>
      </c>
      <c r="AC430" s="48" t="n">
        <f aca="false">IF(R$58&gt;=AA$58,B$10,IF(K430&lt;K429,(Z430-D$10)*(1+1.25*(D$10-Z430)/MAX(Z$58:Z430)*B$10)+D$10,B$10))</f>
        <v>1.38259663532589</v>
      </c>
      <c r="AD430" s="33" t="n">
        <f aca="false">IF(K430&gt;K429,(1-A430/K430)/((J430+0.01)/A430/$B$10)^(1+K$49)+A430/K430+0.01,(1-A430/K430)/((J430+0.01)/A430/$D$10)^(1+K$49)+A430/K430+0.01)</f>
        <v>1.123353896869</v>
      </c>
      <c r="AE430" s="47" t="n">
        <f aca="false">IF(ABS(-LN(1-(R430-AA430)/R430)/LN(AD430))&lt;1.2*B$3,1.2*SIGN(-LN(1-(R430-AA430)/R430)/LN(AD430))*B$3,-LN(1-(R430-AA430)/R430)/LN(AD430))</f>
        <v>-0.30974389100266</v>
      </c>
      <c r="AF430" s="43" t="n">
        <f aca="false">W430</f>
        <v>0.0263222338090615</v>
      </c>
      <c r="AG430" s="47" t="n">
        <f aca="false">IF(D$6="E",-B430,IF(D$6="T",-B430,B430))</f>
        <v>555.862219451384</v>
      </c>
      <c r="AH430" s="3" t="n">
        <f aca="false">T430</f>
        <v>0.001224962121769</v>
      </c>
      <c r="AI430" s="3"/>
      <c r="AJ430" s="3"/>
    </row>
    <row r="431" customFormat="false" ht="12.8" hidden="false" customHeight="false" outlineLevel="0" collapsed="false">
      <c r="A431" s="3" t="n">
        <f aca="false">IF(J430/A430&lt;=0.99*$B$10,IF(A430&gt;A429,IF(D$5&gt;0,$A430+($D$7-$D$3)/401,IF(J430/A430&gt;1.01*D$10,A430-($D$7-$D$3)/401,A430)),IF(D$5&lt;0,$A430+($D$7-$D$3)/401,IF(J430/A430&gt;1.01*D$10,A430-($D$7-$D$3)/401,A430))),IF(K430&gt;$B$6,IF(B$10&gt;D$10,IF(J430/A430&gt;1.01*D$10,A430-($D$7-$D$3)/401,A430),A430),IF(MAX(J$58:J430)&lt;0.99*$B$10*(A430^$K$49*(K430-A430))^(1/(1+$K$49))*($K$49^(1/(1+$K$49))),$A430+($D$7-$D$3)/401,IF(J430/A430&gt;1.01*$D$10,$A430-($D$7-$D$3)/401,A430))))</f>
        <v>385.786159601002</v>
      </c>
      <c r="B431" s="3" t="n">
        <f aca="false">$D$4+(A431-$D$3)*$D$5</f>
        <v>557.358478803005</v>
      </c>
      <c r="C431" s="3" t="n">
        <f aca="false">2/PI()*(ATAN((B431/A431)^2))/(1+C$12/C$14*10*(100/A430)^0.5)</f>
        <v>0.559070997846803</v>
      </c>
      <c r="D431" s="3" t="n">
        <f aca="false">3*G430*(I431-I430)+D430</f>
        <v>9355.23559728088</v>
      </c>
      <c r="E431" s="30" t="n">
        <f aca="false">(1/$C$16)*($C$12/100)/S431</f>
        <v>0.00907615593973284</v>
      </c>
      <c r="F431" s="3" t="n">
        <f aca="false">3*(1-2*$B$9)*(A432+A431)/(4*(1+$B$9)*$B$4)</f>
        <v>58744.5381112442</v>
      </c>
      <c r="G431" s="3" t="n">
        <f aca="false">$C$18*$C$17*(A431+100)/100/(2*(1+$C$19))*1000</f>
        <v>3713349.40399006</v>
      </c>
      <c r="H431" s="30" t="n">
        <f aca="false">(B431-B430)/(3*(1-E430)*F430+3*C430*E430*G430)+H430</f>
        <v>0.00375724792189192</v>
      </c>
      <c r="I431" s="30" t="n">
        <f aca="false">C430*(H431-H430)+I430</f>
        <v>0.00098214615391966</v>
      </c>
      <c r="J431" s="3" t="n">
        <f aca="false">J430+3*(H431-H430)*F430</f>
        <v>476.507412188802</v>
      </c>
      <c r="K431" s="35" t="n">
        <f aca="false">IF(J431&lt;$B$10*(A430^$K$49*(MAX(K$58:K430)-A430))^(1/(1+$K$49))*($K$49^(1/(1+$K$49))),IF(J431/A431&gt;D$10,IF(MAX(J$58:J430)&lt;0.99*$B$10*(A430^$K$49*(K430-A430))^(1/(1+$K$49))*($K$49^(1/(1+$K$49))),MAX(K$58:K430),((J431/$B$10)^(1+$K$49)/(A431^($K$49)*$K$49))+A431),MAX(K$58:K430)),((J431/$B$10)^(1+$K$49)/(A431^($K$49)*$K$49))+A431)</f>
        <v>693.680486540258</v>
      </c>
      <c r="L431" s="30" t="n">
        <f aca="false">IF(K431&lt;K430,AE430*(MAX(Z$58:Z430)-J430/A430)/(J430/A430/D$10-1)/(1+1*(MAX(Z$58:Z430)-J430/A430)/(J430/A430/D$10-1))+B$3-B$4,AE430*(J431/A431/B$10)/(C$27+J431/A431/B$10))</f>
        <v>-0.040142016015871</v>
      </c>
      <c r="M431" s="42" t="n">
        <f aca="false">M430+L431*2*(K431-K430)/(K430+K431)</f>
        <v>-0.0157008632181519</v>
      </c>
      <c r="N431" s="43" t="n">
        <f aca="false">N430+(B$3-B$4)*2*(K431-K430)/(K430+K431)</f>
        <v>0.0129344051993821</v>
      </c>
      <c r="O431" s="34"/>
      <c r="P431" s="34" t="n">
        <f aca="false">P430+$B$4*2*(A431-A430)/(A431+A430)</f>
        <v>0.003941794018455</v>
      </c>
      <c r="Q431" s="44" t="n">
        <f aca="false">M431+N431</f>
        <v>-0.00276645801876975</v>
      </c>
      <c r="R431" s="3" t="n">
        <f aca="false">R430-(Q431-Q430+P431-P430)*R430</f>
        <v>1.60111673357937</v>
      </c>
      <c r="S431" s="3" t="n">
        <f aca="false">$C$21*(R431-1)+1</f>
        <v>1.59319651677004</v>
      </c>
      <c r="T431" s="3" t="n">
        <f aca="false">-(S431-S430)/S430+T430</f>
        <v>0.00116562315028555</v>
      </c>
      <c r="U431" s="45" t="n">
        <f aca="false">(N431-N430)/(K$49/(1+K$49)*(AC431^(1+K$49)-(J431/A431)^(1+K$49))/(J431/A431)^K$49)*K$50+U430</f>
        <v>0.0225435538920645</v>
      </c>
      <c r="V431" s="3" t="n">
        <f aca="false">IF(D$6="E",-IF(K430=$B$6,-V430+(H431-H430)*(1-E430)+(I431-I430)*E430,-V430+(H431-H430)*(1-E430)+(I431-I430)*E430+(U431-U430)*(1-E430)),IF(K430=$B$6,V430+(H431-H430)*(1-E430)+(I431-I430)*E430,V430+(H431-H430)*(1-E430)+(I431-I430)*E430+(U431-U430)*(1-E430)))</f>
        <v>0.0260702825537648</v>
      </c>
      <c r="W431" s="3" t="n">
        <f aca="false">T431/3+V431</f>
        <v>0.02645882360386</v>
      </c>
      <c r="X431" s="23" t="n">
        <f aca="false">IF(D$6="E",-B431,B431)</f>
        <v>557.358478803005</v>
      </c>
      <c r="Y431" s="0" t="n">
        <f aca="false">IF(D$6="E",-J431,J431)</f>
        <v>476.507412188802</v>
      </c>
      <c r="Z431" s="46" t="n">
        <f aca="false">J431/A431</f>
        <v>1.23515942791112</v>
      </c>
      <c r="AA431" s="43" t="n">
        <f aca="false">B$8/A431^B$3*((1+K$49)/K$49)^-B$3</f>
        <v>1.65972067802263</v>
      </c>
      <c r="AB431" s="43" t="n">
        <f aca="false">(R431-AA431)</f>
        <v>-0.0586039444432547</v>
      </c>
      <c r="AC431" s="48" t="n">
        <f aca="false">IF(R$58&gt;=AA$58,B$10,IF(K431&lt;K430,(Z431-D$10)*(1+1.25*(D$10-Z431)/MAX(Z$58:Z431)*B$10)+D$10,B$10))</f>
        <v>1.38259663532589</v>
      </c>
      <c r="AD431" s="33" t="n">
        <f aca="false">IF(K431&gt;K430,(1-A431/K431)/((J431+0.01)/A431/$B$10)^(1+K$49)+A431/K431+0.01,(1-A431/K431)/((J431+0.01)/A431/$D$10)^(1+K$49)+A431/K431+0.01)</f>
        <v>1.12226442496336</v>
      </c>
      <c r="AE431" s="47" t="n">
        <f aca="false">IF(ABS(-LN(1-(R431-AA431)/R431)/LN(AD431))&lt;1.2*B$3,1.2*SIGN(-LN(1-(R431-AA431)/R431)/LN(AD431))*B$3,-LN(1-(R431-AA431)/R431)/LN(AD431))</f>
        <v>-0.31164681448087</v>
      </c>
      <c r="AF431" s="43" t="n">
        <f aca="false">W431</f>
        <v>0.0264588236038601</v>
      </c>
      <c r="AG431" s="47" t="n">
        <f aca="false">IF(D$6="E",-B431,IF(D$6="T",-B431,B431))</f>
        <v>557.358478803005</v>
      </c>
      <c r="AH431" s="3" t="n">
        <f aca="false">T431</f>
        <v>0.00116562315028555</v>
      </c>
      <c r="AI431" s="3"/>
      <c r="AJ431" s="3"/>
    </row>
    <row r="432" customFormat="false" ht="12.8" hidden="false" customHeight="false" outlineLevel="0" collapsed="false">
      <c r="A432" s="3" t="n">
        <f aca="false">IF(J431/A431&lt;=0.99*$B$10,IF(A431&gt;A430,IF(D$5&gt;0,$A431+($D$7-$D$3)/401,IF(J431/A431&gt;1.01*D$10,A431-($D$7-$D$3)/401,A431)),IF(D$5&lt;0,$A431+($D$7-$D$3)/401,IF(J431/A431&gt;1.01*D$10,A431-($D$7-$D$3)/401,A431))),IF(K431&gt;$B$6,IF(B$10&gt;D$10,IF(J431/A431&gt;1.01*D$10,A431-($D$7-$D$3)/401,A431),A431),IF(MAX(J$58:J431)&lt;0.99*$B$10*(A431^$K$49*(K431-A431))^(1/(1+$K$49))*($K$49^(1/(1+$K$49))),$A431+($D$7-$D$3)/401,IF(J431/A431&gt;1.01*$D$10,$A431-($D$7-$D$3)/401,A431))))</f>
        <v>386.284912718209</v>
      </c>
      <c r="B432" s="3" t="n">
        <f aca="false">$D$4+(A432-$D$3)*$D$5</f>
        <v>558.854738154626</v>
      </c>
      <c r="C432" s="3" t="n">
        <f aca="false">2/PI()*(ATAN((B432/A432)^2))/(1+C$12/C$14*10*(100/A431)^0.5)</f>
        <v>0.559688076055831</v>
      </c>
      <c r="D432" s="3" t="n">
        <f aca="false">3*G431*(I432-I431)+D431</f>
        <v>9395.54869449219</v>
      </c>
      <c r="E432" s="30" t="n">
        <f aca="false">(1/$C$16)*($C$12/100)/S432</f>
        <v>0.0090756126889727</v>
      </c>
      <c r="F432" s="3" t="n">
        <f aca="false">3*(1-2*$B$9)*(A433+A432)/(4*(1+$B$9)*$B$4)</f>
        <v>58820.4353247323</v>
      </c>
      <c r="G432" s="3" t="n">
        <f aca="false">$C$18*$C$17*(A432+100)/100/(2*(1+$C$19))*1000</f>
        <v>3717161.87281799</v>
      </c>
      <c r="H432" s="30" t="n">
        <f aca="false">(B432-B431)/(3*(1-E431)*F431+3*C431*E431*G431)+H431</f>
        <v>0.00376372072105295</v>
      </c>
      <c r="I432" s="30" t="n">
        <f aca="false">C431*(H432-H431)+I431</f>
        <v>0.00098576490820548</v>
      </c>
      <c r="J432" s="3" t="n">
        <f aca="false">J431+3*(H432-H431)*F431</f>
        <v>477.648136979807</v>
      </c>
      <c r="K432" s="35" t="n">
        <f aca="false">IF(J432&lt;$B$10*(A431^$K$49*(MAX(K$58:K431)-A431))^(1/(1+$K$49))*($K$49^(1/(1+$K$49))),IF(J432/A432&gt;D$10,IF(MAX(J$58:J431)&lt;0.99*$B$10*(A431^$K$49*(K431-A431))^(1/(1+$K$49))*($K$49^(1/(1+$K$49))),MAX(K$58:K431),((J432/$B$10)^(1+$K$49)/(A432^($K$49)*$K$49))+A432),MAX(K$58:K431)),((J432/$B$10)^(1+$K$49)/(A432^($K$49)*$K$49))+A432)</f>
        <v>695.255713850992</v>
      </c>
      <c r="L432" s="30" t="n">
        <f aca="false">IF(K432&lt;K431,AE431*(MAX(Z$58:Z431)-J431/A431)/(J431/A431/D$10-1)/(1+1*(MAX(Z$58:Z431)-J431/A431)/(J431/A431/D$10-1))+B$3-B$4,AE431*(J432/A432/B$10)/(C$27+J432/A432/B$10))</f>
        <v>-0.040427283228523</v>
      </c>
      <c r="M432" s="42" t="n">
        <f aca="false">M431+L432*2*(K432-K431)/(K431+K432)</f>
        <v>-0.015792562405807</v>
      </c>
      <c r="N432" s="43" t="n">
        <f aca="false">N431+(B$3-B$4)*2*(K432-K431)/(K431+K432)</f>
        <v>0.012957995000018</v>
      </c>
      <c r="O432" s="34"/>
      <c r="P432" s="34" t="n">
        <f aca="false">P431+$B$4*2*(A432-A431)/(A432+A431)</f>
        <v>0.00394954594392024</v>
      </c>
      <c r="Q432" s="44" t="n">
        <f aca="false">M432+N432</f>
        <v>-0.00283456740578895</v>
      </c>
      <c r="R432" s="3" t="n">
        <f aca="false">R431-(Q432-Q431+P432-P431)*R431</f>
        <v>1.60121337292106</v>
      </c>
      <c r="S432" s="3" t="n">
        <f aca="false">$C$21*(R432-1)+1</f>
        <v>1.5932918828074</v>
      </c>
      <c r="T432" s="3" t="n">
        <f aca="false">-(S432-S431)/S431+T431</f>
        <v>0.00110576484884014</v>
      </c>
      <c r="U432" s="45" t="n">
        <f aca="false">(N432-N431)/(K$49/(1+K$49)*(AC432^(1+K$49)-(J432/A432)^(1+K$49))/(J432/A432)^K$49)*K$50+U431</f>
        <v>0.0226960337902456</v>
      </c>
      <c r="V432" s="3" t="n">
        <f aca="false">IF(D$6="E",-IF(K431=$B$6,-V431+(H432-H431)*(1-E431)+(I432-I431)*E431,-V431+(H432-H431)*(1-E431)+(I432-I431)*E431+(U432-U431)*(1-E431)),IF(K431=$B$6,V431+(H432-H431)*(1-E431)+(I432-I431)*E431,V431+(H432-H431)*(1-E431)+(I432-I431)*E431+(U432-U431)*(1-E431)))</f>
        <v>0.026227825416017</v>
      </c>
      <c r="W432" s="3" t="n">
        <f aca="false">T432/3+V432</f>
        <v>0.0265964136989637</v>
      </c>
      <c r="X432" s="23" t="n">
        <f aca="false">IF(D$6="E",-B432,B432)</f>
        <v>558.854738154626</v>
      </c>
      <c r="Y432" s="0" t="n">
        <f aca="false">IF(D$6="E",-J432,J432)</f>
        <v>477.648136979807</v>
      </c>
      <c r="Z432" s="46" t="n">
        <f aca="false">J432/A432</f>
        <v>1.23651771336005</v>
      </c>
      <c r="AA432" s="43" t="n">
        <f aca="false">B$8/A432^B$3*((1+K$49)/K$49)^-B$3</f>
        <v>1.65968551123893</v>
      </c>
      <c r="AB432" s="43" t="n">
        <f aca="false">(R432-AA432)</f>
        <v>-0.058472138317871</v>
      </c>
      <c r="AC432" s="48" t="n">
        <f aca="false">IF(R$58&gt;=AA$58,B$10,IF(K432&lt;K431,(Z432-D$10)*(1+1.25*(D$10-Z432)/MAX(Z$58:Z432)*B$10)+D$10,B$10))</f>
        <v>1.38259663532589</v>
      </c>
      <c r="AD432" s="33" t="n">
        <f aca="false">IF(K432&gt;K431,(1-A432/K432)/((J432+0.01)/A432/$B$10)^(1+K$49)+A432/K432+0.01,(1-A432/K432)/((J432+0.01)/A432/$D$10)^(1+K$49)+A432/K432+0.01)</f>
        <v>1.12117914761217</v>
      </c>
      <c r="AE432" s="47" t="n">
        <f aca="false">IF(ABS(-LN(1-(R432-AA432)/R432)/LN(AD432))&lt;1.2*B$3,1.2*SIGN(-LN(1-(R432-AA432)/R432)/LN(AD432))*B$3,-LN(1-(R432-AA432)/R432)/LN(AD432))</f>
        <v>-0.313570013180166</v>
      </c>
      <c r="AF432" s="43" t="n">
        <f aca="false">W432</f>
        <v>0.0265964136989639</v>
      </c>
      <c r="AG432" s="47" t="n">
        <f aca="false">IF(D$6="E",-B432,IF(D$6="T",-B432,B432))</f>
        <v>558.854738154626</v>
      </c>
      <c r="AH432" s="3" t="n">
        <f aca="false">T432</f>
        <v>0.00110576484884014</v>
      </c>
      <c r="AI432" s="3"/>
      <c r="AJ432" s="3"/>
    </row>
    <row r="433" customFormat="false" ht="12.8" hidden="false" customHeight="false" outlineLevel="0" collapsed="false">
      <c r="A433" s="3" t="n">
        <f aca="false">IF(J432/A432&lt;=0.99*$B$10,IF(A432&gt;A431,IF(D$5&gt;0,$A432+($D$7-$D$3)/401,IF(J432/A432&gt;1.01*D$10,A432-($D$7-$D$3)/401,A432)),IF(D$5&lt;0,$A432+($D$7-$D$3)/401,IF(J432/A432&gt;1.01*D$10,A432-($D$7-$D$3)/401,A432))),IF(K432&gt;$B$6,IF(B$10&gt;D$10,IF(J432/A432&gt;1.01*D$10,A432-($D$7-$D$3)/401,A432),A432),IF(MAX(J$58:J432)&lt;0.99*$B$10*(A432^$K$49*(K432-A432))^(1/(1+$K$49))*($K$49^(1/(1+$K$49))),$A432+($D$7-$D$3)/401,IF(J432/A432&gt;1.01*$D$10,$A432-($D$7-$D$3)/401,A432))))</f>
        <v>386.783665835416</v>
      </c>
      <c r="B433" s="3" t="n">
        <f aca="false">$D$4+(A433-$D$3)*$D$5</f>
        <v>560.350997506247</v>
      </c>
      <c r="C433" s="3" t="n">
        <f aca="false">2/PI()*(ATAN((B433/A433)^2))/(1+C$12/C$14*10*(100/A432)^0.5)</f>
        <v>0.5603021113453</v>
      </c>
      <c r="D433" s="3" t="n">
        <f aca="false">3*G432*(I433-I432)+D432</f>
        <v>9435.88789754125</v>
      </c>
      <c r="E433" s="30" t="n">
        <f aca="false">(1/$C$16)*($C$12/100)/S433</f>
        <v>0.00907506471614723</v>
      </c>
      <c r="F433" s="3" t="n">
        <f aca="false">3*(1-2*$B$9)*(A434+A433)/(4*(1+$B$9)*$B$4)</f>
        <v>58896.3325382203</v>
      </c>
      <c r="G433" s="3" t="n">
        <f aca="false">$C$18*$C$17*(A433+100)/100/(2*(1+$C$19))*1000</f>
        <v>3720974.34164592</v>
      </c>
      <c r="H433" s="30" t="n">
        <f aca="false">(B433-B432)/(3*(1-E432)*F432+3*C432*E432*G432)+H432</f>
        <v>0.00377018393497746</v>
      </c>
      <c r="I433" s="30" t="n">
        <f aca="false">C432*(H433-H432)+I432</f>
        <v>0.000989382291972025</v>
      </c>
      <c r="J433" s="3" t="n">
        <f aca="false">J432+3*(H433-H432)*F432</f>
        <v>478.788644149716</v>
      </c>
      <c r="K433" s="35" t="n">
        <f aca="false">IF(J433&lt;$B$10*(A432^$K$49*(MAX(K$58:K432)-A432))^(1/(1+$K$49))*($K$49^(1/(1+$K$49))),IF(J433/A433&gt;D$10,IF(MAX(J$58:J432)&lt;0.99*$B$10*(A432^$K$49*(K432-A432))^(1/(1+$K$49))*($K$49^(1/(1+$K$49))),MAX(K$58:K432),((J433/$B$10)^(1+$K$49)/(A433^($K$49)*$K$49))+A433),MAX(K$58:K432)),((J433/$B$10)^(1+$K$49)/(A433^($K$49)*$K$49))+A433)</f>
        <v>696.831403029582</v>
      </c>
      <c r="L433" s="30" t="n">
        <f aca="false">IF(K433&lt;K432,AE432*(MAX(Z$58:Z432)-J432/A432)/(J432/A432/D$10-1)/(1+1*(MAX(Z$58:Z432)-J432/A432)/(J432/A432/D$10-1))+B$3-B$4,AE432*(J433/A433/B$10)/(C$27+J433/A433/B$10))</f>
        <v>-0.0407155276786692</v>
      </c>
      <c r="M433" s="42" t="n">
        <f aca="false">M432+L433*2*(K433-K432)/(K432+K433)</f>
        <v>-0.0158847333850308</v>
      </c>
      <c r="N433" s="43" t="n">
        <f aca="false">N432+(B$3-B$4)*2*(K433-K432)/(K432+K433)</f>
        <v>0.012981538307414</v>
      </c>
      <c r="O433" s="34"/>
      <c r="P433" s="34" t="n">
        <f aca="false">P432+$B$4*2*(A433-A432)/(A433+A432)</f>
        <v>0.00395728786691714</v>
      </c>
      <c r="Q433" s="44" t="n">
        <f aca="false">M433+N433</f>
        <v>-0.00290319507761677</v>
      </c>
      <c r="R433" s="3" t="n">
        <f aca="false">R432-(Q433-Q432+P433-P432)*R432</f>
        <v>1.60131086399631</v>
      </c>
      <c r="S433" s="3" t="n">
        <f aca="false">$C$21*(R433-1)+1</f>
        <v>1.59338808935601</v>
      </c>
      <c r="T433" s="3" t="n">
        <f aca="false">-(S433-S432)/S432+T432</f>
        <v>0.00104538259894928</v>
      </c>
      <c r="U433" s="45" t="n">
        <f aca="false">(N433-N432)/(K$49/(1+K$49)*(AC433^(1+K$49)-(J433/A433)^(1+K$49))/(J433/A433)^K$49)*K$50+U432</f>
        <v>0.0228497258976161</v>
      </c>
      <c r="V433" s="3" t="n">
        <f aca="false">IF(D$6="E",-IF(K432=$B$6,-V432+(H433-H432)*(1-E432)+(I433-I432)*E432,-V432+(H433-H432)*(1-E432)+(I433-I432)*E432+(U433-U432)*(1-E432)),IF(K432=$B$6,V432+(H433-H432)*(1-E432)+(I433-I432)*E432,V432+(H433-H432)*(1-E432)+(I433-I432)*E432+(U433-U432)*(1-E432)))</f>
        <v>0.0263865600596199</v>
      </c>
      <c r="W433" s="3" t="n">
        <f aca="false">T433/3+V433</f>
        <v>0.0267350209259363</v>
      </c>
      <c r="X433" s="23" t="n">
        <f aca="false">IF(D$6="E",-B433,B433)</f>
        <v>560.350997506247</v>
      </c>
      <c r="Y433" s="0" t="n">
        <f aca="false">IF(D$6="E",-J433,J433)</f>
        <v>478.788644149716</v>
      </c>
      <c r="Z433" s="46" t="n">
        <f aca="false">J433/A433</f>
        <v>1.23787193317892</v>
      </c>
      <c r="AA433" s="43" t="n">
        <f aca="false">B$8/A433^B$3*((1+K$49)/K$49)^-B$3</f>
        <v>1.65965039057536</v>
      </c>
      <c r="AB433" s="43" t="n">
        <f aca="false">(R433-AA433)</f>
        <v>-0.058339526579049</v>
      </c>
      <c r="AC433" s="48" t="n">
        <f aca="false">IF(R$58&gt;=AA$58,B$10,IF(K433&lt;K432,(Z433-D$10)*(1+1.25*(D$10-Z433)/MAX(Z$58:Z433)*B$10)+D$10,B$10))</f>
        <v>1.38259663532589</v>
      </c>
      <c r="AD433" s="33" t="n">
        <f aca="false">IF(K433&gt;K432,(1-A433/K433)/((J433+0.01)/A433/$B$10)^(1+K$49)+A433/K433+0.01,(1-A433/K433)/((J433+0.01)/A433/$D$10)^(1+K$49)+A433/K433+0.01)</f>
        <v>1.12009804100913</v>
      </c>
      <c r="AE433" s="47" t="n">
        <f aca="false">IF(ABS(-LN(1-(R433-AA433)/R433)/LN(AD433))&lt;1.2*B$3,1.2*SIGN(-LN(1-(R433-AA433)/R433)/LN(AD433))*B$3,-LN(1-(R433-AA433)/R433)/LN(AD433))</f>
        <v>-0.315513855901728</v>
      </c>
      <c r="AF433" s="43" t="n">
        <f aca="false">W433</f>
        <v>0.0267350209259364</v>
      </c>
      <c r="AG433" s="47" t="n">
        <f aca="false">IF(D$6="E",-B433,IF(D$6="T",-B433,B433))</f>
        <v>560.350997506247</v>
      </c>
      <c r="AH433" s="3" t="n">
        <f aca="false">T433</f>
        <v>0.00104538259894928</v>
      </c>
      <c r="AI433" s="3"/>
      <c r="AJ433" s="3"/>
    </row>
    <row r="434" customFormat="false" ht="12.8" hidden="false" customHeight="false" outlineLevel="0" collapsed="false">
      <c r="A434" s="3" t="n">
        <f aca="false">IF(J433/A433&lt;=0.99*$B$10,IF(A433&gt;A432,IF(D$5&gt;0,$A433+($D$7-$D$3)/401,IF(J433/A433&gt;1.01*D$10,A433-($D$7-$D$3)/401,A433)),IF(D$5&lt;0,$A433+($D$7-$D$3)/401,IF(J433/A433&gt;1.01*D$10,A433-($D$7-$D$3)/401,A433))),IF(K433&gt;$B$6,IF(B$10&gt;D$10,IF(J433/A433&gt;1.01*D$10,A433-($D$7-$D$3)/401,A433),A433),IF(MAX(J$58:J433)&lt;0.99*$B$10*(A433^$K$49*(K433-A433))^(1/(1+$K$49))*($K$49^(1/(1+$K$49))),$A433+($D$7-$D$3)/401,IF(J433/A433&gt;1.01*$D$10,$A433-($D$7-$D$3)/401,A433))))</f>
        <v>387.282418952623</v>
      </c>
      <c r="B434" s="3" t="n">
        <f aca="false">$D$4+(A434-$D$3)*$D$5</f>
        <v>561.847256857868</v>
      </c>
      <c r="C434" s="3" t="n">
        <f aca="false">2/PI()*(ATAN((B434/A434)^2))/(1+C$12/C$14*10*(100/A433)^0.5)</f>
        <v>0.560913125766402</v>
      </c>
      <c r="D434" s="3" t="n">
        <f aca="false">3*G433*(I434-I433)+D433</f>
        <v>9476.2530399362</v>
      </c>
      <c r="E434" s="30" t="n">
        <f aca="false">(1/$C$16)*($C$12/100)/S434</f>
        <v>0.00907451197936772</v>
      </c>
      <c r="F434" s="3" t="n">
        <f aca="false">3*(1-2*$B$9)*(A435+A434)/(4*(1+$B$9)*$B$4)</f>
        <v>58972.2297517083</v>
      </c>
      <c r="G434" s="3" t="n">
        <f aca="false">$C$18*$C$17*(A434+100)/100/(2*(1+$C$19))*1000</f>
        <v>3724786.81047385</v>
      </c>
      <c r="H434" s="30" t="n">
        <f aca="false">(B434-B433)/(3*(1-E433)*F433+3*C433*E433*G433)+H433</f>
        <v>0.0037766375982205</v>
      </c>
      <c r="I434" s="30" t="n">
        <f aca="false">C433*(H434-H433)+I433</f>
        <v>0.000992998293113015</v>
      </c>
      <c r="J434" s="3" t="n">
        <f aca="false">J433+3*(H434-H433)*F433</f>
        <v>479.928935439072</v>
      </c>
      <c r="K434" s="35" t="n">
        <f aca="false">IF(J434&lt;$B$10*(A433^$K$49*(MAX(K$58:K433)-A433))^(1/(1+$K$49))*($K$49^(1/(1+$K$49))),IF(J434/A434&gt;D$10,IF(MAX(J$58:J433)&lt;0.99*$B$10*(A433^$K$49*(K433-A433))^(1/(1+$K$49))*($K$49^(1/(1+$K$49))),MAX(K$58:K433),((J434/$B$10)^(1+$K$49)/(A434^($K$49)*$K$49))+A434),MAX(K$58:K433)),((J434/$B$10)^(1+$K$49)/(A434^($K$49)*$K$49))+A434)</f>
        <v>698.40755253675</v>
      </c>
      <c r="L434" s="30" t="n">
        <f aca="false">IF(K434&lt;K433,AE433*(MAX(Z$58:Z433)-J433/A433)/(J433/A433/D$10-1)/(1+1*(MAX(Z$58:Z433)-J433/A433)/(J433/A433/D$10-1))+B$3-B$4,AE433*(J434/A434/B$10)/(C$27+J434/A434/B$10))</f>
        <v>-0.041006803159409</v>
      </c>
      <c r="M434" s="42" t="n">
        <f aca="false">M433+L434*2*(K434-K433)/(K433+K434)</f>
        <v>-0.0159773811029466</v>
      </c>
      <c r="N434" s="43" t="n">
        <f aca="false">N433+(B$3-B$4)*2*(K434-K433)/(K433+K434)</f>
        <v>0.0130050352930868</v>
      </c>
      <c r="O434" s="34"/>
      <c r="P434" s="34" t="n">
        <f aca="false">P433+$B$4*2*(A434-A433)/(A434+A433)</f>
        <v>0.00396501981322521</v>
      </c>
      <c r="Q434" s="44" t="n">
        <f aca="false">M434+N434</f>
        <v>-0.00297234580985981</v>
      </c>
      <c r="R434" s="3" t="n">
        <f aca="false">R433-(Q434-Q433+P434-P433)*R433</f>
        <v>1.60140921456548</v>
      </c>
      <c r="S434" s="3" t="n">
        <f aca="false">$C$21*(R434-1)+1</f>
        <v>1.593485144074</v>
      </c>
      <c r="T434" s="3" t="n">
        <f aca="false">-(S434-S433)/S433+T433</f>
        <v>0.00098447168927501</v>
      </c>
      <c r="U434" s="45" t="n">
        <f aca="false">(N434-N433)/(K$49/(1+K$49)*(AC434^(1+K$49)-(J434/A434)^(1+K$49))/(J434/A434)^K$49)*K$50+U433</f>
        <v>0.0230046491607975</v>
      </c>
      <c r="V434" s="3" t="n">
        <f aca="false">IF(D$6="E",-IF(K433=$B$6,-V433+(H434-H433)*(1-E433)+(I434-I433)*E433,-V433+(H434-H433)*(1-E433)+(I434-I433)*E433+(U434-U433)*(1-E433)),IF(K433=$B$6,V433+(H434-H433)*(1-E433)+(I434-I433)*E433,V433+(H434-H433)*(1-E433)+(I434-I433)*E433+(U434-U433)*(1-E433)))</f>
        <v>0.0265465052954377</v>
      </c>
      <c r="W434" s="3" t="n">
        <f aca="false">T434/3+V434</f>
        <v>0.026874662525196</v>
      </c>
      <c r="X434" s="23" t="n">
        <f aca="false">IF(D$6="E",-B434,B434)</f>
        <v>561.847256857868</v>
      </c>
      <c r="Y434" s="0" t="n">
        <f aca="false">IF(D$6="E",-J434,J434)</f>
        <v>479.928935439072</v>
      </c>
      <c r="Z434" s="46" t="n">
        <f aca="false">J434/A434</f>
        <v>1.23922210756947</v>
      </c>
      <c r="AA434" s="43" t="n">
        <f aca="false">B$8/A434^B$3*((1+K$49)/K$49)^-B$3</f>
        <v>1.65961531591207</v>
      </c>
      <c r="AB434" s="43" t="n">
        <f aca="false">(R434-AA434)</f>
        <v>-0.0582061013465844</v>
      </c>
      <c r="AC434" s="48" t="n">
        <f aca="false">IF(R$58&gt;=AA$58,B$10,IF(K434&lt;K433,(Z434-D$10)*(1+1.25*(D$10-Z434)/MAX(Z$58:Z434)*B$10)+D$10,B$10))</f>
        <v>1.38259663532589</v>
      </c>
      <c r="AD434" s="33" t="n">
        <f aca="false">IF(K434&gt;K433,(1-A434/K434)/((J434+0.01)/A434/$B$10)^(1+K$49)+A434/K434+0.01,(1-A434/K434)/((J434+0.01)/A434/$D$10)^(1+K$49)+A434/K434+0.01)</f>
        <v>1.11902108151532</v>
      </c>
      <c r="AE434" s="47" t="n">
        <f aca="false">IF(ABS(-LN(1-(R434-AA434)/R434)/LN(AD434))&lt;1.2*B$3,1.2*SIGN(-LN(1-(R434-AA434)/R434)/LN(AD434))*B$3,-LN(1-(R434-AA434)/R434)/LN(AD434))</f>
        <v>-0.317478720884891</v>
      </c>
      <c r="AF434" s="43" t="n">
        <f aca="false">W434</f>
        <v>0.0268746625251961</v>
      </c>
      <c r="AG434" s="47" t="n">
        <f aca="false">IF(D$6="E",-B434,IF(D$6="T",-B434,B434))</f>
        <v>561.847256857868</v>
      </c>
      <c r="AH434" s="3" t="n">
        <f aca="false">T434</f>
        <v>0.00098447168927501</v>
      </c>
      <c r="AI434" s="3"/>
      <c r="AJ434" s="3"/>
    </row>
    <row r="435" customFormat="false" ht="12.8" hidden="false" customHeight="false" outlineLevel="0" collapsed="false">
      <c r="A435" s="3" t="n">
        <f aca="false">IF(J434/A434&lt;=0.99*$B$10,IF(A434&gt;A433,IF(D$5&gt;0,$A434+($D$7-$D$3)/401,IF(J434/A434&gt;1.01*D$10,A434-($D$7-$D$3)/401,A434)),IF(D$5&lt;0,$A434+($D$7-$D$3)/401,IF(J434/A434&gt;1.01*D$10,A434-($D$7-$D$3)/401,A434))),IF(K434&gt;$B$6,IF(B$10&gt;D$10,IF(J434/A434&gt;1.01*D$10,A434-($D$7-$D$3)/401,A434),A434),IF(MAX(J$58:J434)&lt;0.99*$B$10*(A434^$K$49*(K434-A434))^(1/(1+$K$49))*($K$49^(1/(1+$K$49))),$A434+($D$7-$D$3)/401,IF(J434/A434&gt;1.01*$D$10,$A434-($D$7-$D$3)/401,A434))))</f>
        <v>387.78117206983</v>
      </c>
      <c r="B435" s="3" t="n">
        <f aca="false">$D$4+(A435-$D$3)*$D$5</f>
        <v>563.343516209489</v>
      </c>
      <c r="C435" s="3" t="n">
        <f aca="false">2/PI()*(ATAN((B435/A435)^2))/(1+C$12/C$14*10*(100/A434)^0.5)</f>
        <v>0.561521141180104</v>
      </c>
      <c r="D435" s="3" t="n">
        <f aca="false">3*G434*(I435-I434)+D434</f>
        <v>9516.64395675871</v>
      </c>
      <c r="E435" s="30" t="n">
        <f aca="false">(1/$C$16)*($C$12/100)/S435</f>
        <v>0.00907395443589969</v>
      </c>
      <c r="F435" s="3" t="n">
        <f aca="false">3*(1-2*$B$9)*(A436+A435)/(4*(1+$B$9)*$B$4)</f>
        <v>59048.1269651963</v>
      </c>
      <c r="G435" s="3" t="n">
        <f aca="false">$C$18*$C$17*(A435+100)/100/(2*(1+$C$19))*1000</f>
        <v>3728599.27930178</v>
      </c>
      <c r="H435" s="30" t="n">
        <f aca="false">(B435-B434)/(3*(1-E434)*F434+3*C434*E434*G434)+H434</f>
        <v>0.00378308174513221</v>
      </c>
      <c r="I435" s="30" t="n">
        <f aca="false">C434*(H435-H434)+I434</f>
        <v>0.000996612899700156</v>
      </c>
      <c r="J435" s="3" t="n">
        <f aca="false">J434+3*(H435-H434)*F434</f>
        <v>481.069012575765</v>
      </c>
      <c r="K435" s="35" t="n">
        <f aca="false">IF(J435&lt;$B$10*(A434^$K$49*(MAX(K$58:K434)-A434))^(1/(1+$K$49))*($K$49^(1/(1+$K$49))),IF(J435/A435&gt;D$10,IF(MAX(J$58:J434)&lt;0.99*$B$10*(A434^$K$49*(K434-A434))^(1/(1+$K$49))*($K$49^(1/(1+$K$49))),MAX(K$58:K434),((J435/$B$10)^(1+$K$49)/(A435^($K$49)*$K$49))+A435),MAX(K$58:K434)),((J435/$B$10)^(1+$K$49)/(A435^($K$49)*$K$49))+A435)</f>
        <v>699.984160846514</v>
      </c>
      <c r="L435" s="30" t="n">
        <f aca="false">IF(K435&lt;K434,AE434*(MAX(Z$58:Z434)-J434/A434)/(J434/A434/D$10-1)/(1+1*(MAX(Z$58:Z434)-J434/A434)/(J434/A434/D$10-1))+B$3-B$4,AE434*(J435/A435/B$10)/(C$27+J435/A435/B$10))</f>
        <v>-0.0413011648354755</v>
      </c>
      <c r="M435" s="42" t="n">
        <f aca="false">M434+L435*2*(K435-K434)/(K434+K435)</f>
        <v>-0.0160705106017263</v>
      </c>
      <c r="N435" s="43" t="n">
        <f aca="false">N434+(B$3-B$4)*2*(K435-K434)/(K434+K435)</f>
        <v>0.0130284861277344</v>
      </c>
      <c r="O435" s="34"/>
      <c r="P435" s="34" t="n">
        <f aca="false">P434+$B$4*2*(A435-A434)/(A435+A434)</f>
        <v>0.00397274180852445</v>
      </c>
      <c r="Q435" s="44" t="n">
        <f aca="false">M435+N435</f>
        <v>-0.00304202447399194</v>
      </c>
      <c r="R435" s="3" t="n">
        <f aca="false">R434-(Q435-Q434+P435-P434)*R434</f>
        <v>1.60150843254585</v>
      </c>
      <c r="S435" s="3" t="n">
        <f aca="false">$C$21*(R435-1)+1</f>
        <v>1.59358305477432</v>
      </c>
      <c r="T435" s="3" t="n">
        <f aca="false">-(S435-S434)/S434+T434</f>
        <v>0.000923027313290178</v>
      </c>
      <c r="U435" s="45" t="n">
        <f aca="false">(N435-N434)/(K$49/(1+K$49)*(AC435^(1+K$49)-(J435/A435)^(1+K$49))/(J435/A435)^K$49)*K$50+U434</f>
        <v>0.0231608229845771</v>
      </c>
      <c r="V435" s="3" t="n">
        <f aca="false">IF(D$6="E",-IF(K434=$B$6,-V434+(H435-H434)*(1-E434)+(I435-I434)*E434,-V434+(H435-H434)*(1-E434)+(I435-I434)*E434+(U435-U434)*(1-E434)),IF(K434=$B$6,V434+(H435-H434)*(1-E434)+(I435-I434)*E434,V434+(H435-H434)*(1-E434)+(I435-I434)*E434+(U435-U434)*(1-E434)))</f>
        <v>0.0267076803881967</v>
      </c>
      <c r="W435" s="3" t="n">
        <f aca="false">T435/3+V435</f>
        <v>0.0270153561592934</v>
      </c>
      <c r="X435" s="23" t="n">
        <f aca="false">IF(D$6="E",-B435,B435)</f>
        <v>563.343516209489</v>
      </c>
      <c r="Y435" s="0" t="n">
        <f aca="false">IF(D$6="E",-J435,J435)</f>
        <v>481.069012575765</v>
      </c>
      <c r="Z435" s="46" t="n">
        <f aca="false">J435/A435</f>
        <v>1.24056825659688</v>
      </c>
      <c r="AA435" s="43" t="n">
        <f aca="false">B$8/A435^B$3*((1+K$49)/K$49)^-B$3</f>
        <v>1.65958028712968</v>
      </c>
      <c r="AB435" s="43" t="n">
        <f aca="false">(R435-AA435)</f>
        <v>-0.0580718545838248</v>
      </c>
      <c r="AC435" s="48" t="n">
        <f aca="false">IF(R$58&gt;=AA$58,B$10,IF(K435&lt;K434,(Z435-D$10)*(1+1.25*(D$10-Z435)/MAX(Z$58:Z435)*B$10)+D$10,B$10))</f>
        <v>1.38259663532589</v>
      </c>
      <c r="AD435" s="33" t="n">
        <f aca="false">IF(K435&gt;K434,(1-A435/K435)/((J435+0.01)/A435/$B$10)^(1+K$49)+A435/K435+0.01,(1-A435/K435)/((J435+0.01)/A435/$D$10)^(1+K$49)+A435/K435+0.01)</f>
        <v>1.11794824565782</v>
      </c>
      <c r="AE435" s="47" t="n">
        <f aca="false">IF(ABS(-LN(1-(R435-AA435)/R435)/LN(AD435))&lt;1.2*B$3,1.2*SIGN(-LN(1-(R435-AA435)/R435)/LN(AD435))*B$3,-LN(1-(R435-AA435)/R435)/LN(AD435))</f>
        <v>-0.319464996118361</v>
      </c>
      <c r="AF435" s="43" t="n">
        <f aca="false">W435</f>
        <v>0.0270153561592935</v>
      </c>
      <c r="AG435" s="47" t="n">
        <f aca="false">IF(D$6="E",-B435,IF(D$6="T",-B435,B435))</f>
        <v>563.343516209489</v>
      </c>
      <c r="AH435" s="3" t="n">
        <f aca="false">T435</f>
        <v>0.000923027313290178</v>
      </c>
      <c r="AI435" s="3"/>
      <c r="AJ435" s="3"/>
    </row>
    <row r="436" customFormat="false" ht="12.8" hidden="false" customHeight="false" outlineLevel="0" collapsed="false">
      <c r="A436" s="3" t="n">
        <f aca="false">IF(J435/A435&lt;=0.99*$B$10,IF(A435&gt;A434,IF(D$5&gt;0,$A435+($D$7-$D$3)/401,IF(J435/A435&gt;1.01*D$10,A435-($D$7-$D$3)/401,A435)),IF(D$5&lt;0,$A435+($D$7-$D$3)/401,IF(J435/A435&gt;1.01*D$10,A435-($D$7-$D$3)/401,A435))),IF(K435&gt;$B$6,IF(B$10&gt;D$10,IF(J435/A435&gt;1.01*D$10,A435-($D$7-$D$3)/401,A435),A435),IF(MAX(J$58:J435)&lt;0.99*$B$10*(A435^$K$49*(K435-A435))^(1/(1+$K$49))*($K$49^(1/(1+$K$49))),$A435+($D$7-$D$3)/401,IF(J435/A435&gt;1.01*$D$10,$A435-($D$7-$D$3)/401,A435))))</f>
        <v>388.279925187037</v>
      </c>
      <c r="B436" s="3" t="n">
        <f aca="false">$D$4+(A436-$D$3)*$D$5</f>
        <v>564.83977556111</v>
      </c>
      <c r="C436" s="3" t="n">
        <f aca="false">2/PI()*(ATAN((B436/A436)^2))/(1+C$12/C$14*10*(100/A435)^0.5)</f>
        <v>0.562126179258812</v>
      </c>
      <c r="D436" s="3" t="n">
        <f aca="false">3*G435*(I436-I435)+D435</f>
        <v>9557.06048464899</v>
      </c>
      <c r="E436" s="30" t="n">
        <f aca="false">(1/$C$16)*($C$12/100)/S436</f>
        <v>0.00907339204214152</v>
      </c>
      <c r="F436" s="3" t="n">
        <f aca="false">3*(1-2*$B$9)*(A437+A436)/(4*(1+$B$9)*$B$4)</f>
        <v>59124.0241786844</v>
      </c>
      <c r="G436" s="3" t="n">
        <f aca="false">$C$18*$C$17*(A436+100)/100/(2*(1+$C$19))*1000</f>
        <v>3732411.74812971</v>
      </c>
      <c r="H436" s="30" t="n">
        <f aca="false">(B436-B435)/(3*(1-E435)*F435+3*C435*E435*G435)+H435</f>
        <v>0.00378951640985976</v>
      </c>
      <c r="I436" s="30" t="n">
        <f aca="false">C435*(H436-H435)+I435</f>
        <v>0.00100022609998108</v>
      </c>
      <c r="J436" s="3" t="n">
        <f aca="false">J435+3*(H436-H435)*F435</f>
        <v>482.208877275197</v>
      </c>
      <c r="K436" s="35" t="n">
        <f aca="false">IF(J436&lt;$B$10*(A435^$K$49*(MAX(K$58:K435)-A435))^(1/(1+$K$49))*($K$49^(1/(1+$K$49))),IF(J436/A436&gt;D$10,IF(MAX(J$58:J435)&lt;0.99*$B$10*(A435^$K$49*(K435-A435))^(1/(1+$K$49))*($K$49^(1/(1+$K$49))),MAX(K$58:K435),((J436/$B$10)^(1+$K$49)/(A436^($K$49)*$K$49))+A436),MAX(K$58:K435)),((J436/$B$10)^(1+$K$49)/(A436^($K$49)*$K$49))+A436)</f>
        <v>701.561226446116</v>
      </c>
      <c r="L436" s="30" t="n">
        <f aca="false">IF(K436&lt;K435,AE435*(MAX(Z$58:Z435)-J435/A435)/(J435/A435/D$10-1)/(1+1*(MAX(Z$58:Z435)-J435/A435)/(J435/A435/D$10-1))+B$3-B$4,AE435*(J436/A436/B$10)/(C$27+J436/A436/B$10))</f>
        <v>-0.0415986692883963</v>
      </c>
      <c r="M436" s="42" t="n">
        <f aca="false">M435+L436*2*(K436-K435)/(K435+K436)</f>
        <v>-0.0161641270210285</v>
      </c>
      <c r="N436" s="43" t="n">
        <f aca="false">N435+(B$3-B$4)*2*(K436-K435)/(K435+K436)</f>
        <v>0.0130518909812405</v>
      </c>
      <c r="O436" s="34"/>
      <c r="P436" s="34" t="n">
        <f aca="false">P435+$B$4*2*(A436-A435)/(A436+A435)</f>
        <v>0.0039804538783958</v>
      </c>
      <c r="Q436" s="44" t="n">
        <f aca="false">M436+N436</f>
        <v>-0.00311223603978805</v>
      </c>
      <c r="R436" s="3" t="n">
        <f aca="false">R435-(Q436-Q435+P436-P435)*R435</f>
        <v>1.60160852601561</v>
      </c>
      <c r="S436" s="3" t="n">
        <f aca="false">$C$21*(R436-1)+1</f>
        <v>1.59368182942871</v>
      </c>
      <c r="T436" s="3" t="n">
        <f aca="false">-(S436-S435)/S435+T435</f>
        <v>0.000861044566864077</v>
      </c>
      <c r="U436" s="45" t="n">
        <f aca="false">(N436-N435)/(K$49/(1+K$49)*(AC436^(1+K$49)-(J436/A436)^(1+K$49))/(J436/A436)^K$49)*K$50+U435</f>
        <v>0.0233182672466616</v>
      </c>
      <c r="V436" s="3" t="n">
        <f aca="false">IF(D$6="E",-IF(K435=$B$6,-V435+(H436-H435)*(1-E435)+(I436-I435)*E435,-V435+(H436-H435)*(1-E435)+(I436-I435)*E435+(U436-U435)*(1-E435)),IF(K435=$B$6,V435+(H436-H435)*(1-E435)+(I436-I435)*E435,V435+(H436-H435)*(1-E435)+(I436-I435)*E435+(U436-U435)*(1-E435)))</f>
        <v>0.0268701050711086</v>
      </c>
      <c r="W436" s="3" t="n">
        <f aca="false">T436/3+V436</f>
        <v>0.0271571199267299</v>
      </c>
      <c r="X436" s="23" t="n">
        <f aca="false">IF(D$6="E",-B436,B436)</f>
        <v>564.83977556111</v>
      </c>
      <c r="Y436" s="0" t="n">
        <f aca="false">IF(D$6="E",-J436,J436)</f>
        <v>482.208877275197</v>
      </c>
      <c r="Z436" s="46" t="n">
        <f aca="false">J436/A436</f>
        <v>1.24191040019108</v>
      </c>
      <c r="AA436" s="43" t="n">
        <f aca="false">B$8/A436^B$3*((1+K$49)/K$49)^-B$3</f>
        <v>1.65954530410929</v>
      </c>
      <c r="AB436" s="43" t="n">
        <f aca="false">(R436-AA436)</f>
        <v>-0.0579367780936786</v>
      </c>
      <c r="AC436" s="48" t="n">
        <f aca="false">IF(R$58&gt;=AA$58,B$10,IF(K436&lt;K435,(Z436-D$10)*(1+1.25*(D$10-Z436)/MAX(Z$58:Z436)*B$10)+D$10,B$10))</f>
        <v>1.38259663532589</v>
      </c>
      <c r="AD436" s="33" t="n">
        <f aca="false">IF(K436&gt;K435,(1-A436/K436)/((J436+0.01)/A436/$B$10)^(1+K$49)+A436/K436+0.01,(1-A436/K436)/((J436+0.01)/A436/$D$10)^(1+K$49)+A436/K436+0.01)</f>
        <v>1.11687951012824</v>
      </c>
      <c r="AE436" s="47" t="n">
        <f aca="false">IF(ABS(-LN(1-(R436-AA436)/R436)/LN(AD436))&lt;1.2*B$3,1.2*SIGN(-LN(1-(R436-AA436)/R436)/LN(AD436))*B$3,-LN(1-(R436-AA436)/R436)/LN(AD436))</f>
        <v>-0.321473079664033</v>
      </c>
      <c r="AF436" s="43" t="n">
        <f aca="false">W436</f>
        <v>0.02715711992673</v>
      </c>
      <c r="AG436" s="47" t="n">
        <f aca="false">IF(D$6="E",-B436,IF(D$6="T",-B436,B436))</f>
        <v>564.83977556111</v>
      </c>
      <c r="AH436" s="3" t="n">
        <f aca="false">T436</f>
        <v>0.000861044566864077</v>
      </c>
      <c r="AI436" s="3"/>
      <c r="AJ436" s="3"/>
    </row>
    <row r="437" customFormat="false" ht="12.8" hidden="false" customHeight="false" outlineLevel="0" collapsed="false">
      <c r="A437" s="3" t="n">
        <f aca="false">IF(J436/A436&lt;=0.99*$B$10,IF(A436&gt;A435,IF(D$5&gt;0,$A436+($D$7-$D$3)/401,IF(J436/A436&gt;1.01*D$10,A436-($D$7-$D$3)/401,A436)),IF(D$5&lt;0,$A436+($D$7-$D$3)/401,IF(J436/A436&gt;1.01*D$10,A436-($D$7-$D$3)/401,A436))),IF(K436&gt;$B$6,IF(B$10&gt;D$10,IF(J436/A436&gt;1.01*D$10,A436-($D$7-$D$3)/401,A436),A436),IF(MAX(J$58:J436)&lt;0.99*$B$10*(A436^$K$49*(K436-A436))^(1/(1+$K$49))*($K$49^(1/(1+$K$49))),$A436+($D$7-$D$3)/401,IF(J436/A436&gt;1.01*$D$10,$A436-($D$7-$D$3)/401,A436))))</f>
        <v>388.778678304244</v>
      </c>
      <c r="B437" s="3" t="n">
        <f aca="false">$D$4+(A437-$D$3)*$D$5</f>
        <v>566.336034912731</v>
      </c>
      <c r="C437" s="3" t="n">
        <f aca="false">2/PI()*(ATAN((B437/A437)^2))/(1+C$12/C$14*10*(100/A436)^0.5)</f>
        <v>0.562728261488017</v>
      </c>
      <c r="D437" s="3" t="n">
        <f aca="false">3*G436*(I437-I436)+D436</f>
        <v>9597.50246179146</v>
      </c>
      <c r="E437" s="30" t="n">
        <f aca="false">(1/$C$16)*($C$12/100)/S437</f>
        <v>0.00907282475360229</v>
      </c>
      <c r="F437" s="3" t="n">
        <f aca="false">3*(1-2*$B$9)*(A438+A437)/(4*(1+$B$9)*$B$4)</f>
        <v>59199.9213921724</v>
      </c>
      <c r="G437" s="3" t="n">
        <f aca="false">$C$18*$C$17*(A437+100)/100/(2*(1+$C$19))*1000</f>
        <v>3736224.21695764</v>
      </c>
      <c r="H437" s="30" t="n">
        <f aca="false">(B437-B436)/(3*(1-E436)*F436+3*C436*E436*G436)+H436</f>
        <v>0.00379594162634944</v>
      </c>
      <c r="I437" s="30" t="n">
        <f aca="false">C436*(H437-H436)+I436</f>
        <v>0.00100383788237734</v>
      </c>
      <c r="J437" s="3" t="n">
        <f aca="false">J436+3*(H437-H436)*F436</f>
        <v>483.348531240465</v>
      </c>
      <c r="K437" s="35" t="n">
        <f aca="false">IF(J437&lt;$B$10*(A436^$K$49*(MAX(K$58:K436)-A436))^(1/(1+$K$49))*($K$49^(1/(1+$K$49))),IF(J437/A437&gt;D$10,IF(MAX(J$58:J436)&lt;0.99*$B$10*(A436^$K$49*(K436-A436))^(1/(1+$K$49))*($K$49^(1/(1+$K$49))),MAX(K$58:K436),((J437/$B$10)^(1+$K$49)/(A437^($K$49)*$K$49))+A437),MAX(K$58:K436)),((J437/$B$10)^(1+$K$49)/(A437^($K$49)*$K$49))+A437)</f>
        <v>703.13874783596</v>
      </c>
      <c r="L437" s="30" t="n">
        <f aca="false">IF(K437&lt;K436,AE436*(MAX(Z$58:Z436)-J436/A436)/(J436/A436/D$10-1)/(1+1*(MAX(Z$58:Z436)-J436/A436)/(J436/A436/D$10-1))+B$3-B$4,AE436*(J437/A437/B$10)/(C$27+J437/A437/B$10))</f>
        <v>-0.0418993745634817</v>
      </c>
      <c r="M437" s="42" t="n">
        <f aca="false">M436+L437*2*(K437-K436)/(K436+K437)</f>
        <v>-0.016258235600519</v>
      </c>
      <c r="N437" s="43" t="n">
        <f aca="false">N436+(B$3-B$4)*2*(K437-K436)/(K436+K437)</f>
        <v>0.0130752500226796</v>
      </c>
      <c r="O437" s="34"/>
      <c r="P437" s="34" t="n">
        <f aca="false">P436+$B$4*2*(A437-A436)/(A437+A436)</f>
        <v>0.00398815604832172</v>
      </c>
      <c r="Q437" s="44" t="n">
        <f aca="false">M437+N437</f>
        <v>-0.00318298557783941</v>
      </c>
      <c r="R437" s="3" t="n">
        <f aca="false">R436-(Q437-Q436+P437-P436)*R436</f>
        <v>1.60170950321794</v>
      </c>
      <c r="S437" s="3" t="n">
        <f aca="false">$C$21*(R437-1)+1</f>
        <v>1.59378147617177</v>
      </c>
      <c r="T437" s="3" t="n">
        <f aca="false">-(S437-S436)/S436+T436</f>
        <v>0.000798518445768604</v>
      </c>
      <c r="U437" s="45" t="n">
        <f aca="false">(N437-N436)/(K$49/(1+K$49)*(AC437^(1+K$49)-(J437/A437)^(1+K$49))/(J437/A437)^K$49)*K$50+U436</f>
        <v>0.0234770023130308</v>
      </c>
      <c r="V437" s="3" t="n">
        <f aca="false">IF(D$6="E",-IF(K436=$B$6,-V436+(H437-H436)*(1-E436)+(I437-I436)*E436,-V436+(H437-H436)*(1-E436)+(I437-I436)*E436+(U437-U436)*(1-E436)),IF(K436=$B$6,V436+(H437-H436)*(1-E436)+(I437-I436)*E436,V436+(H437-H436)*(1-E436)+(I437-I436)*E436+(U437-U436)*(1-E436)))</f>
        <v>0.0270337995610889</v>
      </c>
      <c r="W437" s="3" t="n">
        <f aca="false">T437/3+V437</f>
        <v>0.0272999723763451</v>
      </c>
      <c r="X437" s="23" t="n">
        <f aca="false">IF(D$6="E",-B437,B437)</f>
        <v>566.336034912731</v>
      </c>
      <c r="Y437" s="0" t="n">
        <f aca="false">IF(D$6="E",-J437,J437)</f>
        <v>483.348531240465</v>
      </c>
      <c r="Z437" s="46" t="n">
        <f aca="false">J437/A437</f>
        <v>1.24324855814807</v>
      </c>
      <c r="AA437" s="43" t="n">
        <f aca="false">B$8/A437^B$3*((1+K$49)/K$49)^-B$3</f>
        <v>1.65951036673244</v>
      </c>
      <c r="AB437" s="43" t="n">
        <f aca="false">(R437-AA437)</f>
        <v>-0.0578008635144969</v>
      </c>
      <c r="AC437" s="48" t="n">
        <f aca="false">IF(R$58&gt;=AA$58,B$10,IF(K437&lt;K436,(Z437-D$10)*(1+1.25*(D$10-Z437)/MAX(Z$58:Z437)*B$10)+D$10,B$10))</f>
        <v>1.38259663532589</v>
      </c>
      <c r="AD437" s="33" t="n">
        <f aca="false">IF(K437&gt;K436,(1-A437/K437)/((J437+0.01)/A437/$B$10)^(1+K$49)+A437/K437+0.01,(1-A437/K437)/((J437+0.01)/A437/$D$10)^(1+K$49)+A437/K437+0.01)</f>
        <v>1.11581485178136</v>
      </c>
      <c r="AE437" s="47" t="n">
        <f aca="false">IF(ABS(-LN(1-(R437-AA437)/R437)/LN(AD437))&lt;1.2*B$3,1.2*SIGN(-LN(1-(R437-AA437)/R437)/LN(AD437))*B$3,-LN(1-(R437-AA437)/R437)/LN(AD437))</f>
        <v>-0.323503379994036</v>
      </c>
      <c r="AF437" s="43" t="n">
        <f aca="false">W437</f>
        <v>0.0272999723763452</v>
      </c>
      <c r="AG437" s="47" t="n">
        <f aca="false">IF(D$6="E",-B437,IF(D$6="T",-B437,B437))</f>
        <v>566.336034912731</v>
      </c>
      <c r="AH437" s="3" t="n">
        <f aca="false">T437</f>
        <v>0.000798518445768604</v>
      </c>
      <c r="AI437" s="3"/>
      <c r="AJ437" s="3"/>
    </row>
    <row r="438" customFormat="false" ht="12.8" hidden="false" customHeight="false" outlineLevel="0" collapsed="false">
      <c r="A438" s="3" t="n">
        <f aca="false">IF(J437/A437&lt;=0.99*$B$10,IF(A437&gt;A436,IF(D$5&gt;0,$A437+($D$7-$D$3)/401,IF(J437/A437&gt;1.01*D$10,A437-($D$7-$D$3)/401,A437)),IF(D$5&lt;0,$A437+($D$7-$D$3)/401,IF(J437/A437&gt;1.01*D$10,A437-($D$7-$D$3)/401,A437))),IF(K437&gt;$B$6,IF(B$10&gt;D$10,IF(J437/A437&gt;1.01*D$10,A437-($D$7-$D$3)/401,A437),A437),IF(MAX(J$58:J437)&lt;0.99*$B$10*(A437^$K$49*(K437-A437))^(1/(1+$K$49))*($K$49^(1/(1+$K$49))),$A437+($D$7-$D$3)/401,IF(J437/A437&gt;1.01*$D$10,$A437-($D$7-$D$3)/401,A437))))</f>
        <v>389.277431421451</v>
      </c>
      <c r="B438" s="3" t="n">
        <f aca="false">$D$4+(A438-$D$3)*$D$5</f>
        <v>567.832294264352</v>
      </c>
      <c r="C438" s="3" t="n">
        <f aca="false">2/PI()*(ATAN((B438/A438)^2))/(1+C$12/C$14*10*(100/A437)^0.5)</f>
        <v>0.56332740916794</v>
      </c>
      <c r="D438" s="3" t="n">
        <f aca="false">3*G437*(I438-I437)+D437</f>
        <v>9637.96972789991</v>
      </c>
      <c r="E438" s="30" t="n">
        <f aca="false">(1/$C$16)*($C$12/100)/S438</f>
        <v>0.00907225252487897</v>
      </c>
      <c r="F438" s="3" t="n">
        <f aca="false">3*(1-2*$B$9)*(A439+A438)/(4*(1+$B$9)*$B$4)</f>
        <v>59275.8186056604</v>
      </c>
      <c r="G438" s="3" t="n">
        <f aca="false">$C$18*$C$17*(A438+100)/100/(2*(1+$C$19))*1000</f>
        <v>3740036.68578557</v>
      </c>
      <c r="H438" s="30" t="n">
        <f aca="false">(B438-B437)/(3*(1-E437)*F437+3*C437*E437*G437)+H437</f>
        <v>0.00380235742834861</v>
      </c>
      <c r="I438" s="30" t="n">
        <f aca="false">C437*(H438-H437)+I437</f>
        <v>0.00100744823548238</v>
      </c>
      <c r="J438" s="3" t="n">
        <f aca="false">J437+3*(H438-H437)*F437</f>
        <v>484.487976162521</v>
      </c>
      <c r="K438" s="35" t="n">
        <f aca="false">IF(J438&lt;$B$10*(A437^$K$49*(MAX(K$58:K437)-A437))^(1/(1+$K$49))*($K$49^(1/(1+$K$49))),IF(J438/A438&gt;D$10,IF(MAX(J$58:J437)&lt;0.99*$B$10*(A437^$K$49*(K437-A437))^(1/(1+$K$49))*($K$49^(1/(1+$K$49))),MAX(K$58:K437),((J438/$B$10)^(1+$K$49)/(A438^($K$49)*$K$49))+A438),MAX(K$58:K437)),((J438/$B$10)^(1+$K$49)/(A438^($K$49)*$K$49))+A438)</f>
        <v>704.716723529554</v>
      </c>
      <c r="L438" s="30" t="n">
        <f aca="false">IF(K438&lt;K437,AE437*(MAX(Z$58:Z437)-J437/A437)/(J437/A437/D$10-1)/(1+1*(MAX(Z$58:Z437)-J437/A437)/(J437/A437/D$10-1))+B$3-B$4,AE437*(J438/A438/B$10)/(C$27+J438/A438/B$10))</f>
        <v>-0.0422033402187285</v>
      </c>
      <c r="M438" s="42" t="n">
        <f aca="false">M437+L438*2*(K438-K437)/(K437+K438)</f>
        <v>-0.0163528416824757</v>
      </c>
      <c r="N438" s="43" t="n">
        <f aca="false">N437+(B$3-B$4)*2*(K438-K437)/(K437+K438)</f>
        <v>0.0130985634203218</v>
      </c>
      <c r="O438" s="34"/>
      <c r="P438" s="34" t="n">
        <f aca="false">P437+$B$4*2*(A438-A437)/(A438+A437)</f>
        <v>0.00399584834368663</v>
      </c>
      <c r="Q438" s="44" t="n">
        <f aca="false">M438+N438</f>
        <v>-0.00325427826215392</v>
      </c>
      <c r="R438" s="3" t="n">
        <f aca="false">R437-(Q438-Q437+P438-P437)*R437</f>
        <v>1.60181137256533</v>
      </c>
      <c r="S438" s="3" t="n">
        <f aca="false">$C$21*(R438-1)+1</f>
        <v>1.59388200330512</v>
      </c>
      <c r="T438" s="3" t="n">
        <f aca="false">-(S438-S437)/S437+T437</f>
        <v>0.000735443843098774</v>
      </c>
      <c r="U438" s="45" t="n">
        <f aca="false">(N438-N437)/(K$49/(1+K$49)*(AC438^(1+K$49)-(J438/A438)^(1+K$49))/(J438/A438)^K$49)*K$50+U437</f>
        <v>0.0236370490539223</v>
      </c>
      <c r="V438" s="3" t="n">
        <f aca="false">IF(D$6="E",-IF(K437=$B$6,-V437+(H438-H437)*(1-E437)+(I438-I437)*E437,-V437+(H438-H437)*(1-E437)+(I438-I437)*E437+(U438-U437)*(1-E437)),IF(K437=$B$6,V437+(H438-H437)*(1-E437)+(I438-I437)*E437,V437+(H438-H437)*(1-E437)+(I438-I437)*E437+(U438-U437)*(1-E437)))</f>
        <v>0.0271987845746009</v>
      </c>
      <c r="W438" s="3" t="n">
        <f aca="false">T438/3+V438</f>
        <v>0.0274439325223005</v>
      </c>
      <c r="X438" s="23" t="n">
        <f aca="false">IF(D$6="E",-B438,B438)</f>
        <v>567.832294264352</v>
      </c>
      <c r="Y438" s="0" t="n">
        <f aca="false">IF(D$6="E",-J438,J438)</f>
        <v>484.487976162521</v>
      </c>
      <c r="Z438" s="46" t="n">
        <f aca="false">J438/A438</f>
        <v>1.2445827501312</v>
      </c>
      <c r="AA438" s="43" t="n">
        <f aca="false">B$8/A438^B$3*((1+K$49)/K$49)^-B$3</f>
        <v>1.65947547488114</v>
      </c>
      <c r="AB438" s="43" t="n">
        <f aca="false">(R438-AA438)</f>
        <v>-0.0576641023158089</v>
      </c>
      <c r="AC438" s="48" t="n">
        <f aca="false">IF(R$58&gt;=AA$58,B$10,IF(K438&lt;K437,(Z438-D$10)*(1+1.25*(D$10-Z438)/MAX(Z$58:Z438)*B$10)+D$10,B$10))</f>
        <v>1.38259663532589</v>
      </c>
      <c r="AD438" s="33" t="n">
        <f aca="false">IF(K438&gt;K437,(1-A438/K438)/((J438+0.01)/A438/$B$10)^(1+K$49)+A438/K438+0.01,(1-A438/K438)/((J438+0.01)/A438/$D$10)^(1+K$49)+A438/K438+0.01)</f>
        <v>1.11475424763373</v>
      </c>
      <c r="AE438" s="47" t="n">
        <f aca="false">IF(ABS(-LN(1-(R438-AA438)/R438)/LN(AD438))&lt;1.2*B$3,1.2*SIGN(-LN(1-(R438-AA438)/R438)/LN(AD438))*B$3,-LN(1-(R438-AA438)/R438)/LN(AD438))</f>
        <v>-0.325556316341584</v>
      </c>
      <c r="AF438" s="43" t="n">
        <f aca="false">W438</f>
        <v>0.0274439325223005</v>
      </c>
      <c r="AG438" s="47" t="n">
        <f aca="false">IF(D$6="E",-B438,IF(D$6="T",-B438,B438))</f>
        <v>567.832294264352</v>
      </c>
      <c r="AH438" s="3" t="n">
        <f aca="false">T438</f>
        <v>0.000735443843098774</v>
      </c>
      <c r="AI438" s="3"/>
      <c r="AJ438" s="3"/>
    </row>
    <row r="439" customFormat="false" ht="12.8" hidden="false" customHeight="false" outlineLevel="0" collapsed="false">
      <c r="A439" s="3" t="n">
        <f aca="false">IF(J438/A438&lt;=0.99*$B$10,IF(A438&gt;A437,IF(D$5&gt;0,$A438+($D$7-$D$3)/401,IF(J438/A438&gt;1.01*D$10,A438-($D$7-$D$3)/401,A438)),IF(D$5&lt;0,$A438+($D$7-$D$3)/401,IF(J438/A438&gt;1.01*D$10,A438-($D$7-$D$3)/401,A438))),IF(K438&gt;$B$6,IF(B$10&gt;D$10,IF(J438/A438&gt;1.01*D$10,A438-($D$7-$D$3)/401,A438),A438),IF(MAX(J$58:J438)&lt;0.99*$B$10*(A438^$K$49*(K438-A438))^(1/(1+$K$49))*($K$49^(1/(1+$K$49))),$A438+($D$7-$D$3)/401,IF(J438/A438&gt;1.01*$D$10,$A438-($D$7-$D$3)/401,A438))))</f>
        <v>389.776184538658</v>
      </c>
      <c r="B439" s="3" t="n">
        <f aca="false">$D$4+(A439-$D$3)*$D$5</f>
        <v>569.328553615973</v>
      </c>
      <c r="C439" s="3" t="n">
        <f aca="false">2/PI()*(ATAN((B439/A439)^2))/(1+C$12/C$14*10*(100/A438)^0.5)</f>
        <v>0.563923643415167</v>
      </c>
      <c r="D439" s="3" t="n">
        <f aca="false">3*G438*(I439-I438)+D438</f>
        <v>9678.46212420392</v>
      </c>
      <c r="E439" s="30" t="n">
        <f aca="false">(1/$C$16)*($C$12/100)/S439</f>
        <v>0.00907167530963269</v>
      </c>
      <c r="F439" s="3" t="n">
        <f aca="false">3*(1-2*$B$9)*(A440+A439)/(4*(1+$B$9)*$B$4)</f>
        <v>59351.7158191484</v>
      </c>
      <c r="G439" s="3" t="n">
        <f aca="false">$C$18*$C$17*(A439+100)/100/(2*(1+$C$19))*1000</f>
        <v>3743849.1546135</v>
      </c>
      <c r="H439" s="30" t="n">
        <f aca="false">(B439-B438)/(3*(1-E438)*F438+3*C438*E438*G438)+H438</f>
        <v>0.00380876384940766</v>
      </c>
      <c r="I439" s="30" t="n">
        <f aca="false">C438*(H439-H438)+I438</f>
        <v>0.00101105714805962</v>
      </c>
      <c r="J439" s="3" t="n">
        <f aca="false">J438+3*(H439-H438)*F438</f>
        <v>485.627213720344</v>
      </c>
      <c r="K439" s="35" t="n">
        <f aca="false">IF(J439&lt;$B$10*(A438^$K$49*(MAX(K$58:K438)-A438))^(1/(1+$K$49))*($K$49^(1/(1+$K$49))),IF(J439/A439&gt;D$10,IF(MAX(J$58:J438)&lt;0.99*$B$10*(A438^$K$49*(K438-A438))^(1/(1+$K$49))*($K$49^(1/(1+$K$49))),MAX(K$58:K438),((J439/$B$10)^(1+$K$49)/(A439^($K$49)*$K$49))+A439),MAX(K$58:K438)),((J439/$B$10)^(1+$K$49)/(A439^($K$49)*$K$49))+A439)</f>
        <v>706.29515205345</v>
      </c>
      <c r="L439" s="30" t="n">
        <f aca="false">IF(K439&lt;K438,AE438*(MAX(Z$58:Z438)-J438/A438)/(J438/A438/D$10-1)/(1+1*(MAX(Z$58:Z438)-J438/A438)/(J438/A438/D$10-1))+B$3-B$4,AE438*(J439/A439/B$10)/(C$27+J439/A439/B$10))</f>
        <v>-0.0425106273757261</v>
      </c>
      <c r="M439" s="42" t="n">
        <f aca="false">M438+L439*2*(K439-K438)/(K438+K439)</f>
        <v>-0.0164479507144828</v>
      </c>
      <c r="N439" s="43" t="n">
        <f aca="false">N438+(B$3-B$4)*2*(K439-K438)/(K438+K439)</f>
        <v>0.0131218313416378</v>
      </c>
      <c r="O439" s="34"/>
      <c r="P439" s="34" t="n">
        <f aca="false">P438+$B$4*2*(A439-A438)/(A439+A438)</f>
        <v>0.00400353078977746</v>
      </c>
      <c r="Q439" s="44" t="n">
        <f aca="false">M439+N439</f>
        <v>-0.00332611937284494</v>
      </c>
      <c r="R439" s="3" t="n">
        <f aca="false">R438-(Q439-Q438+P439-P438)*R438</f>
        <v>1.60191414264393</v>
      </c>
      <c r="S439" s="3" t="n">
        <f aca="false">$C$21*(R439-1)+1</f>
        <v>1.5939834193018</v>
      </c>
      <c r="T439" s="3" t="n">
        <f aca="false">-(S439-S438)/S438+T438</f>
        <v>0.000671815546606702</v>
      </c>
      <c r="U439" s="45" t="n">
        <f aca="false">(N439-N438)/(K$49/(1+K$49)*(AC439^(1+K$49)-(J439/A439)^(1+K$49))/(J439/A439)^K$49)*K$50+U438</f>
        <v>0.0237984288604766</v>
      </c>
      <c r="V439" s="3" t="n">
        <f aca="false">IF(D$6="E",-IF(K438=$B$6,-V438+(H439-H438)*(1-E438)+(I439-I438)*E438,-V438+(H439-H438)*(1-E438)+(I439-I438)*E438+(U439-U438)*(1-E438)),IF(K438=$B$6,V438+(H439-H438)*(1-E438)+(I439-I438)*E438,V438+(H439-H438)*(1-E438)+(I439-I438)*E438+(U439-U438)*(1-E438)))</f>
        <v>0.0273650813441534</v>
      </c>
      <c r="W439" s="3" t="n">
        <f aca="false">T439/3+V439</f>
        <v>0.027589019859689</v>
      </c>
      <c r="X439" s="23" t="n">
        <f aca="false">IF(D$6="E",-B439,B439)</f>
        <v>569.328553615973</v>
      </c>
      <c r="Y439" s="0" t="n">
        <f aca="false">IF(D$6="E",-J439,J439)</f>
        <v>485.627213720344</v>
      </c>
      <c r="Z439" s="46" t="n">
        <f aca="false">J439/A439</f>
        <v>1.24591299567247</v>
      </c>
      <c r="AA439" s="43" t="n">
        <f aca="false">B$8/A439^B$3*((1+K$49)/K$49)^-B$3</f>
        <v>1.65944062843785</v>
      </c>
      <c r="AB439" s="43" t="n">
        <f aca="false">(R439-AA439)</f>
        <v>-0.057526485793918</v>
      </c>
      <c r="AC439" s="48" t="n">
        <f aca="false">IF(R$58&gt;=AA$58,B$10,IF(K439&lt;K438,(Z439-D$10)*(1+1.25*(D$10-Z439)/MAX(Z$58:Z439)*B$10)+D$10,B$10))</f>
        <v>1.38259663532589</v>
      </c>
      <c r="AD439" s="33" t="n">
        <f aca="false">IF(K439&gt;K438,(1-A439/K439)/((J439+0.01)/A439/$B$10)^(1+K$49)+A439/K439+0.01,(1-A439/K439)/((J439+0.01)/A439/$D$10)^(1+K$49)+A439/K439+0.01)</f>
        <v>1.11369767486224</v>
      </c>
      <c r="AE439" s="47" t="n">
        <f aca="false">IF(ABS(-LN(1-(R439-AA439)/R439)/LN(AD439))&lt;1.2*B$3,1.2*SIGN(-LN(1-(R439-AA439)/R439)/LN(AD439))*B$3,-LN(1-(R439-AA439)/R439)/LN(AD439))</f>
        <v>-0.327632319066383</v>
      </c>
      <c r="AF439" s="43" t="n">
        <f aca="false">W439</f>
        <v>0.027589019859689</v>
      </c>
      <c r="AG439" s="47" t="n">
        <f aca="false">IF(D$6="E",-B439,IF(D$6="T",-B439,B439))</f>
        <v>569.328553615973</v>
      </c>
      <c r="AH439" s="3" t="n">
        <f aca="false">T439</f>
        <v>0.000671815546606702</v>
      </c>
      <c r="AI439" s="3"/>
      <c r="AJ439" s="3"/>
    </row>
    <row r="440" customFormat="false" ht="12.8" hidden="false" customHeight="false" outlineLevel="0" collapsed="false">
      <c r="A440" s="3" t="n">
        <f aca="false">IF(J439/A439&lt;=0.99*$B$10,IF(A439&gt;A438,IF(D$5&gt;0,$A439+($D$7-$D$3)/401,IF(J439/A439&gt;1.01*D$10,A439-($D$7-$D$3)/401,A439)),IF(D$5&lt;0,$A439+($D$7-$D$3)/401,IF(J439/A439&gt;1.01*D$10,A439-($D$7-$D$3)/401,A439))),IF(K439&gt;$B$6,IF(B$10&gt;D$10,IF(J439/A439&gt;1.01*D$10,A439-($D$7-$D$3)/401,A439),A439),IF(MAX(J$58:J439)&lt;0.99*$B$10*(A439^$K$49*(K439-A439))^(1/(1+$K$49))*($K$49^(1/(1+$K$49))),$A439+($D$7-$D$3)/401,IF(J439/A439&gt;1.01*$D$10,$A439-($D$7-$D$3)/401,A439))))</f>
        <v>390.274937655865</v>
      </c>
      <c r="B440" s="3" t="n">
        <f aca="false">$D$4+(A440-$D$3)*$D$5</f>
        <v>570.824812967594</v>
      </c>
      <c r="C440" s="3" t="n">
        <f aca="false">2/PI()*(ATAN((B440/A440)^2))/(1+C$12/C$14*10*(100/A439)^0.5)</f>
        <v>0.564516985164261</v>
      </c>
      <c r="D440" s="3" t="n">
        <f aca="false">3*G439*(I440-I439)+D439</f>
        <v>9718.97949343429</v>
      </c>
      <c r="E440" s="30" t="n">
        <f aca="false">(1/$C$16)*($C$12/100)/S440</f>
        <v>0.00907109306056435</v>
      </c>
      <c r="F440" s="3" t="n">
        <f aca="false">3*(1-2*$B$9)*(A441+A440)/(4*(1+$B$9)*$B$4)</f>
        <v>59427.6130326365</v>
      </c>
      <c r="G440" s="3" t="n">
        <f aca="false">$C$18*$C$17*(A440+100)/100/(2*(1+$C$19))*1000</f>
        <v>3747661.62344143</v>
      </c>
      <c r="H440" s="30" t="n">
        <f aca="false">(B440-B439)/(3*(1-E439)*F439+3*C439*E439*G439)+H439</f>
        <v>0.00381516092288201</v>
      </c>
      <c r="I440" s="30" t="n">
        <f aca="false">C439*(H440-H439)+I439</f>
        <v>0.00101466460904047</v>
      </c>
      <c r="J440" s="3" t="n">
        <f aca="false">J439+3*(H440-H439)*F439</f>
        <v>486.766245581115</v>
      </c>
      <c r="K440" s="35" t="n">
        <f aca="false">IF(J440&lt;$B$10*(A439^$K$49*(MAX(K$58:K439)-A439))^(1/(1+$K$49))*($K$49^(1/(1+$K$49))),IF(J440/A440&gt;D$10,IF(MAX(J$58:J439)&lt;0.99*$B$10*(A439^$K$49*(K439-A439))^(1/(1+$K$49))*($K$49^(1/(1+$K$49))),MAX(K$58:K439),((J440/$B$10)^(1+$K$49)/(A440^($K$49)*$K$49))+A440),MAX(K$58:K439)),((J440/$B$10)^(1+$K$49)/(A440^($K$49)*$K$49))+A440)</f>
        <v>707.874031947188</v>
      </c>
      <c r="L440" s="30" t="n">
        <f aca="false">IF(K440&lt;K439,AE439*(MAX(Z$58:Z439)-J439/A439)/(J439/A439/D$10-1)/(1+1*(MAX(Z$58:Z439)-J439/A439)/(J439/A439/D$10-1))+B$3-B$4,AE439*(J440/A440/B$10)/(C$27+J440/A440/B$10))</f>
        <v>-0.0428212987726695</v>
      </c>
      <c r="M440" s="42" t="n">
        <f aca="false">M439+L440*2*(K440-K439)/(K439+K440)</f>
        <v>-0.0165435682522156</v>
      </c>
      <c r="N440" s="43" t="n">
        <f aca="false">N439+(B$3-B$4)*2*(K440-K439)/(K439+K440)</f>
        <v>0.0131450539533036</v>
      </c>
      <c r="O440" s="34"/>
      <c r="P440" s="34" t="n">
        <f aca="false">P439+$B$4*2*(A440-A439)/(A440+A439)</f>
        <v>0.00401120341178414</v>
      </c>
      <c r="Q440" s="44" t="n">
        <f aca="false">M440+N440</f>
        <v>-0.00339851429891203</v>
      </c>
      <c r="R440" s="3" t="n">
        <f aca="false">R439-(Q440-Q439+P440-P439)*R439</f>
        <v>1.60201782221815</v>
      </c>
      <c r="S440" s="3" t="n">
        <f aca="false">$C$21*(R440-1)+1</f>
        <v>1.59408573281073</v>
      </c>
      <c r="T440" s="3" t="n">
        <f aca="false">-(S440-S439)/S439+T439</f>
        <v>0.000607628235943685</v>
      </c>
      <c r="U440" s="45" t="n">
        <f aca="false">(N440-N439)/(K$49/(1+K$49)*(AC440^(1+K$49)-(J440/A440)^(1+K$49))/(J440/A440)^K$49)*K$50+U439</f>
        <v>0.0239611636620783</v>
      </c>
      <c r="V440" s="3" t="n">
        <f aca="false">IF(D$6="E",-IF(K439=$B$6,-V439+(H440-H439)*(1-E439)+(I440-I439)*E439,-V439+(H440-H439)*(1-E439)+(I440-I439)*E439+(U440-U439)*(1-E439)),IF(K439=$B$6,V439+(H440-H439)*(1-E439)+(I440-I439)*E439,V439+(H440-H439)*(1-E439)+(I440-I439)*E439+(U440-U439)*(1-E439)))</f>
        <v>0.027532711635489</v>
      </c>
      <c r="W440" s="3" t="n">
        <f aca="false">T440/3+V440</f>
        <v>0.0277352543808035</v>
      </c>
      <c r="X440" s="23" t="n">
        <f aca="false">IF(D$6="E",-B440,B440)</f>
        <v>570.824812967594</v>
      </c>
      <c r="Y440" s="0" t="n">
        <f aca="false">IF(D$6="E",-J440,J440)</f>
        <v>486.766245581115</v>
      </c>
      <c r="Z440" s="46" t="n">
        <f aca="false">J440/A440</f>
        <v>1.24723931417378</v>
      </c>
      <c r="AA440" s="43" t="n">
        <f aca="false">B$8/A440^B$3*((1+K$49)/K$49)^-B$3</f>
        <v>1.6594058272855</v>
      </c>
      <c r="AB440" s="43" t="n">
        <f aca="false">(R440-AA440)</f>
        <v>-0.0573880050673423</v>
      </c>
      <c r="AC440" s="48" t="n">
        <f aca="false">IF(R$58&gt;=AA$58,B$10,IF(K440&lt;K439,(Z440-D$10)*(1+1.25*(D$10-Z440)/MAX(Z$58:Z440)*B$10)+D$10,B$10))</f>
        <v>1.38259663532589</v>
      </c>
      <c r="AD440" s="33" t="n">
        <f aca="false">IF(K440&gt;K439,(1-A440/K440)/((J440+0.01)/A440/$B$10)^(1+K$49)+A440/K440+0.01,(1-A440/K440)/((J440+0.01)/A440/$D$10)^(1+K$49)+A440/K440+0.01)</f>
        <v>1.11264511080284</v>
      </c>
      <c r="AE440" s="47" t="n">
        <f aca="false">IF(ABS(-LN(1-(R440-AA440)/R440)/LN(AD440))&lt;1.2*B$3,1.2*SIGN(-LN(1-(R440-AA440)/R440)/LN(AD440))*B$3,-LN(1-(R440-AA440)/R440)/LN(AD440))</f>
        <v>-0.329731830035237</v>
      </c>
      <c r="AF440" s="43" t="n">
        <f aca="false">W440</f>
        <v>0.0277352543808035</v>
      </c>
      <c r="AG440" s="47" t="n">
        <f aca="false">IF(D$6="E",-B440,IF(D$6="T",-B440,B440))</f>
        <v>570.824812967594</v>
      </c>
      <c r="AH440" s="3" t="n">
        <f aca="false">T440</f>
        <v>0.000607628235943685</v>
      </c>
      <c r="AI440" s="3"/>
      <c r="AJ440" s="3"/>
    </row>
    <row r="441" customFormat="false" ht="12.8" hidden="false" customHeight="false" outlineLevel="0" collapsed="false">
      <c r="A441" s="3" t="n">
        <f aca="false">IF(J440/A440&lt;=0.99*$B$10,IF(A440&gt;A439,IF(D$5&gt;0,$A440+($D$7-$D$3)/401,IF(J440/A440&gt;1.01*D$10,A440-($D$7-$D$3)/401,A440)),IF(D$5&lt;0,$A440+($D$7-$D$3)/401,IF(J440/A440&gt;1.01*D$10,A440-($D$7-$D$3)/401,A440))),IF(K440&gt;$B$6,IF(B$10&gt;D$10,IF(J440/A440&gt;1.01*D$10,A440-($D$7-$D$3)/401,A440),A440),IF(MAX(J$58:J440)&lt;0.99*$B$10*(A440^$K$49*(K440-A440))^(1/(1+$K$49))*($K$49^(1/(1+$K$49))),$A440+($D$7-$D$3)/401,IF(J440/A440&gt;1.01*$D$10,$A440-($D$7-$D$3)/401,A440))))</f>
        <v>390.773690773072</v>
      </c>
      <c r="B441" s="3" t="n">
        <f aca="false">$D$4+(A441-$D$3)*$D$5</f>
        <v>572.321072319215</v>
      </c>
      <c r="C441" s="3" t="n">
        <f aca="false">2/PI()*(ATAN((B441/A441)^2))/(1+C$12/C$14*10*(100/A440)^0.5)</f>
        <v>0.565107455169385</v>
      </c>
      <c r="D441" s="3" t="n">
        <f aca="false">3*G440*(I441-I440)+D440</f>
        <v>9759.52167980961</v>
      </c>
      <c r="E441" s="30" t="n">
        <f aca="false">(1/$C$16)*($C$12/100)/S441</f>
        <v>0.00907050572938933</v>
      </c>
      <c r="F441" s="3" t="n">
        <f aca="false">3*(1-2*$B$9)*(A442+A441)/(4*(1+$B$9)*$B$4)</f>
        <v>59503.5102461245</v>
      </c>
      <c r="G441" s="3" t="n">
        <f aca="false">$C$18*$C$17*(A441+100)/100/(2*(1+$C$19))*1000</f>
        <v>3751474.09226936</v>
      </c>
      <c r="H441" s="30" t="n">
        <f aca="false">(B441-B440)/(3*(1-E440)*F440+3*C440*E440*G440)+H440</f>
        <v>0.00382154868193399</v>
      </c>
      <c r="I441" s="30" t="n">
        <f aca="false">C440*(H441-H440)+I440</f>
        <v>0.00101827060752245</v>
      </c>
      <c r="J441" s="3" t="n">
        <f aca="false">J440+3*(H441-H440)*F440</f>
        <v>487.905073400376</v>
      </c>
      <c r="K441" s="35" t="n">
        <f aca="false">IF(J441&lt;$B$10*(A440^$K$49*(MAX(K$58:K440)-A440))^(1/(1+$K$49))*($K$49^(1/(1+$K$49))),IF(J441/A441&gt;D$10,IF(MAX(J$58:J440)&lt;0.99*$B$10*(A440^$K$49*(K440-A440))^(1/(1+$K$49))*($K$49^(1/(1+$K$49))),MAX(K$58:K440),((J441/$B$10)^(1+$K$49)/(A441^($K$49)*$K$49))+A441),MAX(K$58:K440)),((J441/$B$10)^(1+$K$49)/(A441^($K$49)*$K$49))+A441)</f>
        <v>709.453361763243</v>
      </c>
      <c r="L441" s="30" t="n">
        <f aca="false">IF(K441&lt;K440,AE440*(MAX(Z$58:Z440)-J440/A440)/(J440/A440/D$10-1)/(1+1*(MAX(Z$58:Z440)-J440/A440)/(J440/A440/D$10-1))+B$3-B$4,AE440*(J441/A441/B$10)/(C$27+J441/A441/B$10))</f>
        <v>-0.0431354188195776</v>
      </c>
      <c r="M441" s="42" t="n">
        <f aca="false">M440+L441*2*(K441-K440)/(K440+K441)</f>
        <v>-0.0166396999623231</v>
      </c>
      <c r="N441" s="43" t="n">
        <f aca="false">N440+(B$3-B$4)*2*(K441-K440)/(K440+K441)</f>
        <v>0.0131682314212053</v>
      </c>
      <c r="O441" s="34"/>
      <c r="P441" s="34" t="n">
        <f aca="false">P440+$B$4*2*(A441-A440)/(A441+A440)</f>
        <v>0.00401886623480007</v>
      </c>
      <c r="Q441" s="44" t="n">
        <f aca="false">M441+N441</f>
        <v>-0.0034714685411178</v>
      </c>
      <c r="R441" s="3" t="n">
        <f aca="false">R440-(Q441-Q440+P441-P440)*R440</f>
        <v>1.60212242023533</v>
      </c>
      <c r="S441" s="3" t="n">
        <f aca="false">$C$21*(R441-1)+1</f>
        <v>1.59418895266136</v>
      </c>
      <c r="T441" s="3" t="n">
        <f aca="false">-(S441-S440)/S440+T440</f>
        <v>0.000542876479807167</v>
      </c>
      <c r="U441" s="45" t="n">
        <f aca="false">(N441-N440)/(K$49/(1+K$49)*(AC441^(1+K$49)-(J441/A441)^(1+K$49))/(J441/A441)^K$49)*K$50+U440</f>
        <v>0.0241252759444253</v>
      </c>
      <c r="V441" s="3" t="n">
        <f aca="false">IF(D$6="E",-IF(K440=$B$6,-V440+(H441-H440)*(1-E440)+(I441-I440)*E440,-V440+(H441-H440)*(1-E440)+(I441-I440)*E440+(U441-U440)*(1-E440)),IF(K440=$B$6,V440+(H441-H440)*(1-E440)+(I441-I440)*E440,V440+(H441-H440)*(1-E440)+(I441-I440)*E440+(U441-U440)*(1-E440)))</f>
        <v>0.0277016977654934</v>
      </c>
      <c r="W441" s="3" t="n">
        <f aca="false">T441/3+V441</f>
        <v>0.0278826565920958</v>
      </c>
      <c r="X441" s="23" t="n">
        <f aca="false">IF(D$6="E",-B441,B441)</f>
        <v>572.321072319215</v>
      </c>
      <c r="Y441" s="0" t="n">
        <f aca="false">IF(D$6="E",-J441,J441)</f>
        <v>487.905073400376</v>
      </c>
      <c r="Z441" s="46" t="n">
        <f aca="false">J441/A441</f>
        <v>1.24856172490821</v>
      </c>
      <c r="AA441" s="43" t="n">
        <f aca="false">B$8/A441^B$3*((1+K$49)/K$49)^-B$3</f>
        <v>1.65937107130743</v>
      </c>
      <c r="AB441" s="43" t="n">
        <f aca="false">(R441-AA441)</f>
        <v>-0.0572486510721013</v>
      </c>
      <c r="AC441" s="48" t="n">
        <f aca="false">IF(R$58&gt;=AA$58,B$10,IF(K441&lt;K440,(Z441-D$10)*(1+1.25*(D$10-Z441)/MAX(Z$58:Z441)*B$10)+D$10,B$10))</f>
        <v>1.38259663532589</v>
      </c>
      <c r="AD441" s="33" t="n">
        <f aca="false">IF(K441&gt;K440,(1-A441/K441)/((J441+0.01)/A441/$B$10)^(1+K$49)+A441/K441+0.01,(1-A441/K441)/((J441+0.01)/A441/$D$10)^(1+K$49)+A441/K441+0.01)</f>
        <v>1.11159653294909</v>
      </c>
      <c r="AE441" s="47" t="n">
        <f aca="false">IF(ABS(-LN(1-(R441-AA441)/R441)/LN(AD441))&lt;1.2*B$3,1.2*SIGN(-LN(1-(R441-AA441)/R441)/LN(AD441))*B$3,-LN(1-(R441-AA441)/R441)/LN(AD441))</f>
        <v>-0.331855303018666</v>
      </c>
      <c r="AF441" s="43" t="n">
        <f aca="false">W441</f>
        <v>0.0278826565920958</v>
      </c>
      <c r="AG441" s="47" t="n">
        <f aca="false">IF(D$6="E",-B441,IF(D$6="T",-B441,B441))</f>
        <v>572.321072319215</v>
      </c>
      <c r="AH441" s="3" t="n">
        <f aca="false">T441</f>
        <v>0.000542876479807167</v>
      </c>
      <c r="AI441" s="3"/>
      <c r="AJ441" s="3"/>
    </row>
    <row r="442" customFormat="false" ht="12.8" hidden="false" customHeight="false" outlineLevel="0" collapsed="false">
      <c r="A442" s="3" t="n">
        <f aca="false">IF(J441/A441&lt;=0.99*$B$10,IF(A441&gt;A440,IF(D$5&gt;0,$A441+($D$7-$D$3)/401,IF(J441/A441&gt;1.01*D$10,A441-($D$7-$D$3)/401,A441)),IF(D$5&lt;0,$A441+($D$7-$D$3)/401,IF(J441/A441&gt;1.01*D$10,A441-($D$7-$D$3)/401,A441))),IF(K441&gt;$B$6,IF(B$10&gt;D$10,IF(J441/A441&gt;1.01*D$10,A441-($D$7-$D$3)/401,A441),A441),IF(MAX(J$58:J441)&lt;0.99*$B$10*(A441^$K$49*(K441-A441))^(1/(1+$K$49))*($K$49^(1/(1+$K$49))),$A441+($D$7-$D$3)/401,IF(J441/A441&gt;1.01*$D$10,$A441-($D$7-$D$3)/401,A441))))</f>
        <v>391.272443890279</v>
      </c>
      <c r="B442" s="3" t="n">
        <f aca="false">$D$4+(A442-$D$3)*$D$5</f>
        <v>573.817331670836</v>
      </c>
      <c r="C442" s="3" t="n">
        <f aca="false">2/PI()*(ATAN((B442/A442)^2))/(1+C$12/C$14*10*(100/A441)^0.5)</f>
        <v>0.565695074005893</v>
      </c>
      <c r="D442" s="3" t="n">
        <f aca="false">3*G441*(I442-I441)+D441</f>
        <v>9800.08852902256</v>
      </c>
      <c r="E442" s="30" t="n">
        <f aca="false">(1/$C$16)*($C$12/100)/S442</f>
        <v>0.00906991326681125</v>
      </c>
      <c r="F442" s="3" t="n">
        <f aca="false">3*(1-2*$B$9)*(A443+A442)/(4*(1+$B$9)*$B$4)</f>
        <v>59579.4074596125</v>
      </c>
      <c r="G442" s="3" t="n">
        <f aca="false">$C$18*$C$17*(A442+100)/100/(2*(1+$C$19))*1000</f>
        <v>3755286.56109729</v>
      </c>
      <c r="H442" s="30" t="n">
        <f aca="false">(B442-B441)/(3*(1-E441)*F441+3*C441*E441*G441)+H441</f>
        <v>0.0038279271595348</v>
      </c>
      <c r="I442" s="30" t="n">
        <f aca="false">C441*(H442-H441)+I441</f>
        <v>0.0010218751327673</v>
      </c>
      <c r="J442" s="3" t="n">
        <f aca="false">J441+3*(H442-H441)*F441</f>
        <v>489.043698822199</v>
      </c>
      <c r="K442" s="35" t="n">
        <f aca="false">IF(J442&lt;$B$10*(A441^$K$49*(MAX(K$58:K441)-A441))^(1/(1+$K$49))*($K$49^(1/(1+$K$49))),IF(J442/A442&gt;D$10,IF(MAX(J$58:J441)&lt;0.99*$B$10*(A441^$K$49*(K441-A441))^(1/(1+$K$49))*($K$49^(1/(1+$K$49))),MAX(K$58:K441),((J442/$B$10)^(1+$K$49)/(A442^($K$49)*$K$49))+A442),MAX(K$58:K441)),((J442/$B$10)^(1+$K$49)/(A442^($K$49)*$K$49))+A442)</f>
        <v>711.033140066977</v>
      </c>
      <c r="L442" s="30" t="n">
        <f aca="false">IF(K442&lt;K441,AE441*(MAX(Z$58:Z441)-J441/A441)/(J441/A441/D$10-1)/(1+1*(MAX(Z$58:Z441)-J441/A441)/(J441/A441/D$10-1))+B$3-B$4,AE441*(J442/A442/B$10)/(C$27+J442/A442/B$10))</f>
        <v>-0.0434530536558296</v>
      </c>
      <c r="M442" s="42" t="n">
        <f aca="false">M441+L442*2*(K442-K441)/(K441+K442)</f>
        <v>-0.016736351625409</v>
      </c>
      <c r="N442" s="43" t="n">
        <f aca="false">N441+(B$3-B$4)*2*(K442-K441)/(K441+K442)</f>
        <v>0.0131913639104443</v>
      </c>
      <c r="O442" s="34"/>
      <c r="P442" s="34" t="n">
        <f aca="false">P441+$B$4*2*(A442-A441)/(A442+A441)</f>
        <v>0.00402651928382263</v>
      </c>
      <c r="Q442" s="44" t="n">
        <f aca="false">M442+N442</f>
        <v>-0.0035449877149647</v>
      </c>
      <c r="R442" s="3" t="n">
        <f aca="false">R441-(Q442-Q441+P442-P441)*R441</f>
        <v>1.60222794583065</v>
      </c>
      <c r="S442" s="3" t="n">
        <f aca="false">$C$21*(R442-1)+1</f>
        <v>1.5942930878685</v>
      </c>
      <c r="T442" s="3" t="n">
        <f aca="false">-(S442-S441)/S441+T441</f>
        <v>0.000477554732988326</v>
      </c>
      <c r="U442" s="45" t="n">
        <f aca="false">(N442-N441)/(K$49/(1+K$49)*(AC442^(1+K$49)-(J442/A442)^(1+K$49))/(J442/A442)^K$49)*K$50+U441</f>
        <v>0.0242907887683662</v>
      </c>
      <c r="V442" s="3" t="n">
        <f aca="false">IF(D$6="E",-IF(K441=$B$6,-V441+(H442-H441)*(1-E441)+(I442-I441)*E441,-V441+(H442-H441)*(1-E441)+(I442-I441)*E441+(U442-U441)*(1-E441)),IF(K441=$B$6,V441+(H442-H441)*(1-E441)+(I442-I441)*E441,V441+(H442-H441)*(1-E441)+(I442-I441)*E441+(U442-U441)*(1-E441)))</f>
        <v>0.0278720626208665</v>
      </c>
      <c r="W442" s="3" t="n">
        <f aca="false">T442/3+V442</f>
        <v>0.0280312475318626</v>
      </c>
      <c r="X442" s="23" t="n">
        <f aca="false">IF(D$6="E",-B442,B442)</f>
        <v>573.817331670836</v>
      </c>
      <c r="Y442" s="0" t="n">
        <f aca="false">IF(D$6="E",-J442,J442)</f>
        <v>489.043698822199</v>
      </c>
      <c r="Z442" s="46" t="n">
        <f aca="false">J442/A442</f>
        <v>1.24988024702127</v>
      </c>
      <c r="AA442" s="43" t="n">
        <f aca="false">B$8/A442^B$3*((1+K$49)/K$49)^-B$3</f>
        <v>1.65933636038749</v>
      </c>
      <c r="AB442" s="43" t="n">
        <f aca="false">(R442-AA442)</f>
        <v>-0.0571084145568377</v>
      </c>
      <c r="AC442" s="48" t="n">
        <f aca="false">IF(R$58&gt;=AA$58,B$10,IF(K442&lt;K441,(Z442-D$10)*(1+1.25*(D$10-Z442)/MAX(Z$58:Z442)*B$10)+D$10,B$10))</f>
        <v>1.38259663532589</v>
      </c>
      <c r="AD442" s="33" t="n">
        <f aca="false">IF(K442&gt;K441,(1-A442/K442)/((J442+0.01)/A442/$B$10)^(1+K$49)+A442/K442+0.01,(1-A442/K442)/((J442+0.01)/A442/$D$10)^(1+K$49)+A442/K442+0.01)</f>
        <v>1.11055191895085</v>
      </c>
      <c r="AE442" s="47" t="n">
        <f aca="false">IF(ABS(-LN(1-(R442-AA442)/R442)/LN(AD442))&lt;1.2*B$3,1.2*SIGN(-LN(1-(R442-AA442)/R442)/LN(AD442))*B$3,-LN(1-(R442-AA442)/R442)/LN(AD442))</f>
        <v>-0.334003204104306</v>
      </c>
      <c r="AF442" s="43" t="n">
        <f aca="false">W442</f>
        <v>0.0280312475318626</v>
      </c>
      <c r="AG442" s="47" t="n">
        <f aca="false">IF(D$6="E",-B442,IF(D$6="T",-B442,B442))</f>
        <v>573.817331670836</v>
      </c>
      <c r="AH442" s="3" t="n">
        <f aca="false">T442</f>
        <v>0.000477554732988326</v>
      </c>
      <c r="AI442" s="3"/>
      <c r="AJ442" s="3"/>
    </row>
    <row r="443" customFormat="false" ht="12.8" hidden="false" customHeight="false" outlineLevel="0" collapsed="false">
      <c r="A443" s="3" t="n">
        <f aca="false">IF(J442/A442&lt;=0.99*$B$10,IF(A442&gt;A441,IF(D$5&gt;0,$A442+($D$7-$D$3)/401,IF(J442/A442&gt;1.01*D$10,A442-($D$7-$D$3)/401,A442)),IF(D$5&lt;0,$A442+($D$7-$D$3)/401,IF(J442/A442&gt;1.01*D$10,A442-($D$7-$D$3)/401,A442))),IF(K442&gt;$B$6,IF(B$10&gt;D$10,IF(J442/A442&gt;1.01*D$10,A442-($D$7-$D$3)/401,A442),A442),IF(MAX(J$58:J442)&lt;0.99*$B$10*(A442^$K$49*(K442-A442))^(1/(1+$K$49))*($K$49^(1/(1+$K$49))),$A442+($D$7-$D$3)/401,IF(J442/A442&gt;1.01*$D$10,$A442-($D$7-$D$3)/401,A442))))</f>
        <v>391.771197007486</v>
      </c>
      <c r="B443" s="3" t="n">
        <f aca="false">$D$4+(A443-$D$3)*$D$5</f>
        <v>575.313591022457</v>
      </c>
      <c r="C443" s="3" t="n">
        <f aca="false">2/PI()*(ATAN((B443/A443)^2))/(1+C$12/C$14*10*(100/A442)^0.5)</f>
        <v>0.566279862071929</v>
      </c>
      <c r="D443" s="3" t="n">
        <f aca="false">3*G442*(I443-I442)+D442</f>
        <v>9840.67988822653</v>
      </c>
      <c r="E443" s="30" t="n">
        <f aca="false">(1/$C$16)*($C$12/100)/S443</f>
        <v>0.00906931562249492</v>
      </c>
      <c r="F443" s="3" t="n">
        <f aca="false">3*(1-2*$B$9)*(A444+A443)/(4*(1+$B$9)*$B$4)</f>
        <v>59655.3046731005</v>
      </c>
      <c r="G443" s="3" t="n">
        <f aca="false">$C$18*$C$17*(A443+100)/100/(2*(1+$C$19))*1000</f>
        <v>3759099.02992522</v>
      </c>
      <c r="H443" s="30" t="n">
        <f aca="false">(B443-B442)/(3*(1-E442)*F442+3*C442*E442*G442)+H442</f>
        <v>0.00383429638846641</v>
      </c>
      <c r="I443" s="30" t="n">
        <f aca="false">C442*(H443-H442)+I442</f>
        <v>0.00102547817419912</v>
      </c>
      <c r="J443" s="3" t="n">
        <f aca="false">J442+3*(H443-H442)*F442</f>
        <v>490.182123479359</v>
      </c>
      <c r="K443" s="35" t="n">
        <f aca="false">IF(J443&lt;$B$10*(A442^$K$49*(MAX(K$58:K442)-A442))^(1/(1+$K$49))*($K$49^(1/(1+$K$49))),IF(J443/A443&gt;D$10,IF(MAX(J$58:J442)&lt;0.99*$B$10*(A442^$K$49*(K442-A442))^(1/(1+$K$49))*($K$49^(1/(1+$K$49))),MAX(K$58:K442),((J443/$B$10)^(1+$K$49)/(A443^($K$49)*$K$49))+A443),MAX(K$58:K442)),((J443/$B$10)^(1+$K$49)/(A443^($K$49)*$K$49))+A443)</f>
        <v>712.613365436586</v>
      </c>
      <c r="L443" s="30" t="n">
        <f aca="false">IF(K443&lt;K442,AE442*(MAX(Z$58:Z442)-J442/A442)/(J442/A442/D$10-1)/(1+1*(MAX(Z$58:Z442)-J442/A442)/(J442/A442/D$10-1))+B$3-B$4,AE442*(J443/A443/B$10)/(C$27+J443/A443/B$10))</f>
        <v>-0.043774271210133</v>
      </c>
      <c r="M443" s="42" t="n">
        <f aca="false">M442+L443*2*(K443-K442)/(K442+K443)</f>
        <v>-0.0168335291391176</v>
      </c>
      <c r="N443" s="43" t="n">
        <f aca="false">N442+(B$3-B$4)*2*(K443-K442)/(K442+K443)</f>
        <v>0.0132144515853417</v>
      </c>
      <c r="O443" s="34"/>
      <c r="P443" s="34" t="n">
        <f aca="false">P442+$B$4*2*(A443-A442)/(A443+A442)</f>
        <v>0.00403416258375368</v>
      </c>
      <c r="Q443" s="44" t="n">
        <f aca="false">M443+N443</f>
        <v>-0.00361907755377595</v>
      </c>
      <c r="R443" s="3" t="n">
        <f aca="false">R442-(Q443-Q442+P443-P442)*R442</f>
        <v>1.60233440833215</v>
      </c>
      <c r="S443" s="3" t="n">
        <f aca="false">$C$21*(R443-1)+1</f>
        <v>1.59439814763731</v>
      </c>
      <c r="T443" s="3" t="n">
        <f aca="false">-(S443-S442)/S442+T442</f>
        <v>0.000411657333316386</v>
      </c>
      <c r="U443" s="45" t="n">
        <f aca="false">(N443-N442)/(K$49/(1+K$49)*(AC443^(1+K$49)-(J443/A443)^(1+K$49))/(J443/A443)^K$49)*K$50+U442</f>
        <v>0.0244577257895424</v>
      </c>
      <c r="V443" s="3" t="n">
        <f aca="false">IF(D$6="E",-IF(K442=$B$6,-V442+(H443-H442)*(1-E442)+(I443-I442)*E442,-V442+(H443-H442)*(1-E442)+(I443-I442)*E442+(U443-U442)*(1-E442)),IF(K442=$B$6,V442+(H443-H442)*(1-E442)+(I443-I442)*E442,V442+(H443-H442)*(1-E442)+(I443-I442)*E442+(U443-U442)*(1-E442)))</f>
        <v>0.0280438296775906</v>
      </c>
      <c r="W443" s="3" t="n">
        <f aca="false">T443/3+V443</f>
        <v>0.028181048788696</v>
      </c>
      <c r="X443" s="23" t="n">
        <f aca="false">IF(D$6="E",-B443,B443)</f>
        <v>575.313591022457</v>
      </c>
      <c r="Y443" s="0" t="n">
        <f aca="false">IF(D$6="E",-J443,J443)</f>
        <v>490.182123479359</v>
      </c>
      <c r="Z443" s="46" t="n">
        <f aca="false">J443/A443</f>
        <v>1.25119489953212</v>
      </c>
      <c r="AA443" s="43" t="n">
        <f aca="false">B$8/A443^B$3*((1+K$49)/K$49)^-B$3</f>
        <v>1.65930169440991</v>
      </c>
      <c r="AB443" s="43" t="n">
        <f aca="false">(R443-AA443)</f>
        <v>-0.0569672860777657</v>
      </c>
      <c r="AC443" s="48" t="n">
        <f aca="false">IF(R$58&gt;=AA$58,B$10,IF(K443&lt;K442,(Z443-D$10)*(1+1.25*(D$10-Z443)/MAX(Z$58:Z443)*B$10)+D$10,B$10))</f>
        <v>1.38259663532589</v>
      </c>
      <c r="AD443" s="33" t="n">
        <f aca="false">IF(K443&gt;K442,(1-A443/K443)/((J443+0.01)/A443/$B$10)^(1+K$49)+A443/K443+0.01,(1-A443/K443)/((J443+0.01)/A443/$D$10)^(1+K$49)+A443/K443+0.01)</f>
        <v>1.10951124661292</v>
      </c>
      <c r="AE443" s="47" t="n">
        <f aca="false">IF(ABS(-LN(1-(R443-AA443)/R443)/LN(AD443))&lt;1.2*B$3,1.2*SIGN(-LN(1-(R443-AA443)/R443)/LN(AD443))*B$3,-LN(1-(R443-AA443)/R443)/LN(AD443))</f>
        <v>-0.336176012127903</v>
      </c>
      <c r="AF443" s="43" t="n">
        <f aca="false">W443</f>
        <v>0.028181048788696</v>
      </c>
      <c r="AG443" s="47" t="n">
        <f aca="false">IF(D$6="E",-B443,IF(D$6="T",-B443,B443))</f>
        <v>575.313591022457</v>
      </c>
      <c r="AH443" s="3" t="n">
        <f aca="false">T443</f>
        <v>0.000411657333316386</v>
      </c>
      <c r="AI443" s="3"/>
      <c r="AJ443" s="3"/>
    </row>
    <row r="444" customFormat="false" ht="12.8" hidden="false" customHeight="false" outlineLevel="0" collapsed="false">
      <c r="A444" s="3" t="n">
        <f aca="false">IF(J443/A443&lt;=0.99*$B$10,IF(A443&gt;A442,IF(D$5&gt;0,$A443+($D$7-$D$3)/401,IF(J443/A443&gt;1.01*D$10,A443-($D$7-$D$3)/401,A443)),IF(D$5&lt;0,$A443+($D$7-$D$3)/401,IF(J443/A443&gt;1.01*D$10,A443-($D$7-$D$3)/401,A443))),IF(K443&gt;$B$6,IF(B$10&gt;D$10,IF(J443/A443&gt;1.01*D$10,A443-($D$7-$D$3)/401,A443),A443),IF(MAX(J$58:J443)&lt;0.99*$B$10*(A443^$K$49*(K443-A443))^(1/(1+$K$49))*($K$49^(1/(1+$K$49))),$A443+($D$7-$D$3)/401,IF(J443/A443&gt;1.01*$D$10,$A443-($D$7-$D$3)/401,A443))))</f>
        <v>392.269950124693</v>
      </c>
      <c r="B444" s="3" t="n">
        <f aca="false">$D$4+(A444-$D$3)*$D$5</f>
        <v>576.809850374078</v>
      </c>
      <c r="C444" s="3" t="n">
        <f aca="false">2/PI()*(ATAN((B444/A444)^2))/(1+C$12/C$14*10*(100/A443)^0.5)</f>
        <v>0.566861839590002</v>
      </c>
      <c r="D444" s="3" t="n">
        <f aca="false">3*G443*(I444-I443)+D443</f>
        <v>9881.29560602269</v>
      </c>
      <c r="E444" s="30" t="n">
        <f aca="false">(1/$C$16)*($C$12/100)/S444</f>
        <v>0.0090687127450383</v>
      </c>
      <c r="F444" s="3" t="n">
        <f aca="false">3*(1-2*$B$9)*(A445+A444)/(4*(1+$B$9)*$B$4)</f>
        <v>59731.2018865885</v>
      </c>
      <c r="G444" s="3" t="n">
        <f aca="false">$C$18*$C$17*(A444+100)/100/(2*(1+$C$19))*1000</f>
        <v>3762911.49875315</v>
      </c>
      <c r="H444" s="30" t="n">
        <f aca="false">(B444-B443)/(3*(1-E443)*F443+3*C443*E443*G443)+H443</f>
        <v>0.00384065640132343</v>
      </c>
      <c r="I444" s="30" t="n">
        <f aca="false">C443*(H444-H443)+I443</f>
        <v>0.00102907972140257</v>
      </c>
      <c r="J444" s="3" t="n">
        <f aca="false">J443+3*(H444-H443)*F443</f>
        <v>491.32034899349</v>
      </c>
      <c r="K444" s="35" t="n">
        <f aca="false">IF(J444&lt;$B$10*(A443^$K$49*(MAX(K$58:K443)-A443))^(1/(1+$K$49))*($K$49^(1/(1+$K$49))),IF(J444/A444&gt;D$10,IF(MAX(J$58:J443)&lt;0.99*$B$10*(A443^$K$49*(K443-A443))^(1/(1+$K$49))*($K$49^(1/(1+$K$49))),MAX(K$58:K443),((J444/$B$10)^(1+$K$49)/(A444^($K$49)*$K$49))+A444),MAX(K$58:K443)),((J444/$B$10)^(1+$K$49)/(A444^($K$49)*$K$49))+A444)</f>
        <v>714.194036463062</v>
      </c>
      <c r="L444" s="30" t="n">
        <f aca="false">IF(K444&lt;K443,AE443*(MAX(Z$58:Z443)-J443/A443)/(J443/A443/D$10-1)/(1+1*(MAX(Z$58:Z443)-J443/A443)/(J443/A443/D$10-1))+B$3-B$4,AE443*(J444/A444/B$10)/(C$27+J444/A444/B$10))</f>
        <v>-0.0440991412630423</v>
      </c>
      <c r="M444" s="42" t="n">
        <f aca="false">M443+L444*2*(K444-K443)/(K443+K444)</f>
        <v>-0.0169312385213288</v>
      </c>
      <c r="N444" s="43" t="n">
        <f aca="false">N443+(B$3-B$4)*2*(K444-K443)/(K443+K444)</f>
        <v>0.0132374946094435</v>
      </c>
      <c r="O444" s="34"/>
      <c r="P444" s="34" t="n">
        <f aca="false">P443+$B$4*2*(A444-A443)/(A444+A443)</f>
        <v>0.00404179615940003</v>
      </c>
      <c r="Q444" s="44" t="n">
        <f aca="false">M444+N444</f>
        <v>-0.00369374391188525</v>
      </c>
      <c r="R444" s="3" t="n">
        <f aca="false">R443-(Q444-Q443+P444-P443)*R443</f>
        <v>1.60244181726597</v>
      </c>
      <c r="S444" s="3" t="n">
        <f aca="false">$C$21*(R444-1)+1</f>
        <v>1.59450414136841</v>
      </c>
      <c r="T444" s="3" t="n">
        <f aca="false">-(S444-S443)/S443+T443</f>
        <v>0.000345178498495407</v>
      </c>
      <c r="U444" s="45" t="n">
        <f aca="false">(N444-N443)/(K$49/(1+K$49)*(AC444^(1+K$49)-(J444/A444)^(1+K$49))/(J444/A444)^K$49)*K$50+U443</f>
        <v>0.0246261112788794</v>
      </c>
      <c r="V444" s="3" t="n">
        <f aca="false">IF(D$6="E",-IF(K443=$B$6,-V443+(H444-H443)*(1-E443)+(I444-I443)*E443,-V443+(H444-H443)*(1-E443)+(I444-I443)*E443+(U444-U443)*(1-E443)),IF(K443=$B$6,V443+(H444-H443)*(1-E443)+(I444-I443)*E443,V443+(H444-H443)*(1-E443)+(I444-I443)*E443+(U444-U443)*(1-E443)))</f>
        <v>0.0282170230212399</v>
      </c>
      <c r="W444" s="3" t="n">
        <f aca="false">T444/3+V444</f>
        <v>0.0283320825207384</v>
      </c>
      <c r="X444" s="23" t="n">
        <f aca="false">IF(D$6="E",-B444,B444)</f>
        <v>576.809850374078</v>
      </c>
      <c r="Y444" s="0" t="n">
        <f aca="false">IF(D$6="E",-J444,J444)</f>
        <v>491.32034899349</v>
      </c>
      <c r="Z444" s="46" t="n">
        <f aca="false">J444/A444</f>
        <v>1.25250570133479</v>
      </c>
      <c r="AA444" s="43" t="n">
        <f aca="false">B$8/A444^B$3*((1+K$49)/K$49)^-B$3</f>
        <v>1.65926707325942</v>
      </c>
      <c r="AB444" s="43" t="n">
        <f aca="false">(R444-AA444)</f>
        <v>-0.0568252559934452</v>
      </c>
      <c r="AC444" s="48" t="n">
        <f aca="false">IF(R$58&gt;=AA$58,B$10,IF(K444&lt;K443,(Z444-D$10)*(1+1.25*(D$10-Z444)/MAX(Z$58:Z444)*B$10)+D$10,B$10))</f>
        <v>1.38259663532589</v>
      </c>
      <c r="AD444" s="33" t="n">
        <f aca="false">IF(K444&gt;K443,(1-A444/K444)/((J444+0.01)/A444/$B$10)^(1+K$49)+A444/K444+0.01,(1-A444/K444)/((J444+0.01)/A444/$D$10)^(1+K$49)+A444/K444+0.01)</f>
        <v>1.10847449389374</v>
      </c>
      <c r="AE444" s="47" t="n">
        <f aca="false">IF(ABS(-LN(1-(R444-AA444)/R444)/LN(AD444))&lt;1.2*B$3,1.2*SIGN(-LN(1-(R444-AA444)/R444)/LN(AD444))*B$3,-LN(1-(R444-AA444)/R444)/LN(AD444))</f>
        <v>-0.338374219122882</v>
      </c>
      <c r="AF444" s="43" t="n">
        <f aca="false">W444</f>
        <v>0.0283320825207384</v>
      </c>
      <c r="AG444" s="47" t="n">
        <f aca="false">IF(D$6="E",-B444,IF(D$6="T",-B444,B444))</f>
        <v>576.809850374078</v>
      </c>
      <c r="AH444" s="3" t="n">
        <f aca="false">T444</f>
        <v>0.000345178498495407</v>
      </c>
      <c r="AI444" s="3"/>
      <c r="AJ444" s="3"/>
    </row>
    <row r="445" customFormat="false" ht="12.8" hidden="false" customHeight="false" outlineLevel="0" collapsed="false">
      <c r="A445" s="3" t="n">
        <f aca="false">IF(J444/A444&lt;=0.99*$B$10,IF(A444&gt;A443,IF(D$5&gt;0,$A444+($D$7-$D$3)/401,IF(J444/A444&gt;1.01*D$10,A444-($D$7-$D$3)/401,A444)),IF(D$5&lt;0,$A444+($D$7-$D$3)/401,IF(J444/A444&gt;1.01*D$10,A444-($D$7-$D$3)/401,A444))),IF(K444&gt;$B$6,IF(B$10&gt;D$10,IF(J444/A444&gt;1.01*D$10,A444-($D$7-$D$3)/401,A444),A444),IF(MAX(J$58:J444)&lt;0.99*$B$10*(A444^$K$49*(K444-A444))^(1/(1+$K$49))*($K$49^(1/(1+$K$49))),$A444+($D$7-$D$3)/401,IF(J444/A444&gt;1.01*$D$10,$A444-($D$7-$D$3)/401,A444))))</f>
        <v>392.7687032419</v>
      </c>
      <c r="B445" s="3" t="n">
        <f aca="false">$D$4+(A445-$D$3)*$D$5</f>
        <v>578.306109725699</v>
      </c>
      <c r="C445" s="3" t="n">
        <f aca="false">2/PI()*(ATAN((B445/A445)^2))/(1+C$12/C$14*10*(100/A444)^0.5)</f>
        <v>0.567441026608559</v>
      </c>
      <c r="D445" s="3" t="n">
        <f aca="false">3*G444*(I445-I444)+D444</f>
        <v>9921.93553244658</v>
      </c>
      <c r="E445" s="30" t="n">
        <f aca="false">(1/$C$16)*($C$12/100)/S445</f>
        <v>0.00906810458194345</v>
      </c>
      <c r="F445" s="3" t="n">
        <f aca="false">3*(1-2*$B$9)*(A446+A445)/(4*(1+$B$9)*$B$4)</f>
        <v>59807.0991000766</v>
      </c>
      <c r="G445" s="3" t="n">
        <f aca="false">$C$18*$C$17*(A445+100)/100/(2*(1+$C$19))*1000</f>
        <v>3766723.96758108</v>
      </c>
      <c r="H445" s="30" t="n">
        <f aca="false">(B445-B444)/(3*(1-E444)*F444+3*C444*E444*G444)+H444</f>
        <v>0.003847007230515</v>
      </c>
      <c r="I445" s="30" t="n">
        <f aca="false">C444*(H445-H444)+I444</f>
        <v>0.00103267976412103</v>
      </c>
      <c r="J445" s="3" t="n">
        <f aca="false">J444+3*(H445-H444)*F444</f>
        <v>492.458376975257</v>
      </c>
      <c r="K445" s="35" t="n">
        <f aca="false">IF(J445&lt;$B$10*(A444^$K$49*(MAX(K$58:K444)-A444))^(1/(1+$K$49))*($K$49^(1/(1+$K$49))),IF(J445/A445&gt;D$10,IF(MAX(J$58:J444)&lt;0.99*$B$10*(A444^$K$49*(K444-A444))^(1/(1+$K$49))*($K$49^(1/(1+$K$49))),MAX(K$58:K444),((J445/$B$10)^(1+$K$49)/(A445^($K$49)*$K$49))+A445),MAX(K$58:K444)),((J445/$B$10)^(1+$K$49)/(A445^($K$49)*$K$49))+A445)</f>
        <v>715.775151750146</v>
      </c>
      <c r="L445" s="30" t="n">
        <f aca="false">IF(K445&lt;K444,AE444*(MAX(Z$58:Z444)-J444/A444)/(J444/A444/D$10-1)/(1+1*(MAX(Z$58:Z444)-J444/A444)/(J444/A444/D$10-1))+B$3-B$4,AE444*(J445/A445/B$10)/(C$27+J445/A445/B$10))</f>
        <v>-0.044427735512167</v>
      </c>
      <c r="M445" s="42" t="n">
        <f aca="false">M444+L445*2*(K445-K444)/(K444+K445)</f>
        <v>-0.0170294859134654</v>
      </c>
      <c r="N445" s="43" t="n">
        <f aca="false">N444+(B$3-B$4)*2*(K445-K444)/(K444+K445)</f>
        <v>0.0132604931455256</v>
      </c>
      <c r="O445" s="34"/>
      <c r="P445" s="34" t="n">
        <f aca="false">P444+$B$4*2*(A445-A444)/(A445+A444)</f>
        <v>0.00404942003547393</v>
      </c>
      <c r="Q445" s="44" t="n">
        <f aca="false">M445+N445</f>
        <v>-0.00376899276793978</v>
      </c>
      <c r="R445" s="3" t="n">
        <f aca="false">R444-(Q445-Q444+P445-P444)*R444</f>
        <v>1.60255018236179</v>
      </c>
      <c r="S445" s="3" t="n">
        <f aca="false">$C$21*(R445-1)+1</f>
        <v>1.59461107866325</v>
      </c>
      <c r="T445" s="3" t="n">
        <f aca="false">-(S445-S444)/S444+T444</f>
        <v>0.000278112322829094</v>
      </c>
      <c r="U445" s="45" t="n">
        <f aca="false">(N445-N444)/(K$49/(1+K$49)*(AC445^(1+K$49)-(J445/A445)^(1+K$49))/(J445/A445)^K$49)*K$50+U444</f>
        <v>0.024795970143969</v>
      </c>
      <c r="V445" s="3" t="n">
        <f aca="false">IF(D$6="E",-IF(K444=$B$6,-V444+(H445-H444)*(1-E444)+(I445-I444)*E444,-V444+(H445-H444)*(1-E444)+(I445-I444)*E444+(U445-U444)*(1-E444)),IF(K444=$B$6,V444+(H445-H444)*(1-E444)+(I445-I444)*E444,V444+(H445-H444)*(1-E444)+(I445-I444)*E444+(U445-U444)*(1-E444)))</f>
        <v>0.028391667368174</v>
      </c>
      <c r="W445" s="3" t="n">
        <f aca="false">T445/3+V445</f>
        <v>0.0284843714757837</v>
      </c>
      <c r="X445" s="23" t="n">
        <f aca="false">IF(D$6="E",-B445,B445)</f>
        <v>578.306109725699</v>
      </c>
      <c r="Y445" s="0" t="n">
        <f aca="false">IF(D$6="E",-J445,J445)</f>
        <v>492.458376975257</v>
      </c>
      <c r="Z445" s="46" t="n">
        <f aca="false">J445/A445</f>
        <v>1.25381267119941</v>
      </c>
      <c r="AA445" s="43" t="n">
        <f aca="false">B$8/A445^B$3*((1+K$49)/K$49)^-B$3</f>
        <v>1.65923249682115</v>
      </c>
      <c r="AB445" s="43" t="n">
        <f aca="false">(R445-AA445)</f>
        <v>-0.0566823144593678</v>
      </c>
      <c r="AC445" s="48" t="n">
        <f aca="false">IF(R$58&gt;=AA$58,B$10,IF(K445&lt;K444,(Z445-D$10)*(1+1.25*(D$10-Z445)/MAX(Z$58:Z445)*B$10)+D$10,B$10))</f>
        <v>1.38259663532589</v>
      </c>
      <c r="AD445" s="33" t="n">
        <f aca="false">IF(K445&gt;K444,(1-A445/K445)/((J445+0.01)/A445/$B$10)^(1+K$49)+A445/K445+0.01,(1-A445/K445)/((J445+0.01)/A445/$D$10)^(1+K$49)+A445/K445+0.01)</f>
        <v>1.10744163890401</v>
      </c>
      <c r="AE445" s="47" t="n">
        <f aca="false">IF(ABS(-LN(1-(R445-AA445)/R445)/LN(AD445))&lt;1.2*B$3,1.2*SIGN(-LN(1-(R445-AA445)/R445)/LN(AD445))*B$3,-LN(1-(R445-AA445)/R445)/LN(AD445))</f>
        <v>-0.340598330789331</v>
      </c>
      <c r="AF445" s="43" t="n">
        <f aca="false">W445</f>
        <v>0.0284843714757838</v>
      </c>
      <c r="AG445" s="47" t="n">
        <f aca="false">IF(D$6="E",-B445,IF(D$6="T",-B445,B445))</f>
        <v>578.306109725699</v>
      </c>
      <c r="AH445" s="3" t="n">
        <f aca="false">T445</f>
        <v>0.000278112322829094</v>
      </c>
      <c r="AI445" s="3"/>
      <c r="AJ445" s="3"/>
    </row>
    <row r="446" customFormat="false" ht="12.8" hidden="false" customHeight="false" outlineLevel="0" collapsed="false">
      <c r="A446" s="3" t="n">
        <f aca="false">IF(J445/A445&lt;=0.99*$B$10,IF(A445&gt;A444,IF(D$5&gt;0,$A445+($D$7-$D$3)/401,IF(J445/A445&gt;1.01*D$10,A445-($D$7-$D$3)/401,A445)),IF(D$5&lt;0,$A445+($D$7-$D$3)/401,IF(J445/A445&gt;1.01*D$10,A445-($D$7-$D$3)/401,A445))),IF(K445&gt;$B$6,IF(B$10&gt;D$10,IF(J445/A445&gt;1.01*D$10,A445-($D$7-$D$3)/401,A445),A445),IF(MAX(J$58:J445)&lt;0.99*$B$10*(A445^$K$49*(K445-A445))^(1/(1+$K$49))*($K$49^(1/(1+$K$49))),$A445+($D$7-$D$3)/401,IF(J445/A445&gt;1.01*$D$10,$A445-($D$7-$D$3)/401,A445))))</f>
        <v>393.267456359107</v>
      </c>
      <c r="B446" s="3" t="n">
        <f aca="false">$D$4+(A446-$D$3)*$D$5</f>
        <v>579.80236907732</v>
      </c>
      <c r="C446" s="3" t="n">
        <f aca="false">2/PI()*(ATAN((B446/A446)^2))/(1+C$12/C$14*10*(100/A445)^0.5)</f>
        <v>0.568017443003542</v>
      </c>
      <c r="D446" s="3" t="n">
        <f aca="false">3*G445*(I446-I445)+D445</f>
        <v>9962.59951895549</v>
      </c>
      <c r="E446" s="30" t="n">
        <f aca="false">(1/$C$16)*($C$12/100)/S446</f>
        <v>0.00906749107958642</v>
      </c>
      <c r="F446" s="3" t="n">
        <f aca="false">3*(1-2*$B$9)*(A447+A446)/(4*(1+$B$9)*$B$4)</f>
        <v>59882.9963135646</v>
      </c>
      <c r="G446" s="3" t="n">
        <f aca="false">$C$18*$C$17*(A446+100)/100/(2*(1+$C$19))*1000</f>
        <v>3770536.43640901</v>
      </c>
      <c r="H446" s="30" t="n">
        <f aca="false">(B446-B445)/(3*(1-E445)*F445+3*C445*E445*G445)+H445</f>
        <v>0.00385334890826664</v>
      </c>
      <c r="I446" s="30" t="n">
        <f aca="false">C445*(H446-H445)+I445</f>
        <v>0.00103627829225484</v>
      </c>
      <c r="J446" s="3" t="n">
        <f aca="false">J445+3*(H446-H445)*F445</f>
        <v>493.596209024516</v>
      </c>
      <c r="K446" s="35" t="n">
        <f aca="false">IF(J446&lt;$B$10*(A445^$K$49*(MAX(K$58:K445)-A445))^(1/(1+$K$49))*($K$49^(1/(1+$K$49))),IF(J446/A446&gt;D$10,IF(MAX(J$58:J445)&lt;0.99*$B$10*(A445^$K$49*(K445-A445))^(1/(1+$K$49))*($K$49^(1/(1+$K$49))),MAX(K$58:K445),((J446/$B$10)^(1+$K$49)/(A446^($K$49)*$K$49))+A446),MAX(K$58:K445)),((J446/$B$10)^(1+$K$49)/(A446^($K$49)*$K$49))+A446)</f>
        <v>717.35670991429</v>
      </c>
      <c r="L446" s="30" t="n">
        <f aca="false">IF(K446&lt;K445,AE445*(MAX(Z$58:Z445)-J445/A445)/(J445/A445/D$10-1)/(1+1*(MAX(Z$58:Z445)-J445/A445)/(J445/A445/D$10-1))+B$3-B$4,AE445*(J446/A446/B$10)/(C$27+J446/A446/B$10))</f>
        <v>-0.0447601276401937</v>
      </c>
      <c r="M446" s="42" t="n">
        <f aca="false">M445+L446*2*(K446-K445)/(K445+K446)</f>
        <v>-0.0171282775839195</v>
      </c>
      <c r="N446" s="43" t="n">
        <f aca="false">N445+(B$3-B$4)*2*(K446-K445)/(K445+K446)</f>
        <v>0.0132834473555981</v>
      </c>
      <c r="O446" s="34"/>
      <c r="P446" s="34" t="n">
        <f aca="false">P445+$B$4*2*(A446-A445)/(A446+A445)</f>
        <v>0.00405703423659353</v>
      </c>
      <c r="Q446" s="44" t="n">
        <f aca="false">M446+N446</f>
        <v>-0.00384483022832146</v>
      </c>
      <c r="R446" s="3" t="n">
        <f aca="false">R445-(Q446-Q445+P446-P445)*R445</f>
        <v>1.60265951355836</v>
      </c>
      <c r="S446" s="3" t="n">
        <f aca="false">$C$21*(R446-1)+1</f>
        <v>1.59471896932967</v>
      </c>
      <c r="T446" s="3" t="n">
        <f aca="false">-(S446-S445)/S445+T445</f>
        <v>0.000210452773826067</v>
      </c>
      <c r="U446" s="45" t="n">
        <f aca="false">(N446-N445)/(K$49/(1+K$49)*(AC446^(1+K$49)-(J446/A446)^(1+K$49))/(J446/A446)^K$49)*K$50+U445</f>
        <v>0.0249673279513915</v>
      </c>
      <c r="V446" s="3" t="n">
        <f aca="false">IF(D$6="E",-IF(K445=$B$6,-V445+(H446-H445)*(1-E445)+(I446-I445)*E445,-V445+(H446-H445)*(1-E445)+(I446-I445)*E445+(U446-U445)*(1-E445)),IF(K445=$B$6,V445+(H446-H445)*(1-E445)+(I446-I445)*E445,V445+(H446-H445)*(1-E445)+(I446-I445)*E445+(U446-U445)*(1-E445)))</f>
        <v>0.0285677880876619</v>
      </c>
      <c r="W446" s="3" t="n">
        <f aca="false">T446/3+V446</f>
        <v>0.0286379390122706</v>
      </c>
      <c r="X446" s="23" t="n">
        <f aca="false">IF(D$6="E",-B446,B446)</f>
        <v>579.80236907732</v>
      </c>
      <c r="Y446" s="0" t="n">
        <f aca="false">IF(D$6="E",-J446,J446)</f>
        <v>493.596209024516</v>
      </c>
      <c r="Z446" s="46" t="n">
        <f aca="false">J446/A446</f>
        <v>1.25511582777344</v>
      </c>
      <c r="AA446" s="43" t="n">
        <f aca="false">B$8/A446^B$3*((1+K$49)/K$49)^-B$3</f>
        <v>1.65919796498071</v>
      </c>
      <c r="AB446" s="43" t="n">
        <f aca="false">(R446-AA446)</f>
        <v>-0.0565384514223484</v>
      </c>
      <c r="AC446" s="48" t="n">
        <f aca="false">IF(R$58&gt;=AA$58,B$10,IF(K446&lt;K445,(Z446-D$10)*(1+1.25*(D$10-Z446)/MAX(Z$58:Z446)*B$10)+D$10,B$10))</f>
        <v>1.38259663532589</v>
      </c>
      <c r="AD446" s="33" t="n">
        <f aca="false">IF(K446&gt;K445,(1-A446/K446)/((J446+0.01)/A446/$B$10)^(1+K$49)+A446/K446+0.01,(1-A446/K446)/((J446+0.01)/A446/$D$10)^(1+K$49)+A446/K446+0.01)</f>
        <v>1.10641265990543</v>
      </c>
      <c r="AE446" s="47" t="n">
        <f aca="false">IF(ABS(-LN(1-(R446-AA446)/R446)/LN(AD446))&lt;1.2*B$3,1.2*SIGN(-LN(1-(R446-AA446)/R446)/LN(AD446))*B$3,-LN(1-(R446-AA446)/R446)/LN(AD446))</f>
        <v>-0.342848866983493</v>
      </c>
      <c r="AF446" s="43" t="n">
        <f aca="false">W446</f>
        <v>0.0286379390122706</v>
      </c>
      <c r="AG446" s="47" t="n">
        <f aca="false">IF(D$6="E",-B446,IF(D$6="T",-B446,B446))</f>
        <v>579.80236907732</v>
      </c>
      <c r="AH446" s="3" t="n">
        <f aca="false">T446</f>
        <v>0.000210452773826067</v>
      </c>
      <c r="AI446" s="3"/>
      <c r="AJ446" s="3"/>
    </row>
    <row r="447" customFormat="false" ht="12.8" hidden="false" customHeight="false" outlineLevel="0" collapsed="false">
      <c r="A447" s="3" t="n">
        <f aca="false">IF(J446/A446&lt;=0.99*$B$10,IF(A446&gt;A445,IF(D$5&gt;0,$A446+($D$7-$D$3)/401,IF(J446/A446&gt;1.01*D$10,A446-($D$7-$D$3)/401,A446)),IF(D$5&lt;0,$A446+($D$7-$D$3)/401,IF(J446/A446&gt;1.01*D$10,A446-($D$7-$D$3)/401,A446))),IF(K446&gt;$B$6,IF(B$10&gt;D$10,IF(J446/A446&gt;1.01*D$10,A446-($D$7-$D$3)/401,A446),A446),IF(MAX(J$58:J446)&lt;0.99*$B$10*(A446^$K$49*(K446-A446))^(1/(1+$K$49))*($K$49^(1/(1+$K$49))),$A446+($D$7-$D$3)/401,IF(J446/A446&gt;1.01*$D$10,$A446-($D$7-$D$3)/401,A446))))</f>
        <v>393.766209476314</v>
      </c>
      <c r="B447" s="3" t="n">
        <f aca="false">$D$4+(A447-$D$3)*$D$5</f>
        <v>581.298628428941</v>
      </c>
      <c r="C447" s="3" t="n">
        <f aca="false">2/PI()*(ATAN((B447/A447)^2))/(1+C$12/C$14*10*(100/A446)^0.5)</f>
        <v>0.568591108479938</v>
      </c>
      <c r="D447" s="3" t="n">
        <f aca="false">3*G446*(I447-I446)+D446</f>
        <v>10003.2874184161</v>
      </c>
      <c r="E447" s="30" t="n">
        <f aca="false">(1/$C$16)*($C$12/100)/S447</f>
        <v>0.0090668721831861</v>
      </c>
      <c r="F447" s="3" t="n">
        <f aca="false">3*(1-2*$B$9)*(A448+A447)/(4*(1+$B$9)*$B$4)</f>
        <v>59958.8935270526</v>
      </c>
      <c r="G447" s="3" t="n">
        <f aca="false">$C$18*$C$17*(A447+100)/100/(2*(1+$C$19))*1000</f>
        <v>3774348.90523694</v>
      </c>
      <c r="H447" s="30" t="n">
        <f aca="false">(B447-B446)/(3*(1-E446)*F446+3*C446*E446*G446)+H446</f>
        <v>0.00385968146662209</v>
      </c>
      <c r="I447" s="30" t="n">
        <f aca="false">C446*(H447-H446)+I446</f>
        <v>0.00103987529585957</v>
      </c>
      <c r="J447" s="3" t="n">
        <f aca="false">J446+3*(H447-H446)*F446</f>
        <v>494.733846730481</v>
      </c>
      <c r="K447" s="35" t="n">
        <f aca="false">IF(J447&lt;$B$10*(A446^$K$49*(MAX(K$58:K446)-A446))^(1/(1+$K$49))*($K$49^(1/(1+$K$49))),IF(J447/A447&gt;D$10,IF(MAX(J$58:J446)&lt;0.99*$B$10*(A446^$K$49*(K446-A446))^(1/(1+$K$49))*($K$49^(1/(1+$K$49))),MAX(K$58:K446),((J447/$B$10)^(1+$K$49)/(A447^($K$49)*$K$49))+A447),MAX(K$58:K446)),((J447/$B$10)^(1+$K$49)/(A447^($K$49)*$K$49))+A447)</f>
        <v>718.938709584617</v>
      </c>
      <c r="L447" s="30" t="n">
        <f aca="false">IF(K447&lt;K446,AE446*(MAX(Z$58:Z446)-J446/A446)/(J446/A446/D$10-1)/(1+1*(MAX(Z$58:Z446)-J446/A446)/(J446/A446/D$10-1))+B$3-B$4,AE446*(J447/A447/B$10)/(C$27+J447/A447/B$10))</f>
        <v>-0.0450963933858786</v>
      </c>
      <c r="M447" s="42" t="n">
        <f aca="false">M446+L447*2*(K447-K446)/(K446+K447)</f>
        <v>-0.0172276199316022</v>
      </c>
      <c r="N447" s="43" t="n">
        <f aca="false">N446+(B$3-B$4)*2*(K447-K446)/(K446+K447)</f>
        <v>0.0133063574009105</v>
      </c>
      <c r="O447" s="34"/>
      <c r="P447" s="34" t="n">
        <f aca="false">P446+$B$4*2*(A447-A446)/(A447+A446)</f>
        <v>0.00406463878728341</v>
      </c>
      <c r="Q447" s="44" t="n">
        <f aca="false">M447+N447</f>
        <v>-0.00392126253069164</v>
      </c>
      <c r="R447" s="3" t="n">
        <f aca="false">R446-(Q447-Q446+P447-P446)*R446</f>
        <v>1.60276982100938</v>
      </c>
      <c r="S447" s="3" t="n">
        <f aca="false">$C$21*(R447-1)+1</f>
        <v>1.59482782338757</v>
      </c>
      <c r="T447" s="3" t="n">
        <f aca="false">-(S447-S446)/S446+T446</f>
        <v>0.000142193688685583</v>
      </c>
      <c r="U447" s="45" t="n">
        <f aca="false">(N447-N446)/(K$49/(1+K$49)*(AC447^(1+K$49)-(J447/A447)^(1+K$49))/(J447/A447)^K$49)*K$50+U446</f>
        <v>0.0251402109500261</v>
      </c>
      <c r="V447" s="3" t="n">
        <f aca="false">IF(D$6="E",-IF(K446=$B$6,-V446+(H447-H446)*(1-E446)+(I447-I446)*E446,-V446+(H447-H446)*(1-E446)+(I447-I446)*E446+(U447-U446)*(1-E446)),IF(K446=$B$6,V446+(H447-H446)*(1-E446)+(I447-I446)*E446,V446+(H447-H446)*(1-E446)+(I447-I446)*E446+(U447-U446)*(1-E446)))</f>
        <v>0.0287454112249857</v>
      </c>
      <c r="W447" s="3" t="n">
        <f aca="false">T447/3+V447</f>
        <v>0.0287928091212142</v>
      </c>
      <c r="X447" s="23" t="n">
        <f aca="false">IF(D$6="E",-B447,B447)</f>
        <v>581.298628428941</v>
      </c>
      <c r="Y447" s="0" t="n">
        <f aca="false">IF(D$6="E",-J447,J447)</f>
        <v>494.733846730481</v>
      </c>
      <c r="Z447" s="46" t="n">
        <f aca="false">J447/A447</f>
        <v>1.25641518958279</v>
      </c>
      <c r="AA447" s="43" t="n">
        <f aca="false">B$8/A447^B$3*((1+K$49)/K$49)^-B$3</f>
        <v>1.6591634776241</v>
      </c>
      <c r="AB447" s="43" t="n">
        <f aca="false">(R447-AA447)</f>
        <v>-0.0563936566147159</v>
      </c>
      <c r="AC447" s="48" t="n">
        <f aca="false">IF(R$58&gt;=AA$58,B$10,IF(K447&lt;K446,(Z447-D$10)*(1+1.25*(D$10-Z447)/MAX(Z$58:Z447)*B$10)+D$10,B$10))</f>
        <v>1.38259663532589</v>
      </c>
      <c r="AD447" s="33" t="n">
        <f aca="false">IF(K447&gt;K446,(1-A447/K447)/((J447+0.01)/A447/$B$10)^(1+K$49)+A447/K447+0.01,(1-A447/K447)/((J447+0.01)/A447/$D$10)^(1+K$49)+A447/K447+0.01)</f>
        <v>1.10538753530938</v>
      </c>
      <c r="AE447" s="47" t="n">
        <f aca="false">IF(ABS(-LN(1-(R447-AA447)/R447)/LN(AD447))&lt;1.2*B$3,1.2*SIGN(-LN(1-(R447-AA447)/R447)/LN(AD447))*B$3,-LN(1-(R447-AA447)/R447)/LN(AD447))</f>
        <v>-0.345126362228739</v>
      </c>
      <c r="AF447" s="43" t="n">
        <f aca="false">W447</f>
        <v>0.0287928091212143</v>
      </c>
      <c r="AG447" s="47" t="n">
        <f aca="false">IF(D$6="E",-B447,IF(D$6="T",-B447,B447))</f>
        <v>581.298628428941</v>
      </c>
      <c r="AH447" s="3" t="n">
        <f aca="false">T447</f>
        <v>0.000142193688685583</v>
      </c>
      <c r="AI447" s="3"/>
      <c r="AJ447" s="3"/>
    </row>
    <row r="448" customFormat="false" ht="12.8" hidden="false" customHeight="false" outlineLevel="0" collapsed="false">
      <c r="A448" s="3" t="n">
        <f aca="false">IF(J447/A447&lt;=0.99*$B$10,IF(A447&gt;A446,IF(D$5&gt;0,$A447+($D$7-$D$3)/401,IF(J447/A447&gt;1.01*D$10,A447-($D$7-$D$3)/401,A447)),IF(D$5&lt;0,$A447+($D$7-$D$3)/401,IF(J447/A447&gt;1.01*D$10,A447-($D$7-$D$3)/401,A447))),IF(K447&gt;$B$6,IF(B$10&gt;D$10,IF(J447/A447&gt;1.01*D$10,A447-($D$7-$D$3)/401,A447),A447),IF(MAX(J$58:J447)&lt;0.99*$B$10*(A447^$K$49*(K447-A447))^(1/(1+$K$49))*($K$49^(1/(1+$K$49))),$A447+($D$7-$D$3)/401,IF(J447/A447&gt;1.01*$D$10,$A447-($D$7-$D$3)/401,A447))))</f>
        <v>394.264962593521</v>
      </c>
      <c r="B448" s="3" t="n">
        <f aca="false">$D$4+(A448-$D$3)*$D$5</f>
        <v>582.794887780562</v>
      </c>
      <c r="C448" s="3" t="n">
        <f aca="false">2/PI()*(ATAN((B448/A448)^2))/(1+C$12/C$14*10*(100/A447)^0.5)</f>
        <v>0.569162042573317</v>
      </c>
      <c r="D448" s="3" t="n">
        <f aca="false">3*G447*(I448-I447)+D447</f>
        <v>10043.999085092</v>
      </c>
      <c r="E448" s="30" t="n">
        <f aca="false">(1/$C$16)*($C$12/100)/S448</f>
        <v>0.00906624783677197</v>
      </c>
      <c r="F448" s="3" t="n">
        <f aca="false">3*(1-2*$B$9)*(A449+A448)/(4*(1+$B$9)*$B$4)</f>
        <v>60034.7907405406</v>
      </c>
      <c r="G448" s="3" t="n">
        <f aca="false">$C$18*$C$17*(A448+100)/100/(2*(1+$C$19))*1000</f>
        <v>3778161.37406487</v>
      </c>
      <c r="H448" s="30" t="n">
        <f aca="false">(B448-B447)/(3*(1-E447)*F447+3*C447*E447*G447)+H447</f>
        <v>0.00386600493744516</v>
      </c>
      <c r="I448" s="30" t="n">
        <f aca="false">C447*(H448-H447)+I447</f>
        <v>0.0010434707651443</v>
      </c>
      <c r="J448" s="3" t="n">
        <f aca="false">J447+3*(H448-H447)*F447</f>
        <v>495.871291671886</v>
      </c>
      <c r="K448" s="35" t="n">
        <f aca="false">IF(J448&lt;$B$10*(A447^$K$49*(MAX(K$58:K447)-A447))^(1/(1+$K$49))*($K$49^(1/(1+$K$49))),IF(J448/A448&gt;D$10,IF(MAX(J$58:J447)&lt;0.99*$B$10*(A447^$K$49*(K447-A447))^(1/(1+$K$49))*($K$49^(1/(1+$K$49))),MAX(K$58:K447),((J448/$B$10)^(1+$K$49)/(A448^($K$49)*$K$49))+A448),MAX(K$58:K447)),((J448/$B$10)^(1+$K$49)/(A448^($K$49)*$K$49))+A448)</f>
        <v>720.521149402894</v>
      </c>
      <c r="L448" s="30" t="n">
        <f aca="false">IF(K448&lt;K447,AE447*(MAX(Z$58:Z447)-J447/A447)/(J447/A447/D$10-1)/(1+1*(MAX(Z$58:Z447)-J447/A447)/(J447/A447/D$10-1))+B$3-B$4,AE447*(J448/A448/B$10)/(C$27+J448/A448/B$10))</f>
        <v>-0.0454366106181524</v>
      </c>
      <c r="M448" s="42" t="n">
        <f aca="false">M447+L448*2*(K448-K447)/(K447+K448)</f>
        <v>-0.0173275194896215</v>
      </c>
      <c r="N448" s="43" t="n">
        <f aca="false">N447+(B$3-B$4)*2*(K448-K447)/(K447+K448)</f>
        <v>0.0133292234419569</v>
      </c>
      <c r="O448" s="34"/>
      <c r="P448" s="34" t="n">
        <f aca="false">P447+$B$4*2*(A448-A447)/(A448+A447)</f>
        <v>0.00407223371197498</v>
      </c>
      <c r="Q448" s="44" t="n">
        <f aca="false">M448+N448</f>
        <v>-0.00399829604766464</v>
      </c>
      <c r="R448" s="3" t="n">
        <f aca="false">R447-(Q448-Q447+P448-P447)*R447</f>
        <v>1.60288111508951</v>
      </c>
      <c r="S448" s="3" t="n">
        <f aca="false">$C$21*(R448-1)+1</f>
        <v>1.5949376510749</v>
      </c>
      <c r="T448" s="3" t="n">
        <f aca="false">-(S448-S447)/S447+T447</f>
        <v>7.33287706540953E-005</v>
      </c>
      <c r="U448" s="45" t="n">
        <f aca="false">(N448-N447)/(K$49/(1+K$49)*(AC448^(1+K$49)-(J448/A448)^(1+K$49))/(J448/A448)^K$49)*K$50+U447</f>
        <v>0.0253146460954037</v>
      </c>
      <c r="V448" s="3" t="n">
        <f aca="false">IF(D$6="E",-IF(K447=$B$6,-V447+(H448-H447)*(1-E447)+(I448-I447)*E447,-V447+(H448-H447)*(1-E447)+(I448-I447)*E447+(U448-U447)*(1-E447)),IF(K447=$B$6,V447+(H448-H447)*(1-E447)+(I448-I447)*E447,V447+(H448-H447)*(1-E447)+(I448-I447)*E447+(U448-U447)*(1-E447)))</f>
        <v>0.0289245635255777</v>
      </c>
      <c r="W448" s="3" t="n">
        <f aca="false">T448/3+V448</f>
        <v>0.0289490064491291</v>
      </c>
      <c r="X448" s="23" t="n">
        <f aca="false">IF(D$6="E",-B448,B448)</f>
        <v>582.794887780562</v>
      </c>
      <c r="Y448" s="0" t="n">
        <f aca="false">IF(D$6="E",-J448,J448)</f>
        <v>495.871291671886</v>
      </c>
      <c r="Z448" s="46" t="n">
        <f aca="false">J448/A448</f>
        <v>1.25771077503308</v>
      </c>
      <c r="AA448" s="43" t="n">
        <f aca="false">B$8/A448^B$3*((1+K$49)/K$49)^-B$3</f>
        <v>1.6591290346378</v>
      </c>
      <c r="AB448" s="43" t="n">
        <f aca="false">(R448-AA448)</f>
        <v>-0.056247919548291</v>
      </c>
      <c r="AC448" s="48" t="n">
        <f aca="false">IF(R$58&gt;=AA$58,B$10,IF(K448&lt;K447,(Z448-D$10)*(1+1.25*(D$10-Z448)/MAX(Z$58:Z448)*B$10)+D$10,B$10))</f>
        <v>1.38259663532589</v>
      </c>
      <c r="AD448" s="33" t="n">
        <f aca="false">IF(K448&gt;K447,(1-A448/K448)/((J448+0.01)/A448/$B$10)^(1+K$49)+A448/K448+0.01,(1-A448/K448)/((J448+0.01)/A448/$D$10)^(1+K$49)+A448/K448+0.01)</f>
        <v>1.10436624367561</v>
      </c>
      <c r="AE448" s="47" t="n">
        <f aca="false">IF(ABS(-LN(1-(R448-AA448)/R448)/LN(AD448))&lt;1.2*B$3,1.2*SIGN(-LN(1-(R448-AA448)/R448)/LN(AD448))*B$3,-LN(1-(R448-AA448)/R448)/LN(AD448))</f>
        <v>-0.347431366249247</v>
      </c>
      <c r="AF448" s="43" t="n">
        <f aca="false">W448</f>
        <v>0.0289490064491291</v>
      </c>
      <c r="AG448" s="47" t="n">
        <f aca="false">IF(D$6="E",-B448,IF(D$6="T",-B448,B448))</f>
        <v>582.794887780562</v>
      </c>
      <c r="AH448" s="3" t="n">
        <f aca="false">T448</f>
        <v>7.33287706540953E-005</v>
      </c>
      <c r="AI448" s="3"/>
      <c r="AJ448" s="3"/>
    </row>
    <row r="449" customFormat="false" ht="12.8" hidden="false" customHeight="false" outlineLevel="0" collapsed="false">
      <c r="A449" s="3" t="n">
        <f aca="false">IF(J448/A448&lt;=0.99*$B$10,IF(A448&gt;A447,IF(D$5&gt;0,$A448+($D$7-$D$3)/401,IF(J448/A448&gt;1.01*D$10,A448-($D$7-$D$3)/401,A448)),IF(D$5&lt;0,$A448+($D$7-$D$3)/401,IF(J448/A448&gt;1.01*D$10,A448-($D$7-$D$3)/401,A448))),IF(K448&gt;$B$6,IF(B$10&gt;D$10,IF(J448/A448&gt;1.01*D$10,A448-($D$7-$D$3)/401,A448),A448),IF(MAX(J$58:J448)&lt;0.99*$B$10*(A448^$K$49*(K448-A448))^(1/(1+$K$49))*($K$49^(1/(1+$K$49))),$A448+($D$7-$D$3)/401,IF(J448/A448&gt;1.01*$D$10,$A448-($D$7-$D$3)/401,A448))))</f>
        <v>394.763715710728</v>
      </c>
      <c r="B449" s="3" t="n">
        <f aca="false">$D$4+(A449-$D$3)*$D$5</f>
        <v>584.291147132183</v>
      </c>
      <c r="C449" s="3" t="n">
        <f aca="false">2/PI()*(ATAN((B449/A449)^2))/(1+C$12/C$14*10*(100/A448)^0.5)</f>
        <v>0.569730264651357</v>
      </c>
      <c r="D449" s="3" t="n">
        <f aca="false">3*G448*(I449-I448)+D448</f>
        <v>10084.7343746313</v>
      </c>
      <c r="E449" s="30" t="n">
        <f aca="false">(1/$C$16)*($C$12/100)/S449</f>
        <v>0.00906561798315054</v>
      </c>
      <c r="F449" s="3" t="n">
        <f aca="false">3*(1-2*$B$9)*(A450+A449)/(4*(1+$B$9)*$B$4)</f>
        <v>60110.6879540286</v>
      </c>
      <c r="G449" s="3" t="n">
        <f aca="false">$C$18*$C$17*(A449+100)/100/(2*(1+$C$19))*1000</f>
        <v>3781973.8428928</v>
      </c>
      <c r="H449" s="30" t="n">
        <f aca="false">(B449-B448)/(3*(1-E448)*F448+3*C448*E448*G448)+H448</f>
        <v>0.00387231935242151</v>
      </c>
      <c r="I449" s="30" t="n">
        <f aca="false">C448*(H449-H448)+I448</f>
        <v>0.0010470646904699</v>
      </c>
      <c r="J449" s="3" t="n">
        <f aca="false">J448+3*(H449-H448)*F448</f>
        <v>497.008545417149</v>
      </c>
      <c r="K449" s="35" t="n">
        <f aca="false">IF(J449&lt;$B$10*(A448^$K$49*(MAX(K$58:K448)-A448))^(1/(1+$K$49))*($K$49^(1/(1+$K$49))),IF(J449/A449&gt;D$10,IF(MAX(J$58:J448)&lt;0.99*$B$10*(A448^$K$49*(K448-A448))^(1/(1+$K$49))*($K$49^(1/(1+$K$49))),MAX(K$58:K448),((J449/$B$10)^(1+$K$49)/(A449^($K$49)*$K$49))+A449),MAX(K$58:K448)),((J449/$B$10)^(1+$K$49)/(A449^($K$49)*$K$49))+A449)</f>
        <v>722.104028023495</v>
      </c>
      <c r="L449" s="30" t="n">
        <f aca="false">IF(K449&lt;K448,AE448*(MAX(Z$58:Z448)-J448/A448)/(J448/A448/D$10-1)/(1+1*(MAX(Z$58:Z448)-J448/A448)/(J448/A448/D$10-1))+B$3-B$4,AE448*(J449/A449/B$10)/(C$27+J449/A449/B$10))</f>
        <v>-0.0457808594135139</v>
      </c>
      <c r="M449" s="42" t="n">
        <f aca="false">M448+L449*2*(K449-K448)/(K448+K449)</f>
        <v>-0.017427982929096</v>
      </c>
      <c r="N449" s="43" t="n">
        <f aca="false">N448+(B$3-B$4)*2*(K449-K448)/(K448+K449)</f>
        <v>0.01335204563848</v>
      </c>
      <c r="O449" s="34"/>
      <c r="P449" s="34" t="n">
        <f aca="false">P448+$B$4*2*(A449-A448)/(A449+A448)</f>
        <v>0.00407981903500703</v>
      </c>
      <c r="Q449" s="44" t="n">
        <f aca="false">M449+N449</f>
        <v>-0.00407593729061594</v>
      </c>
      <c r="R449" s="3" t="n">
        <f aca="false">R448-(Q449-Q448+P449-P448)*R448</f>
        <v>1.60299340640055</v>
      </c>
      <c r="S449" s="3" t="n">
        <f aca="false">$C$21*(R449-1)+1</f>
        <v>1.5950484628538</v>
      </c>
      <c r="T449" s="3" t="n">
        <f aca="false">-(S449-S448)/S448+T448</f>
        <v>3.85158524776375E-006</v>
      </c>
      <c r="U449" s="45" t="n">
        <f aca="false">(N449-N448)/(K$49/(1+K$49)*(AC449^(1+K$49)-(J449/A449)^(1+K$49))/(J449/A449)^K$49)*K$50+U448</f>
        <v>0.0254906610751579</v>
      </c>
      <c r="V449" s="3" t="n">
        <f aca="false">IF(D$6="E",-IF(K448=$B$6,-V448+(H449-H448)*(1-E448)+(I449-I448)*E448,-V448+(H449-H448)*(1-E448)+(I449-I448)*E448+(U449-U448)*(1-E448)),IF(K448=$B$6,V448+(H449-H448)*(1-E448)+(I449-I448)*E448,V448+(H449-H448)*(1-E448)+(I449-I448)*E448+(U449-U448)*(1-E448)))</f>
        <v>0.0291052724602454</v>
      </c>
      <c r="W449" s="3" t="n">
        <f aca="false">T449/3+V449</f>
        <v>0.0291065563219947</v>
      </c>
      <c r="X449" s="23" t="n">
        <f aca="false">IF(D$6="E",-B449,B449)</f>
        <v>584.291147132183</v>
      </c>
      <c r="Y449" s="0" t="n">
        <f aca="false">IF(D$6="E",-J449,J449)</f>
        <v>497.008545417149</v>
      </c>
      <c r="Z449" s="46" t="n">
        <f aca="false">J449/A449</f>
        <v>1.25900260241076</v>
      </c>
      <c r="AA449" s="43" t="n">
        <f aca="false">B$8/A449^B$3*((1+K$49)/K$49)^-B$3</f>
        <v>1.65909463590869</v>
      </c>
      <c r="AB449" s="43" t="n">
        <f aca="false">(R449-AA449)</f>
        <v>-0.056101229508146</v>
      </c>
      <c r="AC449" s="48" t="n">
        <f aca="false">IF(R$58&gt;=AA$58,B$10,IF(K449&lt;K448,(Z449-D$10)*(1+1.25*(D$10-Z449)/MAX(Z$58:Z449)*B$10)+D$10,B$10))</f>
        <v>1.38259663532589</v>
      </c>
      <c r="AD449" s="33" t="n">
        <f aca="false">IF(K449&gt;K448,(1-A449/K449)/((J449+0.01)/A449/$B$10)^(1+K$49)+A449/K449+0.01,(1-A449/K449)/((J449+0.01)/A449/$D$10)^(1+K$49)+A449/K449+0.01)</f>
        <v>1.10334876371098</v>
      </c>
      <c r="AE449" s="47" t="n">
        <f aca="false">IF(ABS(-LN(1-(R449-AA449)/R449)/LN(AD449))&lt;1.2*B$3,1.2*SIGN(-LN(1-(R449-AA449)/R449)/LN(AD449))*B$3,-LN(1-(R449-AA449)/R449)/LN(AD449))</f>
        <v>-0.349764444527479</v>
      </c>
      <c r="AF449" s="43" t="n">
        <f aca="false">W449</f>
        <v>0.0291065563219947</v>
      </c>
      <c r="AG449" s="47" t="n">
        <f aca="false">IF(D$6="E",-B449,IF(D$6="T",-B449,B449))</f>
        <v>584.291147132183</v>
      </c>
      <c r="AH449" s="3" t="n">
        <f aca="false">T449</f>
        <v>3.85158524776375E-006</v>
      </c>
      <c r="AI449" s="3"/>
      <c r="AJ449" s="3"/>
    </row>
    <row r="450" customFormat="false" ht="12.8" hidden="false" customHeight="false" outlineLevel="0" collapsed="false">
      <c r="A450" s="3" t="n">
        <f aca="false">IF(J449/A449&lt;=0.99*$B$10,IF(A449&gt;A448,IF(D$5&gt;0,$A449+($D$7-$D$3)/401,IF(J449/A449&gt;1.01*D$10,A449-($D$7-$D$3)/401,A449)),IF(D$5&lt;0,$A449+($D$7-$D$3)/401,IF(J449/A449&gt;1.01*D$10,A449-($D$7-$D$3)/401,A449))),IF(K449&gt;$B$6,IF(B$10&gt;D$10,IF(J449/A449&gt;1.01*D$10,A449-($D$7-$D$3)/401,A449),A449),IF(MAX(J$58:J449)&lt;0.99*$B$10*(A449^$K$49*(K449-A449))^(1/(1+$K$49))*($K$49^(1/(1+$K$49))),$A449+($D$7-$D$3)/401,IF(J449/A449&gt;1.01*$D$10,$A449-($D$7-$D$3)/401,A449))))</f>
        <v>395.262468827935</v>
      </c>
      <c r="B450" s="3" t="n">
        <f aca="false">$D$4+(A450-$D$3)*$D$5</f>
        <v>585.787406483804</v>
      </c>
      <c r="C450" s="3" t="n">
        <f aca="false">2/PI()*(ATAN((B450/A450)^2))/(1+C$12/C$14*10*(100/A449)^0.5)</f>
        <v>0.570295793915363</v>
      </c>
      <c r="D450" s="3" t="n">
        <f aca="false">3*G449*(I450-I449)+D449</f>
        <v>10125.493144055</v>
      </c>
      <c r="E450" s="30" t="n">
        <f aca="false">(1/$C$16)*($C$12/100)/S450</f>
        <v>0.00906498256387065</v>
      </c>
      <c r="F450" s="3" t="n">
        <f aca="false">3*(1-2*$B$9)*(A451+A450)/(4*(1+$B$9)*$B$4)</f>
        <v>60186.5851675167</v>
      </c>
      <c r="G450" s="3" t="n">
        <f aca="false">$C$18*$C$17*(A450+100)/100/(2*(1+$C$19))*1000</f>
        <v>3785786.31172073</v>
      </c>
      <c r="H450" s="30" t="n">
        <f aca="false">(B450-B449)/(3*(1-E449)*F449+3*C449*E449*G449)+H449</f>
        <v>0.00387862474306048</v>
      </c>
      <c r="I450" s="30" t="n">
        <f aca="false">C449*(H450-H449)+I449</f>
        <v>0.00105065706234737</v>
      </c>
      <c r="J450" s="3" t="n">
        <f aca="false">J449+3*(H450-H449)*F449</f>
        <v>498.145609524531</v>
      </c>
      <c r="K450" s="35" t="n">
        <f aca="false">IF(J450&lt;$B$10*(A449^$K$49*(MAX(K$58:K449)-A449))^(1/(1+$K$49))*($K$49^(1/(1+$K$49))),IF(J450/A450&gt;D$10,IF(MAX(J$58:J449)&lt;0.99*$B$10*(A449^$K$49*(K449-A449))^(1/(1+$K$49))*($K$49^(1/(1+$K$49))),MAX(K$58:K449),((J450/$B$10)^(1+$K$49)/(A450^($K$49)*$K$49))+A450),MAX(K$58:K449)),((J450/$B$10)^(1+$K$49)/(A450^($K$49)*$K$49))+A450)</f>
        <v>723.687344113371</v>
      </c>
      <c r="L450" s="30" t="n">
        <f aca="false">IF(K450&lt;K449,AE449*(MAX(Z$58:Z449)-J449/A449)/(J449/A449/D$10-1)/(1+1*(MAX(Z$58:Z449)-J449/A449)/(J449/A449/D$10-1))+B$3-B$4,AE449*(J450/A450/B$10)/(C$27+J450/A450/B$10))</f>
        <v>-0.0461292221368712</v>
      </c>
      <c r="M450" s="42" t="n">
        <f aca="false">M449+L450*2*(K450-K449)/(K449+K450)</f>
        <v>-0.0175290170631078</v>
      </c>
      <c r="N450" s="43" t="n">
        <f aca="false">N449+(B$3-B$4)*2*(K450-K449)/(K449+K450)</f>
        <v>0.0133748241494769</v>
      </c>
      <c r="O450" s="34"/>
      <c r="P450" s="34" t="n">
        <f aca="false">P449+$B$4*2*(A450-A449)/(A450+A449)</f>
        <v>0.00408739478062612</v>
      </c>
      <c r="Q450" s="44" t="n">
        <f aca="false">M450+N450</f>
        <v>-0.00415419291363087</v>
      </c>
      <c r="R450" s="3" t="n">
        <f aca="false">R449-(Q450-Q449+P450-P449)*R449</f>
        <v>1.60310670577798</v>
      </c>
      <c r="S450" s="3" t="n">
        <f aca="false">$C$21*(R450-1)+1</f>
        <v>1.59516026941697</v>
      </c>
      <c r="T450" s="3" t="n">
        <f aca="false">-(S450-S449)/S449+T449</f>
        <v>-6.62444436639486E-005</v>
      </c>
      <c r="U450" s="45" t="n">
        <f aca="false">(N450-N449)/(K$49/(1+K$49)*(AC450^(1+K$49)-(J450/A450)^(1+K$49))/(J450/A450)^K$49)*K$50+U449</f>
        <v>0.0256682843356346</v>
      </c>
      <c r="V450" s="3" t="n">
        <f aca="false">IF(D$6="E",-IF(K449=$B$6,-V449+(H450-H449)*(1-E449)+(I450-I449)*E449,-V449+(H450-H449)*(1-E449)+(I450-I449)*E449+(U450-U449)*(1-E449)),IF(K449=$B$6,V449+(H450-H449)*(1-E449)+(I450-I449)*E449,V449+(H450-H449)*(1-E449)+(I450-I449)*E449+(U450-U449)*(1-E449)))</f>
        <v>0.029287566251545</v>
      </c>
      <c r="W450" s="3" t="n">
        <f aca="false">T450/3+V450</f>
        <v>0.0292654847703237</v>
      </c>
      <c r="X450" s="23" t="n">
        <f aca="false">IF(D$6="E",-B450,B450)</f>
        <v>585.787406483804</v>
      </c>
      <c r="Y450" s="0" t="n">
        <f aca="false">IF(D$6="E",-J450,J450)</f>
        <v>498.145609524531</v>
      </c>
      <c r="Z450" s="46" t="n">
        <f aca="false">J450/A450</f>
        <v>1.2602906898843</v>
      </c>
      <c r="AA450" s="43" t="n">
        <f aca="false">B$8/A450^B$3*((1+K$49)/K$49)^-B$3</f>
        <v>1.6590602813241</v>
      </c>
      <c r="AB450" s="43" t="n">
        <f aca="false">(R450-AA450)</f>
        <v>-0.0559535755461293</v>
      </c>
      <c r="AC450" s="48" t="n">
        <f aca="false">IF(R$58&gt;=AA$58,B$10,IF(K450&lt;K449,(Z450-D$10)*(1+1.25*(D$10-Z450)/MAX(Z$58:Z450)*B$10)+D$10,B$10))</f>
        <v>1.38259663532589</v>
      </c>
      <c r="AD450" s="33" t="n">
        <f aca="false">IF(K450&gt;K449,(1-A450/K450)/((J450+0.01)/A450/$B$10)^(1+K$49)+A450/K450+0.01,(1-A450/K450)/((J450+0.01)/A450/$D$10)^(1+K$49)+A450/K450+0.01)</f>
        <v>1.10233507426814</v>
      </c>
      <c r="AE450" s="47" t="n">
        <f aca="false">IF(ABS(-LN(1-(R450-AA450)/R450)/LN(AD450))&lt;1.2*B$3,1.2*SIGN(-LN(1-(R450-AA450)/R450)/LN(AD450))*B$3,-LN(1-(R450-AA450)/R450)/LN(AD450))</f>
        <v>-0.352126178886806</v>
      </c>
      <c r="AF450" s="43" t="n">
        <f aca="false">W450</f>
        <v>0.0292654847703238</v>
      </c>
      <c r="AG450" s="47" t="n">
        <f aca="false">IF(D$6="E",-B450,IF(D$6="T",-B450,B450))</f>
        <v>585.787406483804</v>
      </c>
      <c r="AH450" s="3" t="n">
        <f aca="false">T450</f>
        <v>-6.62444436639486E-005</v>
      </c>
      <c r="AI450" s="3"/>
      <c r="AJ450" s="3"/>
    </row>
    <row r="451" customFormat="false" ht="12.8" hidden="false" customHeight="false" outlineLevel="0" collapsed="false">
      <c r="A451" s="3" t="n">
        <f aca="false">IF(J450/A450&lt;=0.99*$B$10,IF(A450&gt;A449,IF(D$5&gt;0,$A450+($D$7-$D$3)/401,IF(J450/A450&gt;1.01*D$10,A450-($D$7-$D$3)/401,A450)),IF(D$5&lt;0,$A450+($D$7-$D$3)/401,IF(J450/A450&gt;1.01*D$10,A450-($D$7-$D$3)/401,A450))),IF(K450&gt;$B$6,IF(B$10&gt;D$10,IF(J450/A450&gt;1.01*D$10,A450-($D$7-$D$3)/401,A450),A450),IF(MAX(J$58:J450)&lt;0.99*$B$10*(A450^$K$49*(K450-A450))^(1/(1+$K$49))*($K$49^(1/(1+$K$49))),$A450+($D$7-$D$3)/401,IF(J450/A450&gt;1.01*$D$10,$A450-($D$7-$D$3)/401,A450))))</f>
        <v>395.761221945142</v>
      </c>
      <c r="B451" s="3" t="n">
        <f aca="false">$D$4+(A451-$D$3)*$D$5</f>
        <v>587.283665835425</v>
      </c>
      <c r="C451" s="3" t="n">
        <f aca="false">2/PI()*(ATAN((B451/A451)^2))/(1+C$12/C$14*10*(100/A450)^0.5)</f>
        <v>0.570858649401768</v>
      </c>
      <c r="D451" s="3" t="n">
        <f aca="false">3*G450*(I451-I450)+D450</f>
        <v>10166.2752517447</v>
      </c>
      <c r="E451" s="30" t="n">
        <f aca="false">(1/$C$16)*($C$12/100)/S451</f>
        <v>0.00906434151918754</v>
      </c>
      <c r="F451" s="3" t="n">
        <f aca="false">3*(1-2*$B$9)*(A452+A451)/(4*(1+$B$9)*$B$4)</f>
        <v>60262.4823810047</v>
      </c>
      <c r="G451" s="3" t="n">
        <f aca="false">$C$18*$C$17*(A451+100)/100/(2*(1+$C$19))*1000</f>
        <v>3789598.78054866</v>
      </c>
      <c r="H451" s="30" t="n">
        <f aca="false">(B451-B450)/(3*(1-E450)*F450+3*C450*E450*G450)+H450</f>
        <v>0.00388492114069688</v>
      </c>
      <c r="I451" s="30" t="n">
        <f aca="false">C450*(H451-H450)+I450</f>
        <v>0.00105424787143622</v>
      </c>
      <c r="J451" s="3" t="n">
        <f aca="false">J450+3*(H451-H450)*F450</f>
        <v>499.282485542306</v>
      </c>
      <c r="K451" s="35" t="n">
        <f aca="false">IF(J451&lt;$B$10*(A450^$K$49*(MAX(K$58:K450)-A450))^(1/(1+$K$49))*($K$49^(1/(1+$K$49))),IF(J451/A451&gt;D$10,IF(MAX(J$58:J450)&lt;0.99*$B$10*(A450^$K$49*(K450-A450))^(1/(1+$K$49))*($K$49^(1/(1+$K$49))),MAX(K$58:K450),((J451/$B$10)^(1+$K$49)/(A451^($K$49)*$K$49))+A451),MAX(K$58:K450)),((J451/$B$10)^(1+$K$49)/(A451^($K$49)*$K$49))+A451)</f>
        <v>725.271096352033</v>
      </c>
      <c r="L451" s="30" t="n">
        <f aca="false">IF(K451&lt;K450,AE450*(MAX(Z$58:Z450)-J450/A450)/(J450/A450/D$10-1)/(1+1*(MAX(Z$58:Z450)-J450/A450)/(J450/A450/D$10-1))+B$3-B$4,AE450*(J451/A451/B$10)/(C$27+J451/A451/B$10))</f>
        <v>-0.0464817835260253</v>
      </c>
      <c r="M451" s="42" t="n">
        <f aca="false">M450+L451*2*(K451-K450)/(K450+K451)</f>
        <v>-0.0176306288508036</v>
      </c>
      <c r="N451" s="43" t="n">
        <f aca="false">N450+(B$3-B$4)*2*(K451-K450)/(K450+K451)</f>
        <v>0.0133975591332033</v>
      </c>
      <c r="O451" s="34"/>
      <c r="P451" s="34" t="n">
        <f aca="false">P450+$B$4*2*(A451-A450)/(A451+A450)</f>
        <v>0.0040949609729871</v>
      </c>
      <c r="Q451" s="44" t="n">
        <f aca="false">M451+N451</f>
        <v>-0.00423306971760033</v>
      </c>
      <c r="R451" s="3" t="n">
        <f aca="false">R450-(Q451-Q450+P451-P450)*R450</f>
        <v>1.60322102429764</v>
      </c>
      <c r="S451" s="3" t="n">
        <f aca="false">$C$21*(R451-1)+1</f>
        <v>1.59527308169431</v>
      </c>
      <c r="T451" s="3" t="n">
        <f aca="false">-(S451-S450)/S450+T450</f>
        <v>-0.000136966037919565</v>
      </c>
      <c r="U451" s="45" t="n">
        <f aca="false">(N451-N450)/(K$49/(1+K$49)*(AC451^(1+K$49)-(J451/A451)^(1+K$49))/(J451/A451)^K$49)*K$50+U450</f>
        <v>0.0258475451097231</v>
      </c>
      <c r="V451" s="3" t="n">
        <f aca="false">IF(D$6="E",-IF(K450=$B$6,-V450+(H451-H450)*(1-E450)+(I451-I450)*E450,-V450+(H451-H450)*(1-E450)+(I451-I450)*E450+(U451-U450)*(1-E450)),IF(K450=$B$6,V450+(H451-H450)*(1-E450)+(I451-I450)*E450,V450+(H451-H450)*(1-E450)+(I451-I450)*E450+(U451-U450)*(1-E450)))</f>
        <v>0.0294714739013654</v>
      </c>
      <c r="W451" s="3" t="n">
        <f aca="false">T451/3+V451</f>
        <v>0.0294258185553922</v>
      </c>
      <c r="X451" s="23" t="n">
        <f aca="false">IF(D$6="E",-B451,B451)</f>
        <v>587.283665835425</v>
      </c>
      <c r="Y451" s="0" t="n">
        <f aca="false">IF(D$6="E",-J451,J451)</f>
        <v>499.282485542306</v>
      </c>
      <c r="Z451" s="46" t="n">
        <f aca="false">J451/A451</f>
        <v>1.26157505550534</v>
      </c>
      <c r="AA451" s="43" t="n">
        <f aca="false">B$8/A451^B$3*((1+K$49)/K$49)^-B$3</f>
        <v>1.65902597077179</v>
      </c>
      <c r="AB451" s="43" t="n">
        <f aca="false">(R451-AA451)</f>
        <v>-0.0558049464741548</v>
      </c>
      <c r="AC451" s="48" t="n">
        <f aca="false">IF(R$58&gt;=AA$58,B$10,IF(K451&lt;K450,(Z451-D$10)*(1+1.25*(D$10-Z451)/MAX(Z$58:Z451)*B$10)+D$10,B$10))</f>
        <v>1.38259663532589</v>
      </c>
      <c r="AD451" s="33" t="n">
        <f aca="false">IF(K451&gt;K450,(1-A451/K451)/((J451+0.01)/A451/$B$10)^(1+K$49)+A451/K451+0.01,(1-A451/K451)/((J451+0.01)/A451/$D$10)^(1+K$49)+A451/K451+0.01)</f>
        <v>1.10132515434434</v>
      </c>
      <c r="AE451" s="47" t="n">
        <f aca="false">IF(ABS(-LN(1-(R451-AA451)/R451)/LN(AD451))&lt;1.2*B$3,1.2*SIGN(-LN(1-(R451-AA451)/R451)/LN(AD451))*B$3,-LN(1-(R451-AA451)/R451)/LN(AD451))</f>
        <v>-0.354517168100574</v>
      </c>
      <c r="AF451" s="43" t="n">
        <f aca="false">W451</f>
        <v>0.0294258185553923</v>
      </c>
      <c r="AG451" s="47" t="n">
        <f aca="false">IF(D$6="E",-B451,IF(D$6="T",-B451,B451))</f>
        <v>587.283665835425</v>
      </c>
      <c r="AH451" s="3" t="n">
        <f aca="false">T451</f>
        <v>-0.000136966037919565</v>
      </c>
      <c r="AI451" s="3"/>
      <c r="AJ451" s="3"/>
    </row>
    <row r="452" customFormat="false" ht="12.8" hidden="false" customHeight="false" outlineLevel="0" collapsed="false">
      <c r="A452" s="3" t="n">
        <f aca="false">IF(J451/A451&lt;=0.99*$B$10,IF(A451&gt;A450,IF(D$5&gt;0,$A451+($D$7-$D$3)/401,IF(J451/A451&gt;1.01*D$10,A451-($D$7-$D$3)/401,A451)),IF(D$5&lt;0,$A451+($D$7-$D$3)/401,IF(J451/A451&gt;1.01*D$10,A451-($D$7-$D$3)/401,A451))),IF(K451&gt;$B$6,IF(B$10&gt;D$10,IF(J451/A451&gt;1.01*D$10,A451-($D$7-$D$3)/401,A451),A451),IF(MAX(J$58:J451)&lt;0.99*$B$10*(A451^$K$49*(K451-A451))^(1/(1+$K$49))*($K$49^(1/(1+$K$49))),$A451+($D$7-$D$3)/401,IF(J451/A451&gt;1.01*$D$10,$A451-($D$7-$D$3)/401,A451))))</f>
        <v>396.259975062349</v>
      </c>
      <c r="B452" s="3" t="n">
        <f aca="false">$D$4+(A452-$D$3)*$D$5</f>
        <v>588.779925187046</v>
      </c>
      <c r="C452" s="3" t="n">
        <f aca="false">2/PI()*(ATAN((B452/A452)^2))/(1+C$12/C$14*10*(100/A451)^0.5)</f>
        <v>0.571418849983632</v>
      </c>
      <c r="D452" s="3" t="n">
        <f aca="false">3*G451*(I452-I451)+D451</f>
        <v>10207.0805574317</v>
      </c>
      <c r="E452" s="30" t="n">
        <f aca="false">(1/$C$16)*($C$12/100)/S452</f>
        <v>0.00906369478802538</v>
      </c>
      <c r="F452" s="3" t="n">
        <f aca="false">3*(1-2*$B$9)*(A453+A452)/(4*(1+$B$9)*$B$4)</f>
        <v>60338.3795944927</v>
      </c>
      <c r="G452" s="3" t="n">
        <f aca="false">$C$18*$C$17*(A452+100)/100/(2*(1+$C$19))*1000</f>
        <v>3793411.24937659</v>
      </c>
      <c r="H452" s="30" t="n">
        <f aca="false">(B452-B451)/(3*(1-E451)*F451+3*C451*E451*G451)+H451</f>
        <v>0.00389120857649272</v>
      </c>
      <c r="I452" s="30" t="n">
        <f aca="false">C451*(H452-H451)+I451</f>
        <v>0.00105783710854284</v>
      </c>
      <c r="J452" s="3" t="n">
        <f aca="false">J451+3*(H452-H451)*F451</f>
        <v>500.419175008912</v>
      </c>
      <c r="K452" s="35" t="n">
        <f aca="false">IF(J452&lt;$B$10*(A451^$K$49*(MAX(K$58:K451)-A451))^(1/(1+$K$49))*($K$49^(1/(1+$K$49))),IF(J452/A452&gt;D$10,IF(MAX(J$58:J451)&lt;0.99*$B$10*(A451^$K$49*(K451-A451))^(1/(1+$K$49))*($K$49^(1/(1+$K$49))),MAX(K$58:K451),((J452/$B$10)^(1+$K$49)/(A452^($K$49)*$K$49))+A452),MAX(K$58:K451)),((J452/$B$10)^(1+$K$49)/(A452^($K$49)*$K$49))+A452)</f>
        <v>726.855283431519</v>
      </c>
      <c r="L452" s="30" t="n">
        <f aca="false">IF(K452&lt;K451,AE451*(MAX(Z$58:Z451)-J451/A451)/(J451/A451/D$10-1)/(1+1*(MAX(Z$58:Z451)-J451/A451)/(J451/A451/D$10-1))+B$3-B$4,AE451*(J452/A452/B$10)/(C$27+J452/A452/B$10))</f>
        <v>-0.0468386307799837</v>
      </c>
      <c r="M452" s="42" t="n">
        <f aca="false">M451+L452*2*(K452-K451)/(K451+K452)</f>
        <v>-0.0177328254016486</v>
      </c>
      <c r="N452" s="43" t="n">
        <f aca="false">N451+(B$3-B$4)*2*(K452-K451)/(K451+K452)</f>
        <v>0.0134202507471785</v>
      </c>
      <c r="O452" s="34"/>
      <c r="P452" s="34" t="n">
        <f aca="false">P451+$B$4*2*(A452-A451)/(A452+A451)</f>
        <v>0.00410251763615356</v>
      </c>
      <c r="Q452" s="44" t="n">
        <f aca="false">M452+N452</f>
        <v>-0.0043125746544701</v>
      </c>
      <c r="R452" s="3" t="n">
        <f aca="false">R451-(Q452-Q451+P452-P451)*R451</f>
        <v>1.6033363732827</v>
      </c>
      <c r="S452" s="3" t="n">
        <f aca="false">$C$21*(R452-1)+1</f>
        <v>1.59538691085981</v>
      </c>
      <c r="T452" s="3" t="n">
        <f aca="false">-(S452-S451)/S451+T451</f>
        <v>-0.00020832006928136</v>
      </c>
      <c r="U452" s="45" t="n">
        <f aca="false">(N452-N451)/(K$49/(1+K$49)*(AC452^(1+K$49)-(J452/A452)^(1+K$49))/(J452/A452)^K$49)*K$50+U451</f>
        <v>0.0260284734459778</v>
      </c>
      <c r="V452" s="3" t="n">
        <f aca="false">IF(D$6="E",-IF(K451=$B$6,-V451+(H452-H451)*(1-E451)+(I452-I451)*E451,-V451+(H452-H451)*(1-E451)+(I452-I451)*E451+(U452-U451)*(1-E451)),IF(K451=$B$6,V451+(H452-H451)*(1-E451)+(I452-I451)*E451,V451+(H452-H451)*(1-E451)+(I452-I451)*E451+(U452-U451)*(1-E451)))</f>
        <v>0.0296570252197912</v>
      </c>
      <c r="W452" s="3" t="n">
        <f aca="false">T452/3+V452</f>
        <v>0.0295875851966974</v>
      </c>
      <c r="X452" s="23" t="n">
        <f aca="false">IF(D$6="E",-B452,B452)</f>
        <v>588.779925187046</v>
      </c>
      <c r="Y452" s="0" t="n">
        <f aca="false">IF(D$6="E",-J452,J452)</f>
        <v>500.419175008912</v>
      </c>
      <c r="Z452" s="46" t="n">
        <f aca="false">J452/A452</f>
        <v>1.26285571720983</v>
      </c>
      <c r="AA452" s="43" t="n">
        <f aca="false">B$8/A452^B$3*((1+K$49)/K$49)^-B$3</f>
        <v>1.65899170413993</v>
      </c>
      <c r="AB452" s="43" t="n">
        <f aca="false">(R452-AA452)</f>
        <v>-0.0556553308572321</v>
      </c>
      <c r="AC452" s="48" t="n">
        <f aca="false">IF(R$58&gt;=AA$58,B$10,IF(K452&lt;K451,(Z452-D$10)*(1+1.25*(D$10-Z452)/MAX(Z$58:Z452)*B$10)+D$10,B$10))</f>
        <v>1.38259663532589</v>
      </c>
      <c r="AD452" s="33" t="n">
        <f aca="false">IF(K452&gt;K451,(1-A452/K452)/((J452+0.01)/A452/$B$10)^(1+K$49)+A452/K452+0.01,(1-A452/K452)/((J452+0.01)/A452/$D$10)^(1+K$49)+A452/K452+0.01)</f>
        <v>1.1003189830801</v>
      </c>
      <c r="AE452" s="47" t="n">
        <f aca="false">IF(ABS(-LN(1-(R452-AA452)/R452)/LN(AD452))&lt;1.2*B$3,1.2*SIGN(-LN(1-(R452-AA452)/R452)/LN(AD452))*B$3,-LN(1-(R452-AA452)/R452)/LN(AD452))</f>
        <v>-0.356938028529026</v>
      </c>
      <c r="AF452" s="43" t="n">
        <f aca="false">W452</f>
        <v>0.0295875851966975</v>
      </c>
      <c r="AG452" s="47" t="n">
        <f aca="false">IF(D$6="E",-B452,IF(D$6="T",-B452,B452))</f>
        <v>588.779925187046</v>
      </c>
      <c r="AH452" s="3" t="n">
        <f aca="false">T452</f>
        <v>-0.00020832006928136</v>
      </c>
      <c r="AI452" s="3"/>
      <c r="AJ452" s="3"/>
    </row>
    <row r="453" customFormat="false" ht="12.8" hidden="false" customHeight="false" outlineLevel="0" collapsed="false">
      <c r="A453" s="3" t="n">
        <f aca="false">IF(J452/A452&lt;=0.99*$B$10,IF(A452&gt;A451,IF(D$5&gt;0,$A452+($D$7-$D$3)/401,IF(J452/A452&gt;1.01*D$10,A452-($D$7-$D$3)/401,A452)),IF(D$5&lt;0,$A452+($D$7-$D$3)/401,IF(J452/A452&gt;1.01*D$10,A452-($D$7-$D$3)/401,A452))),IF(K452&gt;$B$6,IF(B$10&gt;D$10,IF(J452/A452&gt;1.01*D$10,A452-($D$7-$D$3)/401,A452),A452),IF(MAX(J$58:J452)&lt;0.99*$B$10*(A452^$K$49*(K452-A452))^(1/(1+$K$49))*($K$49^(1/(1+$K$49))),$A452+($D$7-$D$3)/401,IF(J452/A452&gt;1.01*$D$10,$A452-($D$7-$D$3)/401,A452))))</f>
        <v>396.758728179556</v>
      </c>
      <c r="B453" s="3" t="n">
        <f aca="false">$D$4+(A453-$D$3)*$D$5</f>
        <v>590.276184538667</v>
      </c>
      <c r="C453" s="3" t="n">
        <f aca="false">2/PI()*(ATAN((B453/A453)^2))/(1+C$12/C$14*10*(100/A452)^0.5)</f>
        <v>0.571976414372119</v>
      </c>
      <c r="D453" s="3" t="n">
        <f aca="false">3*G452*(I453-I452)+D452</f>
        <v>10247.9089221849</v>
      </c>
      <c r="E453" s="30" t="n">
        <f aca="false">(1/$C$16)*($C$12/100)/S453</f>
        <v>0.00906304230793859</v>
      </c>
      <c r="F453" s="3" t="n">
        <f aca="false">3*(1-2*$B$9)*(A454+A453)/(4*(1+$B$9)*$B$4)</f>
        <v>60414.2768079807</v>
      </c>
      <c r="G453" s="3" t="n">
        <f aca="false">$C$18*$C$17*(A453+100)/100/(2*(1+$C$19))*1000</f>
        <v>3797223.71820452</v>
      </c>
      <c r="H453" s="30" t="n">
        <f aca="false">(B453-B452)/(3*(1-E452)*F452+3*C452*E452*G452)+H452</f>
        <v>0.00389748708143904</v>
      </c>
      <c r="I453" s="30" t="n">
        <f aca="false">C452*(H453-H452)+I452</f>
        <v>0.00106142476461888</v>
      </c>
      <c r="J453" s="3" t="n">
        <f aca="false">J452+3*(H453-H452)*F452</f>
        <v>501.555679453122</v>
      </c>
      <c r="K453" s="35" t="n">
        <f aca="false">IF(J453&lt;$B$10*(A452^$K$49*(MAX(K$58:K452)-A452))^(1/(1+$K$49))*($K$49^(1/(1+$K$49))),IF(J453/A453&gt;D$10,IF(MAX(J$58:J452)&lt;0.99*$B$10*(A452^$K$49*(K452-A452))^(1/(1+$K$49))*($K$49^(1/(1+$K$49))),MAX(K$58:K452),((J453/$B$10)^(1+$K$49)/(A453^($K$49)*$K$49))+A453),MAX(K$58:K452)),((J453/$B$10)^(1+$K$49)/(A453^($K$49)*$K$49))+A453)</f>
        <v>728.439904056382</v>
      </c>
      <c r="L453" s="30" t="n">
        <f aca="false">IF(K453&lt;K452,AE452*(MAX(Z$58:Z452)-J452/A452)/(J452/A452/D$10-1)/(1+1*(MAX(Z$58:Z452)-J452/A452)/(J452/A452/D$10-1))+B$3-B$4,AE452*(J453/A453/B$10)/(C$27+J453/A453/B$10))</f>
        <v>-0.04719985365131</v>
      </c>
      <c r="M453" s="42" t="n">
        <f aca="false">M452+L453*2*(K453-K452)/(K452+K453)</f>
        <v>-0.0178356139798414</v>
      </c>
      <c r="N453" s="43" t="n">
        <f aca="false">N452+(B$3-B$4)*2*(K453-K452)/(K452+K453)</f>
        <v>0.0134428991481906</v>
      </c>
      <c r="O453" s="34"/>
      <c r="P453" s="34" t="n">
        <f aca="false">P452+$B$4*2*(A453-A452)/(A453+A452)</f>
        <v>0.00411006479409828</v>
      </c>
      <c r="Q453" s="44" t="n">
        <f aca="false">M453+N453</f>
        <v>-0.00439271483165086</v>
      </c>
      <c r="R453" s="3" t="n">
        <f aca="false">R452-(Q453-Q452+P453-P452)*R452</f>
        <v>1.60345276431089</v>
      </c>
      <c r="S453" s="3" t="n">
        <f aca="false">$C$21*(R453-1)+1</f>
        <v>1.59550176833865</v>
      </c>
      <c r="T453" s="3" t="n">
        <f aca="false">-(S453-S452)/S452+T452</f>
        <v>-0.000280313563807668</v>
      </c>
      <c r="U453" s="45" t="n">
        <f aca="false">(N453-N452)/(K$49/(1+K$49)*(AC453^(1+K$49)-(J453/A453)^(1+K$49))/(J453/A453)^K$49)*K$50+U452</f>
        <v>0.0262111002391019</v>
      </c>
      <c r="V453" s="3" t="n">
        <f aca="false">IF(D$6="E",-IF(K452=$B$6,-V452+(H453-H452)*(1-E452)+(I453-I452)*E452,-V452+(H453-H452)*(1-E452)+(I453-I452)*E452+(U453-U452)*(1-E452)),IF(K452=$B$6,V452+(H453-H452)*(1-E452)+(I453-I452)*E452,V452+(H453-H452)*(1-E452)+(I453-I452)*E452+(U453-U452)*(1-E452)))</f>
        <v>0.0298442508553158</v>
      </c>
      <c r="W453" s="3" t="n">
        <f aca="false">T453/3+V453</f>
        <v>0.0297508130007132</v>
      </c>
      <c r="X453" s="23" t="n">
        <f aca="false">IF(D$6="E",-B453,B453)</f>
        <v>590.276184538667</v>
      </c>
      <c r="Y453" s="0" t="n">
        <f aca="false">IF(D$6="E",-J453,J453)</f>
        <v>501.555679453122</v>
      </c>
      <c r="Z453" s="46" t="n">
        <f aca="false">J453/A453</f>
        <v>1.26413269281915</v>
      </c>
      <c r="AA453" s="43" t="n">
        <f aca="false">B$8/A453^B$3*((1+K$49)/K$49)^-B$3</f>
        <v>1.65895748131713</v>
      </c>
      <c r="AB453" s="43" t="n">
        <f aca="false">(R453-AA453)</f>
        <v>-0.0555047170062413</v>
      </c>
      <c r="AC453" s="48" t="n">
        <f aca="false">IF(R$58&gt;=AA$58,B$10,IF(K453&lt;K452,(Z453-D$10)*(1+1.25*(D$10-Z453)/MAX(Z$58:Z453)*B$10)+D$10,B$10))</f>
        <v>1.38259663532589</v>
      </c>
      <c r="AD453" s="33" t="n">
        <f aca="false">IF(K453&gt;K452,(1-A453/K453)/((J453+0.01)/A453/$B$10)^(1+K$49)+A453/K453+0.01,(1-A453/K453)/((J453+0.01)/A453/$D$10)^(1+K$49)+A453/K453+0.01)</f>
        <v>1.09931653975797</v>
      </c>
      <c r="AE453" s="47" t="n">
        <f aca="false">IF(ABS(-LN(1-(R453-AA453)/R453)/LN(AD453))&lt;1.2*B$3,1.2*SIGN(-LN(1-(R453-AA453)/R453)/LN(AD453))*B$3,-LN(1-(R453-AA453)/R453)/LN(AD453))</f>
        <v>-0.35938939478569</v>
      </c>
      <c r="AF453" s="43" t="n">
        <f aca="false">W453</f>
        <v>0.0297508130007133</v>
      </c>
      <c r="AG453" s="47" t="n">
        <f aca="false">IF(D$6="E",-B453,IF(D$6="T",-B453,B453))</f>
        <v>590.276184538667</v>
      </c>
      <c r="AH453" s="3" t="n">
        <f aca="false">T453</f>
        <v>-0.000280313563807668</v>
      </c>
      <c r="AI453" s="3"/>
      <c r="AJ453" s="3"/>
    </row>
    <row r="454" customFormat="false" ht="12.8" hidden="false" customHeight="false" outlineLevel="0" collapsed="false">
      <c r="A454" s="3" t="n">
        <f aca="false">IF(J453/A453&lt;=0.99*$B$10,IF(A453&gt;A452,IF(D$5&gt;0,$A453+($D$7-$D$3)/401,IF(J453/A453&gt;1.01*D$10,A453-($D$7-$D$3)/401,A453)),IF(D$5&lt;0,$A453+($D$7-$D$3)/401,IF(J453/A453&gt;1.01*D$10,A453-($D$7-$D$3)/401,A453))),IF(K453&gt;$B$6,IF(B$10&gt;D$10,IF(J453/A453&gt;1.01*D$10,A453-($D$7-$D$3)/401,A453),A453),IF(MAX(J$58:J453)&lt;0.99*$B$10*(A453^$K$49*(K453-A453))^(1/(1+$K$49))*($K$49^(1/(1+$K$49))),$A453+($D$7-$D$3)/401,IF(J453/A453&gt;1.01*$D$10,$A453-($D$7-$D$3)/401,A453))))</f>
        <v>397.257481296763</v>
      </c>
      <c r="B454" s="3" t="n">
        <f aca="false">$D$4+(A454-$D$3)*$D$5</f>
        <v>591.772443890288</v>
      </c>
      <c r="C454" s="3" t="n">
        <f aca="false">2/PI()*(ATAN((B454/A454)^2))/(1+C$12/C$14*10*(100/A453)^0.5)</f>
        <v>0.572531361117974</v>
      </c>
      <c r="D454" s="3" t="n">
        <f aca="false">3*G453*(I454-I453)+D453</f>
        <v>10288.7602084003</v>
      </c>
      <c r="E454" s="30" t="n">
        <f aca="false">(1/$C$16)*($C$12/100)/S454</f>
        <v>0.00906238401507155</v>
      </c>
      <c r="F454" s="3" t="n">
        <f aca="false">3*(1-2*$B$9)*(A455+A454)/(4*(1+$B$9)*$B$4)</f>
        <v>60490.1740214688</v>
      </c>
      <c r="G454" s="3" t="n">
        <f aca="false">$C$18*$C$17*(A454+100)/100/(2*(1+$C$19))*1000</f>
        <v>3801036.18703245</v>
      </c>
      <c r="H454" s="30" t="n">
        <f aca="false">(B454-B453)/(3*(1-E453)*F453+3*C453*E453*G453)+H453</f>
        <v>0.00390375668635761</v>
      </c>
      <c r="I454" s="30" t="n">
        <f aca="false">C453*(H454-H453)+I453</f>
        <v>0.00106501083075974</v>
      </c>
      <c r="J454" s="3" t="n">
        <f aca="false">J453+3*(H454-H453)*F453</f>
        <v>502.692000394204</v>
      </c>
      <c r="K454" s="35" t="n">
        <f aca="false">IF(J454&lt;$B$10*(A453^$K$49*(MAX(K$58:K453)-A453))^(1/(1+$K$49))*($K$49^(1/(1+$K$49))),IF(J454/A454&gt;D$10,IF(MAX(J$58:J453)&lt;0.99*$B$10*(A453^$K$49*(K453-A453))^(1/(1+$K$49))*($K$49^(1/(1+$K$49))),MAX(K$58:K453),((J454/$B$10)^(1+$K$49)/(A454^($K$49)*$K$49))+A454),MAX(K$58:K453)),((J454/$B$10)^(1+$K$49)/(A454^($K$49)*$K$49))+A454)</f>
        <v>730.024956943668</v>
      </c>
      <c r="L454" s="30" t="n">
        <f aca="false">IF(K454&lt;K453,AE453*(MAX(Z$58:Z453)-J453/A453)/(J453/A453/D$10-1)/(1+1*(MAX(Z$58:Z453)-J453/A453)/(J453/A453/D$10-1))+B$3-B$4,AE453*(J454/A454/B$10)/(C$27+J454/A454/B$10))</f>
        <v>-0.0475655445427379</v>
      </c>
      <c r="M454" s="42" t="n">
        <f aca="false">M453+L454*2*(K454-K453)/(K453+K454)</f>
        <v>-0.0179390020088971</v>
      </c>
      <c r="N454" s="43" t="n">
        <f aca="false">N453+(B$3-B$4)*2*(K454-K453)/(K453+K454)</f>
        <v>0.0134655044923008</v>
      </c>
      <c r="O454" s="34"/>
      <c r="P454" s="34" t="n">
        <f aca="false">P453+$B$4*2*(A454-A453)/(A454+A453)</f>
        <v>0.00411760247070369</v>
      </c>
      <c r="Q454" s="44" t="n">
        <f aca="false">M454+N454</f>
        <v>-0.00447349751659627</v>
      </c>
      <c r="R454" s="3" t="n">
        <f aca="false">R453-(Q454-Q453+P454-P453)*R453</f>
        <v>1.60357020922198</v>
      </c>
      <c r="S454" s="3" t="n">
        <f aca="false">$C$21*(R454-1)+1</f>
        <v>1.5956176658146</v>
      </c>
      <c r="T454" s="3" t="n">
        <f aca="false">-(S454-S453)/S453+T453</f>
        <v>-0.000352953706395463</v>
      </c>
      <c r="U454" s="45" t="n">
        <f aca="false">(N454-N453)/(K$49/(1+K$49)*(AC454^(1+K$49)-(J454/A454)^(1+K$49))/(J454/A454)^K$49)*K$50+U453</f>
        <v>0.0263954572618715</v>
      </c>
      <c r="V454" s="3" t="n">
        <f aca="false">IF(D$6="E",-IF(K453=$B$6,-V453+(H454-H453)*(1-E453)+(I454-I453)*E453,-V453+(H454-H453)*(1-E453)+(I454-I453)*E453+(U454-U453)*(1-E453)),IF(K453=$B$6,V453+(H454-H453)*(1-E453)+(I454-I453)*E453,V453+(H454-H453)*(1-E453)+(I454-I453)*E453+(U454-U453)*(1-E453)))</f>
        <v>0.0300331823264813</v>
      </c>
      <c r="W454" s="3" t="n">
        <f aca="false">T454/3+V454</f>
        <v>0.0299155310910162</v>
      </c>
      <c r="X454" s="23" t="n">
        <f aca="false">IF(D$6="E",-B454,B454)</f>
        <v>591.772443890288</v>
      </c>
      <c r="Y454" s="0" t="n">
        <f aca="false">IF(D$6="E",-J454,J454)</f>
        <v>502.692000394204</v>
      </c>
      <c r="Z454" s="46" t="n">
        <f aca="false">J454/A454</f>
        <v>1.26540600004126</v>
      </c>
      <c r="AA454" s="43" t="n">
        <f aca="false">B$8/A454^B$3*((1+K$49)/K$49)^-B$3</f>
        <v>1.65892330219241</v>
      </c>
      <c r="AB454" s="43" t="n">
        <f aca="false">(R454-AA454)</f>
        <v>-0.0553530929704253</v>
      </c>
      <c r="AC454" s="48" t="n">
        <f aca="false">IF(R$58&gt;=AA$58,B$10,IF(K454&lt;K453,(Z454-D$10)*(1+1.25*(D$10-Z454)/MAX(Z$58:Z454)*B$10)+D$10,B$10))</f>
        <v>1.38259663532589</v>
      </c>
      <c r="AD454" s="33" t="n">
        <f aca="false">IF(K454&gt;K453,(1-A454/K454)/((J454+0.01)/A454/$B$10)^(1+K$49)+A454/K454+0.01,(1-A454/K454)/((J454+0.01)/A454/$D$10)^(1+K$49)+A454/K454+0.01)</f>
        <v>1.09831780380135</v>
      </c>
      <c r="AE454" s="47" t="n">
        <f aca="false">IF(ABS(-LN(1-(R454-AA454)/R454)/LN(AD454))&lt;1.2*B$3,1.2*SIGN(-LN(1-(R454-AA454)/R454)/LN(AD454))*B$3,-LN(1-(R454-AA454)/R454)/LN(AD454))</f>
        <v>-0.36187192043472</v>
      </c>
      <c r="AF454" s="43" t="n">
        <f aca="false">W454</f>
        <v>0.0299155310910162</v>
      </c>
      <c r="AG454" s="47" t="n">
        <f aca="false">IF(D$6="E",-B454,IF(D$6="T",-B454,B454))</f>
        <v>591.772443890288</v>
      </c>
      <c r="AH454" s="3" t="n">
        <f aca="false">T454</f>
        <v>-0.000352953706395463</v>
      </c>
      <c r="AI454" s="3"/>
      <c r="AJ454" s="3"/>
    </row>
    <row r="455" customFormat="false" ht="12.8" hidden="false" customHeight="false" outlineLevel="0" collapsed="false">
      <c r="A455" s="3" t="n">
        <f aca="false">IF(J454/A454&lt;=0.99*$B$10,IF(A454&gt;A453,IF(D$5&gt;0,$A454+($D$7-$D$3)/401,IF(J454/A454&gt;1.01*D$10,A454-($D$7-$D$3)/401,A454)),IF(D$5&lt;0,$A454+($D$7-$D$3)/401,IF(J454/A454&gt;1.01*D$10,A454-($D$7-$D$3)/401,A454))),IF(K454&gt;$B$6,IF(B$10&gt;D$10,IF(J454/A454&gt;1.01*D$10,A454-($D$7-$D$3)/401,A454),A454),IF(MAX(J$58:J454)&lt;0.99*$B$10*(A454^$K$49*(K454-A454))^(1/(1+$K$49))*($K$49^(1/(1+$K$49))),$A454+($D$7-$D$3)/401,IF(J454/A454&gt;1.01*$D$10,$A454-($D$7-$D$3)/401,A454))))</f>
        <v>397.75623441397</v>
      </c>
      <c r="B455" s="3" t="n">
        <f aca="false">$D$4+(A455-$D$3)*$D$5</f>
        <v>593.268703241909</v>
      </c>
      <c r="C455" s="3" t="n">
        <f aca="false">2/PI()*(ATAN((B455/A455)^2))/(1+C$12/C$14*10*(100/A454)^0.5)</f>
        <v>0.573083708612982</v>
      </c>
      <c r="D455" s="3" t="n">
        <f aca="false">3*G454*(I455-I454)+D454</f>
        <v>10329.6342797892</v>
      </c>
      <c r="E455" s="30" t="n">
        <f aca="false">(1/$C$16)*($C$12/100)/S455</f>
        <v>0.00906171984411683</v>
      </c>
      <c r="F455" s="3" t="n">
        <f aca="false">3*(1-2*$B$9)*(A456+A455)/(4*(1+$B$9)*$B$4)</f>
        <v>60566.0712349568</v>
      </c>
      <c r="G455" s="3" t="n">
        <f aca="false">$C$18*$C$17*(A455+100)/100/(2*(1+$C$19))*1000</f>
        <v>3804848.65586038</v>
      </c>
      <c r="H455" s="30" t="n">
        <f aca="false">(B455-B454)/(3*(1-E454)*F454+3*C454*E454*G454)+H454</f>
        <v>0.00391001742190271</v>
      </c>
      <c r="I455" s="30" t="n">
        <f aca="false">C454*(H455-H454)+I454</f>
        <v>0.00106859529820297</v>
      </c>
      <c r="J455" s="3" t="n">
        <f aca="false">J454+3*(H455-H454)*F454</f>
        <v>503.82813934208</v>
      </c>
      <c r="K455" s="35" t="n">
        <f aca="false">IF(J455&lt;$B$10*(A454^$K$49*(MAX(K$58:K454)-A454))^(1/(1+$K$49))*($K$49^(1/(1+$K$49))),IF(J455/A455&gt;D$10,IF(MAX(J$58:J454)&lt;0.99*$B$10*(A454^$K$49*(K454-A454))^(1/(1+$K$49))*($K$49^(1/(1+$K$49))),MAX(K$58:K454),((J455/$B$10)^(1+$K$49)/(A455^($K$49)*$K$49))+A455),MAX(K$58:K454)),((J455/$B$10)^(1+$K$49)/(A455^($K$49)*$K$49))+A455)</f>
        <v>731.61044082291</v>
      </c>
      <c r="L455" s="30" t="n">
        <f aca="false">IF(K455&lt;K454,AE454*(MAX(Z$58:Z454)-J454/A454)/(J454/A454/D$10-1)/(1+1*(MAX(Z$58:Z454)-J454/A454)/(J454/A454/D$10-1))+B$3-B$4,AE454*(J455/A455/B$10)/(C$27+J455/A455/B$10))</f>
        <v>-0.0479357986082719</v>
      </c>
      <c r="M455" s="42" t="n">
        <f aca="false">M454+L455*2*(K455-K454)/(K454+K455)</f>
        <v>-0.0180429970764059</v>
      </c>
      <c r="N455" s="43" t="n">
        <f aca="false">N454+(B$3-B$4)*2*(K455-K454)/(K454+K455)</f>
        <v>0.0134880669348488</v>
      </c>
      <c r="O455" s="34"/>
      <c r="P455" s="34" t="n">
        <f aca="false">P454+$B$4*2*(A455-A454)/(A455+A454)</f>
        <v>0.00412513068976232</v>
      </c>
      <c r="Q455" s="44" t="n">
        <f aca="false">M455+N455</f>
        <v>-0.00455493014155707</v>
      </c>
      <c r="R455" s="3" t="n">
        <f aca="false">R454-(Q455-Q454+P455-P454)*R454</f>
        <v>1.60368872012562</v>
      </c>
      <c r="S455" s="3" t="n">
        <f aca="false">$C$21*(R455-1)+1</f>
        <v>1.59573461523775</v>
      </c>
      <c r="T455" s="3" t="n">
        <f aca="false">-(S455-S454)/S454+T454</f>
        <v>-0.00042624784549388</v>
      </c>
      <c r="U455" s="45" t="n">
        <f aca="false">(N455-N454)/(K$49/(1+K$49)*(AC455^(1+K$49)-(J455/A455)^(1+K$49))/(J455/A455)^K$49)*K$50+U454</f>
        <v>0.0265815771985803</v>
      </c>
      <c r="V455" s="3" t="n">
        <f aca="false">IF(D$6="E",-IF(K454=$B$6,-V454+(H455-H454)*(1-E454)+(I455-I454)*E454,-V454+(H455-H454)*(1-E454)+(I455-I454)*E454+(U455-U454)*(1-E454)),IF(K454=$B$6,V454+(H455-H454)*(1-E454)+(I455-I454)*E454,V454+(H455-H454)*(1-E454)+(I455-I454)*E454+(U455-U454)*(1-E454)))</f>
        <v>0.0302238520550267</v>
      </c>
      <c r="W455" s="3" t="n">
        <f aca="false">T455/3+V455</f>
        <v>0.030081769439862</v>
      </c>
      <c r="X455" s="23" t="n">
        <f aca="false">IF(D$6="E",-B455,B455)</f>
        <v>593.268703241909</v>
      </c>
      <c r="Y455" s="0" t="n">
        <f aca="false">IF(D$6="E",-J455,J455)</f>
        <v>503.82813934208</v>
      </c>
      <c r="Z455" s="46" t="n">
        <f aca="false">J455/A455</f>
        <v>1.26667565647183</v>
      </c>
      <c r="AA455" s="43" t="n">
        <f aca="false">B$8/A455^B$3*((1+K$49)/K$49)^-B$3</f>
        <v>1.65888916665522</v>
      </c>
      <c r="AB455" s="43" t="n">
        <f aca="false">(R455-AA455)</f>
        <v>-0.0552004465295968</v>
      </c>
      <c r="AC455" s="48" t="n">
        <f aca="false">IF(R$58&gt;=AA$58,B$10,IF(K455&lt;K454,(Z455-D$10)*(1+1.25*(D$10-Z455)/MAX(Z$58:Z455)*B$10)+D$10,B$10))</f>
        <v>1.38259663532589</v>
      </c>
      <c r="AD455" s="33" t="n">
        <f aca="false">IF(K455&gt;K454,(1-A455/K455)/((J455+0.01)/A455/$B$10)^(1+K$49)+A455/K455+0.01,(1-A455/K455)/((J455+0.01)/A455/$D$10)^(1+K$49)+A455/K455+0.01)</f>
        <v>1.09732275477318</v>
      </c>
      <c r="AE455" s="47" t="n">
        <f aca="false">IF(ABS(-LN(1-(R455-AA455)/R455)/LN(AD455))&lt;1.2*B$3,1.2*SIGN(-LN(1-(R455-AA455)/R455)/LN(AD455))*B$3,-LN(1-(R455-AA455)/R455)/LN(AD455))</f>
        <v>-0.364386278720983</v>
      </c>
      <c r="AF455" s="43" t="n">
        <f aca="false">W455</f>
        <v>0.0300817694398621</v>
      </c>
      <c r="AG455" s="47" t="n">
        <f aca="false">IF(D$6="E",-B455,IF(D$6="T",-B455,B455))</f>
        <v>593.268703241909</v>
      </c>
      <c r="AH455" s="3" t="n">
        <f aca="false">T455</f>
        <v>-0.00042624784549388</v>
      </c>
      <c r="AI455" s="3"/>
      <c r="AJ455" s="3"/>
    </row>
    <row r="456" customFormat="false" ht="12.8" hidden="false" customHeight="false" outlineLevel="0" collapsed="false">
      <c r="A456" s="3" t="n">
        <f aca="false">IF(J455/A455&lt;=0.99*$B$10,IF(A455&gt;A454,IF(D$5&gt;0,$A455+($D$7-$D$3)/401,IF(J455/A455&gt;1.01*D$10,A455-($D$7-$D$3)/401,A455)),IF(D$5&lt;0,$A455+($D$7-$D$3)/401,IF(J455/A455&gt;1.01*D$10,A455-($D$7-$D$3)/401,A455))),IF(K455&gt;$B$6,IF(B$10&gt;D$10,IF(J455/A455&gt;1.01*D$10,A455-($D$7-$D$3)/401,A455),A455),IF(MAX(J$58:J455)&lt;0.99*$B$10*(A455^$K$49*(K455-A455))^(1/(1+$K$49))*($K$49^(1/(1+$K$49))),$A455+($D$7-$D$3)/401,IF(J455/A455&gt;1.01*$D$10,$A455-($D$7-$D$3)/401,A455))))</f>
        <v>398.254987531177</v>
      </c>
      <c r="B456" s="3" t="n">
        <f aca="false">$D$4+(A456-$D$3)*$D$5</f>
        <v>594.76496259353</v>
      </c>
      <c r="C456" s="3" t="n">
        <f aca="false">2/PI()*(ATAN((B456/A456)^2))/(1+C$12/C$14*10*(100/A455)^0.5)</f>
        <v>0.573633475091417</v>
      </c>
      <c r="D456" s="3" t="n">
        <f aca="false">3*G455*(I456-I455)+D455</f>
        <v>10370.5310013681</v>
      </c>
      <c r="E456" s="30" t="n">
        <f aca="false">(1/$C$16)*($C$12/100)/S456</f>
        <v>0.00906104972827175</v>
      </c>
      <c r="F456" s="3" t="n">
        <f aca="false">3*(1-2*$B$9)*(A457+A456)/(4*(1+$B$9)*$B$4)</f>
        <v>60641.9684484448</v>
      </c>
      <c r="G456" s="3" t="n">
        <f aca="false">$C$18*$C$17*(A456+100)/100/(2*(1+$C$19))*1000</f>
        <v>3808661.12468831</v>
      </c>
      <c r="H456" s="30" t="n">
        <f aca="false">(B456-B455)/(3*(1-E455)*F455+3*C455*E455*G455)+H455</f>
        <v>0.00391626931856281</v>
      </c>
      <c r="I456" s="30" t="n">
        <f aca="false">C455*(H456-H455)+I455</f>
        <v>0.0010721781583268</v>
      </c>
      <c r="J456" s="3" t="n">
        <f aca="false">J455+3*(H456-H455)*F455</f>
        <v>504.964097797488</v>
      </c>
      <c r="K456" s="35" t="n">
        <f aca="false">IF(J456&lt;$B$10*(A455^$K$49*(MAX(K$58:K455)-A455))^(1/(1+$K$49))*($K$49^(1/(1+$K$49))),IF(J456/A456&gt;D$10,IF(MAX(J$58:J455)&lt;0.99*$B$10*(A455^$K$49*(K455-A455))^(1/(1+$K$49))*($K$49^(1/(1+$K$49))),MAX(K$58:K455),((J456/$B$10)^(1+$K$49)/(A456^($K$49)*$K$49))+A456),MAX(K$58:K455)),((J456/$B$10)^(1+$K$49)/(A456^($K$49)*$K$49))+A456)</f>
        <v>733.196354436107</v>
      </c>
      <c r="L456" s="30" t="n">
        <f aca="false">IF(K456&lt;K455,AE455*(MAX(Z$58:Z455)-J455/A455)/(J455/A455/D$10-1)/(1+1*(MAX(Z$58:Z455)-J455/A455)/(J455/A455/D$10-1))+B$3-B$4,AE455*(J456/A456/B$10)/(C$27+J456/A456/B$10))</f>
        <v>-0.0483107138590277</v>
      </c>
      <c r="M456" s="42" t="n">
        <f aca="false">M455+L456*2*(K456-K455)/(K455+K456)</f>
        <v>-0.0181476069389765</v>
      </c>
      <c r="N456" s="43" t="n">
        <f aca="false">N455+(B$3-B$4)*2*(K456-K455)/(K455+K456)</f>
        <v>0.0135105866304573</v>
      </c>
      <c r="O456" s="34"/>
      <c r="P456" s="34" t="n">
        <f aca="false">P455+$B$4*2*(A456-A455)/(A456+A455)</f>
        <v>0.00413264947497725</v>
      </c>
      <c r="Q456" s="44" t="n">
        <f aca="false">M456+N456</f>
        <v>-0.00463702030851921</v>
      </c>
      <c r="R456" s="3" t="n">
        <f aca="false">R455-(Q456-Q455+P456-P455)*R455</f>
        <v>1.60380830940937</v>
      </c>
      <c r="S456" s="3" t="n">
        <f aca="false">$C$21*(R456-1)+1</f>
        <v>1.59585262883245</v>
      </c>
      <c r="T456" s="3" t="n">
        <f aca="false">-(S456-S455)/S455+T455</f>
        <v>-0.000500203498002942</v>
      </c>
      <c r="U456" s="45" t="n">
        <f aca="false">(N456-N455)/(K$49/(1+K$49)*(AC456^(1+K$49)-(J456/A456)^(1+K$49))/(J456/A456)^K$49)*K$50+U455</f>
        <v>0.0267694936800959</v>
      </c>
      <c r="V456" s="3" t="n">
        <f aca="false">IF(D$6="E",-IF(K455=$B$6,-V455+(H456-H455)*(1-E455)+(I456-I455)*E455,-V455+(H456-H455)*(1-E455)+(I456-I455)*E455+(U456-U455)*(1-E455)),IF(K455=$B$6,V455+(H456-H455)*(1-E455)+(I456-I455)*E455,V455+(H456-H455)*(1-E455)+(I456-I455)*E455+(U456-U455)*(1-E455)))</f>
        <v>0.0304162934006314</v>
      </c>
      <c r="W456" s="3" t="n">
        <f aca="false">T456/3+V456</f>
        <v>0.0302495589012971</v>
      </c>
      <c r="X456" s="23" t="n">
        <f aca="false">IF(D$6="E",-B456,B456)</f>
        <v>594.76496259353</v>
      </c>
      <c r="Y456" s="0" t="n">
        <f aca="false">IF(D$6="E",-J456,J456)</f>
        <v>504.964097797488</v>
      </c>
      <c r="Z456" s="46" t="n">
        <f aca="false">J456/A456</f>
        <v>1.2679416795953</v>
      </c>
      <c r="AA456" s="43" t="n">
        <f aca="false">B$8/A456^B$3*((1+K$49)/K$49)^-B$3</f>
        <v>1.65885507459541</v>
      </c>
      <c r="AB456" s="43" t="n">
        <f aca="false">(R456-AA456)</f>
        <v>-0.055046765186042</v>
      </c>
      <c r="AC456" s="48" t="n">
        <f aca="false">IF(R$58&gt;=AA$58,B$10,IF(K456&lt;K455,(Z456-D$10)*(1+1.25*(D$10-Z456)/MAX(Z$58:Z456)*B$10)+D$10,B$10))</f>
        <v>1.38259663532589</v>
      </c>
      <c r="AD456" s="33" t="n">
        <f aca="false">IF(K456&gt;K455,(1-A456/K456)/((J456+0.01)/A456/$B$10)^(1+K$49)+A456/K456+0.01,(1-A456/K456)/((J456+0.01)/A456/$D$10)^(1+K$49)+A456/K456+0.01)</f>
        <v>1.09633137237476</v>
      </c>
      <c r="AE456" s="47" t="n">
        <f aca="false">IF(ABS(-LN(1-(R456-AA456)/R456)/LN(AD456))&lt;1.2*B$3,1.2*SIGN(-LN(1-(R456-AA456)/R456)/LN(AD456))*B$3,-LN(1-(R456-AA456)/R456)/LN(AD456))</f>
        <v>-0.366933163334726</v>
      </c>
      <c r="AF456" s="43" t="n">
        <f aca="false">W456</f>
        <v>0.0302495589012971</v>
      </c>
      <c r="AG456" s="47" t="n">
        <f aca="false">IF(D$6="E",-B456,IF(D$6="T",-B456,B456))</f>
        <v>594.76496259353</v>
      </c>
      <c r="AH456" s="3" t="n">
        <f aca="false">T456</f>
        <v>-0.000500203498002942</v>
      </c>
      <c r="AI456" s="3"/>
      <c r="AJ456" s="3"/>
    </row>
    <row r="457" customFormat="false" ht="12.8" hidden="false" customHeight="false" outlineLevel="0" collapsed="false">
      <c r="A457" s="3" t="n">
        <f aca="false">IF(J456/A456&lt;=0.99*$B$10,IF(A456&gt;A455,IF(D$5&gt;0,$A456+($D$7-$D$3)/401,IF(J456/A456&gt;1.01*D$10,A456-($D$7-$D$3)/401,A456)),IF(D$5&lt;0,$A456+($D$7-$D$3)/401,IF(J456/A456&gt;1.01*D$10,A456-($D$7-$D$3)/401,A456))),IF(K456&gt;$B$6,IF(B$10&gt;D$10,IF(J456/A456&gt;1.01*D$10,A456-($D$7-$D$3)/401,A456),A456),IF(MAX(J$58:J456)&lt;0.99*$B$10*(A456^$K$49*(K456-A456))^(1/(1+$K$49))*($K$49^(1/(1+$K$49))),$A456+($D$7-$D$3)/401,IF(J456/A456&gt;1.01*$D$10,$A456-($D$7-$D$3)/401,A456))))</f>
        <v>398.753740648384</v>
      </c>
      <c r="B457" s="3" t="n">
        <f aca="false">$D$4+(A457-$D$3)*$D$5</f>
        <v>596.261221945151</v>
      </c>
      <c r="C457" s="3" t="n">
        <f aca="false">2/PI()*(ATAN((B457/A457)^2))/(1+C$12/C$14*10*(100/A456)^0.5)</f>
        <v>0.574180678631482</v>
      </c>
      <c r="D457" s="3" t="n">
        <f aca="false">3*G456*(I457-I456)+D456</f>
        <v>10411.4502394479</v>
      </c>
      <c r="E457" s="30" t="n">
        <f aca="false">(1/$C$16)*($C$12/100)/S457</f>
        <v>0.00906037359919335</v>
      </c>
      <c r="F457" s="3" t="n">
        <f aca="false">3*(1-2*$B$9)*(A458+A457)/(4*(1+$B$9)*$B$4)</f>
        <v>60717.8656619328</v>
      </c>
      <c r="G457" s="3" t="n">
        <f aca="false">$C$18*$C$17*(A457+100)/100/(2*(1+$C$19))*1000</f>
        <v>3812473.59351625</v>
      </c>
      <c r="H457" s="30" t="n">
        <f aca="false">(B457-B456)/(3*(1-E456)*F456+3*C456*E456*G456)+H456</f>
        <v>0.00392251240666233</v>
      </c>
      <c r="I457" s="30" t="n">
        <f aca="false">C456*(H457-H456)+I456</f>
        <v>0.00107575940264864</v>
      </c>
      <c r="J457" s="3" t="n">
        <f aca="false">J456+3*(H457-H456)*F456</f>
        <v>506.099877252144</v>
      </c>
      <c r="K457" s="35" t="n">
        <f aca="false">IF(J457&lt;$B$10*(A456^$K$49*(MAX(K$58:K456)-A456))^(1/(1+$K$49))*($K$49^(1/(1+$K$49))),IF(J457/A457&gt;D$10,IF(MAX(J$58:J456)&lt;0.99*$B$10*(A456^$K$49*(K456-A456))^(1/(1+$K$49))*($K$49^(1/(1+$K$49))),MAX(K$58:K456),((J457/$B$10)^(1+$K$49)/(A457^($K$49)*$K$49))+A457),MAX(K$58:K456)),((J457/$B$10)^(1+$K$49)/(A457^($K$49)*$K$49))+A457)</f>
        <v>734.782696537725</v>
      </c>
      <c r="L457" s="30" t="n">
        <f aca="false">IF(K457&lt;K456,AE456*(MAX(Z$58:Z456)-J456/A456)/(J456/A456/D$10-1)/(1+1*(MAX(Z$58:Z456)-J456/A456)/(J456/A456/D$10-1))+B$3-B$4,AE456*(J457/A457/B$10)/(C$27+J457/A457/B$10))</f>
        <v>-0.0486903912740821</v>
      </c>
      <c r="M457" s="42" t="n">
        <f aca="false">M456+L457*2*(K457-K456)/(K456+K457)</f>
        <v>-0.0182528395273722</v>
      </c>
      <c r="N457" s="43" t="n">
        <f aca="false">N456+(B$3-B$4)*2*(K457-K456)/(K456+K457)</f>
        <v>0.013533063733037</v>
      </c>
      <c r="O457" s="34"/>
      <c r="P457" s="34" t="n">
        <f aca="false">P456+$B$4*2*(A457-A456)/(A457+A456)</f>
        <v>0.00414015884996259</v>
      </c>
      <c r="Q457" s="44" t="n">
        <f aca="false">M457+N457</f>
        <v>-0.00471977579433517</v>
      </c>
      <c r="R457" s="3" t="n">
        <f aca="false">R456-(Q457-Q456+P457-P456)*R456</f>
        <v>1.60392898974717</v>
      </c>
      <c r="S457" s="3" t="n">
        <f aca="false">$C$21*(R457-1)+1</f>
        <v>1.59597171910565</v>
      </c>
      <c r="T457" s="3" t="n">
        <f aca="false">-(S457-S456)/S456+T456</f>
        <v>-0.000574828354363007</v>
      </c>
      <c r="U457" s="45" t="n">
        <f aca="false">(N457-N456)/(K$49/(1+K$49)*(AC457^(1+K$49)-(J457/A457)^(1+K$49))/(J457/A457)^K$49)*K$50+U456</f>
        <v>0.0269592413206181</v>
      </c>
      <c r="V457" s="3" t="n">
        <f aca="false">IF(D$6="E",-IF(K456=$B$6,-V456+(H457-H456)*(1-E456)+(I457-I456)*E456,-V456+(H457-H456)*(1-E456)+(I457-I456)*E456+(U457-U456)*(1-E456)),IF(K456=$B$6,V456+(H457-H456)*(1-E456)+(I457-I456)*E456,V456+(H457-H456)*(1-E456)+(I457-I456)*E456+(U457-U456)*(1-E456)))</f>
        <v>0.0306105406973477</v>
      </c>
      <c r="W457" s="3" t="n">
        <f aca="false">T457/3+V457</f>
        <v>0.0304189312458934</v>
      </c>
      <c r="X457" s="23" t="n">
        <f aca="false">IF(D$6="E",-B457,B457)</f>
        <v>596.261221945151</v>
      </c>
      <c r="Y457" s="0" t="n">
        <f aca="false">IF(D$6="E",-J457,J457)</f>
        <v>506.099877252144</v>
      </c>
      <c r="Z457" s="46" t="n">
        <f aca="false">J457/A457</f>
        <v>1.26920408678603</v>
      </c>
      <c r="AA457" s="43" t="n">
        <f aca="false">B$8/A457^B$3*((1+K$49)/K$49)^-B$3</f>
        <v>1.65882102590328</v>
      </c>
      <c r="AB457" s="43" t="n">
        <f aca="false">(R457-AA457)</f>
        <v>-0.0548920361561092</v>
      </c>
      <c r="AC457" s="48" t="n">
        <f aca="false">IF(R$58&gt;=AA$58,B$10,IF(K457&lt;K456,(Z457-D$10)*(1+1.25*(D$10-Z457)/MAX(Z$58:Z457)*B$10)+D$10,B$10))</f>
        <v>1.38259663532589</v>
      </c>
      <c r="AD457" s="33" t="n">
        <f aca="false">IF(K457&gt;K456,(1-A457/K457)/((J457+0.01)/A457/$B$10)^(1+K$49)+A457/K457+0.01,(1-A457/K457)/((J457+0.01)/A457/$D$10)^(1+K$49)+A457/K457+0.01)</f>
        <v>1.09534363644452</v>
      </c>
      <c r="AE457" s="47" t="n">
        <f aca="false">IF(ABS(-LN(1-(R457-AA457)/R457)/LN(AD457))&lt;1.2*B$3,1.2*SIGN(-LN(1-(R457-AA457)/R457)/LN(AD457))*B$3,-LN(1-(R457-AA457)/R457)/LN(AD457))</f>
        <v>-0.369513289212705</v>
      </c>
      <c r="AF457" s="43" t="n">
        <f aca="false">W457</f>
        <v>0.0304189312458935</v>
      </c>
      <c r="AG457" s="47" t="n">
        <f aca="false">IF(D$6="E",-B457,IF(D$6="T",-B457,B457))</f>
        <v>596.261221945151</v>
      </c>
      <c r="AH457" s="3" t="n">
        <f aca="false">T457</f>
        <v>-0.000574828354363007</v>
      </c>
      <c r="AI457" s="3"/>
      <c r="AJ457" s="3"/>
    </row>
    <row r="458" customFormat="false" ht="12.8" hidden="false" customHeight="false" outlineLevel="0" collapsed="false">
      <c r="A458" s="3" t="n">
        <f aca="false">IF(J457/A457&lt;=0.99*$B$10,IF(A457&gt;A456,IF(D$5&gt;0,$A457+($D$7-$D$3)/401,IF(J457/A457&gt;1.01*D$10,A457-($D$7-$D$3)/401,A457)),IF(D$5&lt;0,$A457+($D$7-$D$3)/401,IF(J457/A457&gt;1.01*D$10,A457-($D$7-$D$3)/401,A457))),IF(K457&gt;$B$6,IF(B$10&gt;D$10,IF(J457/A457&gt;1.01*D$10,A457-($D$7-$D$3)/401,A457),A457),IF(MAX(J$58:J457)&lt;0.99*$B$10*(A457^$K$49*(K457-A457))^(1/(1+$K$49))*($K$49^(1/(1+$K$49))),$A457+($D$7-$D$3)/401,IF(J457/A457&gt;1.01*$D$10,$A457-($D$7-$D$3)/401,A457))))</f>
        <v>399.252493765591</v>
      </c>
      <c r="B458" s="3" t="n">
        <f aca="false">$D$4+(A458-$D$3)*$D$5</f>
        <v>597.757481296772</v>
      </c>
      <c r="C458" s="3" t="n">
        <f aca="false">2/PI()*(ATAN((B458/A458)^2))/(1+C$12/C$14*10*(100/A457)^0.5)</f>
        <v>0.574725337156734</v>
      </c>
      <c r="D458" s="3" t="n">
        <f aca="false">3*G457*(I458-I457)+D457</f>
        <v>10452.391861623</v>
      </c>
      <c r="E458" s="30" t="n">
        <f aca="false">(1/$C$16)*($C$12/100)/S458</f>
        <v>0.00905969138695141</v>
      </c>
      <c r="F458" s="3" t="n">
        <f aca="false">3*(1-2*$B$9)*(A459+A458)/(4*(1+$B$9)*$B$4)</f>
        <v>60793.7628754208</v>
      </c>
      <c r="G458" s="3" t="n">
        <f aca="false">$C$18*$C$17*(A458+100)/100/(2*(1+$C$19))*1000</f>
        <v>3816286.06234418</v>
      </c>
      <c r="H458" s="30" t="n">
        <f aca="false">(B458-B457)/(3*(1-E457)*F457+3*C457*E457*G457)+H457</f>
        <v>0.00392874671636335</v>
      </c>
      <c r="I458" s="30" t="n">
        <f aca="false">C457*(H458-H457)+I457</f>
        <v>0.00107933902282356</v>
      </c>
      <c r="J458" s="3" t="n">
        <f aca="false">J457+3*(H458-H457)*F457</f>
        <v>507.235479188908</v>
      </c>
      <c r="K458" s="35" t="n">
        <f aca="false">IF(J458&lt;$B$10*(A457^$K$49*(MAX(K$58:K457)-A457))^(1/(1+$K$49))*($K$49^(1/(1+$K$49))),IF(J458/A458&gt;D$10,IF(MAX(J$58:J457)&lt;0.99*$B$10*(A457^$K$49*(K457-A457))^(1/(1+$K$49))*($K$49^(1/(1+$K$49))),MAX(K$58:K457),((J458/$B$10)^(1+$K$49)/(A458^($K$49)*$K$49))+A458),MAX(K$58:K457)),((J458/$B$10)^(1+$K$49)/(A458^($K$49)*$K$49))+A458)</f>
        <v>736.36946589469</v>
      </c>
      <c r="L458" s="30" t="n">
        <f aca="false">IF(K458&lt;K457,AE457*(MAX(Z$58:Z457)-J457/A457)/(J457/A457/D$10-1)/(1+1*(MAX(Z$58:Z457)-J457/A457)/(J457/A457/D$10-1))+B$3-B$4,AE457*(J458/A458/B$10)/(C$27+J458/A458/B$10))</f>
        <v>-0.0490749349166021</v>
      </c>
      <c r="M458" s="42" t="n">
        <f aca="false">M457+L458*2*(K458-K457)/(K457+K458)</f>
        <v>-0.0183587029518489</v>
      </c>
      <c r="N458" s="43" t="n">
        <f aca="false">N457+(B$3-B$4)*2*(K458-K457)/(K457+K458)</f>
        <v>0.0135554983957916</v>
      </c>
      <c r="O458" s="34"/>
      <c r="P458" s="34" t="n">
        <f aca="false">P457+$B$4*2*(A458-A457)/(A458+A457)</f>
        <v>0.00414765883824385</v>
      </c>
      <c r="Q458" s="44" t="n">
        <f aca="false">M458+N458</f>
        <v>-0.0048032045560573</v>
      </c>
      <c r="R458" s="3" t="n">
        <f aca="false">R457-(Q458-Q457+P458-P457)*R457</f>
        <v>1.60405077410805</v>
      </c>
      <c r="S458" s="3" t="n">
        <f aca="false">$C$21*(R458-1)+1</f>
        <v>1.59609189885549</v>
      </c>
      <c r="T458" s="3" t="n">
        <f aca="false">-(S458-S457)/S457+T457</f>
        <v>-0.000650130283844165</v>
      </c>
      <c r="U458" s="45" t="n">
        <f aca="false">(N458-N457)/(K$49/(1+K$49)*(AC458^(1+K$49)-(J458/A458)^(1+K$49))/(J458/A458)^K$49)*K$50+U457</f>
        <v>0.0271508557562425</v>
      </c>
      <c r="V458" s="3" t="n">
        <f aca="false">IF(D$6="E",-IF(K457=$B$6,-V457+(H458-H457)*(1-E457)+(I458-I457)*E457,-V457+(H458-H457)*(1-E457)+(I458-I457)*E457+(U458-U457)*(1-E457)),IF(K457=$B$6,V457+(H458-H457)*(1-E457)+(I458-I457)*E457,V457+(H458-H457)*(1-E457)+(I458-I457)*E457+(U458-U457)*(1-E457)))</f>
        <v>0.0308066292918205</v>
      </c>
      <c r="W458" s="3" t="n">
        <f aca="false">T458/3+V458</f>
        <v>0.0305899191972058</v>
      </c>
      <c r="X458" s="23" t="n">
        <f aca="false">IF(D$6="E",-B458,B458)</f>
        <v>597.757481296772</v>
      </c>
      <c r="Y458" s="0" t="n">
        <f aca="false">IF(D$6="E",-J458,J458)</f>
        <v>507.235479188908</v>
      </c>
      <c r="Z458" s="46" t="n">
        <f aca="false">J458/A458</f>
        <v>1.27046289530934</v>
      </c>
      <c r="AA458" s="43" t="n">
        <f aca="false">B$8/A458^B$3*((1+K$49)/K$49)^-B$3</f>
        <v>1.65878702046951</v>
      </c>
      <c r="AB458" s="43" t="n">
        <f aca="false">(R458-AA458)</f>
        <v>-0.0547362463614627</v>
      </c>
      <c r="AC458" s="48" t="n">
        <f aca="false">IF(R$58&gt;=AA$58,B$10,IF(K458&lt;K457,(Z458-D$10)*(1+1.25*(D$10-Z458)/MAX(Z$58:Z458)*B$10)+D$10,B$10))</f>
        <v>1.38259663532589</v>
      </c>
      <c r="AD458" s="33" t="n">
        <f aca="false">IF(K458&gt;K457,(1-A458/K458)/((J458+0.01)/A458/$B$10)^(1+K$49)+A458/K458+0.01,(1-A458/K458)/((J458+0.01)/A458/$D$10)^(1+K$49)+A458/K458+0.01)</f>
        <v>1.09435952695684</v>
      </c>
      <c r="AE458" s="47" t="n">
        <f aca="false">IF(ABS(-LN(1-(R458-AA458)/R458)/LN(AD458))&lt;1.2*B$3,1.2*SIGN(-LN(1-(R458-AA458)/R458)/LN(AD458))*B$3,-LN(1-(R458-AA458)/R458)/LN(AD458))</f>
        <v>-0.372127393377903</v>
      </c>
      <c r="AF458" s="43" t="n">
        <f aca="false">W458</f>
        <v>0.0305899191972058</v>
      </c>
      <c r="AG458" s="47" t="n">
        <f aca="false">IF(D$6="E",-B458,IF(D$6="T",-B458,B458))</f>
        <v>597.757481296772</v>
      </c>
      <c r="AH458" s="3" t="n">
        <f aca="false">T458</f>
        <v>-0.000650130283844165</v>
      </c>
      <c r="AI458" s="3"/>
      <c r="AJ458" s="3"/>
    </row>
    <row r="459" customFormat="false" ht="12.8" hidden="false" customHeight="false" outlineLevel="0" collapsed="false">
      <c r="A459" s="3" t="n">
        <f aca="false">IF(J458/A458&lt;=0.99*$B$10,IF(A458&gt;A457,IF(D$5&gt;0,$A458+($D$7-$D$3)/401,IF(J458/A458&gt;1.01*D$10,A458-($D$7-$D$3)/401,A458)),IF(D$5&lt;0,$A458+($D$7-$D$3)/401,IF(J458/A458&gt;1.01*D$10,A458-($D$7-$D$3)/401,A458))),IF(K458&gt;$B$6,IF(B$10&gt;D$10,IF(J458/A458&gt;1.01*D$10,A458-($D$7-$D$3)/401,A458),A458),IF(MAX(J$58:J458)&lt;0.99*$B$10*(A458^$K$49*(K458-A458))^(1/(1+$K$49))*($K$49^(1/(1+$K$49))),$A458+($D$7-$D$3)/401,IF(J458/A458&gt;1.01*$D$10,$A458-($D$7-$D$3)/401,A458))))</f>
        <v>399.751246882798</v>
      </c>
      <c r="B459" s="3" t="n">
        <f aca="false">$D$4+(A459-$D$3)*$D$5</f>
        <v>599.253740648393</v>
      </c>
      <c r="C459" s="3" t="n">
        <f aca="false">2/PI()*(ATAN((B459/A459)^2))/(1+C$12/C$14*10*(100/A458)^0.5)</f>
        <v>0.575267468437503</v>
      </c>
      <c r="D459" s="3" t="n">
        <f aca="false">3*G458*(I459-I458)+D458</f>
        <v>10493.3557367621</v>
      </c>
      <c r="E459" s="30" t="n">
        <f aca="false">(1/$C$16)*($C$12/100)/S459</f>
        <v>0.00905900301997979</v>
      </c>
      <c r="F459" s="3" t="n">
        <f aca="false">3*(1-2*$B$9)*(A460+A459)/(4*(1+$B$9)*$B$4)</f>
        <v>60869.6600889089</v>
      </c>
      <c r="G459" s="3" t="n">
        <f aca="false">$C$18*$C$17*(A459+100)/100/(2*(1+$C$19))*1000</f>
        <v>3820098.53117211</v>
      </c>
      <c r="H459" s="30" t="n">
        <f aca="false">(B459-B458)/(3*(1-E458)*F458+3*C458*E458*G458)+H458</f>
        <v>0.00393497227766727</v>
      </c>
      <c r="I459" s="30" t="n">
        <f aca="false">C458*(H459-H458)+I458</f>
        <v>0.00108291701064295</v>
      </c>
      <c r="J459" s="3" t="n">
        <f aca="false">J458+3*(H459-H458)*F458</f>
        <v>508.370905081939</v>
      </c>
      <c r="K459" s="35" t="n">
        <f aca="false">IF(J459&lt;$B$10*(A458^$K$49*(MAX(K$58:K458)-A458))^(1/(1+$K$49))*($K$49^(1/(1+$K$49))),IF(J459/A459&gt;D$10,IF(MAX(J$58:J458)&lt;0.99*$B$10*(A458^$K$49*(K458-A458))^(1/(1+$K$49))*($K$49^(1/(1+$K$49))),MAX(K$58:K458),((J459/$B$10)^(1+$K$49)/(A459^($K$49)*$K$49))+A459),MAX(K$58:K458)),((J459/$B$10)^(1+$K$49)/(A459^($K$49)*$K$49))+A459)</f>
        <v>737.956661286387</v>
      </c>
      <c r="L459" s="30" t="n">
        <f aca="false">IF(K459&lt;K458,AE458*(MAX(Z$58:Z458)-J458/A458)/(J458/A458/D$10-1)/(1+1*(MAX(Z$58:Z458)-J458/A458)/(J458/A458/D$10-1))+B$3-B$4,AE458*(J459/A459/B$10)/(C$27+J459/A459/B$10))</f>
        <v>-0.0494644520555624</v>
      </c>
      <c r="M459" s="42" t="n">
        <f aca="false">M458+L459*2*(K459-K458)/(K458+K459)</f>
        <v>-0.0184652055077054</v>
      </c>
      <c r="N459" s="43" t="n">
        <f aca="false">N458+(B$3-B$4)*2*(K459-K458)/(K458+K459)</f>
        <v>0.0135778907712225</v>
      </c>
      <c r="O459" s="34"/>
      <c r="P459" s="34" t="n">
        <f aca="false">P458+$B$4*2*(A459-A458)/(A459+A458)</f>
        <v>0.00415514946325848</v>
      </c>
      <c r="Q459" s="44" t="n">
        <f aca="false">M459+N459</f>
        <v>-0.00488731473648299</v>
      </c>
      <c r="R459" s="3" t="n">
        <f aca="false">R458-(Q459-Q458+P459-P458)*R458</f>
        <v>1.60417367576522</v>
      </c>
      <c r="S459" s="3" t="n">
        <f aca="false">$C$21*(R459-1)+1</f>
        <v>1.59621318118031</v>
      </c>
      <c r="T459" s="3" t="n">
        <f aca="false">-(S459-S458)/S458+T458</f>
        <v>-0.000726117340046236</v>
      </c>
      <c r="U459" s="45" t="n">
        <f aca="false">(N459-N458)/(K$49/(1+K$49)*(AC459^(1+K$49)-(J459/A459)^(1+K$49))/(J459/A459)^K$49)*K$50+U458</f>
        <v>0.0273443736854343</v>
      </c>
      <c r="V459" s="3" t="n">
        <f aca="false">IF(D$6="E",-IF(K458=$B$6,-V458+(H459-H458)*(1-E458)+(I459-I458)*E458,-V458+(H459-H458)*(1-E458)+(I459-I458)*E458+(U459-U458)*(1-E458)),IF(K458=$B$6,V458+(H459-H458)*(1-E458)+(I459-I458)*E458,V458+(H459-H458)*(1-E458)+(I459-I458)*E458+(U459-U458)*(1-E458)))</f>
        <v>0.0310045955834012</v>
      </c>
      <c r="W459" s="3" t="n">
        <f aca="false">T459/3+V459</f>
        <v>0.0307625564700525</v>
      </c>
      <c r="X459" s="23" t="n">
        <f aca="false">IF(D$6="E",-B459,B459)</f>
        <v>599.253740648393</v>
      </c>
      <c r="Y459" s="0" t="n">
        <f aca="false">IF(D$6="E",-J459,J459)</f>
        <v>508.370905081939</v>
      </c>
      <c r="Z459" s="46" t="n">
        <f aca="false">J459/A459</f>
        <v>1.27171812232267</v>
      </c>
      <c r="AA459" s="43" t="n">
        <f aca="false">B$8/A459^B$3*((1+K$49)/K$49)^-B$3</f>
        <v>1.65875305818521</v>
      </c>
      <c r="AB459" s="43" t="n">
        <f aca="false">(R459-AA459)</f>
        <v>-0.0545793824199938</v>
      </c>
      <c r="AC459" s="48" t="n">
        <f aca="false">IF(R$58&gt;=AA$58,B$10,IF(K459&lt;K458,(Z459-D$10)*(1+1.25*(D$10-Z459)/MAX(Z$58:Z459)*B$10)+D$10,B$10))</f>
        <v>1.38259663532589</v>
      </c>
      <c r="AD459" s="33" t="n">
        <f aca="false">IF(K459&gt;K458,(1-A459/K459)/((J459+0.01)/A459/$B$10)^(1+K$49)+A459/K459+0.01,(1-A459/K459)/((J459+0.01)/A459/$D$10)^(1+K$49)+A459/K459+0.01)</f>
        <v>1.0933790240208</v>
      </c>
      <c r="AE459" s="47" t="n">
        <f aca="false">IF(ABS(-LN(1-(R459-AA459)/R459)/LN(AD459))&lt;1.2*B$3,1.2*SIGN(-LN(1-(R459-AA459)/R459)/LN(AD459))*B$3,-LN(1-(R459-AA459)/R459)/LN(AD459))</f>
        <v>-0.374776235820042</v>
      </c>
      <c r="AF459" s="43" t="n">
        <f aca="false">W459</f>
        <v>0.0307625564700525</v>
      </c>
      <c r="AG459" s="47" t="n">
        <f aca="false">IF(D$6="E",-B459,IF(D$6="T",-B459,B459))</f>
        <v>599.253740648393</v>
      </c>
      <c r="AH459" s="3" t="n">
        <f aca="false">T459</f>
        <v>-0.000726117340046236</v>
      </c>
      <c r="AI459" s="3"/>
      <c r="AJ459" s="3"/>
    </row>
    <row r="460" customFormat="false" ht="12.8" hidden="false" customHeight="false" outlineLevel="0" collapsed="false">
      <c r="A460" s="3" t="n">
        <f aca="false">IF(J459/A459&lt;=0.99*$B$10,IF(A459&gt;A458,IF(D$5&gt;0,$A459+($D$7-$D$3)/401,IF(J459/A459&gt;1.01*D$10,A459-($D$7-$D$3)/401,A459)),IF(D$5&lt;0,$A459+($D$7-$D$3)/401,IF(J459/A459&gt;1.01*D$10,A459-($D$7-$D$3)/401,A459))),IF(K459&gt;$B$6,IF(B$10&gt;D$10,IF(J459/A459&gt;1.01*D$10,A459-($D$7-$D$3)/401,A459),A459),IF(MAX(J$58:J459)&lt;0.99*$B$10*(A459^$K$49*(K459-A459))^(1/(1+$K$49))*($K$49^(1/(1+$K$49))),$A459+($D$7-$D$3)/401,IF(J459/A459&gt;1.01*$D$10,$A459-($D$7-$D$3)/401,A459))))</f>
        <v>400.250000000005</v>
      </c>
      <c r="B460" s="3" t="n">
        <f aca="false">$D$4+(A460-$D$3)*$D$5</f>
        <v>600.750000000014</v>
      </c>
      <c r="C460" s="3" t="n">
        <f aca="false">2/PI()*(ATAN((B460/A460)^2))/(1+C$12/C$14*10*(100/A459)^0.5)</f>
        <v>0.575807090092295</v>
      </c>
      <c r="D460" s="3" t="n">
        <f aca="false">3*G459*(I460-I459)+D459</f>
        <v>10534.3417349972</v>
      </c>
      <c r="E460" s="30" t="n">
        <f aca="false">(1/$C$16)*($C$12/100)/S460</f>
        <v>0.00905830842502573</v>
      </c>
      <c r="F460" s="3" t="n">
        <f aca="false">3*(1-2*$B$9)*(A461+A460)/(4*(1+$B$9)*$B$4)</f>
        <v>60945.5573023969</v>
      </c>
      <c r="G460" s="3" t="n">
        <f aca="false">$C$18*$C$17*(A460+100)/100/(2*(1+$C$19))*1000</f>
        <v>3823911.00000004</v>
      </c>
      <c r="H460" s="30" t="n">
        <f aca="false">(B460-B459)/(3*(1-E459)*F459+3*C459*E459*G459)+H459</f>
        <v>0.00394118912041654</v>
      </c>
      <c r="I460" s="30" t="n">
        <f aca="false">C459*(H460-H459)+I459</f>
        <v>0.001086493358033</v>
      </c>
      <c r="J460" s="3" t="n">
        <f aca="false">J459+3*(H460-H459)*F459</f>
        <v>509.506156396862</v>
      </c>
      <c r="K460" s="35" t="n">
        <f aca="false">IF(J460&lt;$B$10*(A459^$K$49*(MAX(K$58:K459)-A459))^(1/(1+$K$49))*($K$49^(1/(1+$K$49))),IF(J460/A460&gt;D$10,IF(MAX(J$58:J459)&lt;0.99*$B$10*(A459^$K$49*(K459-A459))^(1/(1+$K$49))*($K$49^(1/(1+$K$49))),MAX(K$58:K459),((J460/$B$10)^(1+$K$49)/(A460^($K$49)*$K$49))+A460),MAX(K$58:K459)),((J460/$B$10)^(1+$K$49)/(A460^($K$49)*$K$49))+A460)</f>
        <v>739.544281504663</v>
      </c>
      <c r="L460" s="30" t="n">
        <f aca="false">IF(K460&lt;K459,AE459*(MAX(Z$58:Z459)-J459/A459)/(J459/A459/D$10-1)/(1+1*(MAX(Z$58:Z459)-J459/A459)/(J459/A459/D$10-1))+B$3-B$4,AE459*(J460/A460/B$10)/(C$27+J460/A460/B$10))</f>
        <v>-0.0498590532933699</v>
      </c>
      <c r="M460" s="42" t="n">
        <f aca="false">M459+L460*2*(K460-K459)/(K459+K460)</f>
        <v>-0.0185723556810558</v>
      </c>
      <c r="N460" s="43" t="n">
        <f aca="false">N459+(B$3-B$4)*2*(K460-K459)/(K459+K460)</f>
        <v>0.0136002410111335</v>
      </c>
      <c r="O460" s="34"/>
      <c r="P460" s="34" t="n">
        <f aca="false">P459+$B$4*2*(A460-A459)/(A460+A459)</f>
        <v>0.00416263074835623</v>
      </c>
      <c r="Q460" s="44" t="n">
        <f aca="false">M460+N460</f>
        <v>-0.0049721146699223</v>
      </c>
      <c r="R460" s="3" t="n">
        <f aca="false">R459-(Q460-Q459+P460-P459)*R459</f>
        <v>1.60429770830553</v>
      </c>
      <c r="S460" s="3" t="n">
        <f aca="false">$C$21*(R460-1)+1</f>
        <v>1.59633557948795</v>
      </c>
      <c r="T460" s="3" t="n">
        <f aca="false">-(S460-S459)/S459+T459</f>
        <v>-0.000802797766619536</v>
      </c>
      <c r="U460" s="45" t="n">
        <f aca="false">(N460-N459)/(K$49/(1+K$49)*(AC460^(1+K$49)-(J460/A460)^(1+K$49))/(J460/A460)^K$49)*K$50+U459</f>
        <v>0.0275398329115295</v>
      </c>
      <c r="V460" s="3" t="n">
        <f aca="false">IF(D$6="E",-IF(K459=$B$6,-V459+(H460-H459)*(1-E459)+(I460-I459)*E459,-V459+(H460-H459)*(1-E459)+(I460-I459)*E459+(U460-U459)*(1-E459)),IF(K459=$B$6,V459+(H460-H459)*(1-E459)+(I460-I459)*E459,V459+(H460-H459)*(1-E459)+(I460-I459)*E459+(U460-U459)*(1-E459)))</f>
        <v>0.0312044770662708</v>
      </c>
      <c r="W460" s="3" t="n">
        <f aca="false">T460/3+V460</f>
        <v>0.0309368778107309</v>
      </c>
      <c r="X460" s="23" t="n">
        <f aca="false">IF(D$6="E",-B460,B460)</f>
        <v>600.750000000014</v>
      </c>
      <c r="Y460" s="0" t="n">
        <f aca="false">IF(D$6="E",-J460,J460)</f>
        <v>509.506156396862</v>
      </c>
      <c r="Z460" s="46" t="n">
        <f aca="false">J460/A460</f>
        <v>1.27296978487659</v>
      </c>
      <c r="AA460" s="43" t="n">
        <f aca="false">B$8/A460^B$3*((1+K$49)/K$49)^-B$3</f>
        <v>1.65871913894189</v>
      </c>
      <c r="AB460" s="43" t="n">
        <f aca="false">(R460-AA460)</f>
        <v>-0.0544214306363604</v>
      </c>
      <c r="AC460" s="48" t="n">
        <f aca="false">IF(R$58&gt;=AA$58,B$10,IF(K460&lt;K459,(Z460-D$10)*(1+1.25*(D$10-Z460)/MAX(Z$58:Z460)*B$10)+D$10,B$10))</f>
        <v>1.38259663532589</v>
      </c>
      <c r="AD460" s="33" t="n">
        <f aca="false">IF(K460&gt;K459,(1-A460/K460)/((J460+0.01)/A460/$B$10)^(1+K$49)+A460/K460+0.01,(1-A460/K460)/((J460+0.01)/A460/$D$10)^(1+K$49)+A460/K460+0.01)</f>
        <v>1.09240210787904</v>
      </c>
      <c r="AE460" s="47" t="n">
        <f aca="false">IF(ABS(-LN(1-(R460-AA460)/R460)/LN(AD460))&lt;1.2*B$3,1.2*SIGN(-LN(1-(R460-AA460)/R460)/LN(AD460))*B$3,-LN(1-(R460-AA460)/R460)/LN(AD460))</f>
        <v>-0.377460600419184</v>
      </c>
      <c r="AF460" s="43" t="n">
        <f aca="false">W460</f>
        <v>0.0309368778107309</v>
      </c>
      <c r="AG460" s="47" t="n">
        <f aca="false">IF(D$6="E",-B460,IF(D$6="T",-B460,B460))</f>
        <v>600.750000000014</v>
      </c>
      <c r="AH460" s="3" t="n">
        <f aca="false">T460</f>
        <v>-0.000802797766619536</v>
      </c>
      <c r="AI460" s="3"/>
      <c r="AJ460" s="3"/>
    </row>
    <row r="461" customFormat="false" ht="12.8" hidden="false" customHeight="false" outlineLevel="0" collapsed="false">
      <c r="A461" s="3" t="n">
        <f aca="false">IF(J460/A460&lt;=0.99*$B$10,IF(A460&gt;A459,IF(D$5&gt;0,$A460+($D$7-$D$3)/401,IF(J460/A460&gt;1.01*D$10,A460-($D$7-$D$3)/401,A460)),IF(D$5&lt;0,$A460+($D$7-$D$3)/401,IF(J460/A460&gt;1.01*D$10,A460-($D$7-$D$3)/401,A460))),IF(K460&gt;$B$6,IF(B$10&gt;D$10,IF(J460/A460&gt;1.01*D$10,A460-($D$7-$D$3)/401,A460),A460),IF(MAX(J$58:J460)&lt;0.99*$B$10*(A460^$K$49*(K460-A460))^(1/(1+$K$49))*($K$49^(1/(1+$K$49))),$A460+($D$7-$D$3)/401,IF(J460/A460&gt;1.01*$D$10,$A460-($D$7-$D$3)/401,A460))))</f>
        <v>400.748753117212</v>
      </c>
      <c r="B461" s="3" t="n">
        <f aca="false">$D$4+(A461-$D$3)*$D$5</f>
        <v>602.246259351635</v>
      </c>
      <c r="C461" s="3" t="n">
        <f aca="false">2/PI()*(ATAN((B461/A461)^2))/(1+C$12/C$14*10*(100/A460)^0.5)</f>
        <v>0.576344219589187</v>
      </c>
      <c r="D461" s="3" t="n">
        <f aca="false">3*G460*(I461-I460)+D460</f>
        <v>10575.3497277141</v>
      </c>
      <c r="E461" s="30" t="n">
        <f aca="false">(1/$C$16)*($C$12/100)/S461</f>
        <v>0.00905760752709706</v>
      </c>
      <c r="F461" s="3" t="n">
        <f aca="false">3*(1-2*$B$9)*(A462+A461)/(4*(1+$B$9)*$B$4)</f>
        <v>61021.4545158849</v>
      </c>
      <c r="G461" s="3" t="n">
        <f aca="false">$C$18*$C$17*(A461+100)/100/(2*(1+$C$19))*1000</f>
        <v>3827723.46882797</v>
      </c>
      <c r="H461" s="30" t="n">
        <f aca="false">(B461-B460)/(3*(1-E460)*F460+3*C460*E460*G460)+H460</f>
        <v>0.00394739727429633</v>
      </c>
      <c r="I461" s="30" t="n">
        <f aca="false">C460*(H461-H460)+I460</f>
        <v>0.00109006805705336</v>
      </c>
      <c r="J461" s="3" t="n">
        <f aca="false">J460+3*(H461-H460)*F460</f>
        <v>510.64123459093</v>
      </c>
      <c r="K461" s="35" t="n">
        <f aca="false">IF(J461&lt;$B$10*(A460^$K$49*(MAX(K$58:K460)-A460))^(1/(1+$K$49))*($K$49^(1/(1+$K$49))),IF(J461/A461&gt;D$10,IF(MAX(J$58:J460)&lt;0.99*$B$10*(A460^$K$49*(K460-A460))^(1/(1+$K$49))*($K$49^(1/(1+$K$49))),MAX(K$58:K460),((J461/$B$10)^(1+$K$49)/(A461^($K$49)*$K$49))+A461),MAX(K$58:K460)),((J461/$B$10)^(1+$K$49)/(A461^($K$49)*$K$49))+A461)</f>
        <v>741.132325353834</v>
      </c>
      <c r="L461" s="30" t="n">
        <f aca="false">IF(K461&lt;K460,AE460*(MAX(Z$58:Z460)-J460/A460)/(J460/A460/D$10-1)/(1+1*(MAX(Z$58:Z460)-J460/A460)/(J460/A460/D$10-1))+B$3-B$4,AE460*(J461/A461/B$10)/(C$27+J461/A461/B$10))</f>
        <v>-0.0502588526997275</v>
      </c>
      <c r="M461" s="42" t="n">
        <f aca="false">M460+L461*2*(K461-K460)/(K460+K461)</f>
        <v>-0.0186801621548347</v>
      </c>
      <c r="N461" s="43" t="n">
        <f aca="false">N460+(B$3-B$4)*2*(K461-K460)/(K460+K461)</f>
        <v>0.0136225492666362</v>
      </c>
      <c r="O461" s="34"/>
      <c r="P461" s="34" t="n">
        <f aca="false">P460+$B$4*2*(A461-A460)/(A461+A460)</f>
        <v>0.00417010271679962</v>
      </c>
      <c r="Q461" s="44" t="n">
        <f aca="false">M461+N461</f>
        <v>-0.00505761288819849</v>
      </c>
      <c r="R461" s="3" t="n">
        <f aca="false">R460-(Q461-Q460+P461-P460)*R460</f>
        <v>1.60442288563933</v>
      </c>
      <c r="S461" s="3" t="n">
        <f aca="false">$C$21*(R461-1)+1</f>
        <v>1.59645910750545</v>
      </c>
      <c r="T461" s="3" t="n">
        <f aca="false">-(S461-S460)/S460+T460</f>
        <v>-0.000880180003216749</v>
      </c>
      <c r="U461" s="45" t="n">
        <f aca="false">(N461-N460)/(K$49/(1+K$49)*(AC461^(1+K$49)-(J461/A461)^(1+K$49))/(J461/A461)^K$49)*K$50+U460</f>
        <v>0.0277372723873833</v>
      </c>
      <c r="V461" s="3" t="n">
        <f aca="false">IF(D$6="E",-IF(K460=$B$6,-V460+(H461-H460)*(1-E460)+(I461-I460)*E460,-V460+(H461-H460)*(1-E460)+(I461-I460)*E460+(U461-U460)*(1-E460)),IF(K460=$B$6,V460+(H461-H460)*(1-E460)+(I461-I460)*E460,V460+(H461-H460)*(1-E460)+(I461-I460)*E460+(U461-U460)*(1-E460)))</f>
        <v>0.0314063123736904</v>
      </c>
      <c r="W461" s="3" t="n">
        <f aca="false">T461/3+V461</f>
        <v>0.0311129190392849</v>
      </c>
      <c r="X461" s="23" t="n">
        <f aca="false">IF(D$6="E",-B461,B461)</f>
        <v>602.246259351635</v>
      </c>
      <c r="Y461" s="0" t="n">
        <f aca="false">IF(D$6="E",-J461,J461)</f>
        <v>510.64123459093</v>
      </c>
      <c r="Z461" s="46" t="n">
        <f aca="false">J461/A461</f>
        <v>1.2742178999159</v>
      </c>
      <c r="AA461" s="43" t="n">
        <f aca="false">B$8/A461^B$3*((1+K$49)/K$49)^-B$3</f>
        <v>1.65868526263148</v>
      </c>
      <c r="AB461" s="43" t="n">
        <f aca="false">(R461-AA461)</f>
        <v>-0.0542623769921526</v>
      </c>
      <c r="AC461" s="48" t="n">
        <f aca="false">IF(R$58&gt;=AA$58,B$10,IF(K461&lt;K460,(Z461-D$10)*(1+1.25*(D$10-Z461)/MAX(Z$58:Z461)*B$10)+D$10,B$10))</f>
        <v>1.38259663532589</v>
      </c>
      <c r="AD461" s="33" t="n">
        <f aca="false">IF(K461&gt;K460,(1-A461/K461)/((J461+0.01)/A461/$B$10)^(1+K$49)+A461/K461+0.01,(1-A461/K461)/((J461+0.01)/A461/$D$10)^(1+K$49)+A461/K461+0.01)</f>
        <v>1.09142875890654</v>
      </c>
      <c r="AE461" s="47" t="n">
        <f aca="false">IF(ABS(-LN(1-(R461-AA461)/R461)/LN(AD461))&lt;1.2*B$3,1.2*SIGN(-LN(1-(R461-AA461)/R461)/LN(AD461))*B$3,-LN(1-(R461-AA461)/R461)/LN(AD461))</f>
        <v>-0.380181295915028</v>
      </c>
      <c r="AF461" s="43" t="n">
        <f aca="false">W461</f>
        <v>0.0311129190392849</v>
      </c>
      <c r="AG461" s="47" t="n">
        <f aca="false">IF(D$6="E",-B461,IF(D$6="T",-B461,B461))</f>
        <v>602.246259351635</v>
      </c>
      <c r="AH461" s="3" t="n">
        <f aca="false">T461</f>
        <v>-0.000880180003216749</v>
      </c>
      <c r="AI461" s="3"/>
      <c r="AJ461" s="3"/>
    </row>
    <row r="462" customFormat="false" ht="12.8" hidden="false" customHeight="false" outlineLevel="0" collapsed="false">
      <c r="A462" s="3" t="n">
        <f aca="false">IF(J461/A461&lt;=0.99*$B$10,IF(A461&gt;A460,IF(D$5&gt;0,$A461+($D$7-$D$3)/401,IF(J461/A461&gt;1.01*D$10,A461-($D$7-$D$3)/401,A461)),IF(D$5&lt;0,$A461+($D$7-$D$3)/401,IF(J461/A461&gt;1.01*D$10,A461-($D$7-$D$3)/401,A461))),IF(K461&gt;$B$6,IF(B$10&gt;D$10,IF(J461/A461&gt;1.01*D$10,A461-($D$7-$D$3)/401,A461),A461),IF(MAX(J$58:J461)&lt;0.99*$B$10*(A461^$K$49*(K461-A461))^(1/(1+$K$49))*($K$49^(1/(1+$K$49))),$A461+($D$7-$D$3)/401,IF(J461/A461&gt;1.01*$D$10,$A461-($D$7-$D$3)/401,A461))))</f>
        <v>401.247506234419</v>
      </c>
      <c r="B462" s="3" t="n">
        <f aca="false">$D$4+(A462-$D$3)*$D$5</f>
        <v>603.742518703256</v>
      </c>
      <c r="C462" s="3" t="n">
        <f aca="false">2/PI()*(ATAN((B462/A462)^2))/(1+C$12/C$14*10*(100/A461)^0.5)</f>
        <v>0.576878874247208</v>
      </c>
      <c r="D462" s="3" t="n">
        <f aca="false">3*G461*(I462-I461)+D461</f>
        <v>10616.3795875433</v>
      </c>
      <c r="E462" s="30" t="n">
        <f aca="false">(1/$C$16)*($C$12/100)/S462</f>
        <v>0.00905690024940738</v>
      </c>
      <c r="F462" s="3" t="n">
        <f aca="false">3*(1-2*$B$9)*(A463+A462)/(4*(1+$B$9)*$B$4)</f>
        <v>61097.3517293729</v>
      </c>
      <c r="G462" s="3" t="n">
        <f aca="false">$C$18*$C$17*(A462+100)/100/(2*(1+$C$19))*1000</f>
        <v>3831535.9376559</v>
      </c>
      <c r="H462" s="30" t="n">
        <f aca="false">(B462-B461)/(3*(1-E461)*F461+3*C461*E461*G461)+H461</f>
        <v>0.00395359676883618</v>
      </c>
      <c r="I462" s="30" t="n">
        <f aca="false">C461*(H462-H461)+I461</f>
        <v>0.00109364109989578</v>
      </c>
      <c r="J462" s="3" t="n">
        <f aca="false">J461+3*(H462-H461)*F461</f>
        <v>511.776141113185</v>
      </c>
      <c r="K462" s="35" t="n">
        <f aca="false">IF(J462&lt;$B$10*(A461^$K$49*(MAX(K$58:K461)-A461))^(1/(1+$K$49))*($K$49^(1/(1+$K$49))),IF(J462/A462&gt;D$10,IF(MAX(J$58:J461)&lt;0.99*$B$10*(A461^$K$49*(K461-A461))^(1/(1+$K$49))*($K$49^(1/(1+$K$49))),MAX(K$58:K461),((J462/$B$10)^(1+$K$49)/(A462^($K$49)*$K$49))+A462),MAX(K$58:K461)),((J462/$B$10)^(1+$K$49)/(A462^($K$49)*$K$49))+A462)</f>
        <v>742.720791650693</v>
      </c>
      <c r="L462" s="30" t="n">
        <f aca="false">IF(K462&lt;K461,AE461*(MAX(Z$58:Z461)-J461/A461)/(J461/A461/D$10-1)/(1+1*(MAX(Z$58:Z461)-J461/A461)/(J461/A461/D$10-1))+B$3-B$4,AE461*(J462/A462/B$10)/(C$27+J462/A462/B$10))</f>
        <v>-0.0506639679521144</v>
      </c>
      <c r="M462" s="42" t="n">
        <f aca="false">M461+L462*2*(K462-K461)/(K461+K462)</f>
        <v>-0.018788633815048</v>
      </c>
      <c r="N462" s="43" t="n">
        <f aca="false">N461+(B$3-B$4)*2*(K462-K461)/(K461+K462)</f>
        <v>0.0136448156881547</v>
      </c>
      <c r="O462" s="34"/>
      <c r="P462" s="34" t="n">
        <f aca="false">P461+$B$4*2*(A462-A461)/(A462+A461)</f>
        <v>0.00417756539176437</v>
      </c>
      <c r="Q462" s="44" t="n">
        <f aca="false">M462+N462</f>
        <v>-0.00514381812689334</v>
      </c>
      <c r="R462" s="3" t="n">
        <f aca="false">R461-(Q462-Q461+P462-P461)*R461</f>
        <v>1.60454922201065</v>
      </c>
      <c r="S462" s="3" t="n">
        <f aca="false">$C$21*(R462-1)+1</f>
        <v>1.59658377928919</v>
      </c>
      <c r="T462" s="3" t="n">
        <f aca="false">-(S462-S461)/S461+T461</f>
        <v>-0.000958272691686763</v>
      </c>
      <c r="U462" s="45" t="n">
        <f aca="false">(N462-N461)/(K$49/(1+K$49)*(AC462^(1+K$49)-(J462/A462)^(1+K$49))/(J462/A462)^K$49)*K$50+U461</f>
        <v>0.0279367322623007</v>
      </c>
      <c r="V462" s="3" t="n">
        <f aca="false">IF(D$6="E",-IF(K461=$B$6,-V461+(H462-H461)*(1-E461)+(I462-I461)*E461,-V461+(H462-H461)*(1-E461)+(I462-I461)*E461+(U462-U461)*(1-E461)),IF(K461=$B$6,V461+(H462-H461)*(1-E461)+(I462-I461)*E461,V461+(H462-H461)*(1-E461)+(I462-I461)*E461+(U462-U461)*(1-E461)))</f>
        <v>0.0316101413245146</v>
      </c>
      <c r="W462" s="3" t="n">
        <f aca="false">T462/3+V462</f>
        <v>0.0312907170939524</v>
      </c>
      <c r="X462" s="23" t="n">
        <f aca="false">IF(D$6="E",-B462,B462)</f>
        <v>603.742518703256</v>
      </c>
      <c r="Y462" s="0" t="n">
        <f aca="false">IF(D$6="E",-J462,J462)</f>
        <v>511.776141113185</v>
      </c>
      <c r="Z462" s="46" t="n">
        <f aca="false">J462/A462</f>
        <v>1.27546248428069</v>
      </c>
      <c r="AA462" s="43" t="n">
        <f aca="false">B$8/A462^B$3*((1+K$49)/K$49)^-B$3</f>
        <v>1.6586514291463</v>
      </c>
      <c r="AB462" s="43" t="n">
        <f aca="false">(R462-AA462)</f>
        <v>-0.0541022071356476</v>
      </c>
      <c r="AC462" s="48" t="n">
        <f aca="false">IF(R$58&gt;=AA$58,B$10,IF(K462&lt;K461,(Z462-D$10)*(1+1.25*(D$10-Z462)/MAX(Z$58:Z462)*B$10)+D$10,B$10))</f>
        <v>1.38259663532589</v>
      </c>
      <c r="AD462" s="33" t="n">
        <f aca="false">IF(K462&gt;K461,(1-A462/K462)/((J462+0.01)/A462/$B$10)^(1+K$49)+A462/K462+0.01,(1-A462/K462)/((J462+0.01)/A462/$D$10)^(1+K$49)+A462/K462+0.01)</f>
        <v>1.09045895760945</v>
      </c>
      <c r="AE462" s="47" t="n">
        <f aca="false">IF(ABS(-LN(1-(R462-AA462)/R462)/LN(AD462))&lt;1.2*B$3,1.2*SIGN(-LN(1-(R462-AA462)/R462)/LN(AD462))*B$3,-LN(1-(R462-AA462)/R462)/LN(AD462))</f>
        <v>-0.382939156924488</v>
      </c>
      <c r="AF462" s="43" t="n">
        <f aca="false">W462</f>
        <v>0.0312907170939524</v>
      </c>
      <c r="AG462" s="47" t="n">
        <f aca="false">IF(D$6="E",-B462,IF(D$6="T",-B462,B462))</f>
        <v>603.742518703256</v>
      </c>
      <c r="AH462" s="3" t="n">
        <f aca="false">T462</f>
        <v>-0.000958272691686763</v>
      </c>
      <c r="AI462" s="3"/>
      <c r="AJ462" s="3"/>
    </row>
    <row r="463" customFormat="false" ht="12.8" hidden="false" customHeight="false" outlineLevel="0" collapsed="false">
      <c r="A463" s="3" t="n">
        <f aca="false">IF(J462/A462&lt;=0.99*$B$10,IF(A462&gt;A461,IF(D$5&gt;0,$A462+($D$7-$D$3)/401,IF(J462/A462&gt;1.01*D$10,A462-($D$7-$D$3)/401,A462)),IF(D$5&lt;0,$A462+($D$7-$D$3)/401,IF(J462/A462&gt;1.01*D$10,A462-($D$7-$D$3)/401,A462))),IF(K462&gt;$B$6,IF(B$10&gt;D$10,IF(J462/A462&gt;1.01*D$10,A462-($D$7-$D$3)/401,A462),A462),IF(MAX(J$58:J462)&lt;0.99*$B$10*(A462^$K$49*(K462-A462))^(1/(1+$K$49))*($K$49^(1/(1+$K$49))),$A462+($D$7-$D$3)/401,IF(J462/A462&gt;1.01*$D$10,$A462-($D$7-$D$3)/401,A462))))</f>
        <v>401.746259351626</v>
      </c>
      <c r="B463" s="3" t="n">
        <f aca="false">$D$4+(A463-$D$3)*$D$5</f>
        <v>605.238778054877</v>
      </c>
      <c r="C463" s="3" t="n">
        <f aca="false">2/PI()*(ATAN((B463/A463)^2))/(1+C$12/C$14*10*(100/A462)^0.5)</f>
        <v>0.577411071237712</v>
      </c>
      <c r="D463" s="3" t="n">
        <f aca="false">3*G462*(I463-I462)+D462</f>
        <v>10657.4311883497</v>
      </c>
      <c r="E463" s="30" t="n">
        <f aca="false">(1/$C$16)*($C$12/100)/S463</f>
        <v>0.00905618651331887</v>
      </c>
      <c r="F463" s="3" t="n">
        <f aca="false">3*(1-2*$B$9)*(A464+A463)/(4*(1+$B$9)*$B$4)</f>
        <v>61173.248942861</v>
      </c>
      <c r="G463" s="3" t="n">
        <f aca="false">$C$18*$C$17*(A463+100)/100/(2*(1+$C$19))*1000</f>
        <v>3835348.40648383</v>
      </c>
      <c r="H463" s="30" t="n">
        <f aca="false">(B463-B462)/(3*(1-E462)*F462+3*C462*E462*G462)+H462</f>
        <v>0.00395978763341171</v>
      </c>
      <c r="I463" s="30" t="n">
        <f aca="false">C462*(H463-H462)+I462</f>
        <v>0.00109721247888273</v>
      </c>
      <c r="J463" s="3" t="n">
        <f aca="false">J462+3*(H463-H462)*F462</f>
        <v>512.910877404625</v>
      </c>
      <c r="K463" s="35" t="n">
        <f aca="false">IF(J463&lt;$B$10*(A462^$K$49*(MAX(K$58:K462)-A462))^(1/(1+$K$49))*($K$49^(1/(1+$K$49))),IF(J463/A463&gt;D$10,IF(MAX(J$58:J462)&lt;0.99*$B$10*(A462^$K$49*(K462-A462))^(1/(1+$K$49))*($K$49^(1/(1+$K$49))),MAX(K$58:K462),((J463/$B$10)^(1+$K$49)/(A463^($K$49)*$K$49))+A463),MAX(K$58:K462)),((J463/$B$10)^(1+$K$49)/(A463^($K$49)*$K$49))+A463)</f>
        <v>744.309679224524</v>
      </c>
      <c r="L463" s="30" t="n">
        <f aca="false">IF(K463&lt;K462,AE462*(MAX(Z$58:Z462)-J462/A462)/(J462/A462/D$10-1)/(1+1*(MAX(Z$58:Z462)-J462/A462)/(J462/A462/D$10-1))+B$3-B$4,AE462*(J463/A463/B$10)/(C$27+J463/A463/B$10))</f>
        <v>-0.0510745204832563</v>
      </c>
      <c r="M463" s="42" t="n">
        <f aca="false">M462+L463*2*(K463-K462)/(K462+K463)</f>
        <v>-0.0188977797572794</v>
      </c>
      <c r="N463" s="43" t="n">
        <f aca="false">N462+(B$3-B$4)*2*(K463-K462)/(K462+K463)</f>
        <v>0.0136670404254301</v>
      </c>
      <c r="O463" s="34"/>
      <c r="P463" s="34" t="n">
        <f aca="false">P462+$B$4*2*(A463-A462)/(A463+A462)</f>
        <v>0.00418501879633983</v>
      </c>
      <c r="Q463" s="44" t="n">
        <f aca="false">M463+N463</f>
        <v>-0.00523073933184936</v>
      </c>
      <c r="R463" s="3" t="n">
        <f aca="false">R462-(Q463-Q462+P463-P462)*R462</f>
        <v>1.60467673200793</v>
      </c>
      <c r="S463" s="3" t="n">
        <f aca="false">$C$21*(R463-1)+1</f>
        <v>1.59670960923537</v>
      </c>
      <c r="T463" s="3" t="n">
        <f aca="false">-(S463-S462)/S462+T462</f>
        <v>-0.00103708468252451</v>
      </c>
      <c r="U463" s="45" t="n">
        <f aca="false">(N463-N462)/(K$49/(1+K$49)*(AC463^(1+K$49)-(J463/A463)^(1+K$49))/(J463/A463)^K$49)*K$50+U462</f>
        <v>0.0281382539313883</v>
      </c>
      <c r="V463" s="3" t="n">
        <f aca="false">IF(D$6="E",-IF(K462=$B$6,-V462+(H463-H462)*(1-E462)+(I463-I462)*E462,-V462+(H463-H462)*(1-E462)+(I463-I462)*E462+(U463-U462)*(1-E462)),IF(K462=$B$6,V462+(H463-H462)*(1-E462)+(I463-I462)*E462,V462+(H463-H462)*(1-E462)+(I463-I462)*E462+(U463-U462)*(1-E462)))</f>
        <v>0.031816004972103</v>
      </c>
      <c r="W463" s="3" t="n">
        <f aca="false">T463/3+V463</f>
        <v>0.0314703100779282</v>
      </c>
      <c r="X463" s="23" t="n">
        <f aca="false">IF(D$6="E",-B463,B463)</f>
        <v>605.238778054877</v>
      </c>
      <c r="Y463" s="0" t="n">
        <f aca="false">IF(D$6="E",-J463,J463)</f>
        <v>512.910877404625</v>
      </c>
      <c r="Z463" s="46" t="n">
        <f aca="false">J463/A463</f>
        <v>1.27670355470741</v>
      </c>
      <c r="AA463" s="43" t="n">
        <f aca="false">B$8/A463^B$3*((1+K$49)/K$49)^-B$3</f>
        <v>1.65861763837908</v>
      </c>
      <c r="AB463" s="43" t="n">
        <f aca="false">(R463-AA463)</f>
        <v>-0.053940906371152</v>
      </c>
      <c r="AC463" s="48" t="n">
        <f aca="false">IF(R$58&gt;=AA$58,B$10,IF(K463&lt;K462,(Z463-D$10)*(1+1.25*(D$10-Z463)/MAX(Z$58:Z463)*B$10)+D$10,B$10))</f>
        <v>1.38259663532589</v>
      </c>
      <c r="AD463" s="33" t="n">
        <f aca="false">IF(K463&gt;K462,(1-A463/K463)/((J463+0.01)/A463/$B$10)^(1+K$49)+A463/K463+0.01,(1-A463/K463)/((J463+0.01)/A463/$D$10)^(1+K$49)+A463/K463+0.01)</f>
        <v>1.08949268462393</v>
      </c>
      <c r="AE463" s="47" t="n">
        <f aca="false">IF(ABS(-LN(1-(R463-AA463)/R463)/LN(AD463))&lt;1.2*B$3,1.2*SIGN(-LN(1-(R463-AA463)/R463)/LN(AD463))*B$3,-LN(1-(R463-AA463)/R463)/LN(AD463))</f>
        <v>-0.385735045010511</v>
      </c>
      <c r="AF463" s="43" t="n">
        <f aca="false">W463</f>
        <v>0.0314703100779283</v>
      </c>
      <c r="AG463" s="47" t="n">
        <f aca="false">IF(D$6="E",-B463,IF(D$6="T",-B463,B463))</f>
        <v>605.238778054877</v>
      </c>
      <c r="AH463" s="3" t="n">
        <f aca="false">T463</f>
        <v>-0.00103708468252451</v>
      </c>
      <c r="AI463" s="3"/>
      <c r="AJ463" s="3"/>
    </row>
    <row r="464" customFormat="false" ht="12.8" hidden="false" customHeight="false" outlineLevel="0" collapsed="false">
      <c r="A464" s="3" t="n">
        <f aca="false">IF(J463/A463&lt;=0.99*$B$10,IF(A463&gt;A462,IF(D$5&gt;0,$A463+($D$7-$D$3)/401,IF(J463/A463&gt;1.01*D$10,A463-($D$7-$D$3)/401,A463)),IF(D$5&lt;0,$A463+($D$7-$D$3)/401,IF(J463/A463&gt;1.01*D$10,A463-($D$7-$D$3)/401,A463))),IF(K463&gt;$B$6,IF(B$10&gt;D$10,IF(J463/A463&gt;1.01*D$10,A463-($D$7-$D$3)/401,A463),A463),IF(MAX(J$58:J463)&lt;0.99*$B$10*(A463^$K$49*(K463-A463))^(1/(1+$K$49))*($K$49^(1/(1+$K$49))),$A463+($D$7-$D$3)/401,IF(J463/A463&gt;1.01*$D$10,$A463-($D$7-$D$3)/401,A463))))</f>
        <v>402.245012468833</v>
      </c>
      <c r="B464" s="3" t="n">
        <f aca="false">$D$4+(A464-$D$3)*$D$5</f>
        <v>606.735037406498</v>
      </c>
      <c r="C464" s="3" t="n">
        <f aca="false">2/PI()*(ATAN((B464/A464)^2))/(1+C$12/C$14*10*(100/A463)^0.5)</f>
        <v>0.577940827585739</v>
      </c>
      <c r="D464" s="3" t="n">
        <f aca="false">3*G463*(I464-I463)+D463</f>
        <v>10698.5044052241</v>
      </c>
      <c r="E464" s="30" t="n">
        <f aca="false">(1/$C$16)*($C$12/100)/S464</f>
        <v>0.00905546623828279</v>
      </c>
      <c r="F464" s="3" t="n">
        <f aca="false">3*(1-2*$B$9)*(A465+A464)/(4*(1+$B$9)*$B$4)</f>
        <v>61249.146156349</v>
      </c>
      <c r="G464" s="3" t="n">
        <f aca="false">$C$18*$C$17*(A464+100)/100/(2*(1+$C$19))*1000</f>
        <v>3839160.87531176</v>
      </c>
      <c r="H464" s="30" t="n">
        <f aca="false">(B464-B463)/(3*(1-E463)*F463+3*C463*E463*G463)+H463</f>
        <v>0.00396596989724623</v>
      </c>
      <c r="I464" s="30" t="n">
        <f aca="false">C463*(H464-H463)+I463</f>
        <v>0.00110078218646609</v>
      </c>
      <c r="J464" s="3" t="n">
        <f aca="false">J463+3*(H464-H463)*F463</f>
        <v>514.045444898364</v>
      </c>
      <c r="K464" s="35" t="n">
        <f aca="false">IF(J464&lt;$B$10*(A463^$K$49*(MAX(K$58:K463)-A463))^(1/(1+$K$49))*($K$49^(1/(1+$K$49))),IF(J464/A464&gt;D$10,IF(MAX(J$58:J463)&lt;0.99*$B$10*(A463^$K$49*(K463-A463))^(1/(1+$K$49))*($K$49^(1/(1+$K$49))),MAX(K$58:K463),((J464/$B$10)^(1+$K$49)/(A464^($K$49)*$K$49))+A464),MAX(K$58:K463)),((J464/$B$10)^(1+$K$49)/(A464^($K$49)*$K$49))+A464)</f>
        <v>745.89898691712</v>
      </c>
      <c r="L464" s="30" t="n">
        <f aca="false">IF(K464&lt;K463,AE463*(MAX(Z$58:Z463)-J463/A463)/(J463/A463/D$10-1)/(1+1*(MAX(Z$58:Z463)-J463/A463)/(J463/A463/D$10-1))+B$3-B$4,AE463*(J464/A464/B$10)/(C$27+J464/A464/B$10))</f>
        <v>-0.0514906356360149</v>
      </c>
      <c r="M464" s="42" t="n">
        <f aca="false">M463+L464*2*(K464-K463)/(K463+K464)</f>
        <v>-0.0190076092934676</v>
      </c>
      <c r="N464" s="43" t="n">
        <f aca="false">N463+(B$3-B$4)*2*(K464-K463)/(K463+K464)</f>
        <v>0.0136892236275259</v>
      </c>
      <c r="O464" s="34"/>
      <c r="P464" s="34" t="n">
        <f aca="false">P463+$B$4*2*(A464-A463)/(A464+A463)</f>
        <v>0.00419246295352941</v>
      </c>
      <c r="Q464" s="44" t="n">
        <f aca="false">M464+N464</f>
        <v>-0.00531838566594168</v>
      </c>
      <c r="R464" s="3" t="n">
        <f aca="false">R463-(Q464-Q463+P464-P463)*R463</f>
        <v>1.60480543057506</v>
      </c>
      <c r="S464" s="3" t="n">
        <f aca="false">$C$21*(R464-1)+1</f>
        <v>1.59683661209101</v>
      </c>
      <c r="T464" s="3" t="n">
        <f aca="false">-(S464-S463)/S463+T463</f>
        <v>-0.00111662504158738</v>
      </c>
      <c r="U464" s="45" t="n">
        <f aca="false">(N464-N463)/(K$49/(1+K$49)*(AC464^(1+K$49)-(J464/A464)^(1+K$49))/(J464/A464)^K$49)*K$50+U463</f>
        <v>0.028341880087479</v>
      </c>
      <c r="V464" s="3" t="n">
        <f aca="false">IF(D$6="E",-IF(K463=$B$6,-V463+(H464-H463)*(1-E463)+(I464-I463)*E463,-V463+(H464-H463)*(1-E463)+(I464-I463)*E463+(U464-U463)*(1-E463)),IF(K463=$B$6,V463+(H464-H463)*(1-E463)+(I464-I463)*E463,V463+(H464-H463)*(1-E463)+(I464-I463)*E463+(U464-U463)*(1-E463)))</f>
        <v>0.032023945655783</v>
      </c>
      <c r="W464" s="3" t="n">
        <f aca="false">T464/3+V464</f>
        <v>0.0316517373085872</v>
      </c>
      <c r="X464" s="23" t="n">
        <f aca="false">IF(D$6="E",-B464,B464)</f>
        <v>606.735037406498</v>
      </c>
      <c r="Y464" s="0" t="n">
        <f aca="false">IF(D$6="E",-J464,J464)</f>
        <v>514.045444898364</v>
      </c>
      <c r="Z464" s="46" t="n">
        <f aca="false">J464/A464</f>
        <v>1.27794112782988</v>
      </c>
      <c r="AA464" s="43" t="n">
        <f aca="false">B$8/A464^B$3*((1+K$49)/K$49)^-B$3</f>
        <v>1.65858389022295</v>
      </c>
      <c r="AB464" s="43" t="n">
        <f aca="false">(R464-AA464)</f>
        <v>-0.0537784596478936</v>
      </c>
      <c r="AC464" s="48" t="n">
        <f aca="false">IF(R$58&gt;=AA$58,B$10,IF(K464&lt;K463,(Z464-D$10)*(1+1.25*(D$10-Z464)/MAX(Z$58:Z464)*B$10)+D$10,B$10))</f>
        <v>1.38259663532589</v>
      </c>
      <c r="AD464" s="33" t="n">
        <f aca="false">IF(K464&gt;K463,(1-A464/K464)/((J464+0.01)/A464/$B$10)^(1+K$49)+A464/K464+0.01,(1-A464/K464)/((J464+0.01)/A464/$D$10)^(1+K$49)+A464/K464+0.01)</f>
        <v>1.088529920715</v>
      </c>
      <c r="AE464" s="47" t="n">
        <f aca="false">IF(ABS(-LN(1-(R464-AA464)/R464)/LN(AD464))&lt;1.2*B$3,1.2*SIGN(-LN(1-(R464-AA464)/R464)/LN(AD464))*B$3,-LN(1-(R464-AA464)/R464)/LN(AD464))</f>
        <v>-0.38856984980511</v>
      </c>
      <c r="AF464" s="43" t="n">
        <f aca="false">W464</f>
        <v>0.0316517373085872</v>
      </c>
      <c r="AG464" s="47" t="n">
        <f aca="false">IF(D$6="E",-B464,IF(D$6="T",-B464,B464))</f>
        <v>606.735037406498</v>
      </c>
      <c r="AH464" s="3" t="n">
        <f aca="false">T464</f>
        <v>-0.00111662504158738</v>
      </c>
      <c r="AI464" s="3"/>
      <c r="AJ464" s="3"/>
    </row>
    <row r="465" customFormat="false" ht="12.8" hidden="false" customHeight="false" outlineLevel="0" collapsed="false">
      <c r="A465" s="3" t="n">
        <f aca="false">IF(J464/A464&lt;=0.99*$B$10,IF(A464&gt;A463,IF(D$5&gt;0,$A464+($D$7-$D$3)/401,IF(J464/A464&gt;1.01*D$10,A464-($D$7-$D$3)/401,A464)),IF(D$5&lt;0,$A464+($D$7-$D$3)/401,IF(J464/A464&gt;1.01*D$10,A464-($D$7-$D$3)/401,A464))),IF(K464&gt;$B$6,IF(B$10&gt;D$10,IF(J464/A464&gt;1.01*D$10,A464-($D$7-$D$3)/401,A464),A464),IF(MAX(J$58:J464)&lt;0.99*$B$10*(A464^$K$49*(K464-A464))^(1/(1+$K$49))*($K$49^(1/(1+$K$49))),$A464+($D$7-$D$3)/401,IF(J464/A464&gt;1.01*$D$10,$A464-($D$7-$D$3)/401,A464))))</f>
        <v>402.74376558604</v>
      </c>
      <c r="B465" s="3" t="n">
        <f aca="false">$D$4+(A465-$D$3)*$D$5</f>
        <v>608.231296758119</v>
      </c>
      <c r="C465" s="3" t="n">
        <f aca="false">2/PI()*(ATAN((B465/A465)^2))/(1+C$12/C$14*10*(100/A464)^0.5)</f>
        <v>0.578468160171362</v>
      </c>
      <c r="D465" s="3" t="n">
        <f aca="false">3*G464*(I465-I464)+D464</f>
        <v>10739.5991144739</v>
      </c>
      <c r="E465" s="30" t="n">
        <f aca="false">(1/$C$16)*($C$12/100)/S465</f>
        <v>0.00905473934177751</v>
      </c>
      <c r="F465" s="3" t="n">
        <f aca="false">3*(1-2*$B$9)*(A466+A465)/(4*(1+$B$9)*$B$4)</f>
        <v>61325.043369837</v>
      </c>
      <c r="G465" s="3" t="n">
        <f aca="false">$C$18*$C$17*(A465+100)/100/(2*(1+$C$19))*1000</f>
        <v>3842973.34413969</v>
      </c>
      <c r="H465" s="30" t="n">
        <f aca="false">(B465-B464)/(3*(1-E464)*F464+3*C464*E464*G464)+H464</f>
        <v>0.00397214358941244</v>
      </c>
      <c r="I465" s="30" t="n">
        <f aca="false">C464*(H465-H464)+I464</f>
        <v>0.00110435021522589</v>
      </c>
      <c r="J465" s="3" t="n">
        <f aca="false">J464+3*(H465-H464)*F464</f>
        <v>515.179845019801</v>
      </c>
      <c r="K465" s="35" t="n">
        <f aca="false">IF(J465&lt;$B$10*(A464^$K$49*(MAX(K$58:K464)-A464))^(1/(1+$K$49))*($K$49^(1/(1+$K$49))),IF(J465/A465&gt;D$10,IF(MAX(J$58:J464)&lt;0.99*$B$10*(A464^$K$49*(K464-A464))^(1/(1+$K$49))*($K$49^(1/(1+$K$49))),MAX(K$58:K464),((J465/$B$10)^(1+$K$49)/(A465^($K$49)*$K$49))+A465),MAX(K$58:K464)),((J465/$B$10)^(1+$K$49)/(A465^($K$49)*$K$49))+A465)</f>
        <v>747.488713582801</v>
      </c>
      <c r="L465" s="30" t="n">
        <f aca="false">IF(K465&lt;K464,AE464*(MAX(Z$58:Z464)-J464/A464)/(J464/A464/D$10-1)/(1+1*(MAX(Z$58:Z464)-J464/A464)/(J464/A464/D$10-1))+B$3-B$4,AE464*(J465/A465/B$10)/(C$27+J465/A465/B$10))</f>
        <v>-0.0519124428261262</v>
      </c>
      <c r="M465" s="42" t="n">
        <f aca="false">M464+L465*2*(K465-K464)/(K464+K465)</f>
        <v>-0.0191181319589666</v>
      </c>
      <c r="N465" s="43" t="n">
        <f aca="false">N464+(B$3-B$4)*2*(K465-K464)/(K464+K465)</f>
        <v>0.0137113654428329</v>
      </c>
      <c r="O465" s="34"/>
      <c r="P465" s="34" t="n">
        <f aca="false">P464+$B$4*2*(A465-A464)/(A465+A464)</f>
        <v>0.00419989788625101</v>
      </c>
      <c r="Q465" s="44" t="n">
        <f aca="false">M465+N465</f>
        <v>-0.00540676651613369</v>
      </c>
      <c r="R465" s="3" t="n">
        <f aca="false">R464-(Q465-Q464+P465-P464)*R464</f>
        <v>1.604935333023</v>
      </c>
      <c r="S465" s="3" t="n">
        <f aca="false">$C$21*(R465-1)+1</f>
        <v>1.59696480296532</v>
      </c>
      <c r="T465" s="3" t="n">
        <f aca="false">-(S465-S464)/S464+T464</f>
        <v>-0.00119690305709328</v>
      </c>
      <c r="U465" s="45" t="n">
        <f aca="false">(N465-N464)/(K$49/(1+K$49)*(AC465^(1+K$49)-(J465/A465)^(1+K$49))/(J465/A465)^K$49)*K$50+U464</f>
        <v>0.0285476547757936</v>
      </c>
      <c r="V465" s="3" t="n">
        <f aca="false">IF(D$6="E",-IF(K464=$B$6,-V464+(H465-H464)*(1-E464)+(I465-I464)*E464,-V464+(H465-H464)*(1-E464)+(I465-I464)*E464+(U465-U464)*(1-E464)),IF(K464=$B$6,V464+(H465-H464)*(1-E464)+(I465-I464)*E464,V464+(H465-H464)*(1-E464)+(I465-I464)*E464+(U465-U464)*(1-E464)))</f>
        <v>0.0322340070550241</v>
      </c>
      <c r="W465" s="3" t="n">
        <f aca="false">T465/3+V465</f>
        <v>0.0318350393693264</v>
      </c>
      <c r="X465" s="23" t="n">
        <f aca="false">IF(D$6="E",-B465,B465)</f>
        <v>608.231296758119</v>
      </c>
      <c r="Y465" s="0" t="n">
        <f aca="false">IF(D$6="E",-J465,J465)</f>
        <v>515.179845019801</v>
      </c>
      <c r="Z465" s="46" t="n">
        <f aca="false">J465/A465</f>
        <v>1.27917522018039</v>
      </c>
      <c r="AA465" s="43" t="n">
        <f aca="false">B$8/A465^B$3*((1+K$49)/K$49)^-B$3</f>
        <v>1.65855018457145</v>
      </c>
      <c r="AB465" s="43" t="n">
        <f aca="false">(R465-AA465)</f>
        <v>-0.0536148515484538</v>
      </c>
      <c r="AC465" s="48" t="n">
        <f aca="false">IF(R$58&gt;=AA$58,B$10,IF(K465&lt;K464,(Z465-D$10)*(1+1.25*(D$10-Z465)/MAX(Z$58:Z465)*B$10)+D$10,B$10))</f>
        <v>1.38259663532589</v>
      </c>
      <c r="AD465" s="33" t="n">
        <f aca="false">IF(K465&gt;K464,(1-A465/K465)/((J465+0.01)/A465/$B$10)^(1+K$49)+A465/K465+0.01,(1-A465/K465)/((J465+0.01)/A465/$D$10)^(1+K$49)+A465/K465+0.01)</f>
        <v>1.08757064677535</v>
      </c>
      <c r="AE465" s="47" t="n">
        <f aca="false">IF(ABS(-LN(1-(R465-AA465)/R465)/LN(AD465))&lt;1.2*B$3,1.2*SIGN(-LN(1-(R465-AA465)/R465)/LN(AD465))*B$3,-LN(1-(R465-AA465)/R465)/LN(AD465))</f>
        <v>-0.391444490189943</v>
      </c>
      <c r="AF465" s="43" t="n">
        <f aca="false">W465</f>
        <v>0.0318350393693264</v>
      </c>
      <c r="AG465" s="47" t="n">
        <f aca="false">IF(D$6="E",-B465,IF(D$6="T",-B465,B465))</f>
        <v>608.231296758119</v>
      </c>
      <c r="AH465" s="3" t="n">
        <f aca="false">T465</f>
        <v>-0.00119690305709328</v>
      </c>
      <c r="AI465" s="3"/>
      <c r="AJ465" s="3"/>
    </row>
    <row r="466" customFormat="false" ht="12.8" hidden="false" customHeight="false" outlineLevel="0" collapsed="false">
      <c r="A466" s="3" t="n">
        <f aca="false">IF(J465/A465&lt;=0.99*$B$10,IF(A465&gt;A464,IF(D$5&gt;0,$A465+($D$7-$D$3)/401,IF(J465/A465&gt;1.01*D$10,A465-($D$7-$D$3)/401,A465)),IF(D$5&lt;0,$A465+($D$7-$D$3)/401,IF(J465/A465&gt;1.01*D$10,A465-($D$7-$D$3)/401,A465))),IF(K465&gt;$B$6,IF(B$10&gt;D$10,IF(J465/A465&gt;1.01*D$10,A465-($D$7-$D$3)/401,A465),A465),IF(MAX(J$58:J465)&lt;0.99*$B$10*(A465^$K$49*(K465-A465))^(1/(1+$K$49))*($K$49^(1/(1+$K$49))),$A465+($D$7-$D$3)/401,IF(J465/A465&gt;1.01*$D$10,$A465-($D$7-$D$3)/401,A465))))</f>
        <v>403.242518703247</v>
      </c>
      <c r="B466" s="3" t="n">
        <f aca="false">$D$4+(A466-$D$3)*$D$5</f>
        <v>609.72755610974</v>
      </c>
      <c r="C466" s="3" t="n">
        <f aca="false">2/PI()*(ATAN((B466/A466)^2))/(1+C$12/C$14*10*(100/A465)^0.5)</f>
        <v>0.578993085731026</v>
      </c>
      <c r="D466" s="3" t="n">
        <f aca="false">3*G465*(I466-I465)+D465</f>
        <v>10780.7151936144</v>
      </c>
      <c r="E466" s="30" t="n">
        <f aca="false">(1/$C$16)*($C$12/100)/S466</f>
        <v>0.00905400573924384</v>
      </c>
      <c r="F466" s="3" t="n">
        <f aca="false">3*(1-2*$B$9)*(A467+A466)/(4*(1+$B$9)*$B$4)</f>
        <v>61400.940583325</v>
      </c>
      <c r="G466" s="3" t="n">
        <f aca="false">$C$18*$C$17*(A466+100)/100/(2*(1+$C$19))*1000</f>
        <v>3846785.81296762</v>
      </c>
      <c r="H466" s="30" t="n">
        <f aca="false">(B466-B465)/(3*(1-E465)*F465+3*C465*E465*G465)+H465</f>
        <v>0.00397830873883404</v>
      </c>
      <c r="I466" s="30" t="n">
        <f aca="false">C465*(H466-H465)+I465</f>
        <v>0.00110791655786899</v>
      </c>
      <c r="J466" s="3" t="n">
        <f aca="false">J465+3*(H466-H465)*F465</f>
        <v>516.314079186785</v>
      </c>
      <c r="K466" s="35" t="n">
        <f aca="false">IF(J466&lt;$B$10*(A465^$K$49*(MAX(K$58:K465)-A465))^(1/(1+$K$49))*($K$49^(1/(1+$K$49))),IF(J466/A466&gt;D$10,IF(MAX(J$58:J465)&lt;0.99*$B$10*(A465^$K$49*(K465-A465))^(1/(1+$K$49))*($K$49^(1/(1+$K$49))),MAX(K$58:K465),((J466/$B$10)^(1+$K$49)/(A466^($K$49)*$K$49))+A466),MAX(K$58:K465)),((J466/$B$10)^(1+$K$49)/(A466^($K$49)*$K$49))+A466)</f>
        <v>749.078858088441</v>
      </c>
      <c r="L466" s="30" t="n">
        <f aca="false">IF(K466&lt;K465,AE465*(MAX(Z$58:Z465)-J465/A465)/(J465/A465/D$10-1)/(1+1*(MAX(Z$58:Z465)-J465/A465)/(J465/A465/D$10-1))+B$3-B$4,AE465*(J466/A466/B$10)/(C$27+J466/A466/B$10))</f>
        <v>-0.0523400757132696</v>
      </c>
      <c r="M466" s="42" t="n">
        <f aca="false">M465+L466*2*(K466-K465)/(K465+K466)</f>
        <v>-0.0192293575199044</v>
      </c>
      <c r="N466" s="43" t="n">
        <f aca="false">N465+(B$3-B$4)*2*(K466-K465)/(K465+K466)</f>
        <v>0.0137334660190737</v>
      </c>
      <c r="O466" s="34"/>
      <c r="P466" s="34" t="n">
        <f aca="false">P465+$B$4*2*(A466-A465)/(A466+A465)</f>
        <v>0.00420732361733744</v>
      </c>
      <c r="Q466" s="44" t="n">
        <f aca="false">M466+N466</f>
        <v>-0.00549589150083065</v>
      </c>
      <c r="R466" s="3" t="n">
        <f aca="false">R465-(Q466-Q465+P466-P465)*R465</f>
        <v>1.6050664550418</v>
      </c>
      <c r="S466" s="3" t="n">
        <f aca="false">$C$21*(R466-1)+1</f>
        <v>1.59709419734162</v>
      </c>
      <c r="T466" s="3" t="n">
        <f aca="false">-(S466-S465)/S465+T465</f>
        <v>-0.00127792824691549</v>
      </c>
      <c r="U466" s="45" t="n">
        <f aca="false">(N466-N465)/(K$49/(1+K$49)*(AC466^(1+K$49)-(J466/A466)^(1+K$49))/(J466/A466)^K$49)*K$50+U465</f>
        <v>0.0287556234515129</v>
      </c>
      <c r="V466" s="3" t="n">
        <f aca="false">IF(D$6="E",-IF(K465=$B$6,-V465+(H466-H465)*(1-E465)+(I466-I465)*E465,-V465+(H466-H465)*(1-E465)+(I466-I465)*E465+(U466-U465)*(1-E465)),IF(K465=$B$6,V465+(H466-H465)*(1-E465)+(I466-I465)*E465,V465+(H466-H465)*(1-E465)+(I466-I465)*E465+(U466-U465)*(1-E465)))</f>
        <v>0.0324462342464972</v>
      </c>
      <c r="W466" s="3" t="n">
        <f aca="false">T466/3+V466</f>
        <v>0.032020258164192</v>
      </c>
      <c r="X466" s="23" t="n">
        <f aca="false">IF(D$6="E",-B466,B466)</f>
        <v>609.72755610974</v>
      </c>
      <c r="Y466" s="0" t="n">
        <f aca="false">IF(D$6="E",-J466,J466)</f>
        <v>516.314079186785</v>
      </c>
      <c r="Z466" s="46" t="n">
        <f aca="false">J466/A466</f>
        <v>1.2804058481907</v>
      </c>
      <c r="AA466" s="43" t="n">
        <f aca="false">B$8/A466^B$3*((1+K$49)/K$49)^-B$3</f>
        <v>1.65851652131851</v>
      </c>
      <c r="AB466" s="43" t="n">
        <f aca="false">(R466-AA466)</f>
        <v>-0.053450066276707</v>
      </c>
      <c r="AC466" s="48" t="n">
        <f aca="false">IF(R$58&gt;=AA$58,B$10,IF(K466&lt;K465,(Z466-D$10)*(1+1.25*(D$10-Z466)/MAX(Z$58:Z466)*B$10)+D$10,B$10))</f>
        <v>1.38259663532589</v>
      </c>
      <c r="AD466" s="33" t="n">
        <f aca="false">IF(K466&gt;K465,(1-A466/K466)/((J466+0.01)/A466/$B$10)^(1+K$49)+A466/K466+0.01,(1-A466/K466)/((J466+0.01)/A466/$D$10)^(1+K$49)+A466/K466+0.01)</f>
        <v>1.08661484382421</v>
      </c>
      <c r="AE466" s="47" t="n">
        <f aca="false">IF(ABS(-LN(1-(R466-AA466)/R466)/LN(AD466))&lt;1.2*B$3,1.2*SIGN(-LN(1-(R466-AA466)/R466)/LN(AD466))*B$3,-LN(1-(R466-AA466)/R466)/LN(AD466))</f>
        <v>-0.394359915537966</v>
      </c>
      <c r="AF466" s="43" t="n">
        <f aca="false">W466</f>
        <v>0.0320202581641921</v>
      </c>
      <c r="AG466" s="47" t="n">
        <f aca="false">IF(D$6="E",-B466,IF(D$6="T",-B466,B466))</f>
        <v>609.72755610974</v>
      </c>
      <c r="AH466" s="3" t="n">
        <f aca="false">T466</f>
        <v>-0.00127792824691549</v>
      </c>
      <c r="AI466" s="3"/>
      <c r="AJ466" s="3"/>
    </row>
    <row r="467" customFormat="false" ht="12.8" hidden="false" customHeight="false" outlineLevel="0" collapsed="false">
      <c r="A467" s="3" t="n">
        <f aca="false">IF(J466/A466&lt;=0.99*$B$10,IF(A466&gt;A465,IF(D$5&gt;0,$A466+($D$7-$D$3)/401,IF(J466/A466&gt;1.01*D$10,A466-($D$7-$D$3)/401,A466)),IF(D$5&lt;0,$A466+($D$7-$D$3)/401,IF(J466/A466&gt;1.01*D$10,A466-($D$7-$D$3)/401,A466))),IF(K466&gt;$B$6,IF(B$10&gt;D$10,IF(J466/A466&gt;1.01*D$10,A466-($D$7-$D$3)/401,A466),A466),IF(MAX(J$58:J466)&lt;0.99*$B$10*(A466^$K$49*(K466-A466))^(1/(1+$K$49))*($K$49^(1/(1+$K$49))),$A466+($D$7-$D$3)/401,IF(J466/A466&gt;1.01*$D$10,$A466-($D$7-$D$3)/401,A466))))</f>
        <v>403.741271820454</v>
      </c>
      <c r="B467" s="3" t="n">
        <f aca="false">$D$4+(A467-$D$3)*$D$5</f>
        <v>611.223815461361</v>
      </c>
      <c r="C467" s="3" t="n">
        <f aca="false">2/PI()*(ATAN((B467/A467)^2))/(1+C$12/C$14*10*(100/A466)^0.5)</f>
        <v>0.579515620858876</v>
      </c>
      <c r="D467" s="3" t="n">
        <f aca="false">3*G466*(I467-I466)+D466</f>
        <v>10821.8525213599</v>
      </c>
      <c r="E467" s="30" t="n">
        <f aca="false">(1/$C$16)*($C$12/100)/S467</f>
        <v>0.00905326534401769</v>
      </c>
      <c r="F467" s="3" t="n">
        <f aca="false">3*(1-2*$B$9)*(A468+A467)/(4*(1+$B$9)*$B$4)</f>
        <v>61476.837796813</v>
      </c>
      <c r="G467" s="3" t="n">
        <f aca="false">$C$18*$C$17*(A467+100)/100/(2*(1+$C$19))*1000</f>
        <v>3850598.28179555</v>
      </c>
      <c r="H467" s="30" t="n">
        <f aca="false">(B467-B466)/(3*(1-E466)*F466+3*C466*E466*G466)+H466</f>
        <v>0.00398446537428738</v>
      </c>
      <c r="I467" s="30" t="n">
        <f aca="false">C466*(H467-H466)+I466</f>
        <v>0.00111148120722784</v>
      </c>
      <c r="J467" s="3" t="n">
        <f aca="false">J466+3*(H467-H466)*F466</f>
        <v>517.448148809776</v>
      </c>
      <c r="K467" s="35" t="n">
        <f aca="false">IF(J467&lt;$B$10*(A466^$K$49*(MAX(K$58:K466)-A466))^(1/(1+$K$49))*($K$49^(1/(1+$K$49))),IF(J467/A467&gt;D$10,IF(MAX(J$58:J466)&lt;0.99*$B$10*(A466^$K$49*(K466-A466))^(1/(1+$K$49))*($K$49^(1/(1+$K$49))),MAX(K$58:K466),((J467/$B$10)^(1+$K$49)/(A467^($K$49)*$K$49))+A467),MAX(K$58:K466)),((J467/$B$10)^(1+$K$49)/(A467^($K$49)*$K$49))+A467)</f>
        <v>750.669419313497</v>
      </c>
      <c r="L467" s="30" t="n">
        <f aca="false">IF(K467&lt;K466,AE466*(MAX(Z$58:Z466)-J466/A466)/(J466/A466/D$10-1)/(1+1*(MAX(Z$58:Z466)-J466/A466)/(J466/A466/D$10-1))+B$3-B$4,AE466*(J467/A467/B$10)/(C$27+J467/A467/B$10))</f>
        <v>-0.0527736723809782</v>
      </c>
      <c r="M467" s="42" t="n">
        <f aca="false">M466+L467*2*(K467-K466)/(K466+K467)</f>
        <v>-0.0193412959808551</v>
      </c>
      <c r="N467" s="43" t="n">
        <f aca="false">N466+(B$3-B$4)*2*(K467-K466)/(K466+K467)</f>
        <v>0.0137555255033083</v>
      </c>
      <c r="O467" s="34"/>
      <c r="P467" s="34" t="n">
        <f aca="false">P466+$B$4*2*(A467-A466)/(A467+A466)</f>
        <v>0.00421474016953684</v>
      </c>
      <c r="Q467" s="44" t="n">
        <f aca="false">M467+N467</f>
        <v>-0.00558577047754687</v>
      </c>
      <c r="R467" s="3" t="n">
        <f aca="false">R466-(Q467-Q466+P467-P466)*R466</f>
        <v>1.60519881271319</v>
      </c>
      <c r="S467" s="3" t="n">
        <f aca="false">$C$21*(R467-1)+1</f>
        <v>1.59722481108975</v>
      </c>
      <c r="T467" s="3" t="n">
        <f aca="false">-(S467-S466)/S466+T466</f>
        <v>-0.00135971036618596</v>
      </c>
      <c r="U467" s="45" t="n">
        <f aca="false">(N467-N466)/(K$49/(1+K$49)*(AC467^(1+K$49)-(J467/A467)^(1+K$49))/(J467/A467)^K$49)*K$50+U466</f>
        <v>0.0289658330404483</v>
      </c>
      <c r="V467" s="3" t="n">
        <f aca="false">IF(D$6="E",-IF(K466=$B$6,-V466+(H467-H466)*(1-E466)+(I467-I466)*E466,-V466+(H467-H466)*(1-E466)+(I467-I466)*E466+(U467-U466)*(1-E466)),IF(K466=$B$6,V466+(H467-H466)*(1-E466)+(I467-I466)*E466,V466+(H467-H466)*(1-E466)+(I467-I466)*E466+(U467-U466)*(1-E466)))</f>
        <v>0.0326606737642043</v>
      </c>
      <c r="W467" s="3" t="n">
        <f aca="false">T467/3+V467</f>
        <v>0.0322074369754756</v>
      </c>
      <c r="X467" s="23" t="n">
        <f aca="false">IF(D$6="E",-B467,B467)</f>
        <v>611.223815461361</v>
      </c>
      <c r="Y467" s="0" t="n">
        <f aca="false">IF(D$6="E",-J467,J467)</f>
        <v>517.448148809776</v>
      </c>
      <c r="Z467" s="46" t="n">
        <f aca="false">J467/A467</f>
        <v>1.28163302819309</v>
      </c>
      <c r="AA467" s="43" t="n">
        <f aca="false">B$8/A467^B$3*((1+K$49)/K$49)^-B$3</f>
        <v>1.65848290035844</v>
      </c>
      <c r="AB467" s="43" t="n">
        <f aca="false">(R467-AA467)</f>
        <v>-0.053284087645247</v>
      </c>
      <c r="AC467" s="48" t="n">
        <f aca="false">IF(R$58&gt;=AA$58,B$10,IF(K467&lt;K466,(Z467-D$10)*(1+1.25*(D$10-Z467)/MAX(Z$58:Z467)*B$10)+D$10,B$10))</f>
        <v>1.38259663532589</v>
      </c>
      <c r="AD467" s="33" t="n">
        <f aca="false">IF(K467&gt;K466,(1-A467/K467)/((J467+0.01)/A467/$B$10)^(1+K$49)+A467/K467+0.01,(1-A467/K467)/((J467+0.01)/A467/$D$10)^(1+K$49)+A467/K467+0.01)</f>
        <v>1.08566249300622</v>
      </c>
      <c r="AE467" s="47" t="n">
        <f aca="false">IF(ABS(-LN(1-(R467-AA467)/R467)/LN(AD467))&lt;1.2*B$3,1.2*SIGN(-LN(1-(R467-AA467)/R467)/LN(AD467))*B$3,-LN(1-(R467-AA467)/R467)/LN(AD467))</f>
        <v>-0.397317107019803</v>
      </c>
      <c r="AF467" s="43" t="n">
        <f aca="false">W467</f>
        <v>0.0322074369754757</v>
      </c>
      <c r="AG467" s="47" t="n">
        <f aca="false">IF(D$6="E",-B467,IF(D$6="T",-B467,B467))</f>
        <v>611.223815461361</v>
      </c>
      <c r="AH467" s="3" t="n">
        <f aca="false">T467</f>
        <v>-0.00135971036618596</v>
      </c>
      <c r="AI467" s="3"/>
      <c r="AJ467" s="3"/>
    </row>
    <row r="468" customFormat="false" ht="12.8" hidden="false" customHeight="false" outlineLevel="0" collapsed="false">
      <c r="A468" s="3" t="n">
        <f aca="false">IF(J467/A467&lt;=0.99*$B$10,IF(A467&gt;A466,IF(D$5&gt;0,$A467+($D$7-$D$3)/401,IF(J467/A467&gt;1.01*D$10,A467-($D$7-$D$3)/401,A467)),IF(D$5&lt;0,$A467+($D$7-$D$3)/401,IF(J467/A467&gt;1.01*D$10,A467-($D$7-$D$3)/401,A467))),IF(K467&gt;$B$6,IF(B$10&gt;D$10,IF(J467/A467&gt;1.01*D$10,A467-($D$7-$D$3)/401,A467),A467),IF(MAX(J$58:J467)&lt;0.99*$B$10*(A467^$K$49*(K467-A467))^(1/(1+$K$49))*($K$49^(1/(1+$K$49))),$A467+($D$7-$D$3)/401,IF(J467/A467&gt;1.01*$D$10,$A467-($D$7-$D$3)/401,A467))))</f>
        <v>404.240024937661</v>
      </c>
      <c r="B468" s="3" t="n">
        <f aca="false">$D$4+(A468-$D$3)*$D$5</f>
        <v>612.720074812982</v>
      </c>
      <c r="C468" s="3" t="n">
        <f aca="false">2/PI()*(ATAN((B468/A468)^2))/(1+C$12/C$14*10*(100/A467)^0.5)</f>
        <v>0.58003578200807</v>
      </c>
      <c r="D468" s="3" t="n">
        <f aca="false">3*G467*(I468-I467)+D467</f>
        <v>10863.0109776158</v>
      </c>
      <c r="E468" s="30" t="n">
        <f aca="false">(1/$C$16)*($C$12/100)/S468</f>
        <v>0.0090525180672598</v>
      </c>
      <c r="F468" s="3" t="n">
        <f aca="false">3*(1-2*$B$9)*(A469+A468)/(4*(1+$B$9)*$B$4)</f>
        <v>61552.7350103011</v>
      </c>
      <c r="G468" s="3" t="n">
        <f aca="false">$C$18*$C$17*(A468+100)/100/(2*(1+$C$19))*1000</f>
        <v>3854410.75062348</v>
      </c>
      <c r="H468" s="30" t="n">
        <f aca="false">(B468-B467)/(3*(1-E467)*F467+3*C467*E467*G467)+H467</f>
        <v>0.00399061352440311</v>
      </c>
      <c r="I468" s="30" t="n">
        <f aca="false">C467*(H468-H467)+I467</f>
        <v>0.00111504415625929</v>
      </c>
      <c r="J468" s="3" t="n">
        <f aca="false">J467+3*(H468-H467)*F467</f>
        <v>518.582055292021</v>
      </c>
      <c r="K468" s="35" t="n">
        <f aca="false">IF(J468&lt;$B$10*(A467^$K$49*(MAX(K$58:K467)-A467))^(1/(1+$K$49))*($K$49^(1/(1+$K$49))),IF(J468/A468&gt;D$10,IF(MAX(J$58:J467)&lt;0.99*$B$10*(A467^$K$49*(K467-A467))^(1/(1+$K$49))*($K$49^(1/(1+$K$49))),MAX(K$58:K467),((J468/$B$10)^(1+$K$49)/(A468^($K$49)*$K$49))+A468),MAX(K$58:K467)),((J468/$B$10)^(1+$K$49)/(A468^($K$49)*$K$49))+A468)</f>
        <v>752.260396150039</v>
      </c>
      <c r="L468" s="30" t="n">
        <f aca="false">IF(K468&lt;K467,AE467*(MAX(Z$58:Z467)-J467/A467)/(J467/A467/D$10-1)/(1+1*(MAX(Z$58:Z467)-J467/A467)/(J467/A467/D$10-1))+B$3-B$4,AE467*(J468/A468/B$10)/(C$27+J468/A468/B$10))</f>
        <v>-0.0532133755259185</v>
      </c>
      <c r="M468" s="42" t="n">
        <f aca="false">M467+L468*2*(K468-K467)/(K467+K468)</f>
        <v>-0.0194539575928411</v>
      </c>
      <c r="N468" s="43" t="n">
        <f aca="false">N467+(B$3-B$4)*2*(K468-K467)/(K467+K468)</f>
        <v>0.0137775440419384</v>
      </c>
      <c r="O468" s="34"/>
      <c r="P468" s="34" t="n">
        <f aca="false">P467+$B$4*2*(A468-A467)/(A468+A467)</f>
        <v>0.00422214756551308</v>
      </c>
      <c r="Q468" s="44" t="n">
        <f aca="false">M468+N468</f>
        <v>-0.00567641355090279</v>
      </c>
      <c r="R468" s="3" t="n">
        <f aca="false">R467-(Q468-Q467+P468-P467)*R467</f>
        <v>1.6053324225237</v>
      </c>
      <c r="S468" s="3" t="n">
        <f aca="false">$C$21*(R468-1)+1</f>
        <v>1.59735666047901</v>
      </c>
      <c r="T468" s="3" t="n">
        <f aca="false">-(S468-S467)/S467+T467</f>
        <v>-0.00144225941522835</v>
      </c>
      <c r="U468" s="45" t="n">
        <f aca="false">(N468-N467)/(K$49/(1+K$49)*(AC468^(1+K$49)-(J468/A468)^(1+K$49))/(J468/A468)^K$49)*K$50+U467</f>
        <v>0.0291783320030141</v>
      </c>
      <c r="V468" s="3" t="n">
        <f aca="false">IF(D$6="E",-IF(K467=$B$6,-V467+(H468-H467)*(1-E467)+(I468-I467)*E467,-V467+(H468-H467)*(1-E467)+(I468-I467)*E467+(U468-U467)*(1-E467)),IF(K467=$B$6,V467+(H468-H467)*(1-E467)+(I468-I467)*E467,V467+(H468-H467)*(1-E467)+(I468-I467)*E467+(U468-U467)*(1-E467)))</f>
        <v>0.032877373662881</v>
      </c>
      <c r="W468" s="3" t="n">
        <f aca="false">T468/3+V468</f>
        <v>0.0323966205244715</v>
      </c>
      <c r="X468" s="23" t="n">
        <f aca="false">IF(D$6="E",-B468,B468)</f>
        <v>612.720074812982</v>
      </c>
      <c r="Y468" s="0" t="n">
        <f aca="false">IF(D$6="E",-J468,J468)</f>
        <v>518.582055292021</v>
      </c>
      <c r="Z468" s="46" t="n">
        <f aca="false">J468/A468</f>
        <v>1.28285677642137</v>
      </c>
      <c r="AA468" s="43" t="n">
        <f aca="false">B$8/A468^B$3*((1+K$49)/K$49)^-B$3</f>
        <v>1.65844932158597</v>
      </c>
      <c r="AB468" s="43" t="n">
        <f aca="false">(R468-AA468)</f>
        <v>-0.0531168990622726</v>
      </c>
      <c r="AC468" s="48" t="n">
        <f aca="false">IF(R$58&gt;=AA$58,B$10,IF(K468&lt;K467,(Z468-D$10)*(1+1.25*(D$10-Z468)/MAX(Z$58:Z468)*B$10)+D$10,B$10))</f>
        <v>1.38259663532589</v>
      </c>
      <c r="AD468" s="33" t="n">
        <f aca="false">IF(K468&gt;K467,(1-A468/K468)/((J468+0.01)/A468/$B$10)^(1+K$49)+A468/K468+0.01,(1-A468/K468)/((J468+0.01)/A468/$D$10)^(1+K$49)+A468/K468+0.01)</f>
        <v>1.08471357559027</v>
      </c>
      <c r="AE468" s="47" t="n">
        <f aca="false">IF(ABS(-LN(1-(R468-AA468)/R468)/LN(AD468))&lt;1.2*B$3,1.2*SIGN(-LN(1-(R468-AA468)/R468)/LN(AD468))*B$3,-LN(1-(R468-AA468)/R468)/LN(AD468))</f>
        <v>-0.400317078979023</v>
      </c>
      <c r="AF468" s="43" t="n">
        <f aca="false">W468</f>
        <v>0.0323966205244715</v>
      </c>
      <c r="AG468" s="47" t="n">
        <f aca="false">IF(D$6="E",-B468,IF(D$6="T",-B468,B468))</f>
        <v>612.720074812982</v>
      </c>
      <c r="AH468" s="3" t="n">
        <f aca="false">T468</f>
        <v>-0.00144225941522835</v>
      </c>
      <c r="AI468" s="3"/>
      <c r="AJ468" s="3"/>
    </row>
    <row r="469" customFormat="false" ht="12.8" hidden="false" customHeight="false" outlineLevel="0" collapsed="false">
      <c r="A469" s="3" t="n">
        <f aca="false">IF(J468/A468&lt;=0.99*$B$10,IF(A468&gt;A467,IF(D$5&gt;0,$A468+($D$7-$D$3)/401,IF(J468/A468&gt;1.01*D$10,A468-($D$7-$D$3)/401,A468)),IF(D$5&lt;0,$A468+($D$7-$D$3)/401,IF(J468/A468&gt;1.01*D$10,A468-($D$7-$D$3)/401,A468))),IF(K468&gt;$B$6,IF(B$10&gt;D$10,IF(J468/A468&gt;1.01*D$10,A468-($D$7-$D$3)/401,A468),A468),IF(MAX(J$58:J468)&lt;0.99*$B$10*(A468^$K$49*(K468-A468))^(1/(1+$K$49))*($K$49^(1/(1+$K$49))),$A468+($D$7-$D$3)/401,IF(J468/A468&gt;1.01*$D$10,$A468-($D$7-$D$3)/401,A468))))</f>
        <v>404.738778054868</v>
      </c>
      <c r="B469" s="3" t="n">
        <f aca="false">$D$4+(A469-$D$3)*$D$5</f>
        <v>614.216334164603</v>
      </c>
      <c r="C469" s="3" t="n">
        <f aca="false">2/PI()*(ATAN((B469/A469)^2))/(1+C$12/C$14*10*(100/A468)^0.5)</f>
        <v>0.580553585492087</v>
      </c>
      <c r="D469" s="3" t="n">
        <f aca="false">3*G468*(I469-I468)+D468</f>
        <v>10904.1904434701</v>
      </c>
      <c r="E469" s="30" t="n">
        <f aca="false">(1/$C$16)*($C$12/100)/S469</f>
        <v>0.00905176381788241</v>
      </c>
      <c r="F469" s="3" t="n">
        <f aca="false">3*(1-2*$B$9)*(A470+A469)/(4*(1+$B$9)*$B$4)</f>
        <v>61628.6322237891</v>
      </c>
      <c r="G469" s="3" t="n">
        <f aca="false">$C$18*$C$17*(A469+100)/100/(2*(1+$C$19))*1000</f>
        <v>3858223.21945141</v>
      </c>
      <c r="H469" s="30" t="n">
        <f aca="false">(B469-B468)/(3*(1-E468)*F468+3*C468*E468*G468)+H468</f>
        <v>0.00399675321766779</v>
      </c>
      <c r="I469" s="30" t="n">
        <f aca="false">C468*(H469-H468)+I468</f>
        <v>0.00111860539804336</v>
      </c>
      <c r="J469" s="3" t="n">
        <f aca="false">J468+3*(H469-H468)*F468</f>
        <v>519.715800029717</v>
      </c>
      <c r="K469" s="35" t="n">
        <f aca="false">IF(J469&lt;$B$10*(A468^$K$49*(MAX(K$58:K468)-A468))^(1/(1+$K$49))*($K$49^(1/(1+$K$49))),IF(J469/A469&gt;D$10,IF(MAX(J$58:J468)&lt;0.99*$B$10*(A468^$K$49*(K468-A468))^(1/(1+$K$49))*($K$49^(1/(1+$K$49))),MAX(K$58:K468),((J469/$B$10)^(1+$K$49)/(A469^($K$49)*$K$49))+A469),MAX(K$58:K468)),((J469/$B$10)^(1+$K$49)/(A469^($K$49)*$K$49))+A469)</f>
        <v>753.851787502791</v>
      </c>
      <c r="L469" s="30" t="n">
        <f aca="false">IF(K469&lt;K468,AE468*(MAX(Z$58:Z468)-J468/A468)/(J468/A468/D$10-1)/(1+1*(MAX(Z$58:Z468)-J468/A468)/(J468/A468/D$10-1))+B$3-B$4,AE468*(J469/A469/B$10)/(C$27+J469/A469/B$10))</f>
        <v>-0.0536593326571429</v>
      </c>
      <c r="M469" s="42" t="n">
        <f aca="false">M468+L469*2*(K469-K468)/(K468+K469)</f>
        <v>-0.0195673528616822</v>
      </c>
      <c r="N469" s="43" t="n">
        <f aca="false">N468+(B$3-B$4)*2*(K469-K468)/(K468+K469)</f>
        <v>0.0137995217807127</v>
      </c>
      <c r="O469" s="34"/>
      <c r="P469" s="34" t="n">
        <f aca="false">P468+$B$4*2*(A469-A468)/(A469+A468)</f>
        <v>0.00422954582784621</v>
      </c>
      <c r="Q469" s="44" t="n">
        <f aca="false">M469+N469</f>
        <v>-0.00576783108096944</v>
      </c>
      <c r="R469" s="3" t="n">
        <f aca="false">R468-(Q469-Q468+P469-P468)*R468</f>
        <v>1.60546730137831</v>
      </c>
      <c r="S469" s="3" t="n">
        <f aca="false">$C$21*(R469-1)+1</f>
        <v>1.59748976219166</v>
      </c>
      <c r="T469" s="3" t="n">
        <f aca="false">-(S469-S468)/S468+T468</f>
        <v>-0.00152558564783517</v>
      </c>
      <c r="U469" s="45" t="n">
        <f aca="false">(N469-N468)/(K$49/(1+K$49)*(AC469^(1+K$49)-(J469/A469)^(1+K$49))/(J469/A469)^K$49)*K$50+U468</f>
        <v>0.0293931704017182</v>
      </c>
      <c r="V469" s="3" t="n">
        <f aca="false">IF(D$6="E",-IF(K468=$B$6,-V468+(H469-H468)*(1-E468)+(I469-I468)*E468,-V468+(H469-H468)*(1-E468)+(I469-I468)*E468+(U469-U468)*(1-E468)),IF(K468=$B$6,V468+(H469-H468)*(1-E468)+(I469-I468)*E468,V468+(H469-H468)*(1-E468)+(I469-I468)*E468+(U469-U468)*(1-E468)))</f>
        <v>0.0330963835848853</v>
      </c>
      <c r="W469" s="3" t="n">
        <f aca="false">T469/3+V469</f>
        <v>0.0325878550356069</v>
      </c>
      <c r="X469" s="23" t="n">
        <f aca="false">IF(D$6="E",-B469,B469)</f>
        <v>614.216334164603</v>
      </c>
      <c r="Y469" s="0" t="n">
        <f aca="false">IF(D$6="E",-J469,J469)</f>
        <v>519.715800029717</v>
      </c>
      <c r="Z469" s="46" t="n">
        <f aca="false">J469/A469</f>
        <v>1.28407710901193</v>
      </c>
      <c r="AA469" s="43" t="n">
        <f aca="false">B$8/A469^B$3*((1+K$49)/K$49)^-B$3</f>
        <v>1.65841578489621</v>
      </c>
      <c r="AB469" s="43" t="n">
        <f aca="false">(R469-AA469)</f>
        <v>-0.0529484835179008</v>
      </c>
      <c r="AC469" s="48" t="n">
        <f aca="false">IF(R$58&gt;=AA$58,B$10,IF(K469&lt;K468,(Z469-D$10)*(1+1.25*(D$10-Z469)/MAX(Z$58:Z469)*B$10)+D$10,B$10))</f>
        <v>1.38259663532589</v>
      </c>
      <c r="AD469" s="33" t="n">
        <f aca="false">IF(K469&gt;K468,(1-A469/K469)/((J469+0.01)/A469/$B$10)^(1+K$49)+A469/K469+0.01,(1-A469/K469)/((J469+0.01)/A469/$D$10)^(1+K$49)+A469/K469+0.01)</f>
        <v>1.08376807296837</v>
      </c>
      <c r="AE469" s="47" t="n">
        <f aca="false">IF(ABS(-LN(1-(R469-AA469)/R469)/LN(AD469))&lt;1.2*B$3,1.2*SIGN(-LN(1-(R469-AA469)/R469)/LN(AD469))*B$3,-LN(1-(R469-AA469)/R469)/LN(AD469))</f>
        <v>-0.403360880380457</v>
      </c>
      <c r="AF469" s="43" t="n">
        <f aca="false">W469</f>
        <v>0.0325878550356069</v>
      </c>
      <c r="AG469" s="47" t="n">
        <f aca="false">IF(D$6="E",-B469,IF(D$6="T",-B469,B469))</f>
        <v>614.216334164603</v>
      </c>
      <c r="AH469" s="3" t="n">
        <f aca="false">T469</f>
        <v>-0.00152558564783517</v>
      </c>
      <c r="AI469" s="3"/>
      <c r="AJ469" s="3"/>
    </row>
    <row r="470" customFormat="false" ht="12.8" hidden="false" customHeight="false" outlineLevel="0" collapsed="false">
      <c r="A470" s="3" t="n">
        <f aca="false">IF(J469/A469&lt;=0.99*$B$10,IF(A469&gt;A468,IF(D$5&gt;0,$A469+($D$7-$D$3)/401,IF(J469/A469&gt;1.01*D$10,A469-($D$7-$D$3)/401,A469)),IF(D$5&lt;0,$A469+($D$7-$D$3)/401,IF(J469/A469&gt;1.01*D$10,A469-($D$7-$D$3)/401,A469))),IF(K469&gt;$B$6,IF(B$10&gt;D$10,IF(J469/A469&gt;1.01*D$10,A469-($D$7-$D$3)/401,A469),A469),IF(MAX(J$58:J469)&lt;0.99*$B$10*(A469^$K$49*(K469-A469))^(1/(1+$K$49))*($K$49^(1/(1+$K$49))),$A469+($D$7-$D$3)/401,IF(J469/A469&gt;1.01*$D$10,$A469-($D$7-$D$3)/401,A469))))</f>
        <v>405.237531172075</v>
      </c>
      <c r="B470" s="3" t="n">
        <f aca="false">$D$4+(A470-$D$3)*$D$5</f>
        <v>615.712593516224</v>
      </c>
      <c r="C470" s="3" t="n">
        <f aca="false">2/PI()*(ATAN((B470/A470)^2))/(1+C$12/C$14*10*(100/A469)^0.5)</f>
        <v>0.581069047486018</v>
      </c>
      <c r="D470" s="3" t="n">
        <f aca="false">3*G469*(I470-I469)+D469</f>
        <v>10945.3908011854</v>
      </c>
      <c r="E470" s="30" t="n">
        <f aca="false">(1/$C$16)*($C$12/100)/S470</f>
        <v>0.00905100250247274</v>
      </c>
      <c r="F470" s="3" t="n">
        <f aca="false">3*(1-2*$B$9)*(A471+A470)/(4*(1+$B$9)*$B$4)</f>
        <v>61704.5294372771</v>
      </c>
      <c r="G470" s="3" t="n">
        <f aca="false">$C$18*$C$17*(A470+100)/100/(2*(1+$C$19))*1000</f>
        <v>3862035.68827934</v>
      </c>
      <c r="H470" s="30" t="n">
        <f aca="false">(B470-B469)/(3*(1-E469)*F469+3*C469*E469*G469)+H469</f>
        <v>0.00400288448242555</v>
      </c>
      <c r="I470" s="30" t="n">
        <f aca="false">C469*(H470-H469)+I469</f>
        <v>0.00112216492578207</v>
      </c>
      <c r="J470" s="3" t="n">
        <f aca="false">J469+3*(H470-H469)*F469</f>
        <v>520.849384412185</v>
      </c>
      <c r="K470" s="35" t="n">
        <f aca="false">IF(J470&lt;$B$10*(A469^$K$49*(MAX(K$58:K469)-A469))^(1/(1+$K$49))*($K$49^(1/(1+$K$49))),IF(J470/A470&gt;D$10,IF(MAX(J$58:J469)&lt;0.99*$B$10*(A469^$K$49*(K469-A469))^(1/(1+$K$49))*($K$49^(1/(1+$K$49))),MAX(K$58:K469),((J470/$B$10)^(1+$K$49)/(A470^($K$49)*$K$49))+A470),MAX(K$58:K469)),((J470/$B$10)^(1+$K$49)/(A470^($K$49)*$K$49))+A470)</f>
        <v>755.44359228917</v>
      </c>
      <c r="L470" s="30" t="n">
        <f aca="false">IF(K470&lt;K469,AE469*(MAX(Z$58:Z469)-J469/A469)/(J469/A469/D$10-1)/(1+1*(MAX(Z$58:Z469)-J469/A469)/(J469/A469/D$10-1))+B$3-B$4,AE469*(J470/A470/B$10)/(C$27+J470/A470/B$10))</f>
        <v>-0.0541116963059175</v>
      </c>
      <c r="M470" s="42" t="n">
        <f aca="false">M469+L470*2*(K470-K469)/(K469+K470)</f>
        <v>-0.0196814925567109</v>
      </c>
      <c r="N470" s="43" t="n">
        <f aca="false">N469+(B$3-B$4)*2*(K470-K469)/(K469+K470)</f>
        <v>0.0138214588647322</v>
      </c>
      <c r="O470" s="34"/>
      <c r="P470" s="34" t="n">
        <f aca="false">P469+$B$4*2*(A470-A469)/(A470+A469)</f>
        <v>0.00423693497903286</v>
      </c>
      <c r="Q470" s="44" t="n">
        <f aca="false">M470+N470</f>
        <v>-0.00586003369197866</v>
      </c>
      <c r="R470" s="3" t="n">
        <f aca="false">R469-(Q470-Q469+P470-P469)*R469</f>
        <v>1.60560346661477</v>
      </c>
      <c r="S470" s="3" t="n">
        <f aca="false">$C$21*(R470-1)+1</f>
        <v>1.597624133337</v>
      </c>
      <c r="T470" s="3" t="n">
        <f aca="false">-(S470-S469)/S469+T469</f>
        <v>-0.00160969957990596</v>
      </c>
      <c r="U470" s="45" t="n">
        <f aca="false">(N470-N469)/(K$49/(1+K$49)*(AC470^(1+K$49)-(J470/A470)^(1+K$49))/(J470/A470)^K$49)*K$50+U469</f>
        <v>0.0296103999724072</v>
      </c>
      <c r="V470" s="3" t="n">
        <f aca="false">IF(D$6="E",-IF(K469=$B$6,-V469+(H470-H469)*(1-E469)+(I470-I469)*E469,-V469+(H470-H469)*(1-E469)+(I470-I469)*E469+(U470-U469)*(1-E469)),IF(K469=$B$6,V469+(H470-H469)*(1-E469)+(I470-I469)*E469,V469+(H470-H469)*(1-E469)+(I470-I469)*E469+(U470-U469)*(1-E469)))</f>
        <v>0.0333177548308078</v>
      </c>
      <c r="W470" s="3" t="n">
        <f aca="false">T470/3+V470</f>
        <v>0.0327811883041725</v>
      </c>
      <c r="X470" s="23" t="n">
        <f aca="false">IF(D$6="E",-B470,B470)</f>
        <v>615.712593516224</v>
      </c>
      <c r="Y470" s="0" t="n">
        <f aca="false">IF(D$6="E",-J470,J470)</f>
        <v>520.849384412185</v>
      </c>
      <c r="Z470" s="46" t="n">
        <f aca="false">J470/A470</f>
        <v>1.28529404200476</v>
      </c>
      <c r="AA470" s="43" t="n">
        <f aca="false">B$8/A470^B$3*((1+K$49)/K$49)^-B$3</f>
        <v>1.65838229018465</v>
      </c>
      <c r="AB470" s="43" t="n">
        <f aca="false">(R470-AA470)</f>
        <v>-0.0527788235698823</v>
      </c>
      <c r="AC470" s="48" t="n">
        <f aca="false">IF(R$58&gt;=AA$58,B$10,IF(K470&lt;K469,(Z470-D$10)*(1+1.25*(D$10-Z470)/MAX(Z$58:Z470)*B$10)+D$10,B$10))</f>
        <v>1.38259663532589</v>
      </c>
      <c r="AD470" s="33" t="n">
        <f aca="false">IF(K470&gt;K469,(1-A470/K470)/((J470+0.01)/A470/$B$10)^(1+K$49)+A470/K470+0.01,(1-A470/K470)/((J470+0.01)/A470/$D$10)^(1+K$49)+A470/K470+0.01)</f>
        <v>1.08282596665456</v>
      </c>
      <c r="AE470" s="47" t="n">
        <f aca="false">IF(ABS(-LN(1-(R470-AA470)/R470)/LN(AD470))&lt;1.2*B$3,1.2*SIGN(-LN(1-(R470-AA470)/R470)/LN(AD470))*B$3,-LN(1-(R470-AA470)/R470)/LN(AD470))</f>
        <v>-0.406449596336354</v>
      </c>
      <c r="AF470" s="43" t="n">
        <f aca="false">W470</f>
        <v>0.0327811883041727</v>
      </c>
      <c r="AG470" s="47" t="n">
        <f aca="false">IF(D$6="E",-B470,IF(D$6="T",-B470,B470))</f>
        <v>615.712593516224</v>
      </c>
      <c r="AH470" s="3" t="n">
        <f aca="false">T470</f>
        <v>-0.00160969957990596</v>
      </c>
      <c r="AI470" s="3"/>
      <c r="AJ470" s="3"/>
    </row>
    <row r="471" customFormat="false" ht="12.8" hidden="false" customHeight="false" outlineLevel="0" collapsed="false">
      <c r="A471" s="3" t="n">
        <f aca="false">IF(J470/A470&lt;=0.99*$B$10,IF(A470&gt;A469,IF(D$5&gt;0,$A470+($D$7-$D$3)/401,IF(J470/A470&gt;1.01*D$10,A470-($D$7-$D$3)/401,A470)),IF(D$5&lt;0,$A470+($D$7-$D$3)/401,IF(J470/A470&gt;1.01*D$10,A470-($D$7-$D$3)/401,A470))),IF(K470&gt;$B$6,IF(B$10&gt;D$10,IF(J470/A470&gt;1.01*D$10,A470-($D$7-$D$3)/401,A470),A470),IF(MAX(J$58:J470)&lt;0.99*$B$10*(A470^$K$49*(K470-A470))^(1/(1+$K$49))*($K$49^(1/(1+$K$49))),$A470+($D$7-$D$3)/401,IF(J470/A470&gt;1.01*$D$10,$A470-($D$7-$D$3)/401,A470))))</f>
        <v>405.736284289282</v>
      </c>
      <c r="B471" s="3" t="n">
        <f aca="false">$D$4+(A471-$D$3)*$D$5</f>
        <v>617.208852867845</v>
      </c>
      <c r="C471" s="3" t="n">
        <f aca="false">2/PI()*(ATAN((B471/A471)^2))/(1+C$12/C$14*10*(100/A470)^0.5)</f>
        <v>0.581582184027852</v>
      </c>
      <c r="D471" s="3" t="n">
        <f aca="false">3*G470*(I471-I470)+D470</f>
        <v>10986.6119341916</v>
      </c>
      <c r="E471" s="30" t="n">
        <f aca="false">(1/$C$16)*($C$12/100)/S471</f>
        <v>0.00905023402521309</v>
      </c>
      <c r="F471" s="3" t="n">
        <f aca="false">3*(1-2*$B$9)*(A472+A471)/(4*(1+$B$9)*$B$4)</f>
        <v>61780.4266507651</v>
      </c>
      <c r="G471" s="3" t="n">
        <f aca="false">$C$18*$C$17*(A471+100)/100/(2*(1+$C$19))*1000</f>
        <v>3865848.15710727</v>
      </c>
      <c r="H471" s="30" t="n">
        <f aca="false">(B471-B470)/(3*(1-E470)*F470+3*C470*E470*G470)+H470</f>
        <v>0.00400900734687966</v>
      </c>
      <c r="I471" s="30" t="n">
        <f aca="false">C470*(H471-H470)+I470</f>
        <v>0.00112572273279831</v>
      </c>
      <c r="J471" s="3" t="n">
        <f aca="false">J470+3*(H471-H470)*F470</f>
        <v>521.982809822033</v>
      </c>
      <c r="K471" s="35" t="n">
        <f aca="false">IF(J471&lt;$B$10*(A470^$K$49*(MAX(K$58:K470)-A470))^(1/(1+$K$49))*($K$49^(1/(1+$K$49))),IF(J471/A471&gt;D$10,IF(MAX(J$58:J470)&lt;0.99*$B$10*(A470^$K$49*(K470-A470))^(1/(1+$K$49))*($K$49^(1/(1+$K$49))),MAX(K$58:K470),((J471/$B$10)^(1+$K$49)/(A471^($K$49)*$K$49))+A471),MAX(K$58:K470)),((J471/$B$10)^(1+$K$49)/(A471^($K$49)*$K$49))+A471)</f>
        <v>757.035809439332</v>
      </c>
      <c r="L471" s="30" t="n">
        <f aca="false">IF(K471&lt;K470,AE470*(MAX(Z$58:Z470)-J470/A470)/(J470/A470/D$10-1)/(1+1*(MAX(Z$58:Z470)-J470/A470)/(J470/A470/D$10-1))+B$3-B$4,AE470*(J471/A471/B$10)/(C$27+J471/A471/B$10))</f>
        <v>-0.0545706242468127</v>
      </c>
      <c r="M471" s="42" t="n">
        <f aca="false">M470+L471*2*(K471-K470)/(K470+K471)</f>
        <v>-0.0197963877198734</v>
      </c>
      <c r="N471" s="43" t="n">
        <f aca="false">N470+(B$3-B$4)*2*(K471-K470)/(K470+K471)</f>
        <v>0.0138433554384545</v>
      </c>
      <c r="O471" s="34"/>
      <c r="P471" s="34" t="n">
        <f aca="false">P470+$B$4*2*(A471-A470)/(A471+A470)</f>
        <v>0.00424431504148664</v>
      </c>
      <c r="Q471" s="44" t="n">
        <f aca="false">M471+N471</f>
        <v>-0.00595303228141895</v>
      </c>
      <c r="R471" s="3" t="n">
        <f aca="false">R470-(Q471-Q470+P471-P470)*R470</f>
        <v>1.60574093601851</v>
      </c>
      <c r="S471" s="3" t="n">
        <f aca="false">$C$21*(R471-1)+1</f>
        <v>1.59775979146612</v>
      </c>
      <c r="T471" s="3" t="n">
        <f aca="false">-(S471-S470)/S470+T470</f>
        <v>-0.00169461199846968</v>
      </c>
      <c r="U471" s="45" t="n">
        <f aca="false">(N471-N470)/(K$49/(1+K$49)*(AC471^(1+K$49)-(J471/A471)^(1+K$49))/(J471/A471)^K$49)*K$50+U470</f>
        <v>0.0298300741995189</v>
      </c>
      <c r="V471" s="3" t="n">
        <f aca="false">IF(D$6="E",-IF(K470=$B$6,-V470+(H471-H470)*(1-E470)+(I471-I470)*E470,-V470+(H471-H470)*(1-E470)+(I471-I470)*E470+(U471-U470)*(1-E470)),IF(K470=$B$6,V470+(H471-H470)*(1-E470)+(I471-I470)*E470,V470+(H471-H470)*(1-E470)+(I471-I470)*E470+(U471-U470)*(1-E470)))</f>
        <v>0.033541540434053</v>
      </c>
      <c r="W471" s="3" t="n">
        <f aca="false">T471/3+V471</f>
        <v>0.0329766697678965</v>
      </c>
      <c r="X471" s="23" t="n">
        <f aca="false">IF(D$6="E",-B471,B471)</f>
        <v>617.208852867845</v>
      </c>
      <c r="Y471" s="0" t="n">
        <f aca="false">IF(D$6="E",-J471,J471)</f>
        <v>521.982809822033</v>
      </c>
      <c r="Z471" s="46" t="n">
        <f aca="false">J471/A471</f>
        <v>1.28650759134441</v>
      </c>
      <c r="AA471" s="43" t="n">
        <f aca="false">B$8/A471^B$3*((1+K$49)/K$49)^-B$3</f>
        <v>1.65834883734719</v>
      </c>
      <c r="AB471" s="43" t="n">
        <f aca="false">(R471-AA471)</f>
        <v>-0.0526079013286829</v>
      </c>
      <c r="AC471" s="48" t="n">
        <f aca="false">IF(R$58&gt;=AA$58,B$10,IF(K471&lt;K470,(Z471-D$10)*(1+1.25*(D$10-Z471)/MAX(Z$58:Z471)*B$10)+D$10,B$10))</f>
        <v>1.38259663532589</v>
      </c>
      <c r="AD471" s="33" t="n">
        <f aca="false">IF(K471&gt;K470,(1-A471/K471)/((J471+0.01)/A471/$B$10)^(1+K$49)+A471/K471+0.01,(1-A471/K471)/((J471+0.01)/A471/$D$10)^(1+K$49)+A471/K471+0.01)</f>
        <v>1.08188723828376</v>
      </c>
      <c r="AE471" s="47" t="n">
        <f aca="false">IF(ABS(-LN(1-(R471-AA471)/R471)/LN(AD471))&lt;1.2*B$3,1.2*SIGN(-LN(1-(R471-AA471)/R471)/LN(AD471))*B$3,-LN(1-(R471-AA471)/R471)/LN(AD471))</f>
        <v>-0.409584349715195</v>
      </c>
      <c r="AF471" s="43" t="n">
        <f aca="false">W471</f>
        <v>0.0329766697678966</v>
      </c>
      <c r="AG471" s="47" t="n">
        <f aca="false">IF(D$6="E",-B471,IF(D$6="T",-B471,B471))</f>
        <v>617.208852867845</v>
      </c>
      <c r="AH471" s="3" t="n">
        <f aca="false">T471</f>
        <v>-0.00169461199846968</v>
      </c>
      <c r="AI471" s="3"/>
      <c r="AJ471" s="3"/>
    </row>
    <row r="472" customFormat="false" ht="12.8" hidden="false" customHeight="false" outlineLevel="0" collapsed="false">
      <c r="A472" s="3" t="n">
        <f aca="false">IF(J471/A471&lt;=0.99*$B$10,IF(A471&gt;A470,IF(D$5&gt;0,$A471+($D$7-$D$3)/401,IF(J471/A471&gt;1.01*D$10,A471-($D$7-$D$3)/401,A471)),IF(D$5&lt;0,$A471+($D$7-$D$3)/401,IF(J471/A471&gt;1.01*D$10,A471-($D$7-$D$3)/401,A471))),IF(K471&gt;$B$6,IF(B$10&gt;D$10,IF(J471/A471&gt;1.01*D$10,A471-($D$7-$D$3)/401,A471),A471),IF(MAX(J$58:J471)&lt;0.99*$B$10*(A471^$K$49*(K471-A471))^(1/(1+$K$49))*($K$49^(1/(1+$K$49))),$A471+($D$7-$D$3)/401,IF(J471/A471&gt;1.01*$D$10,$A471-($D$7-$D$3)/401,A471))))</f>
        <v>406.235037406489</v>
      </c>
      <c r="B472" s="3" t="n">
        <f aca="false">$D$4+(A472-$D$3)*$D$5</f>
        <v>618.705112219466</v>
      </c>
      <c r="C472" s="3" t="n">
        <f aca="false">2/PI()*(ATAN((B472/A472)^2))/(1+C$12/C$14*10*(100/A471)^0.5)</f>
        <v>0.582093011019745</v>
      </c>
      <c r="D472" s="3" t="n">
        <f aca="false">3*G471*(I472-I471)+D471</f>
        <v>11027.8537270777</v>
      </c>
      <c r="E472" s="30" t="n">
        <f aca="false">(1/$C$16)*($C$12/100)/S472</f>
        <v>0.00904945828779733</v>
      </c>
      <c r="F472" s="3" t="n">
        <f aca="false">3*(1-2*$B$9)*(A473+A472)/(4*(1+$B$9)*$B$4)</f>
        <v>61856.3238642532</v>
      </c>
      <c r="G472" s="3" t="n">
        <f aca="false">$C$18*$C$17*(A472+100)/100/(2*(1+$C$19))*1000</f>
        <v>3869660.6259352</v>
      </c>
      <c r="H472" s="30" t="n">
        <f aca="false">(B472-B471)/(3*(1-E471)*F471+3*C471*E471*G471)+H471</f>
        <v>0.00401512183909423</v>
      </c>
      <c r="I472" s="30" t="n">
        <f aca="false">C471*(H472-H471)+I471</f>
        <v>0.00112927881253468</v>
      </c>
      <c r="J472" s="3" t="n">
        <f aca="false">J471+3*(H472-H471)*F471</f>
        <v>523.116077635339</v>
      </c>
      <c r="K472" s="35" t="n">
        <f aca="false">IF(J472&lt;$B$10*(A471^$K$49*(MAX(K$58:K471)-A471))^(1/(1+$K$49))*($K$49^(1/(1+$K$49))),IF(J472/A472&gt;D$10,IF(MAX(J$58:J471)&lt;0.99*$B$10*(A471^$K$49*(K471-A471))^(1/(1+$K$49))*($K$49^(1/(1+$K$49))),MAX(K$58:K471),((J472/$B$10)^(1+$K$49)/(A472^($K$49)*$K$49))+A472),MAX(K$58:K471)),((J472/$B$10)^(1+$K$49)/(A472^($K$49)*$K$49))+A472)</f>
        <v>758.628437896222</v>
      </c>
      <c r="L472" s="30" t="n">
        <f aca="false">IF(K472&lt;K471,AE471*(MAX(Z$58:Z471)-J471/A471)/(J471/A471/D$10-1)/(1+1*(MAX(Z$58:Z471)-J471/A471)/(J471/A471/D$10-1))+B$3-B$4,AE471*(J472/A472/B$10)/(C$27+J472/A472/B$10))</f>
        <v>-0.0550362797307616</v>
      </c>
      <c r="M472" s="42" t="n">
        <f aca="false">M471+L472*2*(K472-K471)/(K471+K472)</f>
        <v>-0.0199120496752368</v>
      </c>
      <c r="N472" s="43" t="n">
        <f aca="false">N471+(B$3-B$4)*2*(K472-K471)/(K471+K472)</f>
        <v>0.0138652116456993</v>
      </c>
      <c r="O472" s="34"/>
      <c r="P472" s="34" t="n">
        <f aca="false">P471+$B$4*2*(A472-A471)/(A472+A471)</f>
        <v>0.00425168603753855</v>
      </c>
      <c r="Q472" s="44" t="n">
        <f aca="false">M472+N472</f>
        <v>-0.0060468380295375</v>
      </c>
      <c r="R472" s="3" t="n">
        <f aca="false">R471-(Q472-Q471+P472-P471)*R471</f>
        <v>1.60587972783819</v>
      </c>
      <c r="S472" s="3" t="n">
        <f aca="false">$C$21*(R472-1)+1</f>
        <v>1.59789675458725</v>
      </c>
      <c r="T472" s="3" t="n">
        <f aca="false">-(S472-S471)/S471+T471</f>
        <v>-0.0017803339711107</v>
      </c>
      <c r="U472" s="45" t="n">
        <f aca="false">(N472-N471)/(K$49/(1+K$49)*(AC472^(1+K$49)-(J472/A472)^(1+K$49))/(J472/A472)^K$49)*K$50+U471</f>
        <v>0.0300522483956141</v>
      </c>
      <c r="V472" s="3" t="n">
        <f aca="false">IF(D$6="E",-IF(K471=$B$6,-V471+(H472-H471)*(1-E471)+(I472-I471)*E471,-V471+(H472-H471)*(1-E471)+(I472-I471)*E471+(U472-U471)*(1-E471)),IF(K471=$B$6,V471+(H472-H471)*(1-E471)+(I472-I471)*E471,V471+(H472-H471)*(1-E471)+(I472-I471)*E471+(U472-U471)*(1-E471)))</f>
        <v>0.0337677952396621</v>
      </c>
      <c r="W472" s="3" t="n">
        <f aca="false">T472/3+V472</f>
        <v>0.0331743505826252</v>
      </c>
      <c r="X472" s="23" t="n">
        <f aca="false">IF(D$6="E",-B472,B472)</f>
        <v>618.705112219466</v>
      </c>
      <c r="Y472" s="0" t="n">
        <f aca="false">IF(D$6="E",-J472,J472)</f>
        <v>523.116077635339</v>
      </c>
      <c r="Z472" s="46" t="n">
        <f aca="false">J472/A472</f>
        <v>1.28771777288106</v>
      </c>
      <c r="AA472" s="43" t="n">
        <f aca="false">B$8/A472^B$3*((1+K$49)/K$49)^-B$3</f>
        <v>1.65831542628009</v>
      </c>
      <c r="AB472" s="43" t="n">
        <f aca="false">(R472-AA472)</f>
        <v>-0.052435698441897</v>
      </c>
      <c r="AC472" s="48" t="n">
        <f aca="false">IF(R$58&gt;=AA$58,B$10,IF(K472&lt;K471,(Z472-D$10)*(1+1.25*(D$10-Z472)/MAX(Z$58:Z472)*B$10)+D$10,B$10))</f>
        <v>1.38259663532589</v>
      </c>
      <c r="AD472" s="33" t="n">
        <f aca="false">IF(K472&gt;K471,(1-A472/K472)/((J472+0.01)/A472/$B$10)^(1+K$49)+A472/K472+0.01,(1-A472/K472)/((J472+0.01)/A472/$D$10)^(1+K$49)+A472/K472+0.01)</f>
        <v>1.08095186961066</v>
      </c>
      <c r="AE472" s="47" t="n">
        <f aca="false">IF(ABS(-LN(1-(R472-AA472)/R472)/LN(AD472))&lt;1.2*B$3,1.2*SIGN(-LN(1-(R472-AA472)/R472)/LN(AD472))*B$3,-LN(1-(R472-AA472)/R472)/LN(AD472))</f>
        <v>-0.412766302838612</v>
      </c>
      <c r="AF472" s="43" t="n">
        <f aca="false">W472</f>
        <v>0.0331743505826253</v>
      </c>
      <c r="AG472" s="47" t="n">
        <f aca="false">IF(D$6="E",-B472,IF(D$6="T",-B472,B472))</f>
        <v>618.705112219466</v>
      </c>
      <c r="AH472" s="3" t="n">
        <f aca="false">T472</f>
        <v>-0.0017803339711107</v>
      </c>
      <c r="AI472" s="3"/>
      <c r="AJ472" s="3"/>
    </row>
    <row r="473" customFormat="false" ht="12.8" hidden="false" customHeight="false" outlineLevel="0" collapsed="false">
      <c r="A473" s="3" t="n">
        <f aca="false">IF(J472/A472&lt;=0.99*$B$10,IF(A472&gt;A471,IF(D$5&gt;0,$A472+($D$7-$D$3)/401,IF(J472/A472&gt;1.01*D$10,A472-($D$7-$D$3)/401,A472)),IF(D$5&lt;0,$A472+($D$7-$D$3)/401,IF(J472/A472&gt;1.01*D$10,A472-($D$7-$D$3)/401,A472))),IF(K472&gt;$B$6,IF(B$10&gt;D$10,IF(J472/A472&gt;1.01*D$10,A472-($D$7-$D$3)/401,A472),A472),IF(MAX(J$58:J472)&lt;0.99*$B$10*(A472^$K$49*(K472-A472))^(1/(1+$K$49))*($K$49^(1/(1+$K$49))),$A472+($D$7-$D$3)/401,IF(J472/A472&gt;1.01*$D$10,$A472-($D$7-$D$3)/401,A472))))</f>
        <v>406.733790523696</v>
      </c>
      <c r="B473" s="3" t="n">
        <f aca="false">$D$4+(A473-$D$3)*$D$5</f>
        <v>620.201371571087</v>
      </c>
      <c r="C473" s="3" t="n">
        <f aca="false">2/PI()*(ATAN((B473/A473)^2))/(1+C$12/C$14*10*(100/A472)^0.5)</f>
        <v>0.582601544229278</v>
      </c>
      <c r="D473" s="3" t="n">
        <f aca="false">3*G472*(I473-I472)+D472</f>
        <v>11069.116065585</v>
      </c>
      <c r="E473" s="30" t="n">
        <f aca="false">(1/$C$16)*($C$12/100)/S473</f>
        <v>0.00904867518934366</v>
      </c>
      <c r="F473" s="3" t="n">
        <f aca="false">3*(1-2*$B$9)*(A474+A473)/(4*(1+$B$9)*$B$4)</f>
        <v>61932.2210777412</v>
      </c>
      <c r="G473" s="3" t="n">
        <f aca="false">$C$18*$C$17*(A473+100)/100/(2*(1+$C$19))*1000</f>
        <v>3873473.09476313</v>
      </c>
      <c r="H473" s="30" t="n">
        <f aca="false">(B473-B472)/(3*(1-E472)*F472+3*C472*E472*G472)+H472</f>
        <v>0.00402122798699576</v>
      </c>
      <c r="I473" s="30" t="n">
        <f aca="false">C472*(H473-H472)+I472</f>
        <v>0.00113283315855241</v>
      </c>
      <c r="J473" s="3" t="n">
        <f aca="false">J472+3*(H473-H472)*F472</f>
        <v>524.24918922182</v>
      </c>
      <c r="K473" s="35" t="n">
        <f aca="false">IF(J473&lt;$B$10*(A472^$K$49*(MAX(K$58:K472)-A472))^(1/(1+$K$49))*($K$49^(1/(1+$K$49))),IF(J473/A473&gt;D$10,IF(MAX(J$58:J472)&lt;0.99*$B$10*(A472^$K$49*(K472-A472))^(1/(1+$K$49))*($K$49^(1/(1+$K$49))),MAX(K$58:K472),((J473/$B$10)^(1+$K$49)/(A473^($K$49)*$K$49))+A473),MAX(K$58:K472)),((J473/$B$10)^(1+$K$49)/(A473^($K$49)*$K$49))+A473)</f>
        <v>760.221476615633</v>
      </c>
      <c r="L473" s="30" t="n">
        <f aca="false">IF(K473&lt;K472,AE472*(MAX(Z$58:Z472)-J472/A472)/(J472/A472/D$10-1)/(1+1*(MAX(Z$58:Z472)-J472/A472)/(J472/A472/D$10-1))+B$3-B$4,AE472*(J473/A473/B$10)/(C$27+J473/A473/B$10))</f>
        <v>-0.055508831730867</v>
      </c>
      <c r="M473" s="42" t="n">
        <f aca="false">M472+L473*2*(K473-K472)/(K472+K473)</f>
        <v>-0.0200284900389247</v>
      </c>
      <c r="N473" s="43" t="n">
        <f aca="false">N472+(B$3-B$4)*2*(K473-K472)/(K472+K473)</f>
        <v>0.0138870276296534</v>
      </c>
      <c r="O473" s="34"/>
      <c r="P473" s="34" t="n">
        <f aca="false">P472+$B$4*2*(A473-A472)/(A473+A472)</f>
        <v>0.0042590479894374</v>
      </c>
      <c r="Q473" s="44" t="n">
        <f aca="false">M473+N473</f>
        <v>-0.00614146240927124</v>
      </c>
      <c r="R473" s="3" t="n">
        <f aca="false">R472-(Q473-Q472+P473-P472)*R472</f>
        <v>1.60601986080206</v>
      </c>
      <c r="S473" s="3" t="n">
        <f aca="false">$C$21*(R473-1)+1</f>
        <v>1.59803504118185</v>
      </c>
      <c r="T473" s="3" t="n">
        <f aca="false">-(S473-S472)/S472+T472</f>
        <v>-0.0018668768558179</v>
      </c>
      <c r="U473" s="45" t="n">
        <f aca="false">(N473-N472)/(K$49/(1+K$49)*(AC473^(1+K$49)-(J473/A473)^(1+K$49))/(J473/A473)^K$49)*K$50+U472</f>
        <v>0.0302769797854866</v>
      </c>
      <c r="V473" s="3" t="n">
        <f aca="false">IF(D$6="E",-IF(K472=$B$6,-V472+(H473-H472)*(1-E472)+(I473-I472)*E472,-V472+(H473-H472)*(1-E472)+(I473-I472)*E472+(U473-U472)*(1-E472)),IF(K472=$B$6,V472+(H473-H472)*(1-E472)+(I473-I472)*E472,V472+(H473-H472)*(1-E472)+(I473-I472)*E472+(U473-U472)*(1-E472)))</f>
        <v>0.0339965759876729</v>
      </c>
      <c r="W473" s="3" t="n">
        <f aca="false">T473/3+V473</f>
        <v>0.0333742837024002</v>
      </c>
      <c r="X473" s="23" t="n">
        <f aca="false">IF(D$6="E",-B473,B473)</f>
        <v>620.201371571087</v>
      </c>
      <c r="Y473" s="0" t="n">
        <f aca="false">IF(D$6="E",-J473,J473)</f>
        <v>524.24918922182</v>
      </c>
      <c r="Z473" s="46" t="n">
        <f aca="false">J473/A473</f>
        <v>1.28892460237153</v>
      </c>
      <c r="AA473" s="43" t="n">
        <f aca="false">B$8/A473^B$3*((1+K$49)/K$49)^-B$3</f>
        <v>1.65828205688002</v>
      </c>
      <c r="AB473" s="43" t="n">
        <f aca="false">(R473-AA473)</f>
        <v>-0.0522621960779603</v>
      </c>
      <c r="AC473" s="48" t="n">
        <f aca="false">IF(R$58&gt;=AA$58,B$10,IF(K473&lt;K472,(Z473-D$10)*(1+1.25*(D$10-Z473)/MAX(Z$58:Z473)*B$10)+D$10,B$10))</f>
        <v>1.38259663532589</v>
      </c>
      <c r="AD473" s="33" t="n">
        <f aca="false">IF(K473&gt;K472,(1-A473/K473)/((J473+0.01)/A473/$B$10)^(1+K$49)+A473/K473+0.01,(1-A473/K473)/((J473+0.01)/A473/$D$10)^(1+K$49)+A473/K473+0.01)</f>
        <v>1.08001984250861</v>
      </c>
      <c r="AE473" s="47" t="n">
        <f aca="false">IF(ABS(-LN(1-(R473-AA473)/R473)/LN(AD473))&lt;1.2*B$3,1.2*SIGN(-LN(1-(R473-AA473)/R473)/LN(AD473))*B$3,-LN(1-(R473-AA473)/R473)/LN(AD473))</f>
        <v>-0.415996659272084</v>
      </c>
      <c r="AF473" s="43" t="n">
        <f aca="false">W473</f>
        <v>0.0333742837024002</v>
      </c>
      <c r="AG473" s="47" t="n">
        <f aca="false">IF(D$6="E",-B473,IF(D$6="T",-B473,B473))</f>
        <v>620.201371571087</v>
      </c>
      <c r="AH473" s="3" t="n">
        <f aca="false">T473</f>
        <v>-0.0018668768558179</v>
      </c>
      <c r="AI473" s="3"/>
      <c r="AJ473" s="3"/>
    </row>
    <row r="474" customFormat="false" ht="12.8" hidden="false" customHeight="false" outlineLevel="0" collapsed="false">
      <c r="A474" s="3" t="n">
        <f aca="false">IF(J473/A473&lt;=0.99*$B$10,IF(A473&gt;A472,IF(D$5&gt;0,$A473+($D$7-$D$3)/401,IF(J473/A473&gt;1.01*D$10,A473-($D$7-$D$3)/401,A473)),IF(D$5&lt;0,$A473+($D$7-$D$3)/401,IF(J473/A473&gt;1.01*D$10,A473-($D$7-$D$3)/401,A473))),IF(K473&gt;$B$6,IF(B$10&gt;D$10,IF(J473/A473&gt;1.01*D$10,A473-($D$7-$D$3)/401,A473),A473),IF(MAX(J$58:J473)&lt;0.99*$B$10*(A473^$K$49*(K473-A473))^(1/(1+$K$49))*($K$49^(1/(1+$K$49))),$A473+($D$7-$D$3)/401,IF(J473/A473&gt;1.01*$D$10,$A473-($D$7-$D$3)/401,A473))))</f>
        <v>407.232543640903</v>
      </c>
      <c r="B474" s="3" t="n">
        <f aca="false">$D$4+(A474-$D$3)*$D$5</f>
        <v>621.697630922708</v>
      </c>
      <c r="C474" s="3" t="n">
        <f aca="false">2/PI()*(ATAN((B474/A474)^2))/(1+C$12/C$14*10*(100/A473)^0.5)</f>
        <v>0.583107799290716</v>
      </c>
      <c r="D474" s="3" t="n">
        <f aca="false">3*G473*(I474-I473)+D473</f>
        <v>11110.3988365998</v>
      </c>
      <c r="E474" s="30" t="n">
        <f aca="false">(1/$C$16)*($C$12/100)/S474</f>
        <v>0.00904788462630343</v>
      </c>
      <c r="F474" s="3" t="n">
        <f aca="false">3*(1-2*$B$9)*(A475+A474)/(4*(1+$B$9)*$B$4)</f>
        <v>62008.1182912292</v>
      </c>
      <c r="G474" s="3" t="n">
        <f aca="false">$C$18*$C$17*(A474+100)/100/(2*(1+$C$19))*1000</f>
        <v>3877285.56359106</v>
      </c>
      <c r="H474" s="30" t="n">
        <f aca="false">(B474-B473)/(3*(1-E473)*F473+3*C473*E473*G473)+H473</f>
        <v>0.00402732581837479</v>
      </c>
      <c r="I474" s="30" t="n">
        <f aca="false">C473*(H474-H473)+I473</f>
        <v>0.00113638576453029</v>
      </c>
      <c r="J474" s="3" t="n">
        <f aca="false">J473+3*(H474-H473)*F473</f>
        <v>525.382145945002</v>
      </c>
      <c r="K474" s="35" t="n">
        <f aca="false">IF(J474&lt;$B$10*(A473^$K$49*(MAX(K$58:K473)-A473))^(1/(1+$K$49))*($K$49^(1/(1+$K$49))),IF(J474/A474&gt;D$10,IF(MAX(J$58:J473)&lt;0.99*$B$10*(A473^$K$49*(K473-A473))^(1/(1+$K$49))*($K$49^(1/(1+$K$49))),MAX(K$58:K473),((J474/$B$10)^(1+$K$49)/(A474^($K$49)*$K$49))+A474),MAX(K$58:K473)),((J474/$B$10)^(1+$K$49)/(A474^($K$49)*$K$49))+A474)</f>
        <v>761.814924566263</v>
      </c>
      <c r="L474" s="30" t="n">
        <f aca="false">IF(K474&lt;K473,AE473*(MAX(Z$58:Z473)-J473/A473)/(J473/A473/D$10-1)/(1+1*(MAX(Z$58:Z473)-J473/A473)/(J473/A473/D$10-1))+B$3-B$4,AE473*(J474/A474/B$10)/(C$27+J474/A474/B$10))</f>
        <v>-0.0559884552017821</v>
      </c>
      <c r="M474" s="42" t="n">
        <f aca="false">M473+L474*2*(K474-K473)/(K473+K474)</f>
        <v>-0.020145720729506</v>
      </c>
      <c r="N474" s="43" t="n">
        <f aca="false">N473+(B$3-B$4)*2*(K474-K473)/(K473+K474)</f>
        <v>0.0139088035328758</v>
      </c>
      <c r="O474" s="34"/>
      <c r="P474" s="34" t="n">
        <f aca="false">P473+$B$4*2*(A474-A473)/(A474+A473)</f>
        <v>0.00426640091935019</v>
      </c>
      <c r="Q474" s="44" t="n">
        <f aca="false">M474+N474</f>
        <v>-0.00623691719663014</v>
      </c>
      <c r="R474" s="3" t="n">
        <f aca="false">R473-(Q474-Q473+P474-P473)*R473</f>
        <v>1.60616135413489</v>
      </c>
      <c r="S474" s="3" t="n">
        <f aca="false">$C$21*(R474-1)+1</f>
        <v>1.59817467022143</v>
      </c>
      <c r="T474" s="3" t="n">
        <f aca="false">-(S474-S473)/S473+T473</f>
        <v>-0.00195425231128472</v>
      </c>
      <c r="U474" s="45" t="n">
        <f aca="false">(N474-N473)/(K$49/(1+K$49)*(AC474^(1+K$49)-(J474/A474)^(1+K$49))/(J474/A474)^K$49)*K$50+U473</f>
        <v>0.0305043275951675</v>
      </c>
      <c r="V474" s="3" t="n">
        <f aca="false">IF(D$6="E",-IF(K473=$B$6,-V473+(H474-H473)*(1-E473)+(I474-I473)*E473,-V473+(H474-H473)*(1-E473)+(I474-I473)*E473+(U474-U473)*(1-E473)),IF(K473=$B$6,V473+(H474-H473)*(1-E473)+(I474-I473)*E473,V473+(H474-H473)*(1-E473)+(I474-I473)*E473+(U474-U473)*(1-E473)))</f>
        <v>0.03422794140133</v>
      </c>
      <c r="W474" s="3" t="n">
        <f aca="false">T474/3+V474</f>
        <v>0.0335765239642351</v>
      </c>
      <c r="X474" s="23" t="n">
        <f aca="false">IF(D$6="E",-B474,B474)</f>
        <v>621.697630922708</v>
      </c>
      <c r="Y474" s="0" t="n">
        <f aca="false">IF(D$6="E",-J474,J474)</f>
        <v>525.382145945002</v>
      </c>
      <c r="Z474" s="46" t="n">
        <f aca="false">J474/A474</f>
        <v>1.29012809548022</v>
      </c>
      <c r="AA474" s="43" t="n">
        <f aca="false">B$8/A474^B$3*((1+K$49)/K$49)^-B$3</f>
        <v>1.658248729044</v>
      </c>
      <c r="AB474" s="43" t="n">
        <f aca="false">(R474-AA474)</f>
        <v>-0.052087374909114</v>
      </c>
      <c r="AC474" s="48" t="n">
        <f aca="false">IF(R$58&gt;=AA$58,B$10,IF(K474&lt;K473,(Z474-D$10)*(1+1.25*(D$10-Z474)/MAX(Z$58:Z474)*B$10)+D$10,B$10))</f>
        <v>1.38259663532589</v>
      </c>
      <c r="AD474" s="33" t="n">
        <f aca="false">IF(K474&gt;K473,(1-A474/K474)/((J474+0.01)/A474/$B$10)^(1+K$49)+A474/K474+0.01,(1-A474/K474)/((J474+0.01)/A474/$D$10)^(1+K$49)+A474/K474+0.01)</f>
        <v>1.07909113896856</v>
      </c>
      <c r="AE474" s="47" t="n">
        <f aca="false">IF(ABS(-LN(1-(R474-AA474)/R474)/LN(AD474))&lt;1.2*B$3,1.2*SIGN(-LN(1-(R474-AA474)/R474)/LN(AD474))*B$3,-LN(1-(R474-AA474)/R474)/LN(AD474))</f>
        <v>-0.419276665715584</v>
      </c>
      <c r="AF474" s="43" t="n">
        <f aca="false">W474</f>
        <v>0.0335765239642352</v>
      </c>
      <c r="AG474" s="47" t="n">
        <f aca="false">IF(D$6="E",-B474,IF(D$6="T",-B474,B474))</f>
        <v>621.697630922708</v>
      </c>
      <c r="AH474" s="3" t="n">
        <f aca="false">T474</f>
        <v>-0.00195425231128472</v>
      </c>
      <c r="AI474" s="3"/>
      <c r="AJ474" s="3"/>
    </row>
    <row r="475" customFormat="false" ht="12.8" hidden="false" customHeight="false" outlineLevel="0" collapsed="false">
      <c r="A475" s="3" t="n">
        <f aca="false">IF(J474/A474&lt;=0.99*$B$10,IF(A474&gt;A473,IF(D$5&gt;0,$A474+($D$7-$D$3)/401,IF(J474/A474&gt;1.01*D$10,A474-($D$7-$D$3)/401,A474)),IF(D$5&lt;0,$A474+($D$7-$D$3)/401,IF(J474/A474&gt;1.01*D$10,A474-($D$7-$D$3)/401,A474))),IF(K474&gt;$B$6,IF(B$10&gt;D$10,IF(J474/A474&gt;1.01*D$10,A474-($D$7-$D$3)/401,A474),A474),IF(MAX(J$58:J474)&lt;0.99*$B$10*(A474^$K$49*(K474-A474))^(1/(1+$K$49))*($K$49^(1/(1+$K$49))),$A474+($D$7-$D$3)/401,IF(J474/A474&gt;1.01*$D$10,$A474-($D$7-$D$3)/401,A474))))</f>
        <v>407.73129675811</v>
      </c>
      <c r="B475" s="3" t="n">
        <f aca="false">$D$4+(A475-$D$3)*$D$5</f>
        <v>623.193890274329</v>
      </c>
      <c r="C475" s="3" t="n">
        <f aca="false">2/PI()*(ATAN((B475/A475)^2))/(1+C$12/C$14*10*(100/A474)^0.5)</f>
        <v>0.583611791706237</v>
      </c>
      <c r="D475" s="3" t="n">
        <f aca="false">3*G474*(I475-I474)+D474</f>
        <v>11151.7019281466</v>
      </c>
      <c r="E475" s="30" t="n">
        <f aca="false">(1/$C$16)*($C$12/100)/S475</f>
        <v>0.00904708649236568</v>
      </c>
      <c r="F475" s="3" t="n">
        <f aca="false">3*(1-2*$B$9)*(A476+A475)/(4*(1+$B$9)*$B$4)</f>
        <v>62084.0155047172</v>
      </c>
      <c r="G475" s="3" t="n">
        <f aca="false">$C$18*$C$17*(A475+100)/100/(2*(1+$C$19))*1000</f>
        <v>3881098.03241899</v>
      </c>
      <c r="H475" s="30" t="n">
        <f aca="false">(B475-B474)/(3*(1-E474)*F474+3*C474*E474*G474)+H474</f>
        <v>0.00403341536088755</v>
      </c>
      <c r="I475" s="30" t="n">
        <f aca="false">C474*(H475-H474)+I474</f>
        <v>0.00113993662426359</v>
      </c>
      <c r="J475" s="3" t="n">
        <f aca="false">J474+3*(H475-H474)*F474</f>
        <v>526.514949162414</v>
      </c>
      <c r="K475" s="35" t="n">
        <f aca="false">IF(J475&lt;$B$10*(A474^$K$49*(MAX(K$58:K474)-A474))^(1/(1+$K$49))*($K$49^(1/(1+$K$49))),IF(J475/A475&gt;D$10,IF(MAX(J$58:J474)&lt;0.99*$B$10*(A474^$K$49*(K474-A474))^(1/(1+$K$49))*($K$49^(1/(1+$K$49))),MAX(K$58:K474),((J475/$B$10)^(1+$K$49)/(A475^($K$49)*$K$49))+A475),MAX(K$58:K474)),((J475/$B$10)^(1+$K$49)/(A475^($K$49)*$K$49))+A475)</f>
        <v>763.408780729782</v>
      </c>
      <c r="L475" s="30" t="n">
        <f aca="false">IF(K475&lt;K474,AE474*(MAX(Z$58:Z474)-J474/A474)/(J474/A474/D$10-1)/(1+1*(MAX(Z$58:Z474)-J474/A474)/(J474/A474/D$10-1))+B$3-B$4,AE474*(J475/A475/B$10)/(C$27+J475/A475/B$10))</f>
        <v>-0.0564753313535564</v>
      </c>
      <c r="M475" s="42" t="n">
        <f aca="false">M474+L475*2*(K475-K474)/(K474+K475)</f>
        <v>-0.0202637539788609</v>
      </c>
      <c r="N475" s="43" t="n">
        <f aca="false">N474+(B$3-B$4)*2*(K475-K474)/(K474+K475)</f>
        <v>0.0139305394973026</v>
      </c>
      <c r="O475" s="34"/>
      <c r="P475" s="34" t="n">
        <f aca="false">P474+$B$4*2*(A475-A474)/(A475+A474)</f>
        <v>0.00427374484936254</v>
      </c>
      <c r="Q475" s="44" t="n">
        <f aca="false">M475+N475</f>
        <v>-0.00633321448155831</v>
      </c>
      <c r="R475" s="3" t="n">
        <f aca="false">R474-(Q475-Q474+P475-P474)*R474</f>
        <v>1.60630422757587</v>
      </c>
      <c r="S475" s="3" t="n">
        <f aca="false">$C$21*(R475-1)+1</f>
        <v>1.59831566118508</v>
      </c>
      <c r="T475" s="3" t="n">
        <f aca="false">-(S475-S474)/S474+T474</f>
        <v>-0.00204247230768103</v>
      </c>
      <c r="U475" s="45" t="n">
        <f aca="false">(N475-N474)/(K$49/(1+K$49)*(AC475^(1+K$49)-(J475/A475)^(1+K$49))/(J475/A475)^K$49)*K$50+U474</f>
        <v>0.0307343531461723</v>
      </c>
      <c r="V475" s="3" t="n">
        <f aca="false">IF(D$6="E",-IF(K474=$B$6,-V474+(H475-H474)*(1-E474)+(I475-I474)*E474,-V474+(H475-H474)*(1-E474)+(I475-I474)*E474+(U475-U474)*(1-E474)),IF(K474=$B$6,V474+(H475-H474)*(1-E474)+(I475-I474)*E474,V474+(H475-H474)*(1-E474)+(I475-I474)*E474+(U475-U474)*(1-E474)))</f>
        <v>0.0344619522804921</v>
      </c>
      <c r="W475" s="3" t="n">
        <f aca="false">T475/3+V475</f>
        <v>0.0337811281779317</v>
      </c>
      <c r="X475" s="23" t="n">
        <f aca="false">IF(D$6="E",-B475,B475)</f>
        <v>623.193890274329</v>
      </c>
      <c r="Y475" s="0" t="n">
        <f aca="false">IF(D$6="E",-J475,J475)</f>
        <v>526.514949162414</v>
      </c>
      <c r="Z475" s="46" t="n">
        <f aca="false">J475/A475</f>
        <v>1.29132826778017</v>
      </c>
      <c r="AA475" s="43" t="n">
        <f aca="false">B$8/A475^B$3*((1+K$49)/K$49)^-B$3</f>
        <v>1.65821544266947</v>
      </c>
      <c r="AB475" s="43" t="n">
        <f aca="false">(R475-AA475)</f>
        <v>-0.0519112150935936</v>
      </c>
      <c r="AC475" s="48" t="n">
        <f aca="false">IF(R$58&gt;=AA$58,B$10,IF(K475&lt;K474,(Z475-D$10)*(1+1.25*(D$10-Z475)/MAX(Z$58:Z475)*B$10)+D$10,B$10))</f>
        <v>1.38259663532589</v>
      </c>
      <c r="AD475" s="33" t="n">
        <f aca="false">IF(K475&gt;K474,(1-A475/K475)/((J475+0.01)/A475/$B$10)^(1+K$49)+A475/K475+0.01,(1-A475/K475)/((J475+0.01)/A475/$D$10)^(1+K$49)+A475/K475+0.01)</f>
        <v>1.07816574109788</v>
      </c>
      <c r="AE475" s="47" t="n">
        <f aca="false">IF(ABS(-LN(1-(R475-AA475)/R475)/LN(AD475))&lt;1.2*B$3,1.2*SIGN(-LN(1-(R475-AA475)/R475)/LN(AD475))*B$3,-LN(1-(R475-AA475)/R475)/LN(AD475))</f>
        <v>-0.422607614000914</v>
      </c>
      <c r="AF475" s="43" t="n">
        <f aca="false">W475</f>
        <v>0.0337811281779318</v>
      </c>
      <c r="AG475" s="47" t="n">
        <f aca="false">IF(D$6="E",-B475,IF(D$6="T",-B475,B475))</f>
        <v>623.193890274329</v>
      </c>
      <c r="AH475" s="3" t="n">
        <f aca="false">T475</f>
        <v>-0.00204247230768103</v>
      </c>
      <c r="AI475" s="3"/>
      <c r="AJ475" s="3"/>
    </row>
    <row r="476" customFormat="false" ht="12.8" hidden="false" customHeight="false" outlineLevel="0" collapsed="false">
      <c r="A476" s="3" t="n">
        <f aca="false">IF(J475/A475&lt;=0.99*$B$10,IF(A475&gt;A474,IF(D$5&gt;0,$A475+($D$7-$D$3)/401,IF(J475/A475&gt;1.01*D$10,A475-($D$7-$D$3)/401,A475)),IF(D$5&lt;0,$A475+($D$7-$D$3)/401,IF(J475/A475&gt;1.01*D$10,A475-($D$7-$D$3)/401,A475))),IF(K475&gt;$B$6,IF(B$10&gt;D$10,IF(J475/A475&gt;1.01*D$10,A475-($D$7-$D$3)/401,A475),A475),IF(MAX(J$58:J475)&lt;0.99*$B$10*(A475^$K$49*(K475-A475))^(1/(1+$K$49))*($K$49^(1/(1+$K$49))),$A475+($D$7-$D$3)/401,IF(J475/A475&gt;1.01*$D$10,$A475-($D$7-$D$3)/401,A475))))</f>
        <v>408.230049875317</v>
      </c>
      <c r="B476" s="3" t="n">
        <f aca="false">$D$4+(A476-$D$3)*$D$5</f>
        <v>624.69014962595</v>
      </c>
      <c r="C476" s="3" t="n">
        <f aca="false">2/PI()*(ATAN((B476/A476)^2))/(1+C$12/C$14*10*(100/A475)^0.5)</f>
        <v>0.584113536847166</v>
      </c>
      <c r="D476" s="3" t="n">
        <f aca="false">3*G475*(I476-I475)+D475</f>
        <v>11193.0252293815</v>
      </c>
      <c r="E476" s="30" t="n">
        <f aca="false">(1/$C$16)*($C$12/100)/S476</f>
        <v>0.00904628067835732</v>
      </c>
      <c r="F476" s="3" t="n">
        <f aca="false">3*(1-2*$B$9)*(A477+A476)/(4*(1+$B$9)*$B$4)</f>
        <v>62159.9127182052</v>
      </c>
      <c r="G476" s="3" t="n">
        <f aca="false">$C$18*$C$17*(A476+100)/100/(2*(1+$C$19))*1000</f>
        <v>3884910.50124692</v>
      </c>
      <c r="H476" s="30" t="n">
        <f aca="false">(B476-B475)/(3*(1-E475)*F475+3*C475*E475*G475)+H475</f>
        <v>0.00403949664205752</v>
      </c>
      <c r="I476" s="30" t="n">
        <f aca="false">C475*(H476-H475)+I475</f>
        <v>0.00114348573166307</v>
      </c>
      <c r="J476" s="3" t="n">
        <f aca="false">J475+3*(H476-H475)*F475</f>
        <v>527.647600225749</v>
      </c>
      <c r="K476" s="35" t="n">
        <f aca="false">IF(J476&lt;$B$10*(A475^$K$49*(MAX(K$58:K475)-A475))^(1/(1+$K$49))*($K$49^(1/(1+$K$49))),IF(J476/A476&gt;D$10,IF(MAX(J$58:J475)&lt;0.99*$B$10*(A475^$K$49*(K475-A475))^(1/(1+$K$49))*($K$49^(1/(1+$K$49))),MAX(K$58:K475),((J476/$B$10)^(1+$K$49)/(A476^($K$49)*$K$49))+A476),MAX(K$58:K475)),((J476/$B$10)^(1+$K$49)/(A476^($K$49)*$K$49))+A476)</f>
        <v>765.003044100903</v>
      </c>
      <c r="L476" s="30" t="n">
        <f aca="false">IF(K476&lt;K475,AE475*(MAX(Z$58:Z475)-J475/A475)/(J475/A475/D$10-1)/(1+1*(MAX(Z$58:Z475)-J475/A475)/(J475/A475/D$10-1))+B$3-B$4,AE475*(J476/A476/B$10)/(C$27+J476/A476/B$10))</f>
        <v>-0.0569696479409192</v>
      </c>
      <c r="M476" s="42" t="n">
        <f aca="false">M475+L476*2*(K476-K475)/(K475+K476)</f>
        <v>-0.0203826023435521</v>
      </c>
      <c r="N476" s="43" t="n">
        <f aca="false">N475+(B$3-B$4)*2*(K476-K475)/(K475+K476)</f>
        <v>0.0139522356642522</v>
      </c>
      <c r="O476" s="34"/>
      <c r="P476" s="34" t="n">
        <f aca="false">P475+$B$4*2*(A476-A475)/(A476+A475)</f>
        <v>0.00428107980147906</v>
      </c>
      <c r="Q476" s="44" t="n">
        <f aca="false">M476+N476</f>
        <v>-0.00643036667929982</v>
      </c>
      <c r="R476" s="3" t="n">
        <f aca="false">R475-(Q476-Q475+P476-P475)*R475</f>
        <v>1.60644850139723</v>
      </c>
      <c r="S476" s="3" t="n">
        <f aca="false">$C$21*(R476-1)+1</f>
        <v>1.59845803407791</v>
      </c>
      <c r="T476" s="3" t="n">
        <f aca="false">-(S476-S475)/S475+T475</f>
        <v>-0.00213154913792829</v>
      </c>
      <c r="U476" s="45" t="n">
        <f aca="false">(N476-N475)/(K$49/(1+K$49)*(AC476^(1+K$49)-(J476/A476)^(1+K$49))/(J476/A476)^K$49)*K$50+U475</f>
        <v>0.0309671199553643</v>
      </c>
      <c r="V476" s="3" t="n">
        <f aca="false">IF(D$6="E",-IF(K475=$B$6,-V475+(H476-H475)*(1-E475)+(I476-I475)*E475,-V475+(H476-H475)*(1-E475)+(I476-I475)*E475+(U476-U475)*(1-E475)),IF(K475=$B$6,V475+(H476-H475)*(1-E475)+(I476-I475)*E475,V475+(H476-H475)*(1-E475)+(I476-I475)*E475+(U476-U475)*(1-E475)))</f>
        <v>0.0346986716006036</v>
      </c>
      <c r="W476" s="3" t="n">
        <f aca="false">T476/3+V476</f>
        <v>0.0339881552212942</v>
      </c>
      <c r="X476" s="23" t="n">
        <f aca="false">IF(D$6="E",-B476,B476)</f>
        <v>624.69014962595</v>
      </c>
      <c r="Y476" s="0" t="n">
        <f aca="false">IF(D$6="E",-J476,J476)</f>
        <v>527.647600225749</v>
      </c>
      <c r="Z476" s="46" t="n">
        <f aca="false">J476/A476</f>
        <v>1.29252513475406</v>
      </c>
      <c r="AA476" s="43" t="n">
        <f aca="false">B$8/A476^B$3*((1+K$49)/K$49)^-B$3</f>
        <v>1.65818219765421</v>
      </c>
      <c r="AB476" s="43" t="n">
        <f aca="false">(R476-AA476)</f>
        <v>-0.0517336962569799</v>
      </c>
      <c r="AC476" s="48" t="n">
        <f aca="false">IF(R$58&gt;=AA$58,B$10,IF(K476&lt;K475,(Z476-D$10)*(1+1.25*(D$10-Z476)/MAX(Z$58:Z476)*B$10)+D$10,B$10))</f>
        <v>1.38259663532589</v>
      </c>
      <c r="AD476" s="33" t="n">
        <f aca="false">IF(K476&gt;K475,(1-A476/K476)/((J476+0.01)/A476/$B$10)^(1+K$49)+A476/K476+0.01,(1-A476/K476)/((J476+0.01)/A476/$D$10)^(1+K$49)+A476/K476+0.01)</f>
        <v>1.07724363111935</v>
      </c>
      <c r="AE476" s="47" t="n">
        <f aca="false">IF(ABS(-LN(1-(R476-AA476)/R476)/LN(AD476))&lt;1.2*B$3,1.2*SIGN(-LN(1-(R476-AA476)/R476)/LN(AD476))*B$3,-LN(1-(R476-AA476)/R476)/LN(AD476))</f>
        <v>-0.425990843202716</v>
      </c>
      <c r="AF476" s="43" t="n">
        <f aca="false">W476</f>
        <v>0.0339881552212943</v>
      </c>
      <c r="AG476" s="47" t="n">
        <f aca="false">IF(D$6="E",-B476,IF(D$6="T",-B476,B476))</f>
        <v>624.69014962595</v>
      </c>
      <c r="AH476" s="3" t="n">
        <f aca="false">T476</f>
        <v>-0.00213154913792829</v>
      </c>
      <c r="AI476" s="3"/>
      <c r="AJ476" s="3"/>
    </row>
    <row r="477" customFormat="false" ht="12.8" hidden="false" customHeight="false" outlineLevel="0" collapsed="false">
      <c r="A477" s="3" t="n">
        <f aca="false">IF(J476/A476&lt;=0.99*$B$10,IF(A476&gt;A475,IF(D$5&gt;0,$A476+($D$7-$D$3)/401,IF(J476/A476&gt;1.01*D$10,A476-($D$7-$D$3)/401,A476)),IF(D$5&lt;0,$A476+($D$7-$D$3)/401,IF(J476/A476&gt;1.01*D$10,A476-($D$7-$D$3)/401,A476))),IF(K476&gt;$B$6,IF(B$10&gt;D$10,IF(J476/A476&gt;1.01*D$10,A476-($D$7-$D$3)/401,A476),A476),IF(MAX(J$58:J476)&lt;0.99*$B$10*(A476^$K$49*(K476-A476))^(1/(1+$K$49))*($K$49^(1/(1+$K$49))),$A476+($D$7-$D$3)/401,IF(J476/A476&gt;1.01*$D$10,$A476-($D$7-$D$3)/401,A476))))</f>
        <v>408.728802992524</v>
      </c>
      <c r="B477" s="3" t="n">
        <f aca="false">$D$4+(A477-$D$3)*$D$5</f>
        <v>626.186408977571</v>
      </c>
      <c r="C477" s="3" t="n">
        <f aca="false">2/PI()*(ATAN((B477/A477)^2))/(1+C$12/C$14*10*(100/A476)^0.5)</f>
        <v>0.584613049955191</v>
      </c>
      <c r="D477" s="3" t="n">
        <f aca="false">3*G476*(I477-I476)+D476</f>
        <v>11234.3686305856</v>
      </c>
      <c r="E477" s="30" t="n">
        <f aca="false">(1/$C$16)*($C$12/100)/S477</f>
        <v>0.00904546707213864</v>
      </c>
      <c r="F477" s="3" t="n">
        <f aca="false">3*(1-2*$B$9)*(A478+A477)/(4*(1+$B$9)*$B$4)</f>
        <v>62235.8099316933</v>
      </c>
      <c r="G477" s="3" t="n">
        <f aca="false">$C$18*$C$17*(A477+100)/100/(2*(1+$C$19))*1000</f>
        <v>3888722.97007485</v>
      </c>
      <c r="H477" s="30" t="n">
        <f aca="false">(B477-B476)/(3*(1-E476)*F476+3*C476*E476*G476)+H476</f>
        <v>0.0040455696892771</v>
      </c>
      <c r="I477" s="30" t="n">
        <f aca="false">C476*(H477-H476)+I476</f>
        <v>0.00114703308075394</v>
      </c>
      <c r="J477" s="3" t="n">
        <f aca="false">J476+3*(H477-H476)*F476</f>
        <v>528.780100481057</v>
      </c>
      <c r="K477" s="35" t="n">
        <f aca="false">IF(J477&lt;$B$10*(A476^$K$49*(MAX(K$58:K476)-A476))^(1/(1+$K$49))*($K$49^(1/(1+$K$49))),IF(J477/A477&gt;D$10,IF(MAX(J$58:J476)&lt;0.99*$B$10*(A476^$K$49*(K476-A476))^(1/(1+$K$49))*($K$49^(1/(1+$K$49))),MAX(K$58:K476),((J477/$B$10)^(1+$K$49)/(A477^($K$49)*$K$49))+A477),MAX(K$58:K476)),((J477/$B$10)^(1+$K$49)/(A477^($K$49)*$K$49))+A477)</f>
        <v>766.597713687459</v>
      </c>
      <c r="L477" s="30" t="n">
        <f aca="false">IF(K477&lt;K476,AE476*(MAX(Z$58:Z476)-J476/A476)/(J476/A476/D$10-1)/(1+1*(MAX(Z$58:Z476)-J476/A476)/(J476/A476/D$10-1))+B$3-B$4,AE476*(J477/A477/B$10)/(C$27+J477/A477/B$10))</f>
        <v>-0.0574715995690157</v>
      </c>
      <c r="M477" s="42" t="n">
        <f aca="false">M476+L477*2*(K477-K476)/(K476+K477)</f>
        <v>-0.0205022787167288</v>
      </c>
      <c r="N477" s="43" t="n">
        <f aca="false">N476+(B$3-B$4)*2*(K477-K476)/(K476+K477)</f>
        <v>0.0139738921744307</v>
      </c>
      <c r="O477" s="34"/>
      <c r="P477" s="34" t="n">
        <f aca="false">P476+$B$4*2*(A477-A476)/(A477+A476)</f>
        <v>0.00428840579762375</v>
      </c>
      <c r="Q477" s="44" t="n">
        <f aca="false">M477+N477</f>
        <v>-0.00652838654229813</v>
      </c>
      <c r="R477" s="3" t="n">
        <f aca="false">R476-(Q477-Q476+P477-P476)*R476</f>
        <v>1.60659419642372</v>
      </c>
      <c r="S477" s="3" t="n">
        <f aca="false">$C$21*(R477-1)+1</f>
        <v>1.59860180945031</v>
      </c>
      <c r="T477" s="3" t="n">
        <f aca="false">-(S477-S476)/S476+T476</f>
        <v>-0.0022214954295011</v>
      </c>
      <c r="U477" s="45" t="n">
        <f aca="false">(N477-N476)/(K$49/(1+K$49)*(AC477^(1+K$49)-(J477/A477)^(1+K$49))/(J477/A477)^K$49)*K$50+U476</f>
        <v>0.0312026938408408</v>
      </c>
      <c r="V477" s="3" t="n">
        <f aca="false">IF(D$6="E",-IF(K476=$B$6,-V476+(H477-H476)*(1-E476)+(I477-I476)*E476,-V476+(H477-H476)*(1-E476)+(I477-I476)*E476+(U477-U476)*(1-E476)),IF(K476=$B$6,V476+(H477-H476)*(1-E476)+(I477-I476)*E476,V476+(H477-H476)*(1-E476)+(I477-I476)*E476+(U477-U476)*(1-E476)))</f>
        <v>0.034938164617637</v>
      </c>
      <c r="W477" s="3" t="n">
        <f aca="false">T477/3+V477</f>
        <v>0.0341976661411367</v>
      </c>
      <c r="X477" s="23" t="n">
        <f aca="false">IF(D$6="E",-B477,B477)</f>
        <v>626.186408977571</v>
      </c>
      <c r="Y477" s="0" t="n">
        <f aca="false">IF(D$6="E",-J477,J477)</f>
        <v>528.780100481057</v>
      </c>
      <c r="Z477" s="46" t="n">
        <f aca="false">J477/A477</f>
        <v>1.29371871179514</v>
      </c>
      <c r="AA477" s="43" t="n">
        <f aca="false">B$8/A477^B$3*((1+K$49)/K$49)^-B$3</f>
        <v>1.6581489938964</v>
      </c>
      <c r="AB477" s="43" t="n">
        <f aca="false">(R477-AA477)</f>
        <v>-0.0515547974726807</v>
      </c>
      <c r="AC477" s="48" t="n">
        <f aca="false">IF(R$58&gt;=AA$58,B$10,IF(K477&lt;K476,(Z477-D$10)*(1+1.25*(D$10-Z477)/MAX(Z$58:Z477)*B$10)+D$10,B$10))</f>
        <v>1.38259663532589</v>
      </c>
      <c r="AD477" s="33" t="n">
        <f aca="false">IF(K477&gt;K476,(1-A477/K477)/((J477+0.01)/A477/$B$10)^(1+K$49)+A477/K477+0.01,(1-A477/K477)/((J477+0.01)/A477/$D$10)^(1+K$49)+A477/K477+0.01)</f>
        <v>1.07632479137001</v>
      </c>
      <c r="AE477" s="47" t="n">
        <f aca="false">IF(ABS(-LN(1-(R477-AA477)/R477)/LN(AD477))&lt;1.2*B$3,1.2*SIGN(-LN(1-(R477-AA477)/R477)/LN(AD477))*B$3,-LN(1-(R477-AA477)/R477)/LN(AD477))</f>
        <v>-0.429427741871053</v>
      </c>
      <c r="AF477" s="43" t="n">
        <f aca="false">W477</f>
        <v>0.0341976661411367</v>
      </c>
      <c r="AG477" s="47" t="n">
        <f aca="false">IF(D$6="E",-B477,IF(D$6="T",-B477,B477))</f>
        <v>626.186408977571</v>
      </c>
      <c r="AH477" s="3" t="n">
        <f aca="false">T477</f>
        <v>-0.0022214954295011</v>
      </c>
      <c r="AI477" s="3"/>
      <c r="AJ477" s="3"/>
    </row>
    <row r="478" customFormat="false" ht="12.8" hidden="false" customHeight="false" outlineLevel="0" collapsed="false">
      <c r="A478" s="3" t="n">
        <f aca="false">IF(J477/A477&lt;=0.99*$B$10,IF(A477&gt;A476,IF(D$5&gt;0,$A477+($D$7-$D$3)/401,IF(J477/A477&gt;1.01*D$10,A477-($D$7-$D$3)/401,A477)),IF(D$5&lt;0,$A477+($D$7-$D$3)/401,IF(J477/A477&gt;1.01*D$10,A477-($D$7-$D$3)/401,A477))),IF(K477&gt;$B$6,IF(B$10&gt;D$10,IF(J477/A477&gt;1.01*D$10,A477-($D$7-$D$3)/401,A477),A477),IF(MAX(J$58:J477)&lt;0.99*$B$10*(A477^$K$49*(K477-A477))^(1/(1+$K$49))*($K$49^(1/(1+$K$49))),$A477+($D$7-$D$3)/401,IF(J477/A477&gt;1.01*$D$10,$A477-($D$7-$D$3)/401,A477))))</f>
        <v>409.227556109731</v>
      </c>
      <c r="B478" s="3" t="n">
        <f aca="false">$D$4+(A478-$D$3)*$D$5</f>
        <v>627.682668329192</v>
      </c>
      <c r="C478" s="3" t="n">
        <f aca="false">2/PI()*(ATAN((B478/A478)^2))/(1+C$12/C$14*10*(100/A477)^0.5)</f>
        <v>0.585110346143569</v>
      </c>
      <c r="D478" s="3" t="n">
        <f aca="false">3*G477*(I478-I477)+D477</f>
        <v>11275.7320231592</v>
      </c>
      <c r="E478" s="30" t="n">
        <f aca="false">(1/$C$16)*($C$12/100)/S478</f>
        <v>0.00904464555849377</v>
      </c>
      <c r="F478" s="3" t="n">
        <f aca="false">3*(1-2*$B$9)*(A479+A478)/(4*(1+$B$9)*$B$4)</f>
        <v>62311.7071451813</v>
      </c>
      <c r="G478" s="3" t="n">
        <f aca="false">$C$18*$C$17*(A478+100)/100/(2*(1+$C$19))*1000</f>
        <v>3892535.43890278</v>
      </c>
      <c r="H478" s="30" t="n">
        <f aca="false">(B478-B477)/(3*(1-E477)*F477+3*C477*E477*G477)+H477</f>
        <v>0.00405163452980922</v>
      </c>
      <c r="I478" s="30" t="n">
        <f aca="false">C477*(H478-H477)+I477</f>
        <v>0.00115057866567491</v>
      </c>
      <c r="J478" s="3" t="n">
        <f aca="false">J477+3*(H478-H477)*F477</f>
        <v>529.912451268926</v>
      </c>
      <c r="K478" s="35" t="n">
        <f aca="false">IF(J478&lt;$B$10*(A477^$K$49*(MAX(K$58:K477)-A477))^(1/(1+$K$49))*($K$49^(1/(1+$K$49))),IF(J478/A478&gt;D$10,IF(MAX(J$58:J477)&lt;0.99*$B$10*(A477^$K$49*(K477-A477))^(1/(1+$K$49))*($K$49^(1/(1+$K$49))),MAX(K$58:K477),((J478/$B$10)^(1+$K$49)/(A478^($K$49)*$K$49))+A478),MAX(K$58:K477)),((J478/$B$10)^(1+$K$49)/(A478^($K$49)*$K$49))+A478)</f>
        <v>768.192788510486</v>
      </c>
      <c r="L478" s="30" t="n">
        <f aca="false">IF(K478&lt;K477,AE477*(MAX(Z$58:Z477)-J477/A477)/(J477/A477/D$10-1)/(1+1*(MAX(Z$58:Z477)-J477/A477)/(J477/A477/D$10-1))+B$3-B$4,AE477*(J478/A478/B$10)/(C$27+J478/A478/B$10))</f>
        <v>-0.0579813880167337</v>
      </c>
      <c r="M478" s="42" t="n">
        <f aca="false">M477+L478*2*(K478-K477)/(K477+K478)</f>
        <v>-0.0206227963405963</v>
      </c>
      <c r="N478" s="43" t="n">
        <f aca="false">N477+(B$3-B$4)*2*(K478-K477)/(K477+K478)</f>
        <v>0.0139955091679366</v>
      </c>
      <c r="O478" s="34"/>
      <c r="P478" s="34" t="n">
        <f aca="false">P477+$B$4*2*(A478-A477)/(A478+A477)</f>
        <v>0.00429572285964042</v>
      </c>
      <c r="Q478" s="44" t="n">
        <f aca="false">M478+N478</f>
        <v>-0.0066272871726597</v>
      </c>
      <c r="R478" s="3" t="n">
        <f aca="false">R477-(Q478-Q477+P478-P477)*R477</f>
        <v>1.60674133405311</v>
      </c>
      <c r="S478" s="3" t="n">
        <f aca="false">$C$21*(R478-1)+1</f>
        <v>1.5987470084181</v>
      </c>
      <c r="T478" s="3" t="n">
        <f aca="false">-(S478-S477)/S477+T477</f>
        <v>-0.00231232415679082</v>
      </c>
      <c r="U478" s="45" t="n">
        <f aca="false">(N478-N477)/(K$49/(1+K$49)*(AC478^(1+K$49)-(J478/A478)^(1+K$49))/(J478/A478)^K$49)*K$50+U477</f>
        <v>0.0314411430342848</v>
      </c>
      <c r="V478" s="3" t="n">
        <f aca="false">IF(D$6="E",-IF(K477=$B$6,-V477+(H478-H477)*(1-E477)+(I478-I477)*E477,-V477+(H478-H477)*(1-E477)+(I478-I477)*E477+(U478-U477)*(1-E477)),IF(K477=$B$6,V477+(H478-H477)*(1-E477)+(I478-I477)*E477,V477+(H478-H477)*(1-E477)+(I478-I477)*E477+(U478-U477)*(1-E477)))</f>
        <v>0.0351804989794418</v>
      </c>
      <c r="W478" s="3" t="n">
        <f aca="false">T478/3+V478</f>
        <v>0.0344097242605115</v>
      </c>
      <c r="X478" s="23" t="n">
        <f aca="false">IF(D$6="E",-B478,B478)</f>
        <v>627.682668329192</v>
      </c>
      <c r="Y478" s="0" t="n">
        <f aca="false">IF(D$6="E",-J478,J478)</f>
        <v>529.912451268926</v>
      </c>
      <c r="Z478" s="46" t="n">
        <f aca="false">J478/A478</f>
        <v>1.29490901420831</v>
      </c>
      <c r="AA478" s="43" t="n">
        <f aca="false">B$8/A478^B$3*((1+K$49)/K$49)^-B$3</f>
        <v>1.6581158312946</v>
      </c>
      <c r="AB478" s="43" t="n">
        <f aca="false">(R478-AA478)</f>
        <v>-0.0513744972414816</v>
      </c>
      <c r="AC478" s="48" t="n">
        <f aca="false">IF(R$58&gt;=AA$58,B$10,IF(K478&lt;K477,(Z478-D$10)*(1+1.25*(D$10-Z478)/MAX(Z$58:Z478)*B$10)+D$10,B$10))</f>
        <v>1.38259663532589</v>
      </c>
      <c r="AD478" s="33" t="n">
        <f aca="false">IF(K478&gt;K477,(1-A478/K478)/((J478+0.01)/A478/$B$10)^(1+K$49)+A478/K478+0.01,(1-A478/K478)/((J478+0.01)/A478/$D$10)^(1+K$49)+A478/K478+0.01)</f>
        <v>1.07540920430011</v>
      </c>
      <c r="AE478" s="47" t="n">
        <f aca="false">IF(ABS(-LN(1-(R478-AA478)/R478)/LN(AD478))&lt;1.2*B$3,1.2*SIGN(-LN(1-(R478-AA478)/R478)/LN(AD478))*B$3,-LN(1-(R478-AA478)/R478)/LN(AD478))</f>
        <v>-0.432919750393744</v>
      </c>
      <c r="AF478" s="43" t="n">
        <f aca="false">W478</f>
        <v>0.0344097242605115</v>
      </c>
      <c r="AG478" s="47" t="n">
        <f aca="false">IF(D$6="E",-B478,IF(D$6="T",-B478,B478))</f>
        <v>627.682668329192</v>
      </c>
      <c r="AH478" s="3" t="n">
        <f aca="false">T478</f>
        <v>-0.00231232415679082</v>
      </c>
      <c r="AI478" s="3"/>
      <c r="AJ478" s="3"/>
    </row>
    <row r="479" customFormat="false" ht="12.8" hidden="false" customHeight="false" outlineLevel="0" collapsed="false">
      <c r="A479" s="3" t="n">
        <f aca="false">IF(J478/A478&lt;=0.99*$B$10,IF(A478&gt;A477,IF(D$5&gt;0,$A478+($D$7-$D$3)/401,IF(J478/A478&gt;1.01*D$10,A478-($D$7-$D$3)/401,A478)),IF(D$5&lt;0,$A478+($D$7-$D$3)/401,IF(J478/A478&gt;1.01*D$10,A478-($D$7-$D$3)/401,A478))),IF(K478&gt;$B$6,IF(B$10&gt;D$10,IF(J478/A478&gt;1.01*D$10,A478-($D$7-$D$3)/401,A478),A478),IF(MAX(J$58:J478)&lt;0.99*$B$10*(A478^$K$49*(K478-A478))^(1/(1+$K$49))*($K$49^(1/(1+$K$49))),$A478+($D$7-$D$3)/401,IF(J478/A478&gt;1.01*$D$10,$A478-($D$7-$D$3)/401,A478))))</f>
        <v>409.726309226938</v>
      </c>
      <c r="B479" s="3" t="n">
        <f aca="false">$D$4+(A479-$D$3)*$D$5</f>
        <v>629.178927680813</v>
      </c>
      <c r="C479" s="3" t="n">
        <f aca="false">2/PI()*(ATAN((B479/A479)^2))/(1+C$12/C$14*10*(100/A478)^0.5)</f>
        <v>0.585605440398324</v>
      </c>
      <c r="D479" s="3" t="n">
        <f aca="false">3*G478*(I479-I478)+D478</f>
        <v>11317.1152996158</v>
      </c>
      <c r="E479" s="30" t="n">
        <f aca="false">(1/$C$16)*($C$12/100)/S479</f>
        <v>0.00904381601901603</v>
      </c>
      <c r="F479" s="3" t="n">
        <f aca="false">3*(1-2*$B$9)*(A480+A479)/(4*(1+$B$9)*$B$4)</f>
        <v>62387.6043586693</v>
      </c>
      <c r="G479" s="3" t="n">
        <f aca="false">$C$18*$C$17*(A479+100)/100/(2*(1+$C$19))*1000</f>
        <v>3896347.90773071</v>
      </c>
      <c r="H479" s="30" t="n">
        <f aca="false">(B479-B478)/(3*(1-E478)*F478+3*C478*E478*G478)+H478</f>
        <v>0.00405769119078898</v>
      </c>
      <c r="I479" s="30" t="n">
        <f aca="false">C478*(H479-H478)+I478</f>
        <v>0.00115412248067725</v>
      </c>
      <c r="J479" s="3" t="n">
        <f aca="false">J478+3*(H479-H478)*F478</f>
        <v>531.044653924672</v>
      </c>
      <c r="K479" s="35" t="n">
        <f aca="false">IF(J479&lt;$B$10*(A478^$K$49*(MAX(K$58:K478)-A478))^(1/(1+$K$49))*($K$49^(1/(1+$K$49))),IF(J479/A479&gt;D$10,IF(MAX(J$58:J478)&lt;0.99*$B$10*(A478^$K$49*(K478-A478))^(1/(1+$K$49))*($K$49^(1/(1+$K$49))),MAX(K$58:K478),((J479/$B$10)^(1+$K$49)/(A479^($K$49)*$K$49))+A479),MAX(K$58:K478)),((J479/$B$10)^(1+$K$49)/(A479^($K$49)*$K$49))+A479)</f>
        <v>769.788267604308</v>
      </c>
      <c r="L479" s="30" t="n">
        <f aca="false">IF(K479&lt;K478,AE478*(MAX(Z$58:Z478)-J478/A478)/(J478/A478/D$10-1)/(1+1*(MAX(Z$58:Z478)-J478/A478)/(J478/A478/D$10-1))+B$3-B$4,AE478*(J479/A479/B$10)/(C$27+J479/A479/B$10))</f>
        <v>-0.0584992225788055</v>
      </c>
      <c r="M479" s="42" t="n">
        <f aca="false">M478+L479*2*(K479-K478)/(K478+K479)</f>
        <v>-0.0207441688194812</v>
      </c>
      <c r="N479" s="43" t="n">
        <f aca="false">N478+(B$3-B$4)*2*(K479-K478)/(K478+K479)</f>
        <v>0.0140170867842665</v>
      </c>
      <c r="O479" s="34"/>
      <c r="P479" s="34" t="n">
        <f aca="false">P478+$B$4*2*(A479-A478)/(A479+A478)</f>
        <v>0.00430303100929306</v>
      </c>
      <c r="Q479" s="44" t="n">
        <f aca="false">M479+N479</f>
        <v>-0.00672708203521471</v>
      </c>
      <c r="R479" s="3" t="n">
        <f aca="false">R478-(Q479-Q478+P479-P478)*R478</f>
        <v>1.60688993627758</v>
      </c>
      <c r="S479" s="3" t="n">
        <f aca="false">$C$21*(R479-1)+1</f>
        <v>1.59889365268371</v>
      </c>
      <c r="T479" s="3" t="n">
        <f aca="false">-(S479-S478)/S478+T478</f>
        <v>-0.00240404865406012</v>
      </c>
      <c r="U479" s="45" t="n">
        <f aca="false">(N479-N478)/(K$49/(1+K$49)*(AC479^(1+K$49)-(J479/A479)^(1+K$49))/(J479/A479)^K$49)*K$50+U478</f>
        <v>0.0316825383002591</v>
      </c>
      <c r="V479" s="3" t="n">
        <f aca="false">IF(D$6="E",-IF(K478=$B$6,-V478+(H479-H478)*(1-E478)+(I479-I478)*E478,-V478+(H479-H478)*(1-E478)+(I479-I478)*E478+(U479-U478)*(1-E478)),IF(K478=$B$6,V478+(H479-H478)*(1-E478)+(I479-I478)*E478,V478+(H479-H478)*(1-E478)+(I479-I478)*E478+(U479-U478)*(1-E478)))</f>
        <v>0.0354257448439744</v>
      </c>
      <c r="W479" s="3" t="n">
        <f aca="false">T479/3+V479</f>
        <v>0.034624395292621</v>
      </c>
      <c r="X479" s="23" t="n">
        <f aca="false">IF(D$6="E",-B479,B479)</f>
        <v>629.178927680813</v>
      </c>
      <c r="Y479" s="0" t="n">
        <f aca="false">IF(D$6="E",-J479,J479)</f>
        <v>531.044653924672</v>
      </c>
      <c r="Z479" s="46" t="n">
        <f aca="false">J479/A479</f>
        <v>1.29609605721105</v>
      </c>
      <c r="AA479" s="43" t="n">
        <f aca="false">B$8/A479^B$3*((1+K$49)/K$49)^-B$3</f>
        <v>1.65808270974771</v>
      </c>
      <c r="AB479" s="43" t="n">
        <f aca="false">(R479-AA479)</f>
        <v>-0.0511927734701221</v>
      </c>
      <c r="AC479" s="48" t="n">
        <f aca="false">IF(R$58&gt;=AA$58,B$10,IF(K479&lt;K478,(Z479-D$10)*(1+1.25*(D$10-Z479)/MAX(Z$58:Z479)*B$10)+D$10,B$10))</f>
        <v>1.38259663532589</v>
      </c>
      <c r="AD479" s="33" t="n">
        <f aca="false">IF(K479&gt;K478,(1-A479/K479)/((J479+0.01)/A479/$B$10)^(1+K$49)+A479/K479+0.01,(1-A479/K479)/((J479+0.01)/A479/$D$10)^(1+K$49)+A479/K479+0.01)</f>
        <v>1.07449685247203</v>
      </c>
      <c r="AE479" s="47" t="n">
        <f aca="false">IF(ABS(-LN(1-(R479-AA479)/R479)/LN(AD479))&lt;1.2*B$3,1.2*SIGN(-LN(1-(R479-AA479)/R479)/LN(AD479))*B$3,-LN(1-(R479-AA479)/R479)/LN(AD479))</f>
        <v>-0.436468363497566</v>
      </c>
      <c r="AF479" s="43" t="n">
        <f aca="false">W479</f>
        <v>0.034624395292621</v>
      </c>
      <c r="AG479" s="47" t="n">
        <f aca="false">IF(D$6="E",-B479,IF(D$6="T",-B479,B479))</f>
        <v>629.178927680813</v>
      </c>
      <c r="AH479" s="3" t="n">
        <f aca="false">T479</f>
        <v>-0.00240404865406012</v>
      </c>
      <c r="AI479" s="3"/>
      <c r="AJ479" s="3"/>
    </row>
    <row r="480" customFormat="false" ht="12.8" hidden="false" customHeight="false" outlineLevel="0" collapsed="false">
      <c r="A480" s="3" t="n">
        <f aca="false">IF(J479/A479&lt;=0.99*$B$10,IF(A479&gt;A478,IF(D$5&gt;0,$A479+($D$7-$D$3)/401,IF(J479/A479&gt;1.01*D$10,A479-($D$7-$D$3)/401,A479)),IF(D$5&lt;0,$A479+($D$7-$D$3)/401,IF(J479/A479&gt;1.01*D$10,A479-($D$7-$D$3)/401,A479))),IF(K479&gt;$B$6,IF(B$10&gt;D$10,IF(J479/A479&gt;1.01*D$10,A479-($D$7-$D$3)/401,A479),A479),IF(MAX(J$58:J479)&lt;0.99*$B$10*(A479^$K$49*(K479-A479))^(1/(1+$K$49))*($K$49^(1/(1+$K$49))),$A479+($D$7-$D$3)/401,IF(J479/A479&gt;1.01*$D$10,$A479-($D$7-$D$3)/401,A479))))</f>
        <v>410.225062344145</v>
      </c>
      <c r="B480" s="3" t="n">
        <f aca="false">$D$4+(A480-$D$3)*$D$5</f>
        <v>630.675187032434</v>
      </c>
      <c r="C480" s="3" t="n">
        <f aca="false">2/PI()*(ATAN((B480/A480)^2))/(1+C$12/C$14*10*(100/A479)^0.5)</f>
        <v>0.58609834757943</v>
      </c>
      <c r="D480" s="3" t="n">
        <f aca="false">3*G479*(I480-I479)+D479</f>
        <v>11358.518353576</v>
      </c>
      <c r="E480" s="30" t="n">
        <f aca="false">(1/$C$16)*($C$12/100)/S480</f>
        <v>0.00904297833198762</v>
      </c>
      <c r="F480" s="3" t="n">
        <f aca="false">3*(1-2*$B$9)*(A481+A480)/(4*(1+$B$9)*$B$4)</f>
        <v>62463.5015721573</v>
      </c>
      <c r="G480" s="3" t="n">
        <f aca="false">$C$18*$C$17*(A480+100)/100/(2*(1+$C$19))*1000</f>
        <v>3900160.37655864</v>
      </c>
      <c r="H480" s="30" t="n">
        <f aca="false">(B480-B479)/(3*(1-E479)*F479+3*C479*E479*G479)+H479</f>
        <v>0.00406373969922524</v>
      </c>
      <c r="I480" s="30" t="n">
        <f aca="false">C479*(H480-H479)+I479</f>
        <v>0.00115766452012382</v>
      </c>
      <c r="J480" s="3" t="n">
        <f aca="false">J479+3*(H480-H479)*F479</f>
        <v>532.176709778516</v>
      </c>
      <c r="K480" s="35" t="n">
        <f aca="false">IF(J480&lt;$B$10*(A479^$K$49*(MAX(K$58:K479)-A479))^(1/(1+$K$49))*($K$49^(1/(1+$K$49))),IF(J480/A480&gt;D$10,IF(MAX(J$58:J479)&lt;0.99*$B$10*(A479^$K$49*(K479-A479))^(1/(1+$K$49))*($K$49^(1/(1+$K$49))),MAX(K$58:K479),((J480/$B$10)^(1+$K$49)/(A480^($K$49)*$K$49))+A480),MAX(K$58:K479)),((J480/$B$10)^(1+$K$49)/(A480^($K$49)*$K$49))+A480)</f>
        <v>771.384150016637</v>
      </c>
      <c r="L480" s="30" t="n">
        <f aca="false">IF(K480&lt;K479,AE479*(MAX(Z$58:Z479)-J479/A479)/(J479/A479/D$10-1)/(1+1*(MAX(Z$58:Z479)-J479/A479)/(J479/A479/D$10-1))+B$3-B$4,AE479*(J480/A480/B$10)/(C$27+J480/A480/B$10))</f>
        <v>-0.0590253204280037</v>
      </c>
      <c r="M480" s="42" t="n">
        <f aca="false">M479+L480*2*(K480-K479)/(K479+K480)</f>
        <v>-0.0208664101335304</v>
      </c>
      <c r="N480" s="43" t="n">
        <f aca="false">N479+(B$3-B$4)*2*(K480-K479)/(K479+K480)</f>
        <v>0.0140386251623201</v>
      </c>
      <c r="O480" s="34"/>
      <c r="P480" s="34" t="n">
        <f aca="false">P479+$B$4*2*(A480-A479)/(A480+A479)</f>
        <v>0.00431033026826621</v>
      </c>
      <c r="Q480" s="44" t="n">
        <f aca="false">M480+N480</f>
        <v>-0.00682778497121029</v>
      </c>
      <c r="R480" s="3" t="n">
        <f aca="false">R479-(Q480-Q479+P480-P479)*R479</f>
        <v>1.6070400257062</v>
      </c>
      <c r="S480" s="3" t="n">
        <f aca="false">$C$21*(R480-1)+1</f>
        <v>1.59904176455831</v>
      </c>
      <c r="T480" s="3" t="n">
        <f aca="false">-(S480-S479)/S479+T479</f>
        <v>-0.00249668262902533</v>
      </c>
      <c r="U480" s="45" t="n">
        <f aca="false">(N480-N479)/(K$49/(1+K$49)*(AC480^(1+K$49)-(J480/A480)^(1+K$49))/(J480/A480)^K$49)*K$50+U479</f>
        <v>0.0319269530629668</v>
      </c>
      <c r="V480" s="3" t="n">
        <f aca="false">IF(D$6="E",-IF(K479=$B$6,-V479+(H480-H479)*(1-E479)+(I480-I479)*E479,-V479+(H480-H479)*(1-E479)+(I480-I479)*E479+(U480-U479)*(1-E479)),IF(K479=$B$6,V479+(H480-H479)*(1-E479)+(I480-I479)*E479,V479+(H480-H479)*(1-E479)+(I480-I479)*E479+(U480-U479)*(1-E479)))</f>
        <v>0.0356739750049277</v>
      </c>
      <c r="W480" s="3" t="n">
        <f aca="false">T480/3+V480</f>
        <v>0.0348417474619193</v>
      </c>
      <c r="X480" s="23" t="n">
        <f aca="false">IF(D$6="E",-B480,B480)</f>
        <v>630.675187032434</v>
      </c>
      <c r="Y480" s="0" t="n">
        <f aca="false">IF(D$6="E",-J480,J480)</f>
        <v>532.176709778516</v>
      </c>
      <c r="Z480" s="46" t="n">
        <f aca="false">J480/A480</f>
        <v>1.29727985593446</v>
      </c>
      <c r="AA480" s="43" t="n">
        <f aca="false">B$8/A480^B$3*((1+K$49)/K$49)^-B$3</f>
        <v>1.65804962915503</v>
      </c>
      <c r="AB480" s="43" t="n">
        <f aca="false">(R480-AA480)</f>
        <v>-0.0510096034488257</v>
      </c>
      <c r="AC480" s="48" t="n">
        <f aca="false">IF(R$58&gt;=AA$58,B$10,IF(K480&lt;K479,(Z480-D$10)*(1+1.25*(D$10-Z480)/MAX(Z$58:Z480)*B$10)+D$10,B$10))</f>
        <v>1.38259663532589</v>
      </c>
      <c r="AD480" s="33" t="n">
        <f aca="false">IF(K480&gt;K479,(1-A480/K480)/((J480+0.01)/A480/$B$10)^(1+K$49)+A480/K480+0.01,(1-A480/K480)/((J480+0.01)/A480/$D$10)^(1+K$49)+A480/K480+0.01)</f>
        <v>1.07358771855915</v>
      </c>
      <c r="AE480" s="47" t="n">
        <f aca="false">IF(ABS(-LN(1-(R480-AA480)/R480)/LN(AD480))&lt;1.2*B$3,1.2*SIGN(-LN(1-(R480-AA480)/R480)/LN(AD480))*B$3,-LN(1-(R480-AA480)/R480)/LN(AD480))</f>
        <v>-0.440075132897904</v>
      </c>
      <c r="AF480" s="43" t="n">
        <f aca="false">W480</f>
        <v>0.0348417474619193</v>
      </c>
      <c r="AG480" s="47" t="n">
        <f aca="false">IF(D$6="E",-B480,IF(D$6="T",-B480,B480))</f>
        <v>630.675187032434</v>
      </c>
      <c r="AH480" s="3" t="n">
        <f aca="false">T480</f>
        <v>-0.00249668262902533</v>
      </c>
      <c r="AI480" s="3"/>
      <c r="AJ480" s="3"/>
    </row>
    <row r="481" customFormat="false" ht="12.8" hidden="false" customHeight="false" outlineLevel="0" collapsed="false">
      <c r="A481" s="3" t="n">
        <f aca="false">IF(J480/A480&lt;=0.99*$B$10,IF(A480&gt;A479,IF(D$5&gt;0,$A480+($D$7-$D$3)/401,IF(J480/A480&gt;1.01*D$10,A480-($D$7-$D$3)/401,A480)),IF(D$5&lt;0,$A480+($D$7-$D$3)/401,IF(J480/A480&gt;1.01*D$10,A480-($D$7-$D$3)/401,A480))),IF(K480&gt;$B$6,IF(B$10&gt;D$10,IF(J480/A480&gt;1.01*D$10,A480-($D$7-$D$3)/401,A480),A480),IF(MAX(J$58:J480)&lt;0.99*$B$10*(A480^$K$49*(K480-A480))^(1/(1+$K$49))*($K$49^(1/(1+$K$49))),$A480+($D$7-$D$3)/401,IF(J480/A480&gt;1.01*$D$10,$A480-($D$7-$D$3)/401,A480))))</f>
        <v>410.723815461352</v>
      </c>
      <c r="B481" s="3" t="n">
        <f aca="false">$D$4+(A481-$D$3)*$D$5</f>
        <v>632.171446384055</v>
      </c>
      <c r="C481" s="3" t="n">
        <f aca="false">2/PI()*(ATAN((B481/A481)^2))/(1+C$12/C$14*10*(100/A480)^0.5)</f>
        <v>0.586589082421987</v>
      </c>
      <c r="D481" s="3" t="n">
        <f aca="false">3*G480*(I481-I480)+D480</f>
        <v>11399.9410797627</v>
      </c>
      <c r="E481" s="30" t="n">
        <f aca="false">(1/$C$16)*($C$12/100)/S481</f>
        <v>0.00904213237225348</v>
      </c>
      <c r="F481" s="3" t="n">
        <f aca="false">3*(1-2*$B$9)*(A482+A481)/(4*(1+$B$9)*$B$4)</f>
        <v>62539.3987856453</v>
      </c>
      <c r="G481" s="3" t="n">
        <f aca="false">$C$18*$C$17*(A481+100)/100/(2*(1+$C$19))*1000</f>
        <v>3903972.84538657</v>
      </c>
      <c r="H481" s="30" t="n">
        <f aca="false">(B481-B480)/(3*(1-E480)*F480+3*C480*E480*G480)+H480</f>
        <v>0.00406978008200232</v>
      </c>
      <c r="I481" s="30" t="n">
        <f aca="false">C480*(H481-H480)+I480</f>
        <v>0.00116120477848821</v>
      </c>
      <c r="J481" s="3" t="n">
        <f aca="false">J480+3*(H481-H480)*F480</f>
        <v>533.308620155794</v>
      </c>
      <c r="K481" s="35" t="n">
        <f aca="false">IF(J481&lt;$B$10*(A480^$K$49*(MAX(K$58:K480)-A480))^(1/(1+$K$49))*($K$49^(1/(1+$K$49))),IF(J481/A481&gt;D$10,IF(MAX(J$58:J480)&lt;0.99*$B$10*(A480^$K$49*(K480-A480))^(1/(1+$K$49))*($K$49^(1/(1+$K$49))),MAX(K$58:K480),((J481/$B$10)^(1+$K$49)/(A481^($K$49)*$K$49))+A481),MAX(K$58:K480)),((J481/$B$10)^(1+$K$49)/(A481^($K$49)*$K$49))+A481)</f>
        <v>772.980434808671</v>
      </c>
      <c r="L481" s="30" t="n">
        <f aca="false">IF(K481&lt;K480,AE480*(MAX(Z$58:Z480)-J480/A480)/(J480/A480/D$10-1)/(1+1*(MAX(Z$58:Z480)-J480/A480)/(J480/A480/D$10-1))+B$3-B$4,AE480*(J481/A481/B$10)/(C$27+J481/A481/B$10))</f>
        <v>-0.0595599069988154</v>
      </c>
      <c r="M481" s="42" t="n">
        <f aca="false">M480+L481*2*(K481-K480)/(K480+K481)</f>
        <v>-0.0209895346530788</v>
      </c>
      <c r="N481" s="43" t="n">
        <f aca="false">N480+(B$3-B$4)*2*(K481-K480)/(K480+K481)</f>
        <v>0.0140601244404054</v>
      </c>
      <c r="O481" s="34"/>
      <c r="P481" s="34" t="n">
        <f aca="false">P480+$B$4*2*(A481-A480)/(A481+A480)</f>
        <v>0.00431762065816537</v>
      </c>
      <c r="Q481" s="44" t="n">
        <f aca="false">M481+N481</f>
        <v>-0.00692941021267342</v>
      </c>
      <c r="R481" s="3" t="n">
        <f aca="false">R480-(Q481-Q480+P481-P480)*R480</f>
        <v>1.60719162558849</v>
      </c>
      <c r="S481" s="3" t="n">
        <f aca="false">$C$21*(R481-1)+1</f>
        <v>1.59919136698507</v>
      </c>
      <c r="T481" s="3" t="n">
        <f aca="false">-(S481-S480)/S480+T480</f>
        <v>-0.00259024017710238</v>
      </c>
      <c r="U481" s="45" t="n">
        <f aca="false">(N481-N480)/(K$49/(1+K$49)*(AC481^(1+K$49)-(J481/A481)^(1+K$49))/(J481/A481)^K$49)*K$50+U480</f>
        <v>0.0321744635410441</v>
      </c>
      <c r="V481" s="3" t="n">
        <f aca="false">IF(D$6="E",-IF(K480=$B$6,-V480+(H481-H480)*(1-E480)+(I481-I480)*E480,-V480+(H481-H480)*(1-E480)+(I481-I480)*E480+(U481-U480)*(1-E480)),IF(K480=$B$6,V480+(H481-H480)*(1-E480)+(I481-I480)*E480,V480+(H481-H480)*(1-E480)+(I481-I480)*E480+(U481-U480)*(1-E480)))</f>
        <v>0.035925265025321</v>
      </c>
      <c r="W481" s="3" t="n">
        <f aca="false">T481/3+V481</f>
        <v>0.0350618516329535</v>
      </c>
      <c r="X481" s="23" t="n">
        <f aca="false">IF(D$6="E",-B481,B481)</f>
        <v>632.171446384055</v>
      </c>
      <c r="Y481" s="0" t="n">
        <f aca="false">IF(D$6="E",-J481,J481)</f>
        <v>533.308620155794</v>
      </c>
      <c r="Z481" s="46" t="n">
        <f aca="false">J481/A481</f>
        <v>1.29846042542419</v>
      </c>
      <c r="AA481" s="43" t="n">
        <f aca="false">B$8/A481^B$3*((1+K$49)/K$49)^-B$3</f>
        <v>1.65801658941622</v>
      </c>
      <c r="AB481" s="43" t="n">
        <f aca="false">(R481-AA481)</f>
        <v>-0.0508249638277374</v>
      </c>
      <c r="AC481" s="48" t="n">
        <f aca="false">IF(R$58&gt;=AA$58,B$10,IF(K481&lt;K480,(Z481-D$10)*(1+1.25*(D$10-Z481)/MAX(Z$58:Z481)*B$10)+D$10,B$10))</f>
        <v>1.38259663532589</v>
      </c>
      <c r="AD481" s="33" t="n">
        <f aca="false">IF(K481&gt;K480,(1-A481/K481)/((J481+0.01)/A481/$B$10)^(1+K$49)+A481/K481+0.01,(1-A481/K481)/((J481+0.01)/A481/$D$10)^(1+K$49)+A481/K481+0.01)</f>
        <v>1.07268178534485</v>
      </c>
      <c r="AE481" s="47" t="n">
        <f aca="false">IF(ABS(-LN(1-(R481-AA481)/R481)/LN(AD481))&lt;1.2*B$3,1.2*SIGN(-LN(1-(R481-AA481)/R481)/LN(AD481))*B$3,-LN(1-(R481-AA481)/R481)/LN(AD481))</f>
        <v>-0.44374167010749</v>
      </c>
      <c r="AF481" s="43" t="n">
        <f aca="false">W481</f>
        <v>0.0350618516329536</v>
      </c>
      <c r="AG481" s="47" t="n">
        <f aca="false">IF(D$6="E",-B481,IF(D$6="T",-B481,B481))</f>
        <v>632.171446384055</v>
      </c>
      <c r="AH481" s="3" t="n">
        <f aca="false">T481</f>
        <v>-0.00259024017710238</v>
      </c>
      <c r="AI481" s="3"/>
      <c r="AJ481" s="3"/>
    </row>
    <row r="482" customFormat="false" ht="12.8" hidden="false" customHeight="false" outlineLevel="0" collapsed="false">
      <c r="A482" s="3" t="n">
        <f aca="false">IF(J481/A481&lt;=0.99*$B$10,IF(A481&gt;A480,IF(D$5&gt;0,$A481+($D$7-$D$3)/401,IF(J481/A481&gt;1.01*D$10,A481-($D$7-$D$3)/401,A481)),IF(D$5&lt;0,$A481+($D$7-$D$3)/401,IF(J481/A481&gt;1.01*D$10,A481-($D$7-$D$3)/401,A481))),IF(K481&gt;$B$6,IF(B$10&gt;D$10,IF(J481/A481&gt;1.01*D$10,A481-($D$7-$D$3)/401,A481),A481),IF(MAX(J$58:J481)&lt;0.99*$B$10*(A481^$K$49*(K481-A481))^(1/(1+$K$49))*($K$49^(1/(1+$K$49))),$A481+($D$7-$D$3)/401,IF(J481/A481&gt;1.01*$D$10,$A481-($D$7-$D$3)/401,A481))))</f>
        <v>411.222568578559</v>
      </c>
      <c r="B482" s="3" t="n">
        <f aca="false">$D$4+(A482-$D$3)*$D$5</f>
        <v>633.667705735676</v>
      </c>
      <c r="C482" s="3" t="n">
        <f aca="false">2/PI()*(ATAN((B482/A482)^2))/(1+C$12/C$14*10*(100/A481)^0.5)</f>
        <v>0.587077659537384</v>
      </c>
      <c r="D482" s="3" t="n">
        <f aca="false">3*G481*(I482-I481)+D481</f>
        <v>11441.3833739958</v>
      </c>
      <c r="E482" s="30" t="n">
        <f aca="false">(1/$C$16)*($C$12/100)/S482</f>
        <v>0.00904127801108895</v>
      </c>
      <c r="F482" s="3" t="n">
        <f aca="false">3*(1-2*$B$9)*(A483+A482)/(4*(1+$B$9)*$B$4)</f>
        <v>62615.2959991334</v>
      </c>
      <c r="G482" s="3" t="n">
        <f aca="false">$C$18*$C$17*(A482+100)/100/(2*(1+$C$19))*1000</f>
        <v>3907785.3142145</v>
      </c>
      <c r="H482" s="30" t="n">
        <f aca="false">(B482-B481)/(3*(1-E481)*F481+3*C481*E481*G481)+H481</f>
        <v>0.0040758123658816</v>
      </c>
      <c r="I482" s="30" t="n">
        <f aca="false">C481*(H482-H481)+I481</f>
        <v>0.00116474325035387</v>
      </c>
      <c r="J482" s="3" t="n">
        <f aca="false">J481+3*(H482-H481)*F481</f>
        <v>534.440386377137</v>
      </c>
      <c r="K482" s="35" t="n">
        <f aca="false">IF(J482&lt;$B$10*(A481^$K$49*(MAX(K$58:K481)-A481))^(1/(1+$K$49))*($K$49^(1/(1+$K$49))),IF(J482/A482&gt;D$10,IF(MAX(J$58:J481)&lt;0.99*$B$10*(A481^$K$49*(K481-A481))^(1/(1+$K$49))*($K$49^(1/(1+$K$49))),MAX(K$58:K481),((J482/$B$10)^(1+$K$49)/(A482^($K$49)*$K$49))+A482),MAX(K$58:K481)),((J482/$B$10)^(1+$K$49)/(A482^($K$49)*$K$49))+A482)</f>
        <v>774.5771210552</v>
      </c>
      <c r="L482" s="30" t="n">
        <f aca="false">IF(K482&lt;K481,AE481*(MAX(Z$58:Z481)-J481/A481)/(J481/A481/D$10-1)/(1+1*(MAX(Z$58:Z481)-J481/A481)/(J481/A481/D$10-1))+B$3-B$4,AE481*(J482/A482/B$10)/(C$27+J482/A482/B$10))</f>
        <v>-0.0601032163941341</v>
      </c>
      <c r="M482" s="42" t="n">
        <f aca="false">M481+L482*2*(K482-K481)/(K481+K482)</f>
        <v>-0.0211135571537284</v>
      </c>
      <c r="N482" s="43" t="n">
        <f aca="false">N481+(B$3-B$4)*2*(K482-K481)/(K481+K482)</f>
        <v>0.0140815847562444</v>
      </c>
      <c r="O482" s="34"/>
      <c r="P482" s="34" t="n">
        <f aca="false">P481+$B$4*2*(A482-A481)/(A482+A481)</f>
        <v>0.0043249022005174</v>
      </c>
      <c r="Q482" s="44" t="n">
        <f aca="false">M482+N482</f>
        <v>-0.00703197239748403</v>
      </c>
      <c r="R482" s="3" t="n">
        <f aca="false">R481-(Q482-Q481+P482-P481)*R481</f>
        <v>1.60734475983913</v>
      </c>
      <c r="S482" s="3" t="n">
        <f aca="false">$C$21*(R482-1)+1</f>
        <v>1.59934248356361</v>
      </c>
      <c r="T482" s="3" t="n">
        <f aca="false">-(S482-S481)/S481+T481</f>
        <v>-0.00268473579635953</v>
      </c>
      <c r="U482" s="45" t="n">
        <f aca="false">(N482-N481)/(K$49/(1+K$49)*(AC482^(1+K$49)-(J482/A482)^(1+K$49))/(J482/A482)^K$49)*K$50+U481</f>
        <v>0.0324251488910048</v>
      </c>
      <c r="V482" s="3" t="n">
        <f aca="false">IF(D$6="E",-IF(K481=$B$6,-V481+(H482-H481)*(1-E481)+(I482-I481)*E481,-V481+(H482-H481)*(1-E481)+(I482-I481)*E481+(U482-U481)*(1-E481)),IF(K481=$B$6,V481+(H482-H481)*(1-E481)+(I482-I481)*E481,V481+(H482-H481)*(1-E481)+(I482-I481)*E481+(U482-U481)*(1-E481)))</f>
        <v>0.0361796933796645</v>
      </c>
      <c r="W482" s="3" t="n">
        <f aca="false">T482/3+V482</f>
        <v>0.0352847814475447</v>
      </c>
      <c r="X482" s="23" t="n">
        <f aca="false">IF(D$6="E",-B482,B482)</f>
        <v>633.667705735676</v>
      </c>
      <c r="Y482" s="0" t="n">
        <f aca="false">IF(D$6="E",-J482,J482)</f>
        <v>534.440386377137</v>
      </c>
      <c r="Z482" s="46" t="n">
        <f aca="false">J482/A482</f>
        <v>1.2996377806415</v>
      </c>
      <c r="AA482" s="43" t="n">
        <f aca="false">B$8/A482^B$3*((1+K$49)/K$49)^-B$3</f>
        <v>1.65798359043132</v>
      </c>
      <c r="AB482" s="43" t="n">
        <f aca="false">(R482-AA482)</f>
        <v>-0.0506388305921917</v>
      </c>
      <c r="AC482" s="48" t="n">
        <f aca="false">IF(R$58&gt;=AA$58,B$10,IF(K482&lt;K481,(Z482-D$10)*(1+1.25*(D$10-Z482)/MAX(Z$58:Z482)*B$10)+D$10,B$10))</f>
        <v>1.38259663532589</v>
      </c>
      <c r="AD482" s="33" t="n">
        <f aca="false">IF(K482&gt;K481,(1-A482/K482)/((J482+0.01)/A482/$B$10)^(1+K$49)+A482/K482+0.01,(1-A482/K482)/((J482+0.01)/A482/$D$10)^(1+K$49)+A482/K482+0.01)</f>
        <v>1.07177903572137</v>
      </c>
      <c r="AE482" s="47" t="n">
        <f aca="false">IF(ABS(-LN(1-(R482-AA482)/R482)/LN(AD482))&lt;1.2*B$3,1.2*SIGN(-LN(1-(R482-AA482)/R482)/LN(AD482))*B$3,-LN(1-(R482-AA482)/R482)/LN(AD482))</f>
        <v>-0.447469649415515</v>
      </c>
      <c r="AF482" s="43" t="n">
        <f aca="false">W482</f>
        <v>0.0352847814475447</v>
      </c>
      <c r="AG482" s="47" t="n">
        <f aca="false">IF(D$6="E",-B482,IF(D$6="T",-B482,B482))</f>
        <v>633.667705735676</v>
      </c>
      <c r="AH482" s="3" t="n">
        <f aca="false">T482</f>
        <v>-0.00268473579635953</v>
      </c>
      <c r="AI482" s="3"/>
      <c r="AJ482" s="3"/>
    </row>
    <row r="483" customFormat="false" ht="12.8" hidden="false" customHeight="false" outlineLevel="0" collapsed="false">
      <c r="A483" s="3" t="n">
        <f aca="false">IF(J482/A482&lt;=0.99*$B$10,IF(A482&gt;A481,IF(D$5&gt;0,$A482+($D$7-$D$3)/401,IF(J482/A482&gt;1.01*D$10,A482-($D$7-$D$3)/401,A482)),IF(D$5&lt;0,$A482+($D$7-$D$3)/401,IF(J482/A482&gt;1.01*D$10,A482-($D$7-$D$3)/401,A482))),IF(K482&gt;$B$6,IF(B$10&gt;D$10,IF(J482/A482&gt;1.01*D$10,A482-($D$7-$D$3)/401,A482),A482),IF(MAX(J$58:J482)&lt;0.99*$B$10*(A482^$K$49*(K482-A482))^(1/(1+$K$49))*($K$49^(1/(1+$K$49))),$A482+($D$7-$D$3)/401,IF(J482/A482&gt;1.01*$D$10,$A482-($D$7-$D$3)/401,A482))))</f>
        <v>411.721321695766</v>
      </c>
      <c r="B483" s="3" t="n">
        <f aca="false">$D$4+(A483-$D$3)*$D$5</f>
        <v>635.163965087297</v>
      </c>
      <c r="C483" s="3" t="n">
        <f aca="false">2/PI()*(ATAN((B483/A483)^2))/(1+C$12/C$14*10*(100/A482)^0.5)</f>
        <v>0.587564093414456</v>
      </c>
      <c r="D483" s="3" t="n">
        <f aca="false">3*G482*(I483-I482)+D482</f>
        <v>11482.8451331869</v>
      </c>
      <c r="E483" s="30" t="n">
        <f aca="false">(1/$C$16)*($C$12/100)/S483</f>
        <v>0.00904041511606074</v>
      </c>
      <c r="F483" s="3" t="n">
        <f aca="false">3*(1-2*$B$9)*(A484+A483)/(4*(1+$B$9)*$B$4)</f>
        <v>62691.1932126214</v>
      </c>
      <c r="G483" s="3" t="n">
        <f aca="false">$C$18*$C$17*(A483+100)/100/(2*(1+$C$19))*1000</f>
        <v>3911597.78304243</v>
      </c>
      <c r="H483" s="30" t="n">
        <f aca="false">(B483-B482)/(3*(1-E482)*F482+3*C482*E482*G482)+H482</f>
        <v>0.00408183657750319</v>
      </c>
      <c r="I483" s="30" t="n">
        <f aca="false">C482*(H483-H482)+I482</f>
        <v>0.00116827993041323</v>
      </c>
      <c r="J483" s="3" t="n">
        <f aca="false">J482+3*(H483-H482)*F482</f>
        <v>535.572009758679</v>
      </c>
      <c r="K483" s="35" t="n">
        <f aca="false">IF(J483&lt;$B$10*(A482^$K$49*(MAX(K$58:K482)-A482))^(1/(1+$K$49))*($K$49^(1/(1+$K$49))),IF(J483/A483&gt;D$10,IF(MAX(J$58:J482)&lt;0.99*$B$10*(A482^$K$49*(K482-A482))^(1/(1+$K$49))*($K$49^(1/(1+$K$49))),MAX(K$58:K482),((J483/$B$10)^(1+$K$49)/(A483^($K$49)*$K$49))+A483),MAX(K$58:K482)),((J483/$B$10)^(1+$K$49)/(A483^($K$49)*$K$49))+A483)</f>
        <v>776.174207844726</v>
      </c>
      <c r="L483" s="30" t="n">
        <f aca="false">IF(K483&lt;K482,AE482*(MAX(Z$58:Z482)-J482/A482)/(J482/A482/D$10-1)/(1+1*(MAX(Z$58:Z482)-J482/A482)/(J482/A482/D$10-1))+B$3-B$4,AE482*(J483/A483/B$10)/(C$27+J483/A483/B$10))</f>
        <v>-0.0606554918166011</v>
      </c>
      <c r="M483" s="42" t="n">
        <f aca="false">M482+L483*2*(K483-K482)/(K482+K483)</f>
        <v>-0.0212384928321795</v>
      </c>
      <c r="N483" s="43" t="n">
        <f aca="false">N482+(B$3-B$4)*2*(K483-K482)/(K482+K483)</f>
        <v>0.014103006246978</v>
      </c>
      <c r="O483" s="34"/>
      <c r="P483" s="34" t="n">
        <f aca="false">P482+$B$4*2*(A483-A482)/(A483+A482)</f>
        <v>0.00433217491677086</v>
      </c>
      <c r="Q483" s="44" t="n">
        <f aca="false">M483+N483</f>
        <v>-0.00713548658520149</v>
      </c>
      <c r="R483" s="3" t="n">
        <f aca="false">R482-(Q483-Q482+P483-P482)*R482</f>
        <v>1.60749945306396</v>
      </c>
      <c r="S483" s="3" t="n">
        <f aca="false">$C$21*(R483-1)+1</f>
        <v>1.59949513857554</v>
      </c>
      <c r="T483" s="3" t="n">
        <f aca="false">-(S483-S482)/S482+T482</f>
        <v>-0.00278018440321371</v>
      </c>
      <c r="U483" s="45" t="n">
        <f aca="false">(N483-N482)/(K$49/(1+K$49)*(AC483^(1+K$49)-(J483/A483)^(1+K$49))/(J483/A483)^K$49)*K$50+U482</f>
        <v>0.0326790913600109</v>
      </c>
      <c r="V483" s="3" t="n">
        <f aca="false">IF(D$6="E",-IF(K482=$B$6,-V482+(H483-H482)*(1-E482)+(I483-I482)*E482,-V482+(H483-H482)*(1-E482)+(I483-I482)*E482+(U483-U482)*(1-E482)),IF(K482=$B$6,V482+(H483-H482)*(1-E482)+(I483-I482)*E482,V482+(H483-H482)*(1-E482)+(I483-I482)*E482+(U483-U482)*(1-E482)))</f>
        <v>0.0364373416053667</v>
      </c>
      <c r="W483" s="3" t="n">
        <f aca="false">T483/3+V483</f>
        <v>0.0355106134709621</v>
      </c>
      <c r="X483" s="23" t="n">
        <f aca="false">IF(D$6="E",-B483,B483)</f>
        <v>635.163965087297</v>
      </c>
      <c r="Y483" s="0" t="n">
        <f aca="false">IF(D$6="E",-J483,J483)</f>
        <v>535.572009758679</v>
      </c>
      <c r="Z483" s="46" t="n">
        <f aca="false">J483/A483</f>
        <v>1.30081193646422</v>
      </c>
      <c r="AA483" s="43" t="n">
        <f aca="false">B$8/A483^B$3*((1+K$49)/K$49)^-B$3</f>
        <v>1.6579506321007</v>
      </c>
      <c r="AB483" s="43" t="n">
        <f aca="false">(R483-AA483)</f>
        <v>-0.0504511790367421</v>
      </c>
      <c r="AC483" s="48" t="n">
        <f aca="false">IF(R$58&gt;=AA$58,B$10,IF(K483&lt;K482,(Z483-D$10)*(1+1.25*(D$10-Z483)/MAX(Z$58:Z483)*B$10)+D$10,B$10))</f>
        <v>1.38259663532589</v>
      </c>
      <c r="AD483" s="33" t="n">
        <f aca="false">IF(K483&gt;K482,(1-A483/K483)/((J483+0.01)/A483/$B$10)^(1+K$49)+A483/K483+0.01,(1-A483/K483)/((J483+0.01)/A483/$D$10)^(1+K$49)+A483/K483+0.01)</f>
        <v>1.07087945268879</v>
      </c>
      <c r="AE483" s="47" t="n">
        <f aca="false">IF(ABS(-LN(1-(R483-AA483)/R483)/LN(AD483))&lt;1.2*B$3,1.2*SIGN(-LN(1-(R483-AA483)/R483)/LN(AD483))*B$3,-LN(1-(R483-AA483)/R483)/LN(AD483))</f>
        <v>-0.45126081104942</v>
      </c>
      <c r="AF483" s="43" t="n">
        <f aca="false">W483</f>
        <v>0.0355106134709621</v>
      </c>
      <c r="AG483" s="47" t="n">
        <f aca="false">IF(D$6="E",-B483,IF(D$6="T",-B483,B483))</f>
        <v>635.163965087297</v>
      </c>
      <c r="AH483" s="3" t="n">
        <f aca="false">T483</f>
        <v>-0.00278018440321371</v>
      </c>
      <c r="AI483" s="3"/>
      <c r="AJ483" s="3"/>
    </row>
    <row r="484" customFormat="false" ht="12.8" hidden="false" customHeight="false" outlineLevel="0" collapsed="false">
      <c r="A484" s="3" t="n">
        <f aca="false">IF(J483/A483&lt;=0.99*$B$10,IF(A483&gt;A482,IF(D$5&gt;0,$A483+($D$7-$D$3)/401,IF(J483/A483&gt;1.01*D$10,A483-($D$7-$D$3)/401,A483)),IF(D$5&lt;0,$A483+($D$7-$D$3)/401,IF(J483/A483&gt;1.01*D$10,A483-($D$7-$D$3)/401,A483))),IF(K483&gt;$B$6,IF(B$10&gt;D$10,IF(J483/A483&gt;1.01*D$10,A483-($D$7-$D$3)/401,A483),A483),IF(MAX(J$58:J483)&lt;0.99*$B$10*(A483^$K$49*(K483-A483))^(1/(1+$K$49))*($K$49^(1/(1+$K$49))),$A483+($D$7-$D$3)/401,IF(J483/A483&gt;1.01*$D$10,$A483-($D$7-$D$3)/401,A483))))</f>
        <v>412.220074812973</v>
      </c>
      <c r="B484" s="3" t="n">
        <f aca="false">$D$4+(A484-$D$3)*$D$5</f>
        <v>636.660224438918</v>
      </c>
      <c r="C484" s="3" t="n">
        <f aca="false">2/PI()*(ATAN((B484/A484)^2))/(1+C$12/C$14*10*(100/A483)^0.5)</f>
        <v>0.588048398420624</v>
      </c>
      <c r="D484" s="3" t="n">
        <f aca="false">3*G483*(I484-I483)+D483</f>
        <v>11524.3262553353</v>
      </c>
      <c r="E484" s="30" t="n">
        <f aca="false">(1/$C$16)*($C$12/100)/S484</f>
        <v>0.00903954355088095</v>
      </c>
      <c r="F484" s="3" t="n">
        <f aca="false">3*(1-2*$B$9)*(A485+A484)/(4*(1+$B$9)*$B$4)</f>
        <v>62767.0904261094</v>
      </c>
      <c r="G484" s="3" t="n">
        <f aca="false">$C$18*$C$17*(A484+100)/100/(2*(1+$C$19))*1000</f>
        <v>3915410.25187036</v>
      </c>
      <c r="H484" s="30" t="n">
        <f aca="false">(B484-B483)/(3*(1-E483)*F483+3*C483*E483*G483)+H483</f>
        <v>0.00408785274338757</v>
      </c>
      <c r="I484" s="30" t="n">
        <f aca="false">C483*(H484-H483)+I483</f>
        <v>0.00117181481346692</v>
      </c>
      <c r="J484" s="3" t="n">
        <f aca="false">J483+3*(H484-H483)*F483</f>
        <v>536.703491612249</v>
      </c>
      <c r="K484" s="35" t="n">
        <f aca="false">IF(J484&lt;$B$10*(A483^$K$49*(MAX(K$58:K483)-A483))^(1/(1+$K$49))*($K$49^(1/(1+$K$49))),IF(J484/A484&gt;D$10,IF(MAX(J$58:J483)&lt;0.99*$B$10*(A483^$K$49*(K483-A483))^(1/(1+$K$49))*($K$49^(1/(1+$K$49))),MAX(K$58:K483),((J484/$B$10)^(1+$K$49)/(A484^($K$49)*$K$49))+A484),MAX(K$58:K483)),((J484/$B$10)^(1+$K$49)/(A484^($K$49)*$K$49))+A484)</f>
        <v>777.771694279582</v>
      </c>
      <c r="L484" s="30" t="n">
        <f aca="false">IF(K484&lt;K483,AE483*(MAX(Z$58:Z483)-J483/A483)/(J483/A483/D$10-1)/(1+1*(MAX(Z$58:Z483)-J483/A483)/(J483/A483/D$10-1))+B$3-B$4,AE483*(J484/A484/B$10)/(C$27+J484/A484/B$10))</f>
        <v>-0.061216986026375</v>
      </c>
      <c r="M484" s="42" t="n">
        <f aca="false">M483+L484*2*(K484-K483)/(K483+K484)</f>
        <v>-0.0213643573228624</v>
      </c>
      <c r="N484" s="43" t="n">
        <f aca="false">N483+(B$3-B$4)*2*(K484-K483)/(K483+K484)</f>
        <v>0.0141243890491718</v>
      </c>
      <c r="O484" s="34"/>
      <c r="P484" s="34" t="n">
        <f aca="false">P483+$B$4*2*(A484-A483)/(A484+A483)</f>
        <v>0.00433943882829642</v>
      </c>
      <c r="Q484" s="44" t="n">
        <f aca="false">M484+N484</f>
        <v>-0.00723996827369067</v>
      </c>
      <c r="R484" s="3" t="n">
        <f aca="false">R483-(Q484-Q483+P484-P483)*R483</f>
        <v>1.60765573058726</v>
      </c>
      <c r="S484" s="3" t="n">
        <f aca="false">$C$21*(R484-1)+1</f>
        <v>1.59964935701148</v>
      </c>
      <c r="T484" s="3" t="n">
        <f aca="false">-(S484-S483)/S483+T483</f>
        <v>-0.00287660134892321</v>
      </c>
      <c r="U484" s="45" t="n">
        <f aca="false">(N484-N483)/(K$49/(1+K$49)*(AC484^(1+K$49)-(J484/A484)^(1+K$49))/(J484/A484)^K$49)*K$50+U483</f>
        <v>0.0329363764487077</v>
      </c>
      <c r="V484" s="3" t="n">
        <f aca="false">IF(D$6="E",-IF(K483=$B$6,-V483+(H484-H483)*(1-E483)+(I484-I483)*E483,-V483+(H484-H483)*(1-E483)+(I484-I483)*E483+(U484-U483)*(1-E483)),IF(K483=$B$6,V483+(H484-H483)*(1-E483)+(I484-I483)*E483,V483+(H484-H483)*(1-E483)+(I484-I483)*E483+(U484-U483)*(1-E483)))</f>
        <v>0.0366982944641161</v>
      </c>
      <c r="W484" s="3" t="n">
        <f aca="false">T484/3+V484</f>
        <v>0.0357394273478083</v>
      </c>
      <c r="X484" s="23" t="n">
        <f aca="false">IF(D$6="E",-B484,B484)</f>
        <v>636.660224438918</v>
      </c>
      <c r="Y484" s="0" t="n">
        <f aca="false">IF(D$6="E",-J484,J484)</f>
        <v>536.703491612249</v>
      </c>
      <c r="Z484" s="46" t="n">
        <f aca="false">J484/A484</f>
        <v>1.30198290768774</v>
      </c>
      <c r="AA484" s="43" t="n">
        <f aca="false">B$8/A484^B$3*((1+K$49)/K$49)^-B$3</f>
        <v>1.65791771432514</v>
      </c>
      <c r="AB484" s="43" t="n">
        <f aca="false">(R484-AA484)</f>
        <v>-0.0502619837378842</v>
      </c>
      <c r="AC484" s="48" t="n">
        <f aca="false">IF(R$58&gt;=AA$58,B$10,IF(K484&lt;K483,(Z484-D$10)*(1+1.25*(D$10-Z484)/MAX(Z$58:Z484)*B$10)+D$10,B$10))</f>
        <v>1.38259663532589</v>
      </c>
      <c r="AD484" s="33" t="n">
        <f aca="false">IF(K484&gt;K483,(1-A484/K484)/((J484+0.01)/A484/$B$10)^(1+K$49)+A484/K484+0.01,(1-A484/K484)/((J484+0.01)/A484/$D$10)^(1+K$49)+A484/K484+0.01)</f>
        <v>1.06998301935393</v>
      </c>
      <c r="AE484" s="47" t="n">
        <f aca="false">IF(ABS(-LN(1-(R484-AA484)/R484)/LN(AD484))&lt;1.2*B$3,1.2*SIGN(-LN(1-(R484-AA484)/R484)/LN(AD484))*B$3,-LN(1-(R484-AA484)/R484)/LN(AD484))</f>
        <v>-0.455116964532823</v>
      </c>
      <c r="AF484" s="43" t="n">
        <f aca="false">W484</f>
        <v>0.0357394273478084</v>
      </c>
      <c r="AG484" s="47" t="n">
        <f aca="false">IF(D$6="E",-B484,IF(D$6="T",-B484,B484))</f>
        <v>636.660224438918</v>
      </c>
      <c r="AH484" s="3" t="n">
        <f aca="false">T484</f>
        <v>-0.00287660134892321</v>
      </c>
      <c r="AI484" s="3"/>
      <c r="AJ484" s="3"/>
    </row>
    <row r="485" customFormat="false" ht="12.8" hidden="false" customHeight="false" outlineLevel="0" collapsed="false">
      <c r="A485" s="3" t="n">
        <f aca="false">IF(J484/A484&lt;=0.99*$B$10,IF(A484&gt;A483,IF(D$5&gt;0,$A484+($D$7-$D$3)/401,IF(J484/A484&gt;1.01*D$10,A484-($D$7-$D$3)/401,A484)),IF(D$5&lt;0,$A484+($D$7-$D$3)/401,IF(J484/A484&gt;1.01*D$10,A484-($D$7-$D$3)/401,A484))),IF(K484&gt;$B$6,IF(B$10&gt;D$10,IF(J484/A484&gt;1.01*D$10,A484-($D$7-$D$3)/401,A484),A484),IF(MAX(J$58:J484)&lt;0.99*$B$10*(A484^$K$49*(K484-A484))^(1/(1+$K$49))*($K$49^(1/(1+$K$49))),$A484+($D$7-$D$3)/401,IF(J484/A484&gt;1.01*$D$10,$A484-($D$7-$D$3)/401,A484))))</f>
        <v>412.71882793018</v>
      </c>
      <c r="B485" s="3" t="n">
        <f aca="false">$D$4+(A485-$D$3)*$D$5</f>
        <v>638.156483790539</v>
      </c>
      <c r="C485" s="3" t="n">
        <f aca="false">2/PI()*(ATAN((B485/A485)^2))/(1+C$12/C$14*10*(100/A484)^0.5)</f>
        <v>0.588530588803028</v>
      </c>
      <c r="D485" s="3" t="n">
        <f aca="false">3*G484*(I485-I484)+D484</f>
        <v>11565.8266395233</v>
      </c>
      <c r="E485" s="30" t="n">
        <f aca="false">(1/$C$16)*($C$12/100)/S485</f>
        <v>0.00903866317525363</v>
      </c>
      <c r="F485" s="3" t="n">
        <f aca="false">3*(1-2*$B$9)*(A486+A485)/(4*(1+$B$9)*$B$4)</f>
        <v>62842.9876395974</v>
      </c>
      <c r="G485" s="3" t="n">
        <f aca="false">$C$18*$C$17*(A485+100)/100/(2*(1+$C$19))*1000</f>
        <v>3919222.72069829</v>
      </c>
      <c r="H485" s="30" t="n">
        <f aca="false">(B485-B484)/(3*(1-E484)*F484+3*C484*E484*G484)+H484</f>
        <v>0.00409386088993731</v>
      </c>
      <c r="I485" s="30" t="n">
        <f aca="false">C484*(H485-H484)+I484</f>
        <v>0.00117534789442297</v>
      </c>
      <c r="J485" s="3" t="n">
        <f aca="false">J484+3*(H485-H484)*F484</f>
        <v>537.834833245592</v>
      </c>
      <c r="K485" s="35" t="n">
        <f aca="false">IF(J485&lt;$B$10*(A484^$K$49*(MAX(K$58:K484)-A484))^(1/(1+$K$49))*($K$49^(1/(1+$K$49))),IF(J485/A485&gt;D$10,IF(MAX(J$58:J484)&lt;0.99*$B$10*(A484^$K$49*(K484-A484))^(1/(1+$K$49))*($K$49^(1/(1+$K$49))),MAX(K$58:K484),((J485/$B$10)^(1+$K$49)/(A485^($K$49)*$K$49))+A485),MAX(K$58:K484)),((J485/$B$10)^(1+$K$49)/(A485^($K$49)*$K$49))+A485)</f>
        <v>779.369579476062</v>
      </c>
      <c r="L485" s="30" t="n">
        <f aca="false">IF(K485&lt;K484,AE484*(MAX(Z$58:Z484)-J484/A484)/(J484/A484/D$10-1)/(1+1*(MAX(Z$58:Z484)-J484/A484)/(J484/A484/D$10-1))+B$3-B$4,AE484*(J485/A485/B$10)/(C$27+J485/A485/B$10))</f>
        <v>-0.0617879618272761</v>
      </c>
      <c r="M485" s="42" t="n">
        <f aca="false">M484+L485*2*(K485-K484)/(K484+K485)</f>
        <v>-0.0214911667154185</v>
      </c>
      <c r="N485" s="43" t="n">
        <f aca="false">N484+(B$3-B$4)*2*(K485-K484)/(K484+K485)</f>
        <v>0.0141457332988214</v>
      </c>
      <c r="O485" s="34"/>
      <c r="P485" s="34" t="n">
        <f aca="false">P484+$B$4*2*(A485-A484)/(A485+A484)</f>
        <v>0.00434669395638722</v>
      </c>
      <c r="Q485" s="44" t="n">
        <f aca="false">M485+N485</f>
        <v>-0.00734543341659711</v>
      </c>
      <c r="R485" s="3" t="n">
        <f aca="false">R484-(Q485-Q484+P485-P484)*R484</f>
        <v>1.60781361848038</v>
      </c>
      <c r="S485" s="3" t="n">
        <f aca="false">$C$21*(R485-1)+1</f>
        <v>1.59980516459927</v>
      </c>
      <c r="T485" s="3" t="n">
        <f aca="false">-(S485-S484)/S484+T484</f>
        <v>-0.0029740024369217</v>
      </c>
      <c r="U485" s="45" t="n">
        <f aca="false">(N485-N484)/(K$49/(1+K$49)*(AC485^(1+K$49)-(J485/A485)^(1+K$49))/(J485/A485)^K$49)*K$50+U484</f>
        <v>0.0331970930849287</v>
      </c>
      <c r="V485" s="3" t="n">
        <f aca="false">IF(D$6="E",-IF(K484=$B$6,-V484+(H485-H484)*(1-E484)+(I485-I484)*E484,-V484+(H485-H484)*(1-E484)+(I485-I484)*E484+(U485-U484)*(1-E484)),IF(K484=$B$6,V484+(H485-H484)*(1-E484)+(I485-I484)*E484,V484+(H485-H484)*(1-E484)+(I485-I484)*E484+(U485-U484)*(1-E484)))</f>
        <v>0.036962640114036</v>
      </c>
      <c r="W485" s="3" t="n">
        <f aca="false">T485/3+V485</f>
        <v>0.0359713059683955</v>
      </c>
      <c r="X485" s="23" t="n">
        <f aca="false">IF(D$6="E",-B485,B485)</f>
        <v>638.156483790539</v>
      </c>
      <c r="Y485" s="0" t="n">
        <f aca="false">IF(D$6="E",-J485,J485)</f>
        <v>537.834833245592</v>
      </c>
      <c r="Z485" s="46" t="n">
        <f aca="false">J485/A485</f>
        <v>1.30315070902599</v>
      </c>
      <c r="AA485" s="43" t="n">
        <f aca="false">B$8/A485^B$3*((1+K$49)/K$49)^-B$3</f>
        <v>1.65788483700575</v>
      </c>
      <c r="AB485" s="43" t="n">
        <f aca="false">(R485-AA485)</f>
        <v>-0.0500712185253738</v>
      </c>
      <c r="AC485" s="48" t="n">
        <f aca="false">IF(R$58&gt;=AA$58,B$10,IF(K485&lt;K484,(Z485-D$10)*(1+1.25*(D$10-Z485)/MAX(Z$58:Z485)*B$10)+D$10,B$10))</f>
        <v>1.38259663532589</v>
      </c>
      <c r="AD485" s="33" t="n">
        <f aca="false">IF(K485&gt;K484,(1-A485/K485)/((J485+0.01)/A485/$B$10)^(1+K$49)+A485/K485+0.01,(1-A485/K485)/((J485+0.01)/A485/$D$10)^(1+K$49)+A485/K485+0.01)</f>
        <v>1.0690897189293</v>
      </c>
      <c r="AE485" s="47" t="n">
        <f aca="false">IF(ABS(-LN(1-(R485-AA485)/R485)/LN(AD485))&lt;1.2*B$3,1.2*SIGN(-LN(1-(R485-AA485)/R485)/LN(AD485))*B$3,-LN(1-(R485-AA485)/R485)/LN(AD485))</f>
        <v>-0.459039992253925</v>
      </c>
      <c r="AF485" s="43" t="n">
        <f aca="false">W485</f>
        <v>0.0359713059683954</v>
      </c>
      <c r="AG485" s="47" t="n">
        <f aca="false">IF(D$6="E",-B485,IF(D$6="T",-B485,B485))</f>
        <v>638.156483790539</v>
      </c>
      <c r="AH485" s="3" t="n">
        <f aca="false">T485</f>
        <v>-0.0029740024369217</v>
      </c>
      <c r="AI485" s="3"/>
      <c r="AJ485" s="3"/>
    </row>
    <row r="486" customFormat="false" ht="12.8" hidden="false" customHeight="false" outlineLevel="0" collapsed="false">
      <c r="A486" s="3" t="n">
        <f aca="false">IF(J485/A485&lt;=0.99*$B$10,IF(A485&gt;A484,IF(D$5&gt;0,$A485+($D$7-$D$3)/401,IF(J485/A485&gt;1.01*D$10,A485-($D$7-$D$3)/401,A485)),IF(D$5&lt;0,$A485+($D$7-$D$3)/401,IF(J485/A485&gt;1.01*D$10,A485-($D$7-$D$3)/401,A485))),IF(K485&gt;$B$6,IF(B$10&gt;D$10,IF(J485/A485&gt;1.01*D$10,A485-($D$7-$D$3)/401,A485),A485),IF(MAX(J$58:J485)&lt;0.99*$B$10*(A485^$K$49*(K485-A485))^(1/(1+$K$49))*($K$49^(1/(1+$K$49))),$A485+($D$7-$D$3)/401,IF(J485/A485&gt;1.01*$D$10,$A485-($D$7-$D$3)/401,A485))))</f>
        <v>413.217581047387</v>
      </c>
      <c r="B486" s="3" t="n">
        <f aca="false">$D$4+(A486-$D$3)*$D$5</f>
        <v>639.65274314216</v>
      </c>
      <c r="C486" s="3" t="n">
        <f aca="false">2/PI()*(ATAN((B486/A486)^2))/(1+C$12/C$14*10*(100/A485)^0.5)</f>
        <v>0.589010678689653</v>
      </c>
      <c r="D486" s="3" t="n">
        <f aca="false">3*G485*(I486-I485)+D485</f>
        <v>11607.3461859123</v>
      </c>
      <c r="E486" s="30" t="n">
        <f aca="false">(1/$C$16)*($C$12/100)/S486</f>
        <v>0.00903777384471337</v>
      </c>
      <c r="F486" s="3" t="n">
        <f aca="false">3*(1-2*$B$9)*(A487+A486)/(4*(1+$B$9)*$B$4)</f>
        <v>62918.8848530855</v>
      </c>
      <c r="G486" s="3" t="n">
        <f aca="false">$C$18*$C$17*(A486+100)/100/(2*(1+$C$19))*1000</f>
        <v>3923035.18952622</v>
      </c>
      <c r="H486" s="30" t="n">
        <f aca="false">(B486-B485)/(3*(1-E485)*F485+3*C485*E485*G485)+H485</f>
        <v>0.00409986104343866</v>
      </c>
      <c r="I486" s="30" t="n">
        <f aca="false">C485*(H486-H485)+I485</f>
        <v>0.00117887916829603</v>
      </c>
      <c r="J486" s="3" t="n">
        <f aca="false">J485+3*(H486-H485)*F485</f>
        <v>538.966035962555</v>
      </c>
      <c r="K486" s="35" t="n">
        <f aca="false">IF(J486&lt;$B$10*(A485^$K$49*(MAX(K$58:K485)-A485))^(1/(1+$K$49))*($K$49^(1/(1+$K$49))),IF(J486/A486&gt;D$10,IF(MAX(J$58:J485)&lt;0.99*$B$10*(A485^$K$49*(K485-A485))^(1/(1+$K$49))*($K$49^(1/(1+$K$49))),MAX(K$58:K485),((J486/$B$10)^(1+$K$49)/(A486^($K$49)*$K$49))+A486),MAX(K$58:K485)),((J486/$B$10)^(1+$K$49)/(A486^($K$49)*$K$49))+A486)</f>
        <v>780.96786256456</v>
      </c>
      <c r="L486" s="30" t="n">
        <f aca="false">IF(K486&lt;K485,AE485*(MAX(Z$58:Z485)-J485/A485)/(J485/A485/D$10-1)/(1+1*(MAX(Z$58:Z485)-J485/A485)/(J485/A485/D$10-1))+B$3-B$4,AE485*(J486/A486/B$10)/(C$27+J486/A486/B$10))</f>
        <v>-0.062368692583379</v>
      </c>
      <c r="M486" s="42" t="n">
        <f aca="false">M485+L486*2*(K486-K485)/(K485+K486)</f>
        <v>-0.021618937573083</v>
      </c>
      <c r="N486" s="43" t="n">
        <f aca="false">N485+(B$3-B$4)*2*(K486-K485)/(K485+K486)</f>
        <v>0.014167039131358</v>
      </c>
      <c r="O486" s="34"/>
      <c r="P486" s="34" t="n">
        <f aca="false">P485+$B$4*2*(A486-A485)/(A486+A485)</f>
        <v>0.00435394032225925</v>
      </c>
      <c r="Q486" s="44" t="n">
        <f aca="false">M486+N486</f>
        <v>-0.00745189844172493</v>
      </c>
      <c r="R486" s="3" t="n">
        <f aca="false">R485-(Q486-Q485+P486-P485)*R485</f>
        <v>1.60797314359194</v>
      </c>
      <c r="S486" s="3" t="n">
        <f aca="false">$C$21*(R486-1)+1</f>
        <v>1.59996258783378</v>
      </c>
      <c r="T486" s="3" t="n">
        <f aca="false">-(S486-S485)/S485+T485</f>
        <v>-0.00307240394104663</v>
      </c>
      <c r="U486" s="45" t="n">
        <f aca="false">(N486-N485)/(K$49/(1+K$49)*(AC486^(1+K$49)-(J486/A486)^(1+K$49))/(J486/A486)^K$49)*K$50+U485</f>
        <v>0.0334613338091516</v>
      </c>
      <c r="V486" s="3" t="n">
        <f aca="false">IF(D$6="E",-IF(K485=$B$6,-V485+(H486-H485)*(1-E485)+(I486-I485)*E485,-V485+(H486-H485)*(1-E485)+(I486-I485)*E485+(U486-U485)*(1-E485)),IF(K485=$B$6,V485+(H486-H485)*(1-E485)+(I486-I485)*E485,V485+(H486-H485)*(1-E485)+(I486-I485)*E485+(U486-U485)*(1-E485)))</f>
        <v>0.0372304702934854</v>
      </c>
      <c r="W486" s="3" t="n">
        <f aca="false">T486/3+V486</f>
        <v>0.0362063356464699</v>
      </c>
      <c r="X486" s="23" t="n">
        <f aca="false">IF(D$6="E",-B486,B486)</f>
        <v>639.65274314216</v>
      </c>
      <c r="Y486" s="0" t="n">
        <f aca="false">IF(D$6="E",-J486,J486)</f>
        <v>538.966035962555</v>
      </c>
      <c r="Z486" s="46" t="n">
        <f aca="false">J486/A486</f>
        <v>1.30431535511251</v>
      </c>
      <c r="AA486" s="43" t="n">
        <f aca="false">B$8/A486^B$3*((1+K$49)/K$49)^-B$3</f>
        <v>1.65785200004401</v>
      </c>
      <c r="AB486" s="43" t="n">
        <f aca="false">(R486-AA486)</f>
        <v>-0.0498788564520738</v>
      </c>
      <c r="AC486" s="48" t="n">
        <f aca="false">IF(R$58&gt;=AA$58,B$10,IF(K486&lt;K485,(Z486-D$10)*(1+1.25*(D$10-Z486)/MAX(Z$58:Z486)*B$10)+D$10,B$10))</f>
        <v>1.38259663532589</v>
      </c>
      <c r="AD486" s="33" t="n">
        <f aca="false">IF(K486&gt;K485,(1-A486/K486)/((J486+0.01)/A486/$B$10)^(1+K$49)+A486/K486+0.01,(1-A486/K486)/((J486+0.01)/A486/$D$10)^(1+K$49)+A486/K486+0.01)</f>
        <v>1.068199534732</v>
      </c>
      <c r="AE486" s="47" t="n">
        <f aca="false">IF(ABS(-LN(1-(R486-AA486)/R486)/LN(AD486))&lt;1.2*B$3,1.2*SIGN(-LN(1-(R486-AA486)/R486)/LN(AD486))*B$3,-LN(1-(R486-AA486)/R486)/LN(AD486))</f>
        <v>-0.463031853260264</v>
      </c>
      <c r="AF486" s="43" t="n">
        <f aca="false">W486</f>
        <v>0.03620633564647</v>
      </c>
      <c r="AG486" s="47" t="n">
        <f aca="false">IF(D$6="E",-B486,IF(D$6="T",-B486,B486))</f>
        <v>639.65274314216</v>
      </c>
      <c r="AH486" s="3" t="n">
        <f aca="false">T486</f>
        <v>-0.00307240394104663</v>
      </c>
      <c r="AI486" s="3"/>
      <c r="AJ486" s="3"/>
    </row>
    <row r="487" customFormat="false" ht="12.8" hidden="false" customHeight="false" outlineLevel="0" collapsed="false">
      <c r="A487" s="3" t="n">
        <f aca="false">IF(J486/A486&lt;=0.99*$B$10,IF(A486&gt;A485,IF(D$5&gt;0,$A486+($D$7-$D$3)/401,IF(J486/A486&gt;1.01*D$10,A486-($D$7-$D$3)/401,A486)),IF(D$5&lt;0,$A486+($D$7-$D$3)/401,IF(J486/A486&gt;1.01*D$10,A486-($D$7-$D$3)/401,A486))),IF(K486&gt;$B$6,IF(B$10&gt;D$10,IF(J486/A486&gt;1.01*D$10,A486-($D$7-$D$3)/401,A486),A486),IF(MAX(J$58:J486)&lt;0.99*$B$10*(A486^$K$49*(K486-A486))^(1/(1+$K$49))*($K$49^(1/(1+$K$49))),$A486+($D$7-$D$3)/401,IF(J486/A486&gt;1.01*$D$10,$A486-($D$7-$D$3)/401,A486))))</f>
        <v>413.716334164594</v>
      </c>
      <c r="B487" s="3" t="n">
        <f aca="false">$D$4+(A487-$D$3)*$D$5</f>
        <v>641.149002493781</v>
      </c>
      <c r="C487" s="3" t="n">
        <f aca="false">2/PI()*(ATAN((B487/A487)^2))/(1+C$12/C$14*10*(100/A486)^0.5)</f>
        <v>0.589488682090438</v>
      </c>
      <c r="D487" s="3" t="n">
        <f aca="false">3*G486*(I487-I486)+D486</f>
        <v>11648.8847957389</v>
      </c>
      <c r="E487" s="30" t="n">
        <f aca="false">(1/$C$16)*($C$12/100)/S487</f>
        <v>0.00903687541045553</v>
      </c>
      <c r="F487" s="3" t="n">
        <f aca="false">3*(1-2*$B$9)*(A488+A487)/(4*(1+$B$9)*$B$4)</f>
        <v>62994.7820665735</v>
      </c>
      <c r="G487" s="3" t="n">
        <f aca="false">$C$18*$C$17*(A487+100)/100/(2*(1+$C$19))*1000</f>
        <v>3926847.65835416</v>
      </c>
      <c r="H487" s="30" t="n">
        <f aca="false">(B487-B486)/(3*(1-E486)*F486+3*C486*E486*G486)+H486</f>
        <v>0.00410585323006334</v>
      </c>
      <c r="I487" s="30" t="n">
        <f aca="false">C486*(H487-H486)+I486</f>
        <v>0.00118240863020667</v>
      </c>
      <c r="J487" s="3" t="n">
        <f aca="false">J486+3*(H487-H486)*F486</f>
        <v>540.097101063324</v>
      </c>
      <c r="K487" s="35" t="n">
        <f aca="false">IF(J487&lt;$B$10*(A486^$K$49*(MAX(K$58:K486)-A486))^(1/(1+$K$49))*($K$49^(1/(1+$K$49))),IF(J487/A487&gt;D$10,IF(MAX(J$58:J486)&lt;0.99*$B$10*(A486^$K$49*(K486-A486))^(1/(1+$K$49))*($K$49^(1/(1+$K$49))),MAX(K$58:K486),((J487/$B$10)^(1+$K$49)/(A487^($K$49)*$K$49))+A487),MAX(K$58:K486)),((J487/$B$10)^(1+$K$49)/(A487^($K$49)*$K$49))+A487)</f>
        <v>782.566542689717</v>
      </c>
      <c r="L487" s="30" t="n">
        <f aca="false">IF(K487&lt;K486,AE486*(MAX(Z$58:Z486)-J486/A486)/(J486/A486/D$10-1)/(1+1*(MAX(Z$58:Z486)-J486/A486)/(J486/A486/D$10-1))+B$3-B$4,AE486*(J487/A487/B$10)/(C$27+J487/A487/B$10))</f>
        <v>-0.0629594627683476</v>
      </c>
      <c r="M487" s="42" t="n">
        <f aca="false">M486+L487*2*(K487-K486)/(K486+K487)</f>
        <v>-0.0217476869520286</v>
      </c>
      <c r="N487" s="43" t="n">
        <f aca="false">N486+(B$3-B$4)*2*(K487-K486)/(K486+K487)</f>
        <v>0.014188306681654</v>
      </c>
      <c r="O487" s="34"/>
      <c r="P487" s="34" t="n">
        <f aca="false">P486+$B$4*2*(A487-A486)/(A487+A486)</f>
        <v>0.00436117794705173</v>
      </c>
      <c r="Q487" s="44" t="n">
        <f aca="false">M487+N487</f>
        <v>-0.00755938027037457</v>
      </c>
      <c r="R487" s="3" t="n">
        <f aca="false">R486-(Q487-Q486+P487-P486)*R486</f>
        <v>1.60813433357954</v>
      </c>
      <c r="S487" s="3" t="n">
        <f aca="false">$C$21*(R487-1)+1</f>
        <v>1.60012165400819</v>
      </c>
      <c r="T487" s="3" t="n">
        <f aca="false">-(S487-S486)/S486+T486</f>
        <v>-0.0031718226247207</v>
      </c>
      <c r="U487" s="45" t="n">
        <f aca="false">(N487-N486)/(K$49/(1+K$49)*(AC487^(1+K$49)-(J487/A487)^(1+K$49))/(J487/A487)^K$49)*K$50+U486</f>
        <v>0.0337291949726761</v>
      </c>
      <c r="V487" s="3" t="n">
        <f aca="false">IF(D$6="E",-IF(K486=$B$6,-V486+(H487-H486)*(1-E486)+(I487-I486)*E486,-V486+(H487-H486)*(1-E486)+(I487-I486)*E486+(U487-U486)*(1-E486)),IF(K486=$B$6,V486+(H487-H486)*(1-E486)+(I487-I486)*E486,V486+(H487-H486)*(1-E486)+(I487-I486)*E486+(U487-U486)*(1-E486)))</f>
        <v>0.0375018805174679</v>
      </c>
      <c r="W487" s="3" t="n">
        <f aca="false">T487/3+V487</f>
        <v>0.0364446063092277</v>
      </c>
      <c r="X487" s="23" t="n">
        <f aca="false">IF(D$6="E",-B487,B487)</f>
        <v>641.149002493781</v>
      </c>
      <c r="Y487" s="0" t="n">
        <f aca="false">IF(D$6="E",-J487,J487)</f>
        <v>540.097101063324</v>
      </c>
      <c r="Z487" s="46" t="n">
        <f aca="false">J487/A487</f>
        <v>1.30547686050136</v>
      </c>
      <c r="AA487" s="43" t="n">
        <f aca="false">B$8/A487^B$3*((1+K$49)/K$49)^-B$3</f>
        <v>1.65781920334176</v>
      </c>
      <c r="AB487" s="43" t="n">
        <f aca="false">(R487-AA487)</f>
        <v>-0.0496848697622176</v>
      </c>
      <c r="AC487" s="48" t="n">
        <f aca="false">IF(R$58&gt;=AA$58,B$10,IF(K487&lt;K486,(Z487-D$10)*(1+1.25*(D$10-Z487)/MAX(Z$58:Z487)*B$10)+D$10,B$10))</f>
        <v>1.38259663532589</v>
      </c>
      <c r="AD487" s="33" t="n">
        <f aca="false">IF(K487&gt;K486,(1-A487/K487)/((J487+0.01)/A487/$B$10)^(1+K$49)+A487/K487+0.01,(1-A487/K487)/((J487+0.01)/A487/$D$10)^(1+K$49)+A487/K487+0.01)</f>
        <v>1.06731245018271</v>
      </c>
      <c r="AE487" s="47" t="n">
        <f aca="false">IF(ABS(-LN(1-(R487-AA487)/R487)/LN(AD487))&lt;1.2*B$3,1.2*SIGN(-LN(1-(R487-AA487)/R487)/LN(AD487))*B$3,-LN(1-(R487-AA487)/R487)/LN(AD487))</f>
        <v>-0.467094587296843</v>
      </c>
      <c r="AF487" s="43" t="n">
        <f aca="false">W487</f>
        <v>0.0364446063092277</v>
      </c>
      <c r="AG487" s="47" t="n">
        <f aca="false">IF(D$6="E",-B487,IF(D$6="T",-B487,B487))</f>
        <v>641.149002493781</v>
      </c>
      <c r="AH487" s="3" t="n">
        <f aca="false">T487</f>
        <v>-0.0031718226247207</v>
      </c>
      <c r="AI487" s="3"/>
      <c r="AJ487" s="3"/>
    </row>
    <row r="488" customFormat="false" ht="12.8" hidden="false" customHeight="false" outlineLevel="0" collapsed="false">
      <c r="A488" s="3" t="n">
        <f aca="false">IF(J487/A487&lt;=0.99*$B$10,IF(A487&gt;A486,IF(D$5&gt;0,$A487+($D$7-$D$3)/401,IF(J487/A487&gt;1.01*D$10,A487-($D$7-$D$3)/401,A487)),IF(D$5&lt;0,$A487+($D$7-$D$3)/401,IF(J487/A487&gt;1.01*D$10,A487-($D$7-$D$3)/401,A487))),IF(K487&gt;$B$6,IF(B$10&gt;D$10,IF(J487/A487&gt;1.01*D$10,A487-($D$7-$D$3)/401,A487),A487),IF(MAX(J$58:J487)&lt;0.99*$B$10*(A487^$K$49*(K487-A487))^(1/(1+$K$49))*($K$49^(1/(1+$K$49))),$A487+($D$7-$D$3)/401,IF(J487/A487&gt;1.01*$D$10,$A487-($D$7-$D$3)/401,A487))))</f>
        <v>414.215087281801</v>
      </c>
      <c r="B488" s="3" t="n">
        <f aca="false">$D$4+(A488-$D$3)*$D$5</f>
        <v>642.645261845402</v>
      </c>
      <c r="C488" s="3" t="n">
        <f aca="false">2/PI()*(ATAN((B488/A488)^2))/(1+C$12/C$14*10*(100/A487)^0.5)</f>
        <v>0.589964612898381</v>
      </c>
      <c r="D488" s="3" t="n">
        <f aca="false">3*G487*(I488-I487)+D487</f>
        <v>11690.4423713116</v>
      </c>
      <c r="E488" s="30" t="n">
        <f aca="false">(1/$C$16)*($C$12/100)/S488</f>
        <v>0.0090359677191575</v>
      </c>
      <c r="F488" s="3" t="n">
        <f aca="false">3*(1-2*$B$9)*(A489+A488)/(4*(1+$B$9)*$B$4)</f>
        <v>63070.6792800615</v>
      </c>
      <c r="G488" s="3" t="n">
        <f aca="false">$C$18*$C$17*(A488+100)/100/(2*(1+$C$19))*1000</f>
        <v>3930660.12718208</v>
      </c>
      <c r="H488" s="30" t="n">
        <f aca="false">(B488-B487)/(3*(1-E487)*F487+3*C487*E487*G487)+H487</f>
        <v>0.00411183747587018</v>
      </c>
      <c r="I488" s="30" t="n">
        <f aca="false">C487*(H488-H487)+I487</f>
        <v>0.00118593627538064</v>
      </c>
      <c r="J488" s="3" t="n">
        <f aca="false">J487+3*(H488-H487)*F487</f>
        <v>541.228029844629</v>
      </c>
      <c r="K488" s="35" t="n">
        <f aca="false">IF(J488&lt;$B$10*(A487^$K$49*(MAX(K$58:K487)-A487))^(1/(1+$K$49))*($K$49^(1/(1+$K$49))),IF(J488/A488&gt;D$10,IF(MAX(J$58:J487)&lt;0.99*$B$10*(A487^$K$49*(K487-A487))^(1/(1+$K$49))*($K$49^(1/(1+$K$49))),MAX(K$58:K487),((J488/$B$10)^(1+$K$49)/(A488^($K$49)*$K$49))+A488),MAX(K$58:K487)),((J488/$B$10)^(1+$K$49)/(A488^($K$49)*$K$49))+A488)</f>
        <v>784.165619010573</v>
      </c>
      <c r="L488" s="30" t="n">
        <f aca="false">IF(K488&lt;K487,AE487*(MAX(Z$58:Z487)-J487/A487)/(J487/A487/D$10-1)/(1+1*(MAX(Z$58:Z487)-J487/A487)/(J487/A487/D$10-1))+B$3-B$4,AE487*(J488/A488/B$10)/(C$27+J488/A488/B$10))</f>
        <v>-0.0635605685499746</v>
      </c>
      <c r="M488" s="42" t="n">
        <f aca="false">M487+L488*2*(K488-K487)/(K487+K488)</f>
        <v>-0.0218774324217305</v>
      </c>
      <c r="N488" s="43" t="n">
        <f aca="false">N487+(B$3-B$4)*2*(K488-K487)/(K487+K488)</f>
        <v>0.0142095360840285</v>
      </c>
      <c r="O488" s="34"/>
      <c r="P488" s="34" t="n">
        <f aca="false">P487+$B$4*2*(A488-A487)/(A488+A487)</f>
        <v>0.00436840685182748</v>
      </c>
      <c r="Q488" s="44" t="n">
        <f aca="false">M488+N488</f>
        <v>-0.00766789633770199</v>
      </c>
      <c r="R488" s="3" t="n">
        <f aca="false">R487-(Q488-Q487+P488-P487)*R487</f>
        <v>1.60829721694319</v>
      </c>
      <c r="S488" s="3" t="n">
        <f aca="false">$C$21*(R488-1)+1</f>
        <v>1.60028239124699</v>
      </c>
      <c r="T488" s="3" t="n">
        <f aca="false">-(S488-S487)/S487+T487</f>
        <v>-0.00327227576114677</v>
      </c>
      <c r="U488" s="45" t="n">
        <f aca="false">(N488-N487)/(K$49/(1+K$49)*(AC488^(1+K$49)-(J488/A488)^(1+K$49))/(J488/A488)^K$49)*K$50+U487</f>
        <v>0.0340007769495803</v>
      </c>
      <c r="V488" s="3" t="n">
        <f aca="false">IF(D$6="E",-IF(K487=$B$6,-V487+(H488-H487)*(1-E487)+(I488-I487)*E487,-V487+(H488-H487)*(1-E487)+(I488-I487)*E487+(U488-U487)*(1-E487)),IF(K487=$B$6,V487+(H488-H487)*(1-E487)+(I488-I487)*E487,V487+(H488-H487)*(1-E487)+(I488-I487)*E487+(U488-U487)*(1-E487)))</f>
        <v>0.0377769702876961</v>
      </c>
      <c r="W488" s="3" t="n">
        <f aca="false">T488/3+V488</f>
        <v>0.0366862117006472</v>
      </c>
      <c r="X488" s="23" t="n">
        <f aca="false">IF(D$6="E",-B488,B488)</f>
        <v>642.645261845402</v>
      </c>
      <c r="Y488" s="0" t="n">
        <f aca="false">IF(D$6="E",-J488,J488)</f>
        <v>541.228029844629</v>
      </c>
      <c r="Z488" s="46" t="n">
        <f aca="false">J488/A488</f>
        <v>1.30663523966817</v>
      </c>
      <c r="AA488" s="43" t="n">
        <f aca="false">B$8/A488^B$3*((1+K$49)/K$49)^-B$3</f>
        <v>1.65778644680119</v>
      </c>
      <c r="AB488" s="43" t="n">
        <f aca="false">(R488-AA488)</f>
        <v>-0.0494892298579972</v>
      </c>
      <c r="AC488" s="48" t="n">
        <f aca="false">IF(R$58&gt;=AA$58,B$10,IF(K488&lt;K487,(Z488-D$10)*(1+1.25*(D$10-Z488)/MAX(Z$58:Z488)*B$10)+D$10,B$10))</f>
        <v>1.38259663532589</v>
      </c>
      <c r="AD488" s="33" t="n">
        <f aca="false">IF(K488&gt;K487,(1-A488/K488)/((J488+0.01)/A488/$B$10)^(1+K$49)+A488/K488+0.01,(1-A488/K488)/((J488+0.01)/A488/$D$10)^(1+K$49)+A488/K488+0.01)</f>
        <v>1.06642844880457</v>
      </c>
      <c r="AE488" s="47" t="n">
        <f aca="false">IF(ABS(-LN(1-(R488-AA488)/R488)/LN(AD488))&lt;1.2*B$3,1.2*SIGN(-LN(1-(R488-AA488)/R488)/LN(AD488))*B$3,-LN(1-(R488-AA488)/R488)/LN(AD488))</f>
        <v>-0.471230319106273</v>
      </c>
      <c r="AF488" s="43" t="n">
        <f aca="false">W488</f>
        <v>0.0366862117006472</v>
      </c>
      <c r="AG488" s="47" t="n">
        <f aca="false">IF(D$6="E",-B488,IF(D$6="T",-B488,B488))</f>
        <v>642.645261845402</v>
      </c>
      <c r="AH488" s="3" t="n">
        <f aca="false">T488</f>
        <v>-0.00327227576114677</v>
      </c>
      <c r="AI488" s="3"/>
      <c r="AJ488" s="3"/>
    </row>
    <row r="489" customFormat="false" ht="12.8" hidden="false" customHeight="false" outlineLevel="0" collapsed="false">
      <c r="A489" s="3" t="n">
        <f aca="false">IF(J488/A488&lt;=0.99*$B$10,IF(A488&gt;A487,IF(D$5&gt;0,$A488+($D$7-$D$3)/401,IF(J488/A488&gt;1.01*D$10,A488-($D$7-$D$3)/401,A488)),IF(D$5&lt;0,$A488+($D$7-$D$3)/401,IF(J488/A488&gt;1.01*D$10,A488-($D$7-$D$3)/401,A488))),IF(K488&gt;$B$6,IF(B$10&gt;D$10,IF(J488/A488&gt;1.01*D$10,A488-($D$7-$D$3)/401,A488),A488),IF(MAX(J$58:J488)&lt;0.99*$B$10*(A488^$K$49*(K488-A488))^(1/(1+$K$49))*($K$49^(1/(1+$K$49))),$A488+($D$7-$D$3)/401,IF(J488/A488&gt;1.01*$D$10,$A488-($D$7-$D$3)/401,A488))))</f>
        <v>414.713840399008</v>
      </c>
      <c r="B489" s="3" t="n">
        <f aca="false">$D$4+(A489-$D$3)*$D$5</f>
        <v>644.141521197023</v>
      </c>
      <c r="C489" s="3" t="n">
        <f aca="false">2/PI()*(ATAN((B489/A489)^2))/(1+C$12/C$14*10*(100/A488)^0.5)</f>
        <v>0.590438484890627</v>
      </c>
      <c r="D489" s="3" t="n">
        <f aca="false">3*G488*(I489-I488)+D488</f>
        <v>11732.018816008</v>
      </c>
      <c r="E489" s="30" t="n">
        <f aca="false">(1/$C$16)*($C$12/100)/S489</f>
        <v>0.00903505061279034</v>
      </c>
      <c r="F489" s="3" t="n">
        <f aca="false">3*(1-2*$B$9)*(A490+A489)/(4*(1+$B$9)*$B$4)</f>
        <v>63146.5764935495</v>
      </c>
      <c r="G489" s="3" t="n">
        <f aca="false">$C$18*$C$17*(A489+100)/100/(2*(1+$C$19))*1000</f>
        <v>3934472.59601002</v>
      </c>
      <c r="H489" s="30" t="n">
        <f aca="false">(B489-B488)/(3*(1-E488)*F488+3*C488*E488*G488)+H488</f>
        <v>0.00411781380680686</v>
      </c>
      <c r="I489" s="30" t="n">
        <f aca="false">C488*(H489-H488)+I488</f>
        <v>0.00118946209914825</v>
      </c>
      <c r="J489" s="3" t="n">
        <f aca="false">J488+3*(H489-H488)*F488</f>
        <v>542.358823599965</v>
      </c>
      <c r="K489" s="35" t="n">
        <f aca="false">IF(J489&lt;$B$10*(A488^$K$49*(MAX(K$58:K488)-A488))^(1/(1+$K$49))*($K$49^(1/(1+$K$49))),IF(J489/A489&gt;D$10,IF(MAX(J$58:J488)&lt;0.99*$B$10*(A488^$K$49*(K488-A488))^(1/(1+$K$49))*($K$49^(1/(1+$K$49))),MAX(K$58:K488),((J489/$B$10)^(1+$K$49)/(A489^($K$49)*$K$49))+A489),MAX(K$58:K488)),((J489/$B$10)^(1+$K$49)/(A489^($K$49)*$K$49))+A489)</f>
        <v>785.765090700738</v>
      </c>
      <c r="L489" s="30" t="n">
        <f aca="false">IF(K489&lt;K488,AE488*(MAX(Z$58:Z488)-J488/A488)/(J488/A488/D$10-1)/(1+1*(MAX(Z$58:Z488)-J488/A488)/(J488/A488/D$10-1))+B$3-B$4,AE488*(J489/A489/B$10)/(C$27+J489/A489/B$10))</f>
        <v>-0.06417231841262</v>
      </c>
      <c r="M489" s="42" t="n">
        <f aca="false">M488+L489*2*(K489-K488)/(K488+K489)</f>
        <v>-0.0220081920864193</v>
      </c>
      <c r="N489" s="43" t="n">
        <f aca="false">N488+(B$3-B$4)*2*(K489-K488)/(K488+K489)</f>
        <v>0.0142307274722533</v>
      </c>
      <c r="O489" s="34"/>
      <c r="P489" s="34" t="n">
        <f aca="false">P488+$B$4*2*(A489-A488)/(A489+A488)</f>
        <v>0.00437562705757326</v>
      </c>
      <c r="Q489" s="44" t="n">
        <f aca="false">M489+N489</f>
        <v>-0.00777746461416602</v>
      </c>
      <c r="R489" s="3" t="n">
        <f aca="false">R488-(Q489-Q488+P489-P488)*R488</f>
        <v>1.60846182306049</v>
      </c>
      <c r="S489" s="3" t="n">
        <f aca="false">$C$21*(R489-1)+1</f>
        <v>1.60044482854073</v>
      </c>
      <c r="T489" s="3" t="n">
        <f aca="false">-(S489-S488)/S488+T488</f>
        <v>-0.00337378115458172</v>
      </c>
      <c r="U489" s="45" t="n">
        <f aca="false">(N489-N488)/(K$49/(1+K$49)*(AC489^(1+K$49)-(J489/A489)^(1+K$49))/(J489/A489)^K$49)*K$50+U488</f>
        <v>0.0342761843636262</v>
      </c>
      <c r="V489" s="3" t="n">
        <f aca="false">IF(D$6="E",-IF(K488=$B$6,-V488+(H489-H488)*(1-E488)+(I489-I488)*E488,-V488+(H489-H488)*(1-E488)+(I489-I488)*E488+(U489-U488)*(1-E488)),IF(K488=$B$6,V488+(H489-H488)*(1-E488)+(I489-I488)*E488,V488+(H489-H488)*(1-E488)+(I489-I488)*E488+(U489-U488)*(1-E488)))</f>
        <v>0.0380558433174721</v>
      </c>
      <c r="W489" s="3" t="n">
        <f aca="false">T489/3+V489</f>
        <v>0.0369312495992781</v>
      </c>
      <c r="X489" s="23" t="n">
        <f aca="false">IF(D$6="E",-B489,B489)</f>
        <v>644.141521197023</v>
      </c>
      <c r="Y489" s="0" t="n">
        <f aca="false">IF(D$6="E",-J489,J489)</f>
        <v>542.358823599965</v>
      </c>
      <c r="Z489" s="46" t="n">
        <f aca="false">J489/A489</f>
        <v>1.30779050701116</v>
      </c>
      <c r="AA489" s="43" t="n">
        <f aca="false">B$8/A489^B$3*((1+K$49)/K$49)^-B$3</f>
        <v>1.65775373032485</v>
      </c>
      <c r="AB489" s="43" t="n">
        <f aca="false">(R489-AA489)</f>
        <v>-0.0492919072643634</v>
      </c>
      <c r="AC489" s="48" t="n">
        <f aca="false">IF(R$58&gt;=AA$58,B$10,IF(K489&lt;K488,(Z489-D$10)*(1+1.25*(D$10-Z489)/MAX(Z$58:Z489)*B$10)+D$10,B$10))</f>
        <v>1.38259663532589</v>
      </c>
      <c r="AD489" s="33" t="n">
        <f aca="false">IF(K489&gt;K488,(1-A489/K489)/((J489+0.01)/A489/$B$10)^(1+K$49)+A489/K489+0.01,(1-A489/K489)/((J489+0.01)/A489/$D$10)^(1+K$49)+A489/K489+0.01)</f>
        <v>1.06554751422217</v>
      </c>
      <c r="AE489" s="47" t="n">
        <f aca="false">IF(ABS(-LN(1-(R489-AA489)/R489)/LN(AD489))&lt;1.2*B$3,1.2*SIGN(-LN(1-(R489-AA489)/R489)/LN(AD489))*B$3,-LN(1-(R489-AA489)/R489)/LN(AD489))</f>
        <v>-0.47544126301118</v>
      </c>
      <c r="AF489" s="43" t="n">
        <f aca="false">W489</f>
        <v>0.0369312495992782</v>
      </c>
      <c r="AG489" s="47" t="n">
        <f aca="false">IF(D$6="E",-B489,IF(D$6="T",-B489,B489))</f>
        <v>644.141521197023</v>
      </c>
      <c r="AH489" s="3" t="n">
        <f aca="false">T489</f>
        <v>-0.00337378115458172</v>
      </c>
      <c r="AI489" s="3"/>
      <c r="AJ489" s="3"/>
    </row>
    <row r="490" customFormat="false" ht="12.8" hidden="false" customHeight="false" outlineLevel="0" collapsed="false">
      <c r="A490" s="3" t="n">
        <f aca="false">IF(J489/A489&lt;=0.99*$B$10,IF(A489&gt;A488,IF(D$5&gt;0,$A489+($D$7-$D$3)/401,IF(J489/A489&gt;1.01*D$10,A489-($D$7-$D$3)/401,A489)),IF(D$5&lt;0,$A489+($D$7-$D$3)/401,IF(J489/A489&gt;1.01*D$10,A489-($D$7-$D$3)/401,A489))),IF(K489&gt;$B$6,IF(B$10&gt;D$10,IF(J489/A489&gt;1.01*D$10,A489-($D$7-$D$3)/401,A489),A489),IF(MAX(J$58:J489)&lt;0.99*$B$10*(A489^$K$49*(K489-A489))^(1/(1+$K$49))*($K$49^(1/(1+$K$49))),$A489+($D$7-$D$3)/401,IF(J489/A489&gt;1.01*$D$10,$A489-($D$7-$D$3)/401,A489))))</f>
        <v>415.212593516215</v>
      </c>
      <c r="B490" s="3" t="n">
        <f aca="false">$D$4+(A490-$D$3)*$D$5</f>
        <v>645.637780548644</v>
      </c>
      <c r="C490" s="3" t="n">
        <f aca="false">2/PI()*(ATAN((B490/A490)^2))/(1+C$12/C$14*10*(100/A489)^0.5)</f>
        <v>0.590910311729557</v>
      </c>
      <c r="D490" s="3" t="n">
        <f aca="false">3*G489*(I490-I489)+D489</f>
        <v>11773.6140342716</v>
      </c>
      <c r="E490" s="30" t="n">
        <f aca="false">(1/$C$16)*($C$12/100)/S490</f>
        <v>0.00903412392842038</v>
      </c>
      <c r="F490" s="3" t="n">
        <f aca="false">3*(1-2*$B$9)*(A491+A490)/(4*(1+$B$9)*$B$4)</f>
        <v>63222.4737070375</v>
      </c>
      <c r="G490" s="3" t="n">
        <f aca="false">$C$18*$C$17*(A490+100)/100/(2*(1+$C$19))*1000</f>
        <v>3938285.06483794</v>
      </c>
      <c r="H490" s="30" t="n">
        <f aca="false">(B490-B489)/(3*(1-E489)*F489+3*C489*E489*G489)+H489</f>
        <v>0.00412378224871165</v>
      </c>
      <c r="I490" s="30" t="n">
        <f aca="false">C489*(H490-H489)+I489</f>
        <v>0.00119298609694368</v>
      </c>
      <c r="J490" s="3" t="n">
        <f aca="false">J489+3*(H490-H489)*F489</f>
        <v>543.48948361983</v>
      </c>
      <c r="K490" s="35" t="n">
        <f aca="false">IF(J490&lt;$B$10*(A489^$K$49*(MAX(K$58:K489)-A489))^(1/(1+$K$49))*($K$49^(1/(1+$K$49))),IF(J490/A490&gt;D$10,IF(MAX(J$58:J489)&lt;0.99*$B$10*(A489^$K$49*(K489-A489))^(1/(1+$K$49))*($K$49^(1/(1+$K$49))),MAX(K$58:K489),((J490/$B$10)^(1+$K$49)/(A490^($K$49)*$K$49))+A490),MAX(K$58:K489)),((J490/$B$10)^(1+$K$49)/(A490^($K$49)*$K$49))+A490)</f>
        <v>787.364956948558</v>
      </c>
      <c r="L490" s="30" t="n">
        <f aca="false">IF(K490&lt;K489,AE489*(MAX(Z$58:Z489)-J489/A489)/(J489/A489/D$10-1)/(1+1*(MAX(Z$58:Z489)-J489/A489)/(J489/A489/D$10-1))+B$3-B$4,AE489*(J490/A490/B$10)/(C$27+J490/A490/B$10))</f>
        <v>-0.0647950338204768</v>
      </c>
      <c r="M490" s="42" t="n">
        <f aca="false">M489+L490*2*(K490-K489)/(K489+K490)</f>
        <v>-0.0221399846076932</v>
      </c>
      <c r="N490" s="43" t="n">
        <f aca="false">N489+(B$3-B$4)*2*(K490-K489)/(K489+K490)</f>
        <v>0.0142518809795583</v>
      </c>
      <c r="O490" s="34"/>
      <c r="P490" s="34" t="n">
        <f aca="false">P489+$B$4*2*(A490-A489)/(A490+A489)</f>
        <v>0.00438283858520017</v>
      </c>
      <c r="Q490" s="44" t="n">
        <f aca="false">M490+N490</f>
        <v>-0.00788810362813491</v>
      </c>
      <c r="R490" s="3" t="n">
        <f aca="false">R489-(Q490-Q489+P490-P489)*R489</f>
        <v>1.60862818222372</v>
      </c>
      <c r="S490" s="3" t="n">
        <f aca="false">$C$21*(R490-1)+1</f>
        <v>1.60060899578255</v>
      </c>
      <c r="T490" s="3" t="n">
        <f aca="false">-(S490-S489)/S489+T489</f>
        <v>-0.00347635716276017</v>
      </c>
      <c r="U490" s="45" t="n">
        <f aca="false">(N490-N489)/(K$49/(1+K$49)*(AC490^(1+K$49)-(J490/A490)^(1+K$49))/(J490/A490)^K$49)*K$50+U489</f>
        <v>0.0345555263313938</v>
      </c>
      <c r="V490" s="3" t="n">
        <f aca="false">IF(D$6="E",-IF(K489=$B$6,-V489+(H490-H489)*(1-E489)+(I490-I489)*E489,-V489+(H490-H489)*(1-E489)+(I490-I489)*E489+(U490-U489)*(1-E489)),IF(K489=$B$6,V489+(H490-H489)*(1-E489)+(I490-I489)*E489,V489+(H490-H489)*(1-E489)+(I490-I489)*E489+(U490-U489)*(1-E489)))</f>
        <v>0.0383386077726511</v>
      </c>
      <c r="W490" s="3" t="n">
        <f aca="false">T490/3+V490</f>
        <v>0.0371798220517311</v>
      </c>
      <c r="X490" s="23" t="n">
        <f aca="false">IF(D$6="E",-B490,B490)</f>
        <v>645.637780548644</v>
      </c>
      <c r="Y490" s="0" t="n">
        <f aca="false">IF(D$6="E",-J490,J490)</f>
        <v>543.48948361983</v>
      </c>
      <c r="Z490" s="46" t="n">
        <f aca="false">J490/A490</f>
        <v>1.30894267685213</v>
      </c>
      <c r="AA490" s="43" t="n">
        <f aca="false">B$8/A490^B$3*((1+K$49)/K$49)^-B$3</f>
        <v>1.65772105381565</v>
      </c>
      <c r="AB490" s="43" t="n">
        <f aca="false">(R490-AA490)</f>
        <v>-0.049092871591925</v>
      </c>
      <c r="AC490" s="48" t="n">
        <f aca="false">IF(R$58&gt;=AA$58,B$10,IF(K490&lt;K489,(Z490-D$10)*(1+1.25*(D$10-Z490)/MAX(Z$58:Z490)*B$10)+D$10,B$10))</f>
        <v>1.38259663532589</v>
      </c>
      <c r="AD490" s="33" t="n">
        <f aca="false">IF(K490&gt;K489,(1-A490/K490)/((J490+0.01)/A490/$B$10)^(1+K$49)+A490/K490+0.01,(1-A490/K490)/((J490+0.01)/A490/$D$10)^(1+K$49)+A490/K490+0.01)</f>
        <v>1.06466963016041</v>
      </c>
      <c r="AE490" s="47" t="n">
        <f aca="false">IF(ABS(-LN(1-(R490-AA490)/R490)/LN(AD490))&lt;1.2*B$3,1.2*SIGN(-LN(1-(R490-AA490)/R490)/LN(AD490))*B$3,-LN(1-(R490-AA490)/R490)/LN(AD490))</f>
        <v>-0.479729727801025</v>
      </c>
      <c r="AF490" s="43" t="n">
        <f aca="false">W490</f>
        <v>0.0371798220517311</v>
      </c>
      <c r="AG490" s="47" t="n">
        <f aca="false">IF(D$6="E",-B490,IF(D$6="T",-B490,B490))</f>
        <v>645.637780548644</v>
      </c>
      <c r="AH490" s="3" t="n">
        <f aca="false">T490</f>
        <v>-0.00347635716276017</v>
      </c>
      <c r="AI490" s="3"/>
      <c r="AJ490" s="3"/>
    </row>
    <row r="491" customFormat="false" ht="12.8" hidden="false" customHeight="false" outlineLevel="0" collapsed="false">
      <c r="A491" s="3" t="n">
        <f aca="false">IF(J490/A490&lt;=0.99*$B$10,IF(A490&gt;A489,IF(D$5&gt;0,$A490+($D$7-$D$3)/401,IF(J490/A490&gt;1.01*D$10,A490-($D$7-$D$3)/401,A490)),IF(D$5&lt;0,$A490+($D$7-$D$3)/401,IF(J490/A490&gt;1.01*D$10,A490-($D$7-$D$3)/401,A490))),IF(K490&gt;$B$6,IF(B$10&gt;D$10,IF(J490/A490&gt;1.01*D$10,A490-($D$7-$D$3)/401,A490),A490),IF(MAX(J$58:J490)&lt;0.99*$B$10*(A490^$K$49*(K490-A490))^(1/(1+$K$49))*($K$49^(1/(1+$K$49))),$A490+($D$7-$D$3)/401,IF(J490/A490&gt;1.01*$D$10,$A490-($D$7-$D$3)/401,A490))))</f>
        <v>415.711346633422</v>
      </c>
      <c r="B491" s="3" t="n">
        <f aca="false">$D$4+(A491-$D$3)*$D$5</f>
        <v>647.134039900265</v>
      </c>
      <c r="C491" s="3" t="n">
        <f aca="false">2/PI()*(ATAN((B491/A491)^2))/(1+C$12/C$14*10*(100/A490)^0.5)</f>
        <v>0.591380106963852</v>
      </c>
      <c r="D491" s="3" t="n">
        <f aca="false">3*G490*(I491-I490)+D490</f>
        <v>11815.2279316091</v>
      </c>
      <c r="E491" s="30" t="n">
        <f aca="false">(1/$C$16)*($C$12/100)/S491</f>
        <v>0.00903318749799982</v>
      </c>
      <c r="F491" s="3" t="n">
        <f aca="false">3*(1-2*$B$9)*(A492+A491)/(4*(1+$B$9)*$B$4)</f>
        <v>63298.3709205256</v>
      </c>
      <c r="G491" s="3" t="n">
        <f aca="false">$C$18*$C$17*(A491+100)/100/(2*(1+$C$19))*1000</f>
        <v>3942097.53366588</v>
      </c>
      <c r="H491" s="30" t="n">
        <f aca="false">(B491-B490)/(3*(1-E490)*F490+3*C490*E490*G490)+H490</f>
        <v>0.00412974282731518</v>
      </c>
      <c r="I491" s="30" t="n">
        <f aca="false">C490*(H491-H490)+I490</f>
        <v>0.00119650826430438</v>
      </c>
      <c r="J491" s="3" t="n">
        <f aca="false">J490+3*(H491-H490)*F490</f>
        <v>544.620011191951</v>
      </c>
      <c r="K491" s="35" t="n">
        <f aca="false">IF(J491&lt;$B$10*(A490^$K$49*(MAX(K$58:K490)-A490))^(1/(1+$K$49))*($K$49^(1/(1+$K$49))),IF(J491/A491&gt;D$10,IF(MAX(J$58:J490)&lt;0.99*$B$10*(A490^$K$49*(K490-A490))^(1/(1+$K$49))*($K$49^(1/(1+$K$49))),MAX(K$58:K490),((J491/$B$10)^(1+$K$49)/(A491^($K$49)*$K$49))+A491),MAX(K$58:K490)),((J491/$B$10)^(1+$K$49)/(A491^($K$49)*$K$49))+A491)</f>
        <v>788.965216957303</v>
      </c>
      <c r="L491" s="30" t="n">
        <f aca="false">IF(K491&lt;K490,AE490*(MAX(Z$58:Z490)-J490/A490)/(J490/A490/D$10-1)/(1+1*(MAX(Z$58:Z490)-J490/A490)/(J490/A490/D$10-1))+B$3-B$4,AE490*(J491/A491/B$10)/(C$27+J491/A491/B$10))</f>
        <v>-0.0654290499248643</v>
      </c>
      <c r="M491" s="42" t="n">
        <f aca="false">M490+L491*2*(K491-K490)/(K490+K491)</f>
        <v>-0.0222728292283674</v>
      </c>
      <c r="N491" s="43" t="n">
        <f aca="false">N490+(B$3-B$4)*2*(K491-K490)/(K490+K491)</f>
        <v>0.0142729967386377</v>
      </c>
      <c r="O491" s="34"/>
      <c r="P491" s="34" t="n">
        <f aca="false">P490+$B$4*2*(A491-A490)/(A491+A490)</f>
        <v>0.004390041455544</v>
      </c>
      <c r="Q491" s="44" t="n">
        <f aca="false">M491+N491</f>
        <v>-0.00799983248972971</v>
      </c>
      <c r="R491" s="3" t="n">
        <f aca="false">R490-(Q491-Q490+P491-P490)*R490</f>
        <v>1.60879632567902</v>
      </c>
      <c r="S491" s="3" t="n">
        <f aca="false">$C$21*(R491-1)+1</f>
        <v>1.60077492380689</v>
      </c>
      <c r="T491" s="3" t="n">
        <f aca="false">-(S491-S490)/S490+T490</f>
        <v>-0.00358002272054481</v>
      </c>
      <c r="U491" s="45" t="n">
        <f aca="false">(N491-N490)/(K$49/(1+K$49)*(AC491^(1+K$49)-(J491/A491)^(1+K$49))/(J491/A491)^K$49)*K$50+U490</f>
        <v>0.0348389167230595</v>
      </c>
      <c r="V491" s="3" t="n">
        <f aca="false">IF(D$6="E",-IF(K490=$B$6,-V490+(H491-H490)*(1-E490)+(I491-I490)*E490,-V490+(H491-H490)*(1-E490)+(I491-I490)*E490+(U491-U490)*(1-E490)),IF(K490=$B$6,V490+(H491-H490)*(1-E490)+(I491-I490)*E490,V490+(H491-H490)*(1-E490)+(I491-I490)*E490+(U491-U490)*(1-E490)))</f>
        <v>0.0386253765300926</v>
      </c>
      <c r="W491" s="3" t="n">
        <f aca="false">T491/3+V491</f>
        <v>0.0374320356232443</v>
      </c>
      <c r="X491" s="23" t="n">
        <f aca="false">IF(D$6="E",-B491,B491)</f>
        <v>647.134039900265</v>
      </c>
      <c r="Y491" s="0" t="n">
        <f aca="false">IF(D$6="E",-J491,J491)</f>
        <v>544.620011191951</v>
      </c>
      <c r="Z491" s="46" t="n">
        <f aca="false">J491/A491</f>
        <v>1.31009176343748</v>
      </c>
      <c r="AA491" s="43" t="n">
        <f aca="false">B$8/A491^B$3*((1+K$49)/K$49)^-B$3</f>
        <v>1.65768841717684</v>
      </c>
      <c r="AB491" s="43" t="n">
        <f aca="false">(R491-AA491)</f>
        <v>-0.0488920914978119</v>
      </c>
      <c r="AC491" s="48" t="n">
        <f aca="false">IF(R$58&gt;=AA$58,B$10,IF(K491&lt;K490,(Z491-D$10)*(1+1.25*(D$10-Z491)/MAX(Z$58:Z491)*B$10)+D$10,B$10))</f>
        <v>1.38259663532589</v>
      </c>
      <c r="AD491" s="33" t="n">
        <f aca="false">IF(K491&gt;K490,(1-A491/K491)/((J491+0.01)/A491/$B$10)^(1+K$49)+A491/K491+0.01,(1-A491/K491)/((J491+0.01)/A491/$D$10)^(1+K$49)+A491/K491+0.01)</f>
        <v>1.06379478044351</v>
      </c>
      <c r="AE491" s="47" t="n">
        <f aca="false">IF(ABS(-LN(1-(R491-AA491)/R491)/LN(AD491))&lt;1.2*B$3,1.2*SIGN(-LN(1-(R491-AA491)/R491)/LN(AD491))*B$3,-LN(1-(R491-AA491)/R491)/LN(AD491))</f>
        <v>-0.48409812194738</v>
      </c>
      <c r="AF491" s="43" t="n">
        <f aca="false">W491</f>
        <v>0.0374320356232444</v>
      </c>
      <c r="AG491" s="47" t="n">
        <f aca="false">IF(D$6="E",-B491,IF(D$6="T",-B491,B491))</f>
        <v>647.134039900265</v>
      </c>
      <c r="AH491" s="3" t="n">
        <f aca="false">T491</f>
        <v>-0.00358002272054481</v>
      </c>
      <c r="AI491" s="3"/>
      <c r="AJ491" s="3"/>
    </row>
    <row r="492" customFormat="false" ht="12.8" hidden="false" customHeight="false" outlineLevel="0" collapsed="false">
      <c r="A492" s="3" t="n">
        <f aca="false">IF(J491/A491&lt;=0.99*$B$10,IF(A491&gt;A490,IF(D$5&gt;0,$A491+($D$7-$D$3)/401,IF(J491/A491&gt;1.01*D$10,A491-($D$7-$D$3)/401,A491)),IF(D$5&lt;0,$A491+($D$7-$D$3)/401,IF(J491/A491&gt;1.01*D$10,A491-($D$7-$D$3)/401,A491))),IF(K491&gt;$B$6,IF(B$10&gt;D$10,IF(J491/A491&gt;1.01*D$10,A491-($D$7-$D$3)/401,A491),A491),IF(MAX(J$58:J491)&lt;0.99*$B$10*(A491^$K$49*(K491-A491))^(1/(1+$K$49))*($K$49^(1/(1+$K$49))),$A491+($D$7-$D$3)/401,IF(J491/A491&gt;1.01*$D$10,$A491-($D$7-$D$3)/401,A491))))</f>
        <v>416.210099750629</v>
      </c>
      <c r="B492" s="3" t="n">
        <f aca="false">$D$4+(A492-$D$3)*$D$5</f>
        <v>648.630299251886</v>
      </c>
      <c r="C492" s="3" t="n">
        <f aca="false">2/PI()*(ATAN((B492/A492)^2))/(1+C$12/C$14*10*(100/A491)^0.5)</f>
        <v>0.59184788402956</v>
      </c>
      <c r="D492" s="3" t="n">
        <f aca="false">3*G491*(I492-I491)+D491</f>
        <v>11856.860414589</v>
      </c>
      <c r="E492" s="30" t="n">
        <f aca="false">(1/$C$16)*($C$12/100)/S492</f>
        <v>0.00903224114814592</v>
      </c>
      <c r="F492" s="3" t="n">
        <f aca="false">3*(1-2*$B$9)*(A493+A492)/(4*(1+$B$9)*$B$4)</f>
        <v>63374.2681340136</v>
      </c>
      <c r="G492" s="3" t="n">
        <f aca="false">$C$18*$C$17*(A492+100)/100/(2*(1+$C$19))*1000</f>
        <v>3945910.00249381</v>
      </c>
      <c r="H492" s="30" t="n">
        <f aca="false">(B492-B491)/(3*(1-E491)*F491+3*C491*E491*G491)+H491</f>
        <v>0.00413569556824217</v>
      </c>
      <c r="I492" s="30" t="n">
        <f aca="false">C491*(H492-H491)+I491</f>
        <v>0.00120002859687051</v>
      </c>
      <c r="J492" s="3" t="n">
        <f aca="false">J491+3*(H492-H491)*F491</f>
        <v>545.750407601522</v>
      </c>
      <c r="K492" s="35" t="n">
        <f aca="false">IF(J492&lt;$B$10*(A491^$K$49*(MAX(K$58:K491)-A491))^(1/(1+$K$49))*($K$49^(1/(1+$K$49))),IF(J492/A492&gt;D$10,IF(MAX(J$58:J491)&lt;0.99*$B$10*(A491^$K$49*(K491-A491))^(1/(1+$K$49))*($K$49^(1/(1+$K$49))),MAX(K$58:K491),((J492/$B$10)^(1+$K$49)/(A492^($K$49)*$K$49))+A492),MAX(K$58:K491)),((J492/$B$10)^(1+$K$49)/(A492^($K$49)*$K$49))+A492)</f>
        <v>790.565869945364</v>
      </c>
      <c r="L492" s="30" t="n">
        <f aca="false">IF(K492&lt;K491,AE491*(MAX(Z$58:Z491)-J491/A491)/(J491/A491/D$10-1)/(1+1*(MAX(Z$58:Z491)-J491/A491)/(J491/A491/D$10-1))+B$3-B$4,AE491*(J492/A492/B$10)/(C$27+J492/A492/B$10))</f>
        <v>-0.0660747163190264</v>
      </c>
      <c r="M492" s="42" t="n">
        <f aca="false">M491+L492*2*(K492-K491)/(K491+K492)</f>
        <v>-0.0224067457976433</v>
      </c>
      <c r="N492" s="43" t="n">
        <f aca="false">N491+(B$3-B$4)*2*(K492-K491)/(K491+K492)</f>
        <v>0.0142940748816561</v>
      </c>
      <c r="O492" s="34"/>
      <c r="P492" s="34" t="n">
        <f aca="false">P491+$B$4*2*(A492-A491)/(A492+A491)</f>
        <v>0.00439723568936559</v>
      </c>
      <c r="Q492" s="44" t="n">
        <f aca="false">M492+N492</f>
        <v>-0.00811267091598726</v>
      </c>
      <c r="R492" s="3" t="n">
        <f aca="false">R491-(Q492-Q491+P492-P491)*R491</f>
        <v>1.60896628566764</v>
      </c>
      <c r="S492" s="3" t="n">
        <f aca="false">$C$21*(R492-1)+1</f>
        <v>1.6009426444302</v>
      </c>
      <c r="T492" s="3" t="n">
        <f aca="false">-(S492-S491)/S491+T491</f>
        <v>-0.00368479736488655</v>
      </c>
      <c r="U492" s="45" t="n">
        <f aca="false">(N492-N491)/(K$49/(1+K$49)*(AC492^(1+K$49)-(J492/A492)^(1+K$49))/(J492/A492)^K$49)*K$50+U491</f>
        <v>0.0351264744423763</v>
      </c>
      <c r="V492" s="3" t="n">
        <f aca="false">IF(D$6="E",-IF(K491=$B$6,-V491+(H492-H491)*(1-E491)+(I492-I491)*E491,-V491+(H492-H491)*(1-E491)+(I492-I491)*E491+(U492-U491)*(1-E491)),IF(K491=$B$6,V491+(H492-H491)*(1-E491)+(I492-I491)*E491,V491+(H492-H491)*(1-E491)+(I492-I491)*E491+(U492-U491)*(1-E491)))</f>
        <v>0.0389162674551405</v>
      </c>
      <c r="W492" s="3" t="n">
        <f aca="false">T492/3+V492</f>
        <v>0.037688001666845</v>
      </c>
      <c r="X492" s="23" t="n">
        <f aca="false">IF(D$6="E",-B492,B492)</f>
        <v>648.630299251886</v>
      </c>
      <c r="Y492" s="0" t="n">
        <f aca="false">IF(D$6="E",-J492,J492)</f>
        <v>545.750407601522</v>
      </c>
      <c r="Z492" s="46" t="n">
        <f aca="false">J492/A492</f>
        <v>1.31123778093926</v>
      </c>
      <c r="AA492" s="43" t="n">
        <f aca="false">B$8/A492^B$3*((1+K$49)/K$49)^-B$3</f>
        <v>1.65765582031202</v>
      </c>
      <c r="AB492" s="43" t="n">
        <f aca="false">(R492-AA492)</f>
        <v>-0.0486895346443743</v>
      </c>
      <c r="AC492" s="48" t="n">
        <f aca="false">IF(R$58&gt;=AA$58,B$10,IF(K492&lt;K491,(Z492-D$10)*(1+1.25*(D$10-Z492)/MAX(Z$58:Z492)*B$10)+D$10,B$10))</f>
        <v>1.38259663532589</v>
      </c>
      <c r="AD492" s="33" t="n">
        <f aca="false">IF(K492&gt;K491,(1-A492/K492)/((J492+0.01)/A492/$B$10)^(1+K$49)+A492/K492+0.01,(1-A492/K492)/((J492+0.01)/A492/$D$10)^(1+K$49)+A492/K492+0.01)</f>
        <v>1.06292294899389</v>
      </c>
      <c r="AE492" s="47" t="n">
        <f aca="false">IF(ABS(-LN(1-(R492-AA492)/R492)/LN(AD492))&lt;1.2*B$3,1.2*SIGN(-LN(1-(R492-AA492)/R492)/LN(AD492))*B$3,-LN(1-(R492-AA492)/R492)/LN(AD492))</f>
        <v>-0.488548959174035</v>
      </c>
      <c r="AF492" s="43" t="n">
        <f aca="false">W492</f>
        <v>0.037688001666845</v>
      </c>
      <c r="AG492" s="47" t="n">
        <f aca="false">IF(D$6="E",-B492,IF(D$6="T",-B492,B492))</f>
        <v>648.630299251886</v>
      </c>
      <c r="AH492" s="3" t="n">
        <f aca="false">T492</f>
        <v>-0.00368479736488655</v>
      </c>
      <c r="AI492" s="3"/>
      <c r="AJ492" s="3"/>
    </row>
    <row r="493" customFormat="false" ht="12.8" hidden="false" customHeight="false" outlineLevel="0" collapsed="false">
      <c r="A493" s="3" t="n">
        <f aca="false">IF(J492/A492&lt;=0.99*$B$10,IF(A492&gt;A491,IF(D$5&gt;0,$A492+($D$7-$D$3)/401,IF(J492/A492&gt;1.01*D$10,A492-($D$7-$D$3)/401,A492)),IF(D$5&lt;0,$A492+($D$7-$D$3)/401,IF(J492/A492&gt;1.01*D$10,A492-($D$7-$D$3)/401,A492))),IF(K492&gt;$B$6,IF(B$10&gt;D$10,IF(J492/A492&gt;1.01*D$10,A492-($D$7-$D$3)/401,A492),A492),IF(MAX(J$58:J492)&lt;0.99*$B$10*(A492^$K$49*(K492-A492))^(1/(1+$K$49))*($K$49^(1/(1+$K$49))),$A492+($D$7-$D$3)/401,IF(J492/A492&gt;1.01*$D$10,$A492-($D$7-$D$3)/401,A492))))</f>
        <v>416.708852867836</v>
      </c>
      <c r="B493" s="3" t="n">
        <f aca="false">$D$4+(A493-$D$3)*$D$5</f>
        <v>650.126558603507</v>
      </c>
      <c r="C493" s="3" t="n">
        <f aca="false">2/PI()*(ATAN((B493/A493)^2))/(1+C$12/C$14*10*(100/A492)^0.5)</f>
        <v>0.592313656251149</v>
      </c>
      <c r="D493" s="3" t="n">
        <f aca="false">3*G492*(I493-I492)+D492</f>
        <v>11898.5113908394</v>
      </c>
      <c r="E493" s="30" t="n">
        <f aca="false">(1/$C$16)*($C$12/100)/S493</f>
        <v>0.00903128469990764</v>
      </c>
      <c r="F493" s="3" t="n">
        <f aca="false">3*(1-2*$B$9)*(A494+A493)/(4*(1+$B$9)*$B$4)</f>
        <v>63450.1653475016</v>
      </c>
      <c r="G493" s="3" t="n">
        <f aca="false">$C$18*$C$17*(A493+100)/100/(2*(1+$C$19))*1000</f>
        <v>3949722.47132174</v>
      </c>
      <c r="H493" s="30" t="n">
        <f aca="false">(B493-B492)/(3*(1-E492)*F492+3*C492*E492*G492)+H492</f>
        <v>0.00414164049701327</v>
      </c>
      <c r="I493" s="30" t="n">
        <f aca="false">C492*(H493-H492)+I492</f>
        <v>0.00120354709038439</v>
      </c>
      <c r="J493" s="3" t="n">
        <f aca="false">J492+3*(H493-H492)*F492</f>
        <v>546.880674131454</v>
      </c>
      <c r="K493" s="35" t="n">
        <f aca="false">IF(J493&lt;$B$10*(A492^$K$49*(MAX(K$58:K492)-A492))^(1/(1+$K$49))*($K$49^(1/(1+$K$49))),IF(J493/A493&gt;D$10,IF(MAX(J$58:J492)&lt;0.99*$B$10*(A492^$K$49*(K492-A492))^(1/(1+$K$49))*($K$49^(1/(1+$K$49))),MAX(K$58:K492),((J493/$B$10)^(1+$K$49)/(A493^($K$49)*$K$49))+A493),MAX(K$58:K492)),((J493/$B$10)^(1+$K$49)/(A493^($K$49)*$K$49))+A493)</f>
        <v>792.166915146455</v>
      </c>
      <c r="L493" s="30" t="n">
        <f aca="false">IF(K493&lt;K492,AE492*(MAX(Z$58:Z492)-J492/A492)/(J492/A492/D$10-1)/(1+1*(MAX(Z$58:Z492)-J492/A492)/(J492/A492/D$10-1))+B$3-B$4,AE492*(J493/A493/B$10)/(C$27+J493/A493/B$10))</f>
        <v>-0.0667323978442468</v>
      </c>
      <c r="M493" s="42" t="n">
        <f aca="false">M492+L493*2*(K493-K492)/(K492+K493)</f>
        <v>-0.0225417547976871</v>
      </c>
      <c r="N493" s="43" t="n">
        <f aca="false">N492+(B$3-B$4)*2*(K493-K492)/(K492+K493)</f>
        <v>0.0143151155402539</v>
      </c>
      <c r="O493" s="34"/>
      <c r="P493" s="34" t="n">
        <f aca="false">P492+$B$4*2*(A493-A492)/(A493+A492)</f>
        <v>0.0044044213073512</v>
      </c>
      <c r="Q493" s="44" t="n">
        <f aca="false">M493+N493</f>
        <v>-0.00822663925743316</v>
      </c>
      <c r="R493" s="3" t="n">
        <f aca="false">R492-(Q493-Q492+P493-P492)*R492</f>
        <v>1.60913809546958</v>
      </c>
      <c r="S493" s="3" t="n">
        <f aca="false">$C$21*(R493-1)+1</f>
        <v>1.60111219049399</v>
      </c>
      <c r="T493" s="3" t="n">
        <f aca="false">-(S493-S492)/S492+T492</f>
        <v>-0.00379070126118229</v>
      </c>
      <c r="U493" s="45" t="n">
        <f aca="false">(N493-N492)/(K$49/(1+K$49)*(AC493^(1+K$49)-(J493/A493)^(1+K$49))/(J493/A493)^K$49)*K$50+U492</f>
        <v>0.0354183237275785</v>
      </c>
      <c r="V493" s="3" t="n">
        <f aca="false">IF(D$6="E",-IF(K492=$B$6,-V492+(H493-H492)*(1-E492)+(I493-I492)*E492,-V492+(H493-H492)*(1-E492)+(I493-I492)*E492+(U493-U492)*(1-E492)),IF(K492=$B$6,V492+(H493-H492)*(1-E492)+(I493-I492)*E492,V492+(H493-H492)*(1-E492)+(I493-I492)*E492+(U493-U492)*(1-E492)))</f>
        <v>0.0392114036998425</v>
      </c>
      <c r="W493" s="3" t="n">
        <f aca="false">T493/3+V493</f>
        <v>0.0379478366127818</v>
      </c>
      <c r="X493" s="23" t="n">
        <f aca="false">IF(D$6="E",-B493,B493)</f>
        <v>650.126558603507</v>
      </c>
      <c r="Y493" s="0" t="n">
        <f aca="false">IF(D$6="E",-J493,J493)</f>
        <v>546.880674131454</v>
      </c>
      <c r="Z493" s="46" t="n">
        <f aca="false">J493/A493</f>
        <v>1.31238074345616</v>
      </c>
      <c r="AA493" s="43" t="n">
        <f aca="false">B$8/A493^B$3*((1+K$49)/K$49)^-B$3</f>
        <v>1.65762326312515</v>
      </c>
      <c r="AB493" s="43" t="n">
        <f aca="false">(R493-AA493)</f>
        <v>-0.0484851676555655</v>
      </c>
      <c r="AC493" s="48" t="n">
        <f aca="false">IF(R$58&gt;=AA$58,B$10,IF(K493&lt;K492,(Z493-D$10)*(1+1.25*(D$10-Z493)/MAX(Z$58:Z493)*B$10)+D$10,B$10))</f>
        <v>1.38259663532589</v>
      </c>
      <c r="AD493" s="33" t="n">
        <f aca="false">IF(K493&gt;K492,(1-A493/K493)/((J493+0.01)/A493/$B$10)^(1+K$49)+A493/K493+0.01,(1-A493/K493)/((J493+0.01)/A493/$D$10)^(1+K$49)+A493/K493+0.01)</f>
        <v>1.0620541198311</v>
      </c>
      <c r="AE493" s="47" t="n">
        <f aca="false">IF(ABS(-LN(1-(R493-AA493)/R493)/LN(AD493))&lt;1.2*B$3,1.2*SIGN(-LN(1-(R493-AA493)/R493)/LN(AD493))*B$3,-LN(1-(R493-AA493)/R493)/LN(AD493))</f>
        <v>-0.493084864410797</v>
      </c>
      <c r="AF493" s="43" t="n">
        <f aca="false">W493</f>
        <v>0.0379478366127818</v>
      </c>
      <c r="AG493" s="47" t="n">
        <f aca="false">IF(D$6="E",-B493,IF(D$6="T",-B493,B493))</f>
        <v>650.126558603507</v>
      </c>
      <c r="AH493" s="3" t="n">
        <f aca="false">T493</f>
        <v>-0.00379070126118229</v>
      </c>
      <c r="AI493" s="3"/>
      <c r="AJ493" s="3"/>
    </row>
    <row r="494" customFormat="false" ht="12.8" hidden="false" customHeight="false" outlineLevel="0" collapsed="false">
      <c r="A494" s="3" t="n">
        <f aca="false">IF(J493/A493&lt;=0.99*$B$10,IF(A493&gt;A492,IF(D$5&gt;0,$A493+($D$7-$D$3)/401,IF(J493/A493&gt;1.01*D$10,A493-($D$7-$D$3)/401,A493)),IF(D$5&lt;0,$A493+($D$7-$D$3)/401,IF(J493/A493&gt;1.01*D$10,A493-($D$7-$D$3)/401,A493))),IF(K493&gt;$B$6,IF(B$10&gt;D$10,IF(J493/A493&gt;1.01*D$10,A493-($D$7-$D$3)/401,A493),A493),IF(MAX(J$58:J493)&lt;0.99*$B$10*(A493^$K$49*(K493-A493))^(1/(1+$K$49))*($K$49^(1/(1+$K$49))),$A493+($D$7-$D$3)/401,IF(J493/A493&gt;1.01*$D$10,$A493-($D$7-$D$3)/401,A493))))</f>
        <v>417.207605985043</v>
      </c>
      <c r="B494" s="3" t="n">
        <f aca="false">$D$4+(A494-$D$3)*$D$5</f>
        <v>651.622817955128</v>
      </c>
      <c r="C494" s="3" t="n">
        <f aca="false">2/PI()*(ATAN((B494/A494)^2))/(1+C$12/C$14*10*(100/A493)^0.5)</f>
        <v>0.592777436842547</v>
      </c>
      <c r="D494" s="3" t="n">
        <f aca="false">3*G493*(I494-I493)+D493</f>
        <v>11940.1807690468</v>
      </c>
      <c r="E494" s="30" t="n">
        <f aca="false">(1/$C$16)*($C$12/100)/S494</f>
        <v>0.00903031796851924</v>
      </c>
      <c r="F494" s="3" t="n">
        <f aca="false">3*(1-2*$B$9)*(A495+A494)/(4*(1+$B$9)*$B$4)</f>
        <v>63526.0625609896</v>
      </c>
      <c r="G494" s="3" t="n">
        <f aca="false">$C$18*$C$17*(A494+100)/100/(2*(1+$C$19))*1000</f>
        <v>3953534.94014967</v>
      </c>
      <c r="H494" s="30" t="n">
        <f aca="false">(B494-B493)/(3*(1-E493)*F493+3*C493*E493*G493)+H493</f>
        <v>0.00414757763904686</v>
      </c>
      <c r="I494" s="30" t="n">
        <f aca="false">C493*(H494-H493)+I493</f>
        <v>0.00120706374068999</v>
      </c>
      <c r="J494" s="3" t="n">
        <f aca="false">J493+3*(H494-H493)*F493</f>
        <v>548.010812062622</v>
      </c>
      <c r="K494" s="35" t="n">
        <f aca="false">IF(J494&lt;$B$10*(A493^$K$49*(MAX(K$58:K493)-A493))^(1/(1+$K$49))*($K$49^(1/(1+$K$49))),IF(J494/A494&gt;D$10,IF(MAX(J$58:J493)&lt;0.99*$B$10*(A493^$K$49*(K493-A493))^(1/(1+$K$49))*($K$49^(1/(1+$K$49))),MAX(K$58:K493),((J494/$B$10)^(1+$K$49)/(A494^($K$49)*$K$49))+A494),MAX(K$58:K493)),((J494/$B$10)^(1+$K$49)/(A494^($K$49)*$K$49))+A494)</f>
        <v>793.768351809832</v>
      </c>
      <c r="L494" s="30" t="n">
        <f aca="false">IF(K494&lt;K493,AE493*(MAX(Z$58:Z493)-J493/A493)/(J493/A493/D$10-1)/(1+1*(MAX(Z$58:Z493)-J493/A493)/(J493/A493/D$10-1))+B$3-B$4,AE493*(J494/A494/B$10)/(C$27+J494/A494/B$10))</f>
        <v>-0.0674024754514519</v>
      </c>
      <c r="M494" s="42" t="n">
        <f aca="false">M493+L494*2*(K494-K493)/(K493+K494)</f>
        <v>-0.0226778773717156</v>
      </c>
      <c r="N494" s="43" t="n">
        <f aca="false">N493+(B$3-B$4)*2*(K494-K493)/(K493+K494)</f>
        <v>0.0143361188455541</v>
      </c>
      <c r="O494" s="34"/>
      <c r="P494" s="34" t="n">
        <f aca="false">P493+$B$4*2*(A494-A493)/(A494+A493)</f>
        <v>0.00441159833011282</v>
      </c>
      <c r="Q494" s="44" t="n">
        <f aca="false">M494+N494</f>
        <v>-0.00834175852616145</v>
      </c>
      <c r="R494" s="3" t="n">
        <f aca="false">R493-(Q494-Q493+P494-P493)*R493</f>
        <v>1.60931178944968</v>
      </c>
      <c r="S494" s="3" t="n">
        <f aca="false">$C$21*(R494-1)+1</f>
        <v>1.60128359591031</v>
      </c>
      <c r="T494" s="3" t="n">
        <f aca="false">-(S494-S493)/S493+T493</f>
        <v>-0.00389775523112801</v>
      </c>
      <c r="U494" s="45" t="n">
        <f aca="false">(N494-N493)/(K$49/(1+K$49)*(AC494^(1+K$49)-(J494/A494)^(1+K$49))/(J494/A494)^K$49)*K$50+U493</f>
        <v>0.0357145944751155</v>
      </c>
      <c r="V494" s="3" t="n">
        <f aca="false">IF(D$6="E",-IF(K493=$B$6,-V493+(H494-H493)*(1-E493)+(I494-I493)*E493,-V493+(H494-H493)*(1-E493)+(I494-I493)*E493+(U494-U493)*(1-E493)),IF(K493=$B$6,V493+(H494-H493)*(1-E493)+(I494-I493)*E493,V493+(H494-H493)*(1-E493)+(I494-I493)*E493+(U494-U493)*(1-E493)))</f>
        <v>0.039510914023794</v>
      </c>
      <c r="W494" s="3" t="n">
        <f aca="false">T494/3+V494</f>
        <v>0.0382116622800846</v>
      </c>
      <c r="X494" s="23" t="n">
        <f aca="false">IF(D$6="E",-B494,B494)</f>
        <v>651.622817955128</v>
      </c>
      <c r="Y494" s="0" t="n">
        <f aca="false">IF(D$6="E",-J494,J494)</f>
        <v>548.010812062622</v>
      </c>
      <c r="Z494" s="46" t="n">
        <f aca="false">J494/A494</f>
        <v>1.3135206650146</v>
      </c>
      <c r="AA494" s="43" t="n">
        <f aca="false">B$8/A494^B$3*((1+K$49)/K$49)^-B$3</f>
        <v>1.65759074552053</v>
      </c>
      <c r="AB494" s="43" t="n">
        <f aca="false">(R494-AA494)</f>
        <v>-0.0482789560708474</v>
      </c>
      <c r="AC494" s="48" t="n">
        <f aca="false">IF(R$58&gt;=AA$58,B$10,IF(K494&lt;K493,(Z494-D$10)*(1+1.25*(D$10-Z494)/MAX(Z$58:Z494)*B$10)+D$10,B$10))</f>
        <v>1.38259663532589</v>
      </c>
      <c r="AD494" s="33" t="n">
        <f aca="false">IF(K494&gt;K493,(1-A494/K494)/((J494+0.01)/A494/$B$10)^(1+K$49)+A494/K494+0.01,(1-A494/K494)/((J494+0.01)/A494/$D$10)^(1+K$49)+A494/K494+0.01)</f>
        <v>1.06118827707079</v>
      </c>
      <c r="AE494" s="47" t="n">
        <f aca="false">IF(ABS(-LN(1-(R494-AA494)/R494)/LN(AD494))&lt;1.2*B$3,1.2*SIGN(-LN(1-(R494-AA494)/R494)/LN(AD494))*B$3,-LN(1-(R494-AA494)/R494)/LN(AD494))</f>
        <v>-0.497708580162325</v>
      </c>
      <c r="AF494" s="43" t="n">
        <f aca="false">W494</f>
        <v>0.0382116622800847</v>
      </c>
      <c r="AG494" s="47" t="n">
        <f aca="false">IF(D$6="E",-B494,IF(D$6="T",-B494,B494))</f>
        <v>651.622817955128</v>
      </c>
      <c r="AH494" s="3" t="n">
        <f aca="false">T494</f>
        <v>-0.00389775523112801</v>
      </c>
      <c r="AI494" s="3"/>
      <c r="AJ494" s="3"/>
    </row>
    <row r="495" customFormat="false" ht="12.8" hidden="false" customHeight="false" outlineLevel="0" collapsed="false">
      <c r="A495" s="3" t="n">
        <f aca="false">IF(J494/A494&lt;=0.99*$B$10,IF(A494&gt;A493,IF(D$5&gt;0,$A494+($D$7-$D$3)/401,IF(J494/A494&gt;1.01*D$10,A494-($D$7-$D$3)/401,A494)),IF(D$5&lt;0,$A494+($D$7-$D$3)/401,IF(J494/A494&gt;1.01*D$10,A494-($D$7-$D$3)/401,A494))),IF(K494&gt;$B$6,IF(B$10&gt;D$10,IF(J494/A494&gt;1.01*D$10,A494-($D$7-$D$3)/401,A494),A494),IF(MAX(J$58:J494)&lt;0.99*$B$10*(A494^$K$49*(K494-A494))^(1/(1+$K$49))*($K$49^(1/(1+$K$49))),$A494+($D$7-$D$3)/401,IF(J494/A494&gt;1.01*$D$10,$A494-($D$7-$D$3)/401,A494))))</f>
        <v>417.70635910225</v>
      </c>
      <c r="B495" s="3" t="n">
        <f aca="false">$D$4+(A495-$D$3)*$D$5</f>
        <v>653.119077306749</v>
      </c>
      <c r="C495" s="3" t="n">
        <f aca="false">2/PI()*(ATAN((B495/A495)^2))/(1+C$12/C$14*10*(100/A494)^0.5)</f>
        <v>0.593239238908173</v>
      </c>
      <c r="D495" s="3" t="n">
        <f aca="false">3*G494*(I495-I494)+D494</f>
        <v>11981.868458955</v>
      </c>
      <c r="E495" s="30" t="n">
        <f aca="false">(1/$C$16)*($C$12/100)/S495</f>
        <v>0.0090293407631396</v>
      </c>
      <c r="F495" s="3" t="n">
        <f aca="false">3*(1-2*$B$9)*(A496+A495)/(4*(1+$B$9)*$B$4)</f>
        <v>63601.9597744777</v>
      </c>
      <c r="G495" s="3" t="n">
        <f aca="false">$C$18*$C$17*(A495+100)/100/(2*(1+$C$19))*1000</f>
        <v>3957347.4089776</v>
      </c>
      <c r="H495" s="30" t="n">
        <f aca="false">(B495-B494)/(3*(1-E494)*F494+3*C494*E494*G494)+H494</f>
        <v>0.0041535070196609</v>
      </c>
      <c r="I495" s="30" t="n">
        <f aca="false">C494*(H495-H494)+I494</f>
        <v>0.00121057854373244</v>
      </c>
      <c r="J495" s="3" t="n">
        <f aca="false">J494+3*(H495-H494)*F494</f>
        <v>549.140822674129</v>
      </c>
      <c r="K495" s="35" t="n">
        <f aca="false">IF(J495&lt;$B$10*(A494^$K$49*(MAX(K$58:K494)-A494))^(1/(1+$K$49))*($K$49^(1/(1+$K$49))),IF(J495/A495&gt;D$10,IF(MAX(J$58:J494)&lt;0.99*$B$10*(A494^$K$49*(K494-A494))^(1/(1+$K$49))*($K$49^(1/(1+$K$49))),MAX(K$58:K494),((J495/$B$10)^(1+$K$49)/(A495^($K$49)*$K$49))+A495),MAX(K$58:K494)),((J495/$B$10)^(1+$K$49)/(A495^($K$49)*$K$49))+A495)</f>
        <v>795.370179200525</v>
      </c>
      <c r="L495" s="30" t="n">
        <f aca="false">IF(K495&lt;K494,AE494*(MAX(Z$58:Z494)-J494/A494)/(J494/A494/D$10-1)/(1+1*(MAX(Z$58:Z494)-J494/A494)/(J494/A494/D$10-1))+B$3-B$4,AE494*(J495/A495/B$10)/(C$27+J495/A495/B$10))</f>
        <v>-0.0680853471228348</v>
      </c>
      <c r="M495" s="42" t="n">
        <f aca="false">M494+L495*2*(K495-K494)/(K494+K495)</f>
        <v>-0.022815135353695</v>
      </c>
      <c r="N495" s="43" t="n">
        <f aca="false">N494+(B$3-B$4)*2*(K495-K494)/(K494+K495)</f>
        <v>0.0143570849281682</v>
      </c>
      <c r="O495" s="34"/>
      <c r="P495" s="34" t="n">
        <f aca="false">P494+$B$4*2*(A495-A494)/(A495+A494)</f>
        <v>0.00441876677818862</v>
      </c>
      <c r="Q495" s="44" t="n">
        <f aca="false">M495+N495</f>
        <v>-0.00845805042552684</v>
      </c>
      <c r="R495" s="3" t="n">
        <f aca="false">R494-(Q495-Q494+P495-P494)*R494</f>
        <v>1.60948740310635</v>
      </c>
      <c r="S495" s="3" t="n">
        <f aca="false">$C$21*(R495-1)+1</f>
        <v>1.60145689570986</v>
      </c>
      <c r="T495" s="3" t="n">
        <f aca="false">-(S495-S494)/S494+T494</f>
        <v>-0.0040059807821708</v>
      </c>
      <c r="U495" s="45" t="n">
        <f aca="false">(N495-N494)/(K$49/(1+K$49)*(AC495^(1+K$49)-(J495/A495)^(1+K$49))/(J495/A495)^K$49)*K$50+U494</f>
        <v>0.0360154225883261</v>
      </c>
      <c r="V495" s="3" t="n">
        <f aca="false">IF(D$6="E",-IF(K494=$B$6,-V494+(H495-H494)*(1-E494)+(I495-I494)*E494,-V494+(H495-H494)*(1-E494)+(I495-I494)*E494+(U495-U494)*(1-E494)),IF(K494=$B$6,V494+(H495-H494)*(1-E494)+(I495-I494)*E494,V494+(H495-H494)*(1-E494)+(I495-I494)*E494+(U495-U494)*(1-E494)))</f>
        <v>0.0398149331396992</v>
      </c>
      <c r="W495" s="3" t="n">
        <f aca="false">T495/3+V495</f>
        <v>0.0384796062123089</v>
      </c>
      <c r="X495" s="23" t="n">
        <f aca="false">IF(D$6="E",-B495,B495)</f>
        <v>653.119077306749</v>
      </c>
      <c r="Y495" s="0" t="n">
        <f aca="false">IF(D$6="E",-J495,J495)</f>
        <v>549.140822674129</v>
      </c>
      <c r="Z495" s="46" t="n">
        <f aca="false">J495/A495</f>
        <v>1.31465755956975</v>
      </c>
      <c r="AA495" s="43" t="n">
        <f aca="false">B$8/A495^B$3*((1+K$49)/K$49)^-B$3</f>
        <v>1.6575582674028</v>
      </c>
      <c r="AB495" s="43" t="n">
        <f aca="false">(R495-AA495)</f>
        <v>-0.0480708642964507</v>
      </c>
      <c r="AC495" s="48" t="n">
        <f aca="false">IF(R$58&gt;=AA$58,B$10,IF(K495&lt;K494,(Z495-D$10)*(1+1.25*(D$10-Z495)/MAX(Z$58:Z495)*B$10)+D$10,B$10))</f>
        <v>1.38259663532589</v>
      </c>
      <c r="AD495" s="33" t="n">
        <f aca="false">IF(K495&gt;K494,(1-A495/K495)/((J495+0.01)/A495/$B$10)^(1+K$49)+A495/K495+0.01,(1-A495/K495)/((J495+0.01)/A495/$D$10)^(1+K$49)+A495/K495+0.01)</f>
        <v>1.06032540492355</v>
      </c>
      <c r="AE495" s="47" t="n">
        <f aca="false">IF(ABS(-LN(1-(R495-AA495)/R495)/LN(AD495))&lt;1.2*B$3,1.2*SIGN(-LN(1-(R495-AA495)/R495)/LN(AD495))*B$3,-LN(1-(R495-AA495)/R495)/LN(AD495))</f>
        <v>-0.502422973326801</v>
      </c>
      <c r="AF495" s="43" t="n">
        <f aca="false">W495</f>
        <v>0.038479606212309</v>
      </c>
      <c r="AG495" s="47" t="n">
        <f aca="false">IF(D$6="E",-B495,IF(D$6="T",-B495,B495))</f>
        <v>653.119077306749</v>
      </c>
      <c r="AH495" s="3" t="n">
        <f aca="false">T495</f>
        <v>-0.0040059807821708</v>
      </c>
      <c r="AI495" s="3"/>
      <c r="AJ495" s="3"/>
    </row>
    <row r="496" customFormat="false" ht="12.8" hidden="false" customHeight="false" outlineLevel="0" collapsed="false">
      <c r="A496" s="3" t="n">
        <f aca="false">IF(J495/A495&lt;=0.99*$B$10,IF(A495&gt;A494,IF(D$5&gt;0,$A495+($D$7-$D$3)/401,IF(J495/A495&gt;1.01*D$10,A495-($D$7-$D$3)/401,A495)),IF(D$5&lt;0,$A495+($D$7-$D$3)/401,IF(J495/A495&gt;1.01*D$10,A495-($D$7-$D$3)/401,A495))),IF(K495&gt;$B$6,IF(B$10&gt;D$10,IF(J495/A495&gt;1.01*D$10,A495-($D$7-$D$3)/401,A495),A495),IF(MAX(J$58:J495)&lt;0.99*$B$10*(A495^$K$49*(K495-A495))^(1/(1+$K$49))*($K$49^(1/(1+$K$49))),$A495+($D$7-$D$3)/401,IF(J495/A495&gt;1.01*$D$10,$A495-($D$7-$D$3)/401,A495))))</f>
        <v>418.205112219457</v>
      </c>
      <c r="B496" s="3" t="n">
        <f aca="false">$D$4+(A496-$D$3)*$D$5</f>
        <v>654.61533665837</v>
      </c>
      <c r="C496" s="3" t="n">
        <f aca="false">2/PI()*(ATAN((B496/A496)^2))/(1+C$12/C$14*10*(100/A495)^0.5)</f>
        <v>0.593699075443966</v>
      </c>
      <c r="D496" s="3" t="n">
        <f aca="false">3*G495*(I496-I495)+D495</f>
        <v>12023.5743713648</v>
      </c>
      <c r="E496" s="30" t="n">
        <f aca="false">(1/$C$16)*($C$12/100)/S496</f>
        <v>0.00902835288657647</v>
      </c>
      <c r="F496" s="3" t="n">
        <f aca="false">3*(1-2*$B$9)*(A497+A496)/(4*(1+$B$9)*$B$4)</f>
        <v>63677.8569879657</v>
      </c>
      <c r="G496" s="3" t="n">
        <f aca="false">$C$18*$C$17*(A496+100)/100/(2*(1+$C$19))*1000</f>
        <v>3961159.87780553</v>
      </c>
      <c r="H496" s="30" t="n">
        <f aca="false">(B496-B495)/(3*(1-E495)*F495+3*C495*E495*G495)+H495</f>
        <v>0.0041594286640748</v>
      </c>
      <c r="I496" s="30" t="n">
        <f aca="false">C495*(H496-H495)+I495</f>
        <v>0.00121409149555763</v>
      </c>
      <c r="J496" s="3" t="n">
        <f aca="false">J495+3*(H496-H495)*F495</f>
        <v>550.270707243564</v>
      </c>
      <c r="K496" s="35" t="n">
        <f aca="false">IF(J496&lt;$B$10*(A495^$K$49*(MAX(K$58:K495)-A495))^(1/(1+$K$49))*($K$49^(1/(1+$K$49))),IF(J496/A496&gt;D$10,IF(MAX(J$58:J495)&lt;0.99*$B$10*(A495^$K$49*(K495-A495))^(1/(1+$K$49))*($K$49^(1/(1+$K$49))),MAX(K$58:K495),((J496/$B$10)^(1+$K$49)/(A496^($K$49)*$K$49))+A496),MAX(K$58:K495)),((J496/$B$10)^(1+$K$49)/(A496^($K$49)*$K$49))+A496)</f>
        <v>796.972396599576</v>
      </c>
      <c r="L496" s="30" t="n">
        <f aca="false">IF(K496&lt;K495,AE495*(MAX(Z$58:Z495)-J495/A495)/(J495/A495/D$10-1)/(1+1*(MAX(Z$58:Z495)-J495/A495)/(J495/A495/D$10-1))+B$3-B$4,AE495*(J496/A496/B$10)/(C$27+J496/A496/B$10))</f>
        <v>-0.0687814288585264</v>
      </c>
      <c r="M496" s="42" t="n">
        <f aca="false">M495+L496*2*(K496-K495)/(K495+K496)</f>
        <v>-0.0229535512997654</v>
      </c>
      <c r="N496" s="43" t="n">
        <f aca="false">N495+(B$3-B$4)*2*(K496-K495)/(K495+K496)</f>
        <v>0.0143780139182026</v>
      </c>
      <c r="O496" s="34"/>
      <c r="P496" s="34" t="n">
        <f aca="false">P495+$B$4*2*(A496-A495)/(A496+A495)</f>
        <v>0.00442592667204319</v>
      </c>
      <c r="Q496" s="44" t="n">
        <f aca="false">M496+N496</f>
        <v>-0.00857553738156282</v>
      </c>
      <c r="R496" s="3" t="n">
        <f aca="false">R495-(Q496-Q495+P496-P495)*R495</f>
        <v>1.60966497312315</v>
      </c>
      <c r="S496" s="3" t="n">
        <f aca="false">$C$21*(R496-1)+1</f>
        <v>1.60163212609285</v>
      </c>
      <c r="T496" s="3" t="n">
        <f aca="false">-(S496-S495)/S495+T495</f>
        <v>-0.00411540013867378</v>
      </c>
      <c r="U496" s="45" t="n">
        <f aca="false">(N496-N495)/(K$49/(1+K$49)*(AC496^(1+K$49)-(J496/A496)^(1+K$49))/(J496/A496)^K$49)*K$50+U495</f>
        <v>0.0363209503533933</v>
      </c>
      <c r="V496" s="3" t="n">
        <f aca="false">IF(D$6="E",-IF(K495=$B$6,-V495+(H496-H495)*(1-E495)+(I496-I495)*E495,-V495+(H496-H495)*(1-E495)+(I496-I495)*E495+(U496-U495)*(1-E495)),IF(K495=$B$6,V495+(H496-H495)*(1-E495)+(I496-I495)*E495,V495+(H496-H495)*(1-E495)+(I496-I495)*E495+(U496-U495)*(1-E495)))</f>
        <v>0.0401236020859707</v>
      </c>
      <c r="W496" s="3" t="n">
        <f aca="false">T496/3+V496</f>
        <v>0.0387518020397461</v>
      </c>
      <c r="X496" s="23" t="n">
        <f aca="false">IF(D$6="E",-B496,B496)</f>
        <v>654.61533665837</v>
      </c>
      <c r="Y496" s="0" t="n">
        <f aca="false">IF(D$6="E",-J496,J496)</f>
        <v>550.270707243564</v>
      </c>
      <c r="Z496" s="46" t="n">
        <f aca="false">J496/A496</f>
        <v>1.31579144100659</v>
      </c>
      <c r="AA496" s="43" t="n">
        <f aca="false">B$8/A496^B$3*((1+K$49)/K$49)^-B$3</f>
        <v>1.65752582867694</v>
      </c>
      <c r="AB496" s="43" t="n">
        <f aca="false">(R496-AA496)</f>
        <v>-0.0478608555537952</v>
      </c>
      <c r="AC496" s="48" t="n">
        <f aca="false">IF(R$58&gt;=AA$58,B$10,IF(K496&lt;K495,(Z496-D$10)*(1+1.25*(D$10-Z496)/MAX(Z$58:Z496)*B$10)+D$10,B$10))</f>
        <v>1.38259663532589</v>
      </c>
      <c r="AD496" s="33" t="n">
        <f aca="false">IF(K496&gt;K495,(1-A496/K496)/((J496+0.01)/A496/$B$10)^(1+K$49)+A496/K496+0.01,(1-A496/K496)/((J496+0.01)/A496/$D$10)^(1+K$49)+A496/K496+0.01)</f>
        <v>1.05946548769393</v>
      </c>
      <c r="AE496" s="47" t="n">
        <f aca="false">IF(ABS(-LN(1-(R496-AA496)/R496)/LN(AD496))&lt;1.2*B$3,1.2*SIGN(-LN(1-(R496-AA496)/R496)/LN(AD496))*B$3,-LN(1-(R496-AA496)/R496)/LN(AD496))</f>
        <v>-0.507231042502078</v>
      </c>
      <c r="AF496" s="43" t="n">
        <f aca="false">W496</f>
        <v>0.0387518020397462</v>
      </c>
      <c r="AG496" s="47" t="n">
        <f aca="false">IF(D$6="E",-B496,IF(D$6="T",-B496,B496))</f>
        <v>654.61533665837</v>
      </c>
      <c r="AH496" s="3" t="n">
        <f aca="false">T496</f>
        <v>-0.00411540013867378</v>
      </c>
      <c r="AI496" s="3"/>
      <c r="AJ496" s="3"/>
    </row>
    <row r="497" customFormat="false" ht="12.8" hidden="false" customHeight="false" outlineLevel="0" collapsed="false">
      <c r="A497" s="3" t="n">
        <f aca="false">IF(J496/A496&lt;=0.99*$B$10,IF(A496&gt;A495,IF(D$5&gt;0,$A496+($D$7-$D$3)/401,IF(J496/A496&gt;1.01*D$10,A496-($D$7-$D$3)/401,A496)),IF(D$5&lt;0,$A496+($D$7-$D$3)/401,IF(J496/A496&gt;1.01*D$10,A496-($D$7-$D$3)/401,A496))),IF(K496&gt;$B$6,IF(B$10&gt;D$10,IF(J496/A496&gt;1.01*D$10,A496-($D$7-$D$3)/401,A496),A496),IF(MAX(J$58:J496)&lt;0.99*$B$10*(A496^$K$49*(K496-A496))^(1/(1+$K$49))*($K$49^(1/(1+$K$49))),$A496+($D$7-$D$3)/401,IF(J496/A496&gt;1.01*$D$10,$A496-($D$7-$D$3)/401,A496))))</f>
        <v>418.703865336664</v>
      </c>
      <c r="B497" s="3" t="n">
        <f aca="false">$D$4+(A497-$D$3)*$D$5</f>
        <v>656.111596009991</v>
      </c>
      <c r="C497" s="3" t="n">
        <f aca="false">2/PI()*(ATAN((B497/A497)^2))/(1+C$12/C$14*10*(100/A496)^0.5)</f>
        <v>0.594156959338393</v>
      </c>
      <c r="D497" s="3" t="n">
        <f aca="false">3*G496*(I497-I496)+D496</f>
        <v>12065.2984181336</v>
      </c>
      <c r="E497" s="30" t="n">
        <f aca="false">(1/$C$16)*($C$12/100)/S497</f>
        <v>0.00902735413499449</v>
      </c>
      <c r="F497" s="3" t="n">
        <f aca="false">3*(1-2*$B$9)*(A498+A497)/(4*(1+$B$9)*$B$4)</f>
        <v>63753.7542014537</v>
      </c>
      <c r="G497" s="3" t="n">
        <f aca="false">$C$18*$C$17*(A497+100)/100/(2*(1+$C$19))*1000</f>
        <v>3964972.34663346</v>
      </c>
      <c r="H497" s="30" t="n">
        <f aca="false">(B497-B496)/(3*(1-E496)*F496+3*C496*E496*G496)+H496</f>
        <v>0.00416534259741134</v>
      </c>
      <c r="I497" s="30" t="n">
        <f aca="false">C496*(H497-H496)+I496</f>
        <v>0.00121760259231177</v>
      </c>
      <c r="J497" s="3" t="n">
        <f aca="false">J496+3*(H497-H496)*F496</f>
        <v>551.400467047285</v>
      </c>
      <c r="K497" s="35" t="n">
        <f aca="false">IF(J497&lt;$B$10*(A496^$K$49*(MAX(K$58:K496)-A496))^(1/(1+$K$49))*($K$49^(1/(1+$K$49))),IF(J497/A497&gt;D$10,IF(MAX(J$58:J496)&lt;0.99*$B$10*(A496^$K$49*(K496-A496))^(1/(1+$K$49))*($K$49^(1/(1+$K$49))),MAX(K$58:K496),((J497/$B$10)^(1+$K$49)/(A497^($K$49)*$K$49))+A497),MAX(K$58:K496)),((J497/$B$10)^(1+$K$49)/(A497^($K$49)*$K$49))+A497)</f>
        <v>798.575003304303</v>
      </c>
      <c r="L497" s="30" t="n">
        <f aca="false">IF(K497&lt;K496,AE496*(MAX(Z$58:Z496)-J496/A496)/(J496/A496/D$10-1)/(1+1*(MAX(Z$58:Z496)-J496/A496)/(J496/A496/D$10-1))+B$3-B$4,AE496*(J497/A497/B$10)/(C$27+J497/A497/B$10))</f>
        <v>-0.0694911557337595</v>
      </c>
      <c r="M497" s="42" t="n">
        <f aca="false">M496+L497*2*(K497-K496)/(K496+K497)</f>
        <v>-0.0230931485215149</v>
      </c>
      <c r="N497" s="43" t="n">
        <f aca="false">N496+(B$3-B$4)*2*(K497-K496)/(K496+K497)</f>
        <v>0.0143989059452651</v>
      </c>
      <c r="O497" s="34"/>
      <c r="P497" s="34" t="n">
        <f aca="false">P496+$B$4*2*(A497-A496)/(A497+A496)</f>
        <v>0.00443307803206799</v>
      </c>
      <c r="Q497" s="44" t="n">
        <f aca="false">M497+N497</f>
        <v>-0.00869424257624982</v>
      </c>
      <c r="R497" s="3" t="n">
        <f aca="false">R496-(Q497-Q496+P497-P496)*R496</f>
        <v>1.60984453742342</v>
      </c>
      <c r="S497" s="3" t="n">
        <f aca="false">$C$21*(R497-1)+1</f>
        <v>1.60180932448296</v>
      </c>
      <c r="T497" s="3" t="n">
        <f aca="false">-(S497-S496)/S496+T496</f>
        <v>-0.0042260362749144</v>
      </c>
      <c r="U497" s="45" t="n">
        <f aca="false">(N497-N496)/(K$49/(1+K$49)*(AC497^(1+K$49)-(J497/A497)^(1+K$49))/(J497/A497)^K$49)*K$50+U496</f>
        <v>0.0366313268451833</v>
      </c>
      <c r="V497" s="3" t="n">
        <f aca="false">IF(D$6="E",-IF(K496=$B$6,-V496+(H497-H496)*(1-E496)+(I497-I496)*E496,-V496+(H497-H496)*(1-E496)+(I497-I496)*E496+(U497-U496)*(1-E496)),IF(K496=$B$6,V496+(H497-H496)*(1-E496)+(I497-I496)*E496,V496+(H497-H496)*(1-E496)+(I497-I496)*E496+(U497-U496)*(1-E496)))</f>
        <v>0.0404370686289451</v>
      </c>
      <c r="W497" s="3" t="n">
        <f aca="false">T497/3+V497</f>
        <v>0.0390283898706403</v>
      </c>
      <c r="X497" s="23" t="n">
        <f aca="false">IF(D$6="E",-B497,B497)</f>
        <v>656.111596009991</v>
      </c>
      <c r="Y497" s="0" t="n">
        <f aca="false">IF(D$6="E",-J497,J497)</f>
        <v>551.400467047285</v>
      </c>
      <c r="Z497" s="46" t="n">
        <f aca="false">J497/A497</f>
        <v>1.31692232314102</v>
      </c>
      <c r="AA497" s="43" t="n">
        <f aca="false">B$8/A497^B$3*((1+K$49)/K$49)^-B$3</f>
        <v>1.6574934292483</v>
      </c>
      <c r="AB497" s="43" t="n">
        <f aca="false">(R497-AA497)</f>
        <v>-0.0476488918248774</v>
      </c>
      <c r="AC497" s="48" t="n">
        <f aca="false">IF(R$58&gt;=AA$58,B$10,IF(K497&lt;K496,(Z497-D$10)*(1+1.25*(D$10-Z497)/MAX(Z$58:Z497)*B$10)+D$10,B$10))</f>
        <v>1.38259663532589</v>
      </c>
      <c r="AD497" s="33" t="n">
        <f aca="false">IF(K497&gt;K496,(1-A497/K497)/((J497+0.01)/A497/$B$10)^(1+K$49)+A497/K497+0.01,(1-A497/K497)/((J497+0.01)/A497/$D$10)^(1+K$49)+A497/K497+0.01)</f>
        <v>1.05860850977924</v>
      </c>
      <c r="AE497" s="47" t="n">
        <f aca="false">IF(ABS(-LN(1-(R497-AA497)/R497)/LN(AD497))&lt;1.2*B$3,1.2*SIGN(-LN(1-(R497-AA497)/R497)/LN(AD497))*B$3,-LN(1-(R497-AA497)/R497)/LN(AD497))</f>
        <v>-0.512135925821185</v>
      </c>
      <c r="AF497" s="43" t="n">
        <f aca="false">W497</f>
        <v>0.0390283898706404</v>
      </c>
      <c r="AG497" s="47" t="n">
        <f aca="false">IF(D$6="E",-B497,IF(D$6="T",-B497,B497))</f>
        <v>656.111596009991</v>
      </c>
      <c r="AH497" s="3" t="n">
        <f aca="false">T497</f>
        <v>-0.0042260362749144</v>
      </c>
      <c r="AI497" s="3"/>
      <c r="AJ497" s="3"/>
    </row>
    <row r="498" customFormat="false" ht="12.8" hidden="false" customHeight="false" outlineLevel="0" collapsed="false">
      <c r="A498" s="3" t="n">
        <f aca="false">IF(J497/A497&lt;=0.99*$B$10,IF(A497&gt;A496,IF(D$5&gt;0,$A497+($D$7-$D$3)/401,IF(J497/A497&gt;1.01*D$10,A497-($D$7-$D$3)/401,A497)),IF(D$5&lt;0,$A497+($D$7-$D$3)/401,IF(J497/A497&gt;1.01*D$10,A497-($D$7-$D$3)/401,A497))),IF(K497&gt;$B$6,IF(B$10&gt;D$10,IF(J497/A497&gt;1.01*D$10,A497-($D$7-$D$3)/401,A497),A497),IF(MAX(J$58:J497)&lt;0.99*$B$10*(A497^$K$49*(K497-A497))^(1/(1+$K$49))*($K$49^(1/(1+$K$49))),$A497+($D$7-$D$3)/401,IF(J497/A497&gt;1.01*$D$10,$A497-($D$7-$D$3)/401,A497))))</f>
        <v>419.202618453871</v>
      </c>
      <c r="B498" s="3" t="n">
        <f aca="false">$D$4+(A498-$D$3)*$D$5</f>
        <v>657.607855361612</v>
      </c>
      <c r="C498" s="3" t="n">
        <f aca="false">2/PI()*(ATAN((B498/A498)^2))/(1+C$12/C$14*10*(100/A497)^0.5)</f>
        <v>0.594612903373456</v>
      </c>
      <c r="D498" s="3" t="n">
        <f aca="false">3*G497*(I498-I497)+D497</f>
        <v>12107.0405121758</v>
      </c>
      <c r="E498" s="30" t="n">
        <f aca="false">(1/$C$16)*($C$12/100)/S498</f>
        <v>0.00902634429760582</v>
      </c>
      <c r="F498" s="3" t="n">
        <f aca="false">3*(1-2*$B$9)*(A499+A498)/(4*(1+$B$9)*$B$4)</f>
        <v>63829.6514149417</v>
      </c>
      <c r="G498" s="3" t="n">
        <f aca="false">$C$18*$C$17*(A498+100)/100/(2*(1+$C$19))*1000</f>
        <v>3968784.81546139</v>
      </c>
      <c r="H498" s="30" t="n">
        <f aca="false">(B498-B497)/(3*(1-E497)*F497+3*C497*E497*G497)+H497</f>
        <v>0.00417124884469858</v>
      </c>
      <c r="I498" s="30" t="n">
        <f aca="false">C497*(H498-H497)+I497</f>
        <v>0.00122111183024106</v>
      </c>
      <c r="J498" s="3" t="n">
        <f aca="false">J497+3*(H498-H497)*F497</f>
        <v>552.530103360696</v>
      </c>
      <c r="K498" s="35" t="n">
        <f aca="false">IF(J498&lt;$B$10*(A497^$K$49*(MAX(K$58:K497)-A497))^(1/(1+$K$49))*($K$49^(1/(1+$K$49))),IF(J498/A498&gt;D$10,IF(MAX(J$58:J497)&lt;0.99*$B$10*(A497^$K$49*(K497-A497))^(1/(1+$K$49))*($K$49^(1/(1+$K$49))),MAX(K$58:K497),((J498/$B$10)^(1+$K$49)/(A498^($K$49)*$K$49))+A498),MAX(K$58:K497)),((J498/$B$10)^(1+$K$49)/(A498^($K$49)*$K$49))+A498)</f>
        <v>800.177998628564</v>
      </c>
      <c r="L498" s="30" t="n">
        <f aca="false">IF(K498&lt;K497,AE497*(MAX(Z$58:Z497)-J497/A497)/(J497/A497/D$10-1)/(1+1*(MAX(Z$58:Z497)-J497/A497)/(J497/A497/D$10-1))+B$3-B$4,AE497*(J498/A498/B$10)/(C$27+J498/A498/B$10))</f>
        <v>-0.070214983032572</v>
      </c>
      <c r="M498" s="42" t="n">
        <f aca="false">M497+L498*2*(K498-K497)/(K497+K498)</f>
        <v>-0.0232339511212389</v>
      </c>
      <c r="N498" s="43" t="n">
        <f aca="false">N497+(B$3-B$4)*2*(K498-K497)/(K497+K498)</f>
        <v>0.0144197611384715</v>
      </c>
      <c r="O498" s="34"/>
      <c r="P498" s="34" t="n">
        <f aca="false">P497+$B$4*2*(A498-A497)/(A498+A497)</f>
        <v>0.00444022087858161</v>
      </c>
      <c r="Q498" s="44" t="n">
        <f aca="false">M498+N498</f>
        <v>-0.00881418998276735</v>
      </c>
      <c r="R498" s="3" t="n">
        <f aca="false">R497-(Q498-Q497+P498-P497)*R497</f>
        <v>1.61002613522814</v>
      </c>
      <c r="S498" s="3" t="n">
        <f aca="false">$C$21*(R498-1)+1</f>
        <v>1.60198852958439</v>
      </c>
      <c r="T498" s="3" t="n">
        <f aca="false">-(S498-S497)/S497+T497</f>
        <v>-0.00433791295005352</v>
      </c>
      <c r="U498" s="45" t="n">
        <f aca="false">(N498-N497)/(K$49/(1+K$49)*(AC498^(1+K$49)-(J498/A498)^(1+K$49))/(J498/A498)^K$49)*K$50+U497</f>
        <v>0.0369467083658647</v>
      </c>
      <c r="V498" s="3" t="n">
        <f aca="false">IF(D$6="E",-IF(K497=$B$6,-V497+(H498-H497)*(1-E497)+(I498-I497)*E497,-V497+(H498-H497)*(1-E497)+(I498-I497)*E497+(U498-U497)*(1-E497)),IF(K497=$B$6,V497+(H498-H497)*(1-E497)+(I498-I497)*E497,V497+(H498-H497)*(1-E497)+(I498-I497)*E497+(U498-U497)*(1-E497)))</f>
        <v>0.0407554876975866</v>
      </c>
      <c r="W498" s="3" t="n">
        <f aca="false">T498/3+V498</f>
        <v>0.0393095167142354</v>
      </c>
      <c r="X498" s="23" t="n">
        <f aca="false">IF(D$6="E",-B498,B498)</f>
        <v>657.607855361612</v>
      </c>
      <c r="Y498" s="0" t="n">
        <f aca="false">IF(D$6="E",-J498,J498)</f>
        <v>552.530103360696</v>
      </c>
      <c r="Z498" s="46" t="n">
        <f aca="false">J498/A498</f>
        <v>1.31805021972089</v>
      </c>
      <c r="AA498" s="43" t="n">
        <f aca="false">B$8/A498^B$3*((1+K$49)/K$49)^-B$3</f>
        <v>1.65746106902253</v>
      </c>
      <c r="AB498" s="43" t="n">
        <f aca="false">(R498-AA498)</f>
        <v>-0.0474349337943907</v>
      </c>
      <c r="AC498" s="48" t="n">
        <f aca="false">IF(R$58&gt;=AA$58,B$10,IF(K498&lt;K497,(Z498-D$10)*(1+1.25*(D$10-Z498)/MAX(Z$58:Z498)*B$10)+D$10,B$10))</f>
        <v>1.38259663532589</v>
      </c>
      <c r="AD498" s="33" t="n">
        <f aca="false">IF(K498&gt;K497,(1-A498/K498)/((J498+0.01)/A498/$B$10)^(1+K$49)+A498/K498+0.01,(1-A498/K498)/((J498+0.01)/A498/$D$10)^(1+K$49)+A498/K498+0.01)</f>
        <v>1.05775445566854</v>
      </c>
      <c r="AE498" s="47" t="n">
        <f aca="false">IF(ABS(-LN(1-(R498-AA498)/R498)/LN(AD498))&lt;1.2*B$3,1.2*SIGN(-LN(1-(R498-AA498)/R498)/LN(AD498))*B$3,-LN(1-(R498-AA498)/R498)/LN(AD498))</f>
        <v>-0.517140909362672</v>
      </c>
      <c r="AF498" s="43" t="n">
        <f aca="false">W498</f>
        <v>0.0393095167142355</v>
      </c>
      <c r="AG498" s="47" t="n">
        <f aca="false">IF(D$6="E",-B498,IF(D$6="T",-B498,B498))</f>
        <v>657.607855361612</v>
      </c>
      <c r="AH498" s="3" t="n">
        <f aca="false">T498</f>
        <v>-0.00433791295005352</v>
      </c>
      <c r="AI498" s="3"/>
      <c r="AJ498" s="3"/>
    </row>
    <row r="499" customFormat="false" ht="12.8" hidden="false" customHeight="false" outlineLevel="0" collapsed="false">
      <c r="A499" s="3" t="n">
        <f aca="false">IF(J498/A498&lt;=0.99*$B$10,IF(A498&gt;A497,IF(D$5&gt;0,$A498+($D$7-$D$3)/401,IF(J498/A498&gt;1.01*D$10,A498-($D$7-$D$3)/401,A498)),IF(D$5&lt;0,$A498+($D$7-$D$3)/401,IF(J498/A498&gt;1.01*D$10,A498-($D$7-$D$3)/401,A498))),IF(K498&gt;$B$6,IF(B$10&gt;D$10,IF(J498/A498&gt;1.01*D$10,A498-($D$7-$D$3)/401,A498),A498),IF(MAX(J$58:J498)&lt;0.99*$B$10*(A498^$K$49*(K498-A498))^(1/(1+$K$49))*($K$49^(1/(1+$K$49))),$A498+($D$7-$D$3)/401,IF(J498/A498&gt;1.01*$D$10,$A498-($D$7-$D$3)/401,A498))))</f>
        <v>419.701371571078</v>
      </c>
      <c r="B499" s="3" t="n">
        <f aca="false">$D$4+(A499-$D$3)*$D$5</f>
        <v>659.104114713233</v>
      </c>
      <c r="C499" s="3" t="n">
        <f aca="false">2/PI()*(ATAN((B499/A499)^2))/(1+C$12/C$14*10*(100/A498)^0.5)</f>
        <v>0.595066920225684</v>
      </c>
      <c r="D499" s="3" t="n">
        <f aca="false">3*G498*(I499-I498)+D498</f>
        <v>12148.8005674635</v>
      </c>
      <c r="E499" s="30" t="n">
        <f aca="false">(1/$C$16)*($C$12/100)/S499</f>
        <v>0.00902532315634201</v>
      </c>
      <c r="F499" s="3" t="n">
        <f aca="false">3*(1-2*$B$9)*(A500+A499)/(4*(1+$B$9)*$B$4)</f>
        <v>63905.5486284298</v>
      </c>
      <c r="G499" s="3" t="n">
        <f aca="false">$C$18*$C$17*(A499+100)/100/(2*(1+$C$19))*1000</f>
        <v>3972597.28428932</v>
      </c>
      <c r="H499" s="30" t="n">
        <f aca="false">(B499-B498)/(3*(1-E498)*F498+3*C498*E498*G498)+H498</f>
        <v>0.00417714743087185</v>
      </c>
      <c r="I499" s="30" t="n">
        <f aca="false">C498*(H499-H498)+I498</f>
        <v>0.00122461920569135</v>
      </c>
      <c r="J499" s="3" t="n">
        <f aca="false">J498+3*(H499-H498)*F498</f>
        <v>553.659617458539</v>
      </c>
      <c r="K499" s="35" t="n">
        <f aca="false">IF(J499&lt;$B$10*(A498^$K$49*(MAX(K$58:K498)-A498))^(1/(1+$K$49))*($K$49^(1/(1+$K$49))),IF(J499/A499&gt;D$10,IF(MAX(J$58:J498)&lt;0.99*$B$10*(A498^$K$49*(K498-A498))^(1/(1+$K$49))*($K$49^(1/(1+$K$49))),MAX(K$58:K498),((J499/$B$10)^(1+$K$49)/(A499^($K$49)*$K$49))+A499),MAX(K$58:K498)),((J499/$B$10)^(1+$K$49)/(A499^($K$49)*$K$49))+A499)</f>
        <v>801.781381903049</v>
      </c>
      <c r="L499" s="30" t="n">
        <f aca="false">IF(K499&lt;K498,AE498*(MAX(Z$58:Z498)-J498/A498)/(J498/A498/D$10-1)/(1+1*(MAX(Z$58:Z498)-J498/A498)/(J498/A498/D$10-1))+B$3-B$4,AE498*(J499/A499/B$10)/(C$27+J499/A499/B$10))</f>
        <v>-0.0709533874646299</v>
      </c>
      <c r="M499" s="42" t="n">
        <f aca="false">M498+L499*2*(K499-K498)/(K498+K499)</f>
        <v>-0.0233759840293281</v>
      </c>
      <c r="N499" s="43" t="n">
        <f aca="false">N498+(B$3-B$4)*2*(K499-K498)/(K498+K499)</f>
        <v>0.0144405796264523</v>
      </c>
      <c r="O499" s="34"/>
      <c r="P499" s="34" t="n">
        <f aca="false">P498+$B$4*2*(A499-A498)/(A499+A498)</f>
        <v>0.00444735523183019</v>
      </c>
      <c r="Q499" s="44" t="n">
        <f aca="false">M499+N499</f>
        <v>-0.00893540440287578</v>
      </c>
      <c r="R499" s="3" t="n">
        <f aca="false">R498-(Q499-Q498+P499-P498)*R498</f>
        <v>1.61020980711729</v>
      </c>
      <c r="S499" s="3" t="n">
        <f aca="false">$C$21*(R499-1)+1</f>
        <v>1.60216978144246</v>
      </c>
      <c r="T499" s="3" t="n">
        <f aca="false">-(S499-S498)/S498+T498</f>
        <v>-0.00445105474521361</v>
      </c>
      <c r="U499" s="45" t="n">
        <f aca="false">(N499-N498)/(K$49/(1+K$49)*(AC499^(1+K$49)-(J499/A499)^(1+K$49))/(J499/A499)^K$49)*K$50+U498</f>
        <v>0.0372672589195363</v>
      </c>
      <c r="V499" s="3" t="n">
        <f aca="false">IF(D$6="E",-IF(K498=$B$6,-V498+(H499-H498)*(1-E498)+(I499-I498)*E498,-V498+(H499-H498)*(1-E498)+(I499-I498)*E498+(U499-U498)*(1-E498)),IF(K498=$B$6,V498+(H499-H498)*(1-E498)+(I499-I498)*E498,V498+(H499-H498)*(1-E498)+(I499-I498)*E498+(U499-U498)*(1-E498)))</f>
        <v>0.041079021853878</v>
      </c>
      <c r="W499" s="3" t="n">
        <f aca="false">T499/3+V499</f>
        <v>0.0395953369388067</v>
      </c>
      <c r="X499" s="23" t="n">
        <f aca="false">IF(D$6="E",-B499,B499)</f>
        <v>659.104114713233</v>
      </c>
      <c r="Y499" s="0" t="n">
        <f aca="false">IF(D$6="E",-J499,J499)</f>
        <v>553.659617458539</v>
      </c>
      <c r="Z499" s="46" t="n">
        <f aca="false">J499/A499</f>
        <v>1.31917514442713</v>
      </c>
      <c r="AA499" s="43" t="n">
        <f aca="false">B$8/A499^B$3*((1+K$49)/K$49)^-B$3</f>
        <v>1.65742874790565</v>
      </c>
      <c r="AB499" s="43" t="n">
        <f aca="false">(R499-AA499)</f>
        <v>-0.0472189407883537</v>
      </c>
      <c r="AC499" s="48" t="n">
        <f aca="false">IF(R$58&gt;=AA$58,B$10,IF(K499&lt;K498,(Z499-D$10)*(1+1.25*(D$10-Z499)/MAX(Z$58:Z499)*B$10)+D$10,B$10))</f>
        <v>1.38259663532589</v>
      </c>
      <c r="AD499" s="33" t="n">
        <f aca="false">IF(K499&gt;K498,(1-A499/K499)/((J499+0.01)/A499/$B$10)^(1+K$49)+A499/K499+0.01,(1-A499/K499)/((J499+0.01)/A499/$D$10)^(1+K$49)+A499/K499+0.01)</f>
        <v>1.05690330994151</v>
      </c>
      <c r="AE499" s="47" t="n">
        <f aca="false">IF(ABS(-LN(1-(R499-AA499)/R499)/LN(AD499))&lt;1.2*B$3,1.2*SIGN(-LN(1-(R499-AA499)/R499)/LN(AD499))*B$3,-LN(1-(R499-AA499)/R499)/LN(AD499))</f>
        <v>-0.522249436186456</v>
      </c>
      <c r="AF499" s="43" t="n">
        <f aca="false">W499</f>
        <v>0.0395953369388068</v>
      </c>
      <c r="AG499" s="47" t="n">
        <f aca="false">IF(D$6="E",-B499,IF(D$6="T",-B499,B499))</f>
        <v>659.104114713233</v>
      </c>
      <c r="AH499" s="3" t="n">
        <f aca="false">T499</f>
        <v>-0.00445105474521361</v>
      </c>
      <c r="AI499" s="3"/>
      <c r="AJ499" s="3"/>
    </row>
    <row r="500" customFormat="false" ht="12.8" hidden="false" customHeight="false" outlineLevel="0" collapsed="false">
      <c r="A500" s="3" t="n">
        <f aca="false">IF(J499/A499&lt;=0.99*$B$10,IF(A499&gt;A498,IF(D$5&gt;0,$A499+($D$7-$D$3)/401,IF(J499/A499&gt;1.01*D$10,A499-($D$7-$D$3)/401,A499)),IF(D$5&lt;0,$A499+($D$7-$D$3)/401,IF(J499/A499&gt;1.01*D$10,A499-($D$7-$D$3)/401,A499))),IF(K499&gt;$B$6,IF(B$10&gt;D$10,IF(J499/A499&gt;1.01*D$10,A499-($D$7-$D$3)/401,A499),A499),IF(MAX(J$58:J499)&lt;0.99*$B$10*(A499^$K$49*(K499-A499))^(1/(1+$K$49))*($K$49^(1/(1+$K$49))),$A499+($D$7-$D$3)/401,IF(J499/A499&gt;1.01*$D$10,$A499-($D$7-$D$3)/401,A499))))</f>
        <v>420.200124688285</v>
      </c>
      <c r="B500" s="3" t="n">
        <f aca="false">$D$4+(A500-$D$3)*$D$5</f>
        <v>660.600374064854</v>
      </c>
      <c r="C500" s="3" t="n">
        <f aca="false">2/PI()*(ATAN((B500/A500)^2))/(1+C$12/C$14*10*(100/A499)^0.5)</f>
        <v>0.595519022467119</v>
      </c>
      <c r="D500" s="3" t="n">
        <f aca="false">3*G499*(I500-I499)+D499</f>
        <v>12190.578499028</v>
      </c>
      <c r="E500" s="30" t="n">
        <f aca="false">(1/$C$16)*($C$12/100)/S500</f>
        <v>0.00902429048550594</v>
      </c>
      <c r="F500" s="3" t="n">
        <f aca="false">3*(1-2*$B$9)*(A501+A500)/(4*(1+$B$9)*$B$4)</f>
        <v>63981.4458419178</v>
      </c>
      <c r="G500" s="3" t="n">
        <f aca="false">$C$18*$C$17*(A500+100)/100/(2*(1+$C$19))*1000</f>
        <v>3976409.75311725</v>
      </c>
      <c r="H500" s="30" t="n">
        <f aca="false">(B500-B499)/(3*(1-E499)*F499+3*C499*E499*G499)+H499</f>
        <v>0.00418303838077577</v>
      </c>
      <c r="I500" s="30" t="n">
        <f aca="false">C499*(H500-H499)+I499</f>
        <v>0.00122812471510788</v>
      </c>
      <c r="J500" s="3" t="n">
        <f aca="false">J499+3*(H500-H499)*F499</f>
        <v>554.789010615197</v>
      </c>
      <c r="K500" s="35" t="n">
        <f aca="false">IF(J500&lt;$B$10*(A499^$K$49*(MAX(K$58:K499)-A499))^(1/(1+$K$49))*($K$49^(1/(1+$K$49))),IF(J500/A500&gt;D$10,IF(MAX(J$58:J499)&lt;0.99*$B$10*(A499^$K$49*(K499-A499))^(1/(1+$K$49))*($K$49^(1/(1+$K$49))),MAX(K$58:K499),((J500/$B$10)^(1+$K$49)/(A500^($K$49)*$K$49))+A500),MAX(K$58:K499)),((J500/$B$10)^(1+$K$49)/(A500^($K$49)*$K$49))+A500)</f>
        <v>803.385152475579</v>
      </c>
      <c r="L500" s="30" t="n">
        <f aca="false">IF(K500&lt;K499,AE499*(MAX(Z$58:Z499)-J499/A499)/(J499/A499/D$10-1)/(1+1*(MAX(Z$58:Z499)-J499/A499)/(J499/A499/D$10-1))+B$3-B$4,AE499*(J500/A500/B$10)/(C$27+J500/A500/B$10))</f>
        <v>-0.071706868472486</v>
      </c>
      <c r="M500" s="42" t="n">
        <f aca="false">M499+L500*2*(K500-K499)/(K499+K500)</f>
        <v>-0.0235192730439461</v>
      </c>
      <c r="N500" s="43" t="n">
        <f aca="false">N499+(B$3-B$4)*2*(K500-K499)/(K499+K500)</f>
        <v>0.0144613615373595</v>
      </c>
      <c r="O500" s="34"/>
      <c r="P500" s="34" t="n">
        <f aca="false">P499+$B$4*2*(A500-A499)/(A500+A499)</f>
        <v>0.00445448111198773</v>
      </c>
      <c r="Q500" s="44" t="n">
        <f aca="false">M500+N500</f>
        <v>-0.00905791150658665</v>
      </c>
      <c r="R500" s="3" t="n">
        <f aca="false">R499-(Q500-Q499+P500-P499)*R499</f>
        <v>1.61039559509502</v>
      </c>
      <c r="S500" s="3" t="n">
        <f aca="false">$C$21*(R500-1)+1</f>
        <v>1.60235312150785</v>
      </c>
      <c r="T500" s="3" t="n">
        <f aca="false">-(S500-S499)/S499+T499</f>
        <v>-0.00456548710283009</v>
      </c>
      <c r="U500" s="45" t="n">
        <f aca="false">(N500-N499)/(K$49/(1+K$49)*(AC500^(1+K$49)-(J500/A500)^(1+K$49))/(J500/A500)^K$49)*K$50+U499</f>
        <v>0.037593150726472</v>
      </c>
      <c r="V500" s="3" t="n">
        <f aca="false">IF(D$6="E",-IF(K499=$B$6,-V499+(H500-H499)*(1-E499)+(I500-I499)*E499,-V499+(H500-H499)*(1-E499)+(I500-I499)*E499+(U500-U499)*(1-E499)),IF(K499=$B$6,V499+(H500-H499)*(1-E499)+(I500-I499)*E499,V499+(H500-H499)*(1-E499)+(I500-I499)*E499+(U500-U499)*(1-E499)))</f>
        <v>0.0414078418024747</v>
      </c>
      <c r="W500" s="3" t="n">
        <f aca="false">T500/3+V500</f>
        <v>0.039886012768198</v>
      </c>
      <c r="X500" s="23" t="n">
        <f aca="false">IF(D$6="E",-B500,B500)</f>
        <v>660.600374064854</v>
      </c>
      <c r="Y500" s="0" t="n">
        <f aca="false">IF(D$6="E",-J500,J500)</f>
        <v>554.789010615197</v>
      </c>
      <c r="Z500" s="46" t="n">
        <f aca="false">J500/A500</f>
        <v>1.32029711087486</v>
      </c>
      <c r="AA500" s="43" t="n">
        <f aca="false">B$8/A500^B$3*((1+K$49)/K$49)^-B$3</f>
        <v>1.65739646580399</v>
      </c>
      <c r="AB500" s="43" t="n">
        <f aca="false">(R500-AA500)</f>
        <v>-0.0470008707089757</v>
      </c>
      <c r="AC500" s="48" t="n">
        <f aca="false">IF(R$58&gt;=AA$58,B$10,IF(K500&lt;K499,(Z500-D$10)*(1+1.25*(D$10-Z500)/MAX(Z$58:Z500)*B$10)+D$10,B$10))</f>
        <v>1.38259663532589</v>
      </c>
      <c r="AD500" s="33" t="n">
        <f aca="false">IF(K500&gt;K499,(1-A500/K500)/((J500+0.01)/A500/$B$10)^(1+K$49)+A500/K500+0.01,(1-A500/K500)/((J500+0.01)/A500/$D$10)^(1+K$49)+A500/K500+0.01)</f>
        <v>1.05605505726733</v>
      </c>
      <c r="AE500" s="47" t="n">
        <f aca="false">IF(ABS(-LN(1-(R500-AA500)/R500)/LN(AD500))&lt;1.2*B$3,1.2*SIGN(-LN(1-(R500-AA500)/R500)/LN(AD500))*B$3,-LN(1-(R500-AA500)/R500)/LN(AD500))</f>
        <v>-0.527465116050534</v>
      </c>
      <c r="AF500" s="43" t="n">
        <f aca="false">W500</f>
        <v>0.039886012768198</v>
      </c>
      <c r="AG500" s="47" t="n">
        <f aca="false">IF(D$6="E",-B500,IF(D$6="T",-B500,B500))</f>
        <v>660.600374064854</v>
      </c>
      <c r="AH500" s="3" t="n">
        <f aca="false">T500</f>
        <v>-0.00456548710283009</v>
      </c>
      <c r="AI500" s="3"/>
      <c r="AJ500" s="3"/>
    </row>
    <row r="501" customFormat="false" ht="12.8" hidden="false" customHeight="false" outlineLevel="0" collapsed="false">
      <c r="A501" s="3" t="n">
        <f aca="false">IF(J500/A500&lt;=0.99*$B$10,IF(A500&gt;A499,IF(D$5&gt;0,$A500+($D$7-$D$3)/401,IF(J500/A500&gt;1.01*D$10,A500-($D$7-$D$3)/401,A500)),IF(D$5&lt;0,$A500+($D$7-$D$3)/401,IF(J500/A500&gt;1.01*D$10,A500-($D$7-$D$3)/401,A500))),IF(K500&gt;$B$6,IF(B$10&gt;D$10,IF(J500/A500&gt;1.01*D$10,A500-($D$7-$D$3)/401,A500),A500),IF(MAX(J$58:J500)&lt;0.99*$B$10*(A500^$K$49*(K500-A500))^(1/(1+$K$49))*($K$49^(1/(1+$K$49))),$A500+($D$7-$D$3)/401,IF(J500/A500&gt;1.01*$D$10,$A500-($D$7-$D$3)/401,A500))))</f>
        <v>420.698877805492</v>
      </c>
      <c r="B501" s="3" t="n">
        <f aca="false">$D$4+(A501-$D$3)*$D$5</f>
        <v>662.096633416475</v>
      </c>
      <c r="C501" s="3" t="n">
        <f aca="false">2/PI()*(ATAN((B501/A501)^2))/(1+C$12/C$14*10*(100/A500)^0.5)</f>
        <v>0.595969222566295</v>
      </c>
      <c r="D501" s="3" t="n">
        <f aca="false">3*G500*(I501-I500)+D500</f>
        <v>12232.3742229612</v>
      </c>
      <c r="E501" s="30" t="n">
        <f aca="false">(1/$C$16)*($C$12/100)/S501</f>
        <v>0.00902324605140205</v>
      </c>
      <c r="F501" s="3" t="n">
        <f aca="false">3*(1-2*$B$9)*(A502+A501)/(4*(1+$B$9)*$B$4)</f>
        <v>64057.3430554058</v>
      </c>
      <c r="G501" s="3" t="n">
        <f aca="false">$C$18*$C$17*(A501+100)/100/(2*(1+$C$19))*1000</f>
        <v>3980222.22194518</v>
      </c>
      <c r="H501" s="30" t="n">
        <f aca="false">(B501-B500)/(3*(1-E500)*F500+3*C500*E500*G500)+H500</f>
        <v>0.00418892171916628</v>
      </c>
      <c r="I501" s="30" t="n">
        <f aca="false">C500*(H501-H500)+I500</f>
        <v>0.00123162835503503</v>
      </c>
      <c r="J501" s="3" t="n">
        <f aca="false">J500+3*(H501-H500)*F500</f>
        <v>555.918284105003</v>
      </c>
      <c r="K501" s="35" t="n">
        <f aca="false">IF(J501&lt;$B$10*(A500^$K$49*(MAX(K$58:K500)-A500))^(1/(1+$K$49))*($K$49^(1/(1+$K$49))),IF(J501/A501&gt;D$10,IF(MAX(J$58:J500)&lt;0.99*$B$10*(A500^$K$49*(K500-A500))^(1/(1+$K$49))*($K$49^(1/(1+$K$49))),MAX(K$58:K500),((J501/$B$10)^(1+$K$49)/(A501^($K$49)*$K$49))+A501),MAX(K$58:K500)),((J501/$B$10)^(1+$K$49)/(A501^($K$49)*$K$49))+A501)</f>
        <v>804.98930971143</v>
      </c>
      <c r="L501" s="30" t="n">
        <f aca="false">IF(K501&lt;K500,AE500*(MAX(Z$58:Z500)-J500/A500)/(J500/A500/D$10-1)/(1+1*(MAX(Z$58:Z500)-J500/A500)/(J500/A500/D$10-1))+B$3-B$4,AE500*(J501/A501/B$10)/(C$27+J501/A501/B$10))</f>
        <v>-0.0724759496372794</v>
      </c>
      <c r="M501" s="42" t="n">
        <f aca="false">M500+L501*2*(K501-K500)/(K500+K501)</f>
        <v>-0.0236638448731676</v>
      </c>
      <c r="N501" s="43" t="n">
        <f aca="false">N500+(B$3-B$4)*2*(K501-K500)/(K500+K501)</f>
        <v>0.0144821069988737</v>
      </c>
      <c r="O501" s="34"/>
      <c r="P501" s="34" t="n">
        <f aca="false">P500+$B$4*2*(A501-A500)/(A501+A500)</f>
        <v>0.00446159853915643</v>
      </c>
      <c r="Q501" s="44" t="n">
        <f aca="false">M501+N501</f>
        <v>-0.00918173787429397</v>
      </c>
      <c r="R501" s="3" t="n">
        <f aca="false">R500-(Q501-Q500+P501-P500)*R500</f>
        <v>1.61058354265877</v>
      </c>
      <c r="S501" s="3" t="n">
        <f aca="false">$C$21*(R501-1)+1</f>
        <v>1.60253859270491</v>
      </c>
      <c r="T501" s="3" t="n">
        <f aca="false">-(S501-S500)/S500+T500</f>
        <v>-0.00468123636844185</v>
      </c>
      <c r="U501" s="45" t="n">
        <f aca="false">(N501-N500)/(K$49/(1+K$49)*(AC501^(1+K$49)-(J501/A501)^(1+K$49))/(J501/A501)^K$49)*K$50+U500</f>
        <v>0.0379245647810163</v>
      </c>
      <c r="V501" s="3" t="n">
        <f aca="false">IF(D$6="E",-IF(K500=$B$6,-V500+(H501-H500)*(1-E500)+(I501-I500)*E500,-V500+(H501-H500)*(1-E500)+(I501-I500)*E500+(U501-U500)*(1-E500)),IF(K500=$B$6,V500+(H501-H500)*(1-E500)+(I501-I500)*E500,V500+(H501-H500)*(1-E500)+(I501-I500)*E500+(U501-U500)*(1-E500)))</f>
        <v>0.0417421269436201</v>
      </c>
      <c r="W501" s="3" t="n">
        <f aca="false">T501/3+V501</f>
        <v>0.0401817148208062</v>
      </c>
      <c r="X501" s="23" t="n">
        <f aca="false">IF(D$6="E",-B501,B501)</f>
        <v>662.096633416475</v>
      </c>
      <c r="Y501" s="0" t="n">
        <f aca="false">IF(D$6="E",-J501,J501)</f>
        <v>555.918284105003</v>
      </c>
      <c r="Z501" s="46" t="n">
        <f aca="false">J501/A501</f>
        <v>1.32141613261452</v>
      </c>
      <c r="AA501" s="43" t="n">
        <f aca="false">B$8/A501^B$3*((1+K$49)/K$49)^-B$3</f>
        <v>1.65736422262424</v>
      </c>
      <c r="AB501" s="43" t="n">
        <f aca="false">(R501-AA501)</f>
        <v>-0.0467806799654762</v>
      </c>
      <c r="AC501" s="48" t="n">
        <f aca="false">IF(R$58&gt;=AA$58,B$10,IF(K501&lt;K500,(Z501-D$10)*(1+1.25*(D$10-Z501)/MAX(Z$58:Z501)*B$10)+D$10,B$10))</f>
        <v>1.38259663532589</v>
      </c>
      <c r="AD501" s="33" t="n">
        <f aca="false">IF(K501&gt;K500,(1-A501/K501)/((J501+0.01)/A501/$B$10)^(1+K$49)+A501/K501+0.01,(1-A501/K501)/((J501+0.01)/A501/$D$10)^(1+K$49)+A501/K501+0.01)</f>
        <v>1.05520968240357</v>
      </c>
      <c r="AE501" s="47" t="n">
        <f aca="false">IF(ABS(-LN(1-(R501-AA501)/R501)/LN(AD501))&lt;1.2*B$3,1.2*SIGN(-LN(1-(R501-AA501)/R501)/LN(AD501))*B$3,-LN(1-(R501-AA501)/R501)/LN(AD501))</f>
        <v>-0.532791735869876</v>
      </c>
      <c r="AF501" s="43" t="n">
        <f aca="false">W501</f>
        <v>0.0401817148208063</v>
      </c>
      <c r="AG501" s="47" t="n">
        <f aca="false">IF(D$6="E",-B501,IF(D$6="T",-B501,B501))</f>
        <v>662.096633416475</v>
      </c>
      <c r="AH501" s="3" t="n">
        <f aca="false">T501</f>
        <v>-0.00468123636844185</v>
      </c>
      <c r="AI501" s="3"/>
      <c r="AJ501" s="3"/>
    </row>
    <row r="502" customFormat="false" ht="12.8" hidden="false" customHeight="false" outlineLevel="0" collapsed="false">
      <c r="A502" s="3" t="n">
        <f aca="false">IF(J501/A501&lt;=0.99*$B$10,IF(A501&gt;A500,IF(D$5&gt;0,$A501+($D$7-$D$3)/401,IF(J501/A501&gt;1.01*D$10,A501-($D$7-$D$3)/401,A501)),IF(D$5&lt;0,$A501+($D$7-$D$3)/401,IF(J501/A501&gt;1.01*D$10,A501-($D$7-$D$3)/401,A501))),IF(K501&gt;$B$6,IF(B$10&gt;D$10,IF(J501/A501&gt;1.01*D$10,A501-($D$7-$D$3)/401,A501),A501),IF(MAX(J$58:J501)&lt;0.99*$B$10*(A501^$K$49*(K501-A501))^(1/(1+$K$49))*($K$49^(1/(1+$K$49))),$A501+($D$7-$D$3)/401,IF(J501/A501&gt;1.01*$D$10,$A501-($D$7-$D$3)/401,A501))))</f>
        <v>421.197630922699</v>
      </c>
      <c r="B502" s="3" t="n">
        <f aca="false">$D$4+(A502-$D$3)*$D$5</f>
        <v>663.592892768096</v>
      </c>
      <c r="C502" s="3" t="n">
        <f aca="false">2/PI()*(ATAN((B502/A502)^2))/(1+C$12/C$14*10*(100/A501)^0.5)</f>
        <v>0.596417532889196</v>
      </c>
      <c r="D502" s="3" t="n">
        <f aca="false">3*G501*(I502-I501)+D501</f>
        <v>12274.1876564183</v>
      </c>
      <c r="E502" s="30" t="n">
        <f aca="false">(1/$C$16)*($C$12/100)/S502</f>
        <v>0.00902218961194345</v>
      </c>
      <c r="F502" s="3" t="n">
        <f aca="false">3*(1-2*$B$9)*(A503+A502)/(4*(1+$B$9)*$B$4)</f>
        <v>64133.2402688938</v>
      </c>
      <c r="G502" s="3" t="n">
        <f aca="false">$C$18*$C$17*(A502+100)/100/(2*(1+$C$19))*1000</f>
        <v>3984034.69077311</v>
      </c>
      <c r="H502" s="30" t="n">
        <f aca="false">(B502-B501)/(3*(1-E501)*F501+3*C501*E501*G501)+H501</f>
        <v>0.00419479747071273</v>
      </c>
      <c r="I502" s="30" t="n">
        <f aca="false">C501*(H502-H501)+I501</f>
        <v>0.00123513012211616</v>
      </c>
      <c r="J502" s="3" t="n">
        <f aca="false">J501+3*(H502-H501)*F501</f>
        <v>557.047439202561</v>
      </c>
      <c r="K502" s="35" t="n">
        <f aca="false">IF(J502&lt;$B$10*(A501^$K$49*(MAX(K$58:K501)-A501))^(1/(1+$K$49))*($K$49^(1/(1+$K$49))),IF(J502/A502&gt;D$10,IF(MAX(J$58:J501)&lt;0.99*$B$10*(A501^$K$49*(K501-A501))^(1/(1+$K$49))*($K$49^(1/(1+$K$49))),MAX(K$58:K501),((J502/$B$10)^(1+$K$49)/(A502^($K$49)*$K$49))+A502),MAX(K$58:K501)),((J502/$B$10)^(1+$K$49)/(A502^($K$49)*$K$49))+A502)</f>
        <v>806.593852993664</v>
      </c>
      <c r="L502" s="30" t="n">
        <f aca="false">IF(K502&lt;K501,AE501*(MAX(Z$58:Z501)-J501/A501)/(J501/A501/D$10-1)/(1+1*(MAX(Z$58:Z501)-J501/A501)/(J501/A501/D$10-1))+B$3-B$4,AE501*(J502/A502/B$10)/(C$27+J502/A502/B$10))</f>
        <v>-0.0732611801917335</v>
      </c>
      <c r="M502" s="42" t="n">
        <f aca="false">M501+L502*2*(K502-K501)/(K501+K502)</f>
        <v>-0.0238097271797659</v>
      </c>
      <c r="N502" s="43" t="n">
        <f aca="false">N501+(B$3-B$4)*2*(K502-K501)/(K501+K502)</f>
        <v>0.0145028161382112</v>
      </c>
      <c r="O502" s="34"/>
      <c r="P502" s="34" t="n">
        <f aca="false">P501+$B$4*2*(A502-A501)/(A502+A501)</f>
        <v>0.00446870753336705</v>
      </c>
      <c r="Q502" s="44" t="n">
        <f aca="false">M502+N502</f>
        <v>-0.00930691104155476</v>
      </c>
      <c r="R502" s="3" t="n">
        <f aca="false">R501-(Q502-Q501+P502-P501)*R501</f>
        <v>1.61077369487286</v>
      </c>
      <c r="S502" s="3" t="n">
        <f aca="false">$C$21*(R502-1)+1</f>
        <v>1.6027262395042</v>
      </c>
      <c r="T502" s="3" t="n">
        <f aca="false">-(S502-S501)/S501+T501</f>
        <v>-0.00479832983511005</v>
      </c>
      <c r="U502" s="45" t="n">
        <f aca="false">(N502-N501)/(K$49/(1+K$49)*(AC502^(1+K$49)-(J502/A502)^(1+K$49))/(J502/A502)^K$49)*K$50+U501</f>
        <v>0.0382616914576554</v>
      </c>
      <c r="V502" s="3" t="n">
        <f aca="false">IF(D$6="E",-IF(K501=$B$6,-V501+(H502-H501)*(1-E501)+(I502-I501)*E501,-V501+(H502-H501)*(1-E501)+(I502-I501)*E501+(U502-U501)*(1-E501)),IF(K501=$B$6,V501+(H502-H501)*(1-E501)+(I502-I501)*E501,V501+(H502-H501)*(1-E501)+(I502-I501)*E501+(U502-U501)*(1-E501)))</f>
        <v>0.0420820659738059</v>
      </c>
      <c r="W502" s="3" t="n">
        <f aca="false">T502/3+V502</f>
        <v>0.0404826226954359</v>
      </c>
      <c r="X502" s="23" t="n">
        <f aca="false">IF(D$6="E",-B502,B502)</f>
        <v>663.592892768096</v>
      </c>
      <c r="Y502" s="0" t="n">
        <f aca="false">IF(D$6="E",-J502,J502)</f>
        <v>557.047439202561</v>
      </c>
      <c r="Z502" s="46" t="n">
        <f aca="false">J502/A502</f>
        <v>1.32253222313303</v>
      </c>
      <c r="AA502" s="43" t="n">
        <f aca="false">B$8/A502^B$3*((1+K$49)/K$49)^-B$3</f>
        <v>1.65733201827342</v>
      </c>
      <c r="AB502" s="43" t="n">
        <f aca="false">(R502-AA502)</f>
        <v>-0.0465583234005558</v>
      </c>
      <c r="AC502" s="48" t="n">
        <f aca="false">IF(R$58&gt;=AA$58,B$10,IF(K502&lt;K501,(Z502-D$10)*(1+1.25*(D$10-Z502)/MAX(Z$58:Z502)*B$10)+D$10,B$10))</f>
        <v>1.38259663532589</v>
      </c>
      <c r="AD502" s="33" t="n">
        <f aca="false">IF(K502&gt;K501,(1-A502/K502)/((J502+0.01)/A502/$B$10)^(1+K$49)+A502/K502+0.01,(1-A502/K502)/((J502+0.01)/A502/$D$10)^(1+K$49)+A502/K502+0.01)</f>
        <v>1.05436717019506</v>
      </c>
      <c r="AE502" s="47" t="n">
        <f aca="false">IF(ABS(-LN(1-(R502-AA502)/R502)/LN(AD502))&lt;1.2*B$3,1.2*SIGN(-LN(1-(R502-AA502)/R502)/LN(AD502))*B$3,-LN(1-(R502-AA502)/R502)/LN(AD502))</f>
        <v>-0.538233270985297</v>
      </c>
      <c r="AF502" s="43" t="n">
        <f aca="false">W502</f>
        <v>0.0404826226954359</v>
      </c>
      <c r="AG502" s="47" t="n">
        <f aca="false">IF(D$6="E",-B502,IF(D$6="T",-B502,B502))</f>
        <v>663.592892768096</v>
      </c>
      <c r="AH502" s="3" t="n">
        <f aca="false">T502</f>
        <v>-0.00479832983511005</v>
      </c>
      <c r="AI502" s="3"/>
      <c r="AJ502" s="3"/>
    </row>
    <row r="503" customFormat="false" ht="12.8" hidden="false" customHeight="false" outlineLevel="0" collapsed="false">
      <c r="A503" s="3" t="n">
        <f aca="false">IF(J502/A502&lt;=0.99*$B$10,IF(A502&gt;A501,IF(D$5&gt;0,$A502+($D$7-$D$3)/401,IF(J502/A502&gt;1.01*D$10,A502-($D$7-$D$3)/401,A502)),IF(D$5&lt;0,$A502+($D$7-$D$3)/401,IF(J502/A502&gt;1.01*D$10,A502-($D$7-$D$3)/401,A502))),IF(K502&gt;$B$6,IF(B$10&gt;D$10,IF(J502/A502&gt;1.01*D$10,A502-($D$7-$D$3)/401,A502),A502),IF(MAX(J$58:J502)&lt;0.99*$B$10*(A502^$K$49*(K502-A502))^(1/(1+$K$49))*($K$49^(1/(1+$K$49))),$A502+($D$7-$D$3)/401,IF(J502/A502&gt;1.01*$D$10,$A502-($D$7-$D$3)/401,A502))))</f>
        <v>421.696384039906</v>
      </c>
      <c r="B503" s="3" t="n">
        <f aca="false">$D$4+(A503-$D$3)*$D$5</f>
        <v>665.089152119717</v>
      </c>
      <c r="C503" s="3" t="n">
        <f aca="false">2/PI()*(ATAN((B503/A503)^2))/(1+C$12/C$14*10*(100/A502)^0.5)</f>
        <v>0.596863965700225</v>
      </c>
      <c r="D503" s="3" t="n">
        <f aca="false">3*G502*(I503-I502)+D502</f>
        <v>12316.0187176207</v>
      </c>
      <c r="E503" s="30" t="n">
        <f aca="false">(1/$C$16)*($C$12/100)/S503</f>
        <v>0.00902112091623389</v>
      </c>
      <c r="F503" s="3" t="n">
        <f aca="false">3*(1-2*$B$9)*(A504+A503)/(4*(1+$B$9)*$B$4)</f>
        <v>64209.1374823818</v>
      </c>
      <c r="G503" s="3" t="n">
        <f aca="false">$C$18*$C$17*(A503+100)/100/(2*(1+$C$19))*1000</f>
        <v>3987847.15960104</v>
      </c>
      <c r="H503" s="30" t="n">
        <f aca="false">(B503-B502)/(3*(1-E502)*F502+3*C502*E502*G502)+H502</f>
        <v>0.00420066566000007</v>
      </c>
      <c r="I503" s="30" t="n">
        <f aca="false">C502*(H503-H502)+I502</f>
        <v>0.00123863001309345</v>
      </c>
      <c r="J503" s="3" t="n">
        <f aca="false">J502+3*(H503-H502)*F502</f>
        <v>558.176477183086</v>
      </c>
      <c r="K503" s="35" t="n">
        <f aca="false">IF(J503&lt;$B$10*(A502^$K$49*(MAX(K$58:K502)-A502))^(1/(1+$K$49))*($K$49^(1/(1+$K$49))),IF(J503/A503&gt;D$10,IF(MAX(J$58:J502)&lt;0.99*$B$10*(A502^$K$49*(K502-A502))^(1/(1+$K$49))*($K$49^(1/(1+$K$49))),MAX(K$58:K502),((J503/$B$10)^(1+$K$49)/(A503^($K$49)*$K$49))+A503),MAX(K$58:K502)),((J503/$B$10)^(1+$K$49)/(A503^($K$49)*$K$49))+A503)</f>
        <v>808.198781723495</v>
      </c>
      <c r="L503" s="30" t="n">
        <f aca="false">IF(K503&lt;K502,AE502*(MAX(Z$58:Z502)-J502/A502)/(J502/A502/D$10-1)/(1+1*(MAX(Z$58:Z502)-J502/A502)/(J502/A502/D$10-1))+B$3-B$4,AE502*(J503/A503/B$10)/(C$27+J503/A503/B$10))</f>
        <v>-0.0740631366502536</v>
      </c>
      <c r="M503" s="42" t="n">
        <f aca="false">M502+L503*2*(K503-K502)/(K502+K503)</f>
        <v>-0.0239569486288559</v>
      </c>
      <c r="N503" s="43" t="n">
        <f aca="false">N502+(B$3-B$4)*2*(K503-K502)/(K502+K503)</f>
        <v>0.0145234890821315</v>
      </c>
      <c r="O503" s="34"/>
      <c r="P503" s="34" t="n">
        <f aca="false">P502+$B$4*2*(A503-A502)/(A503+A502)</f>
        <v>0.0044758081145792</v>
      </c>
      <c r="Q503" s="44" t="n">
        <f aca="false">M503+N503</f>
        <v>-0.00943345954672434</v>
      </c>
      <c r="R503" s="3" t="n">
        <f aca="false">R502-(Q503-Q502+P503-P502)*R502</f>
        <v>1.61096609844668</v>
      </c>
      <c r="S503" s="3" t="n">
        <f aca="false">$C$21*(R503-1)+1</f>
        <v>1.60291610799967</v>
      </c>
      <c r="T503" s="3" t="n">
        <f aca="false">-(S503-S502)/S502+T502</f>
        <v>-0.00491679579067007</v>
      </c>
      <c r="U503" s="45" t="n">
        <f aca="false">(N503-N502)/(K$49/(1+K$49)*(AC503^(1+K$49)-(J503/A503)^(1+K$49))/(J503/A503)^K$49)*K$50+U502</f>
        <v>0.0386047311703414</v>
      </c>
      <c r="V503" s="3" t="n">
        <f aca="false">IF(D$6="E",-IF(K502=$B$6,-V502+(H503-H502)*(1-E502)+(I503-I502)*E502,-V502+(H503-H502)*(1-E502)+(I503-I502)*E502+(U503-U502)*(1-E502)),IF(K502=$B$6,V502+(H503-H502)*(1-E502)+(I503-I502)*E502,V502+(H503-H502)*(1-E502)+(I503-I502)*E502+(U503-U502)*(1-E502)))</f>
        <v>0.0424278575392106</v>
      </c>
      <c r="W503" s="3" t="n">
        <f aca="false">T503/3+V503</f>
        <v>0.0407889256089872</v>
      </c>
      <c r="X503" s="23" t="n">
        <f aca="false">IF(D$6="E",-B503,B503)</f>
        <v>665.089152119717</v>
      </c>
      <c r="Y503" s="0" t="n">
        <f aca="false">IF(D$6="E",-J503,J503)</f>
        <v>558.176477183086</v>
      </c>
      <c r="Z503" s="46" t="n">
        <f aca="false">J503/A503</f>
        <v>1.32364539585491</v>
      </c>
      <c r="AA503" s="43" t="n">
        <f aca="false">B$8/A503^B$3*((1+K$49)/K$49)^-B$3</f>
        <v>1.65729985265885</v>
      </c>
      <c r="AB503" s="43" t="n">
        <f aca="false">(R503-AA503)</f>
        <v>-0.0463337542121749</v>
      </c>
      <c r="AC503" s="48" t="n">
        <f aca="false">IF(R$58&gt;=AA$58,B$10,IF(K503&lt;K502,(Z503-D$10)*(1+1.25*(D$10-Z503)/MAX(Z$58:Z503)*B$10)+D$10,B$10))</f>
        <v>1.38259663532589</v>
      </c>
      <c r="AD503" s="33" t="n">
        <f aca="false">IF(K503&gt;K502,(1-A503/K503)/((J503+0.01)/A503/$B$10)^(1+K$49)+A503/K503+0.01,(1-A503/K503)/((J503+0.01)/A503/$D$10)^(1+K$49)+A503/K503+0.01)</f>
        <v>1.05352750557274</v>
      </c>
      <c r="AE503" s="47" t="n">
        <f aca="false">IF(ABS(-LN(1-(R503-AA503)/R503)/LN(AD503))&lt;1.2*B$3,1.2*SIGN(-LN(1-(R503-AA503)/R503)/LN(AD503))*B$3,-LN(1-(R503-AA503)/R503)/LN(AD503))</f>
        <v>-0.543793897317219</v>
      </c>
      <c r="AF503" s="43" t="n">
        <f aca="false">W503</f>
        <v>0.0407889256089873</v>
      </c>
      <c r="AG503" s="47" t="n">
        <f aca="false">IF(D$6="E",-B503,IF(D$6="T",-B503,B503))</f>
        <v>665.089152119717</v>
      </c>
      <c r="AH503" s="3" t="n">
        <f aca="false">T503</f>
        <v>-0.00491679579067007</v>
      </c>
      <c r="AI503" s="3"/>
      <c r="AJ503" s="3"/>
    </row>
    <row r="504" customFormat="false" ht="12.8" hidden="false" customHeight="false" outlineLevel="0" collapsed="false">
      <c r="A504" s="3" t="n">
        <f aca="false">IF(J503/A503&lt;=0.99*$B$10,IF(A503&gt;A502,IF(D$5&gt;0,$A503+($D$7-$D$3)/401,IF(J503/A503&gt;1.01*D$10,A503-($D$7-$D$3)/401,A503)),IF(D$5&lt;0,$A503+($D$7-$D$3)/401,IF(J503/A503&gt;1.01*D$10,A503-($D$7-$D$3)/401,A503))),IF(K503&gt;$B$6,IF(B$10&gt;D$10,IF(J503/A503&gt;1.01*D$10,A503-($D$7-$D$3)/401,A503),A503),IF(MAX(J$58:J503)&lt;0.99*$B$10*(A503^$K$49*(K503-A503))^(1/(1+$K$49))*($K$49^(1/(1+$K$49))),$A503+($D$7-$D$3)/401,IF(J503/A503&gt;1.01*$D$10,$A503-($D$7-$D$3)/401,A503))))</f>
        <v>422.195137157113</v>
      </c>
      <c r="B504" s="3" t="n">
        <f aca="false">$D$4+(A504-$D$3)*$D$5</f>
        <v>666.585411471338</v>
      </c>
      <c r="C504" s="3" t="n">
        <f aca="false">2/PI()*(ATAN((B504/A504)^2))/(1+C$12/C$14*10*(100/A503)^0.5)</f>
        <v>0.59730853316314</v>
      </c>
      <c r="D504" s="3" t="n">
        <f aca="false">3*G503*(I504-I503)+D503</f>
        <v>12357.8673258585</v>
      </c>
      <c r="E504" s="30" t="n">
        <f aca="false">(1/$C$16)*($C$12/100)/S504</f>
        <v>0.00902003970412281</v>
      </c>
      <c r="F504" s="3" t="n">
        <f aca="false">3*(1-2*$B$9)*(A505+A504)/(4*(1+$B$9)*$B$4)</f>
        <v>64285.0346958699</v>
      </c>
      <c r="G504" s="3" t="n">
        <f aca="false">$C$18*$C$17*(A504+100)/100/(2*(1+$C$19))*1000</f>
        <v>3991659.62842897</v>
      </c>
      <c r="H504" s="30" t="n">
        <f aca="false">(B504-B503)/(3*(1-E503)*F503+3*C503*E503*G503)+H503</f>
        <v>0.004206526311531</v>
      </c>
      <c r="I504" s="30" t="n">
        <f aca="false">C503*(H504-H503)+I503</f>
        <v>0.00124212802480779</v>
      </c>
      <c r="J504" s="3" t="n">
        <f aca="false">J503+3*(H504-H503)*F503</f>
        <v>559.305399322743</v>
      </c>
      <c r="K504" s="35" t="n">
        <f aca="false">IF(J504&lt;$B$10*(A503^$K$49*(MAX(K$58:K503)-A503))^(1/(1+$K$49))*($K$49^(1/(1+$K$49))),IF(J504/A504&gt;D$10,IF(MAX(J$58:J503)&lt;0.99*$B$10*(A503^$K$49*(K503-A503))^(1/(1+$K$49))*($K$49^(1/(1+$K$49))),MAX(K$58:K503),((J504/$B$10)^(1+$K$49)/(A504^($K$49)*$K$49))+A504),MAX(K$58:K503)),((J504/$B$10)^(1+$K$49)/(A504^($K$49)*$K$49))+A504)</f>
        <v>809.804095320661</v>
      </c>
      <c r="L504" s="30" t="n">
        <f aca="false">IF(K504&lt;K503,AE503*(MAX(Z$58:Z503)-J503/A503)/(J503/A503/D$10-1)/(1+1*(MAX(Z$58:Z503)-J503/A503)/(J503/A503/D$10-1))+B$3-B$4,AE503*(J504/A504/B$10)/(C$27+J504/A504/B$10))</f>
        <v>-0.0748824245669444</v>
      </c>
      <c r="M504" s="42" t="n">
        <f aca="false">M503+L504*2*(K504-K503)/(K503+K504)</f>
        <v>-0.0241055389386156</v>
      </c>
      <c r="N504" s="43" t="n">
        <f aca="false">N503+(B$3-B$4)*2*(K504-K503)/(K503+K504)</f>
        <v>0.0145441259569448</v>
      </c>
      <c r="O504" s="34"/>
      <c r="P504" s="34" t="n">
        <f aca="false">P503+$B$4*2*(A504-A503)/(A504+A503)</f>
        <v>0.00448290030268176</v>
      </c>
      <c r="Q504" s="44" t="n">
        <f aca="false">M504+N504</f>
        <v>-0.00956141298167081</v>
      </c>
      <c r="R504" s="3" t="n">
        <f aca="false">R503-(Q504-Q503+P504-P503)*R503</f>
        <v>1.61116080181796</v>
      </c>
      <c r="S504" s="3" t="n">
        <f aca="false">$C$21*(R504-1)+1</f>
        <v>1.60310824599084</v>
      </c>
      <c r="T504" s="3" t="n">
        <f aca="false">-(S504-S503)/S503+T503</f>
        <v>-0.00503666356803493</v>
      </c>
      <c r="U504" s="45" t="n">
        <f aca="false">(N504-N503)/(K$49/(1+K$49)*(AC504^(1+K$49)-(J504/A504)^(1+K$49))/(J504/A504)^K$49)*K$50+U503</f>
        <v>0.0389538950907877</v>
      </c>
      <c r="V504" s="3" t="n">
        <f aca="false">IF(D$6="E",-IF(K503=$B$6,-V503+(H504-H503)*(1-E503)+(I504-I503)*E503,-V503+(H504-H503)*(1-E503)+(I504-I503)*E503+(U504-U503)*(1-E503)),IF(K503=$B$6,V503+(H504-H503)*(1-E503)+(I504-I503)*E503,V503+(H504-H503)*(1-E503)+(I504-I503)*E503+(U504-U503)*(1-E503)))</f>
        <v>0.0427797109475824</v>
      </c>
      <c r="W504" s="3" t="n">
        <f aca="false">T504/3+V504</f>
        <v>0.0411008230915708</v>
      </c>
      <c r="X504" s="23" t="n">
        <f aca="false">IF(D$6="E",-B504,B504)</f>
        <v>666.585411471338</v>
      </c>
      <c r="Y504" s="0" t="n">
        <f aca="false">IF(D$6="E",-J504,J504)</f>
        <v>559.305399322743</v>
      </c>
      <c r="Z504" s="46" t="n">
        <f aca="false">J504/A504</f>
        <v>1.32475566414354</v>
      </c>
      <c r="AA504" s="43" t="n">
        <f aca="false">B$8/A504^B$3*((1+K$49)/K$49)^-B$3</f>
        <v>1.65726772568823</v>
      </c>
      <c r="AB504" s="43" t="n">
        <f aca="false">(R504-AA504)</f>
        <v>-0.0461069238702698</v>
      </c>
      <c r="AC504" s="48" t="n">
        <f aca="false">IF(R$58&gt;=AA$58,B$10,IF(K504&lt;K503,(Z504-D$10)*(1+1.25*(D$10-Z504)/MAX(Z$58:Z504)*B$10)+D$10,B$10))</f>
        <v>1.38259663532589</v>
      </c>
      <c r="AD504" s="33" t="n">
        <f aca="false">IF(K504&gt;K503,(1-A504/K504)/((J504+0.01)/A504/$B$10)^(1+K$49)+A504/K504+0.01,(1-A504/K504)/((J504+0.01)/A504/$D$10)^(1+K$49)+A504/K504+0.01)</f>
        <v>1.05269067355254</v>
      </c>
      <c r="AE504" s="47" t="n">
        <f aca="false">IF(ABS(-LN(1-(R504-AA504)/R504)/LN(AD504))&lt;1.2*B$3,1.2*SIGN(-LN(1-(R504-AA504)/R504)/LN(AD504))*B$3,-LN(1-(R504-AA504)/R504)/LN(AD504))</f>
        <v>-0.549478004487344</v>
      </c>
      <c r="AF504" s="43" t="n">
        <f aca="false">W504</f>
        <v>0.0411008230915707</v>
      </c>
      <c r="AG504" s="47" t="n">
        <f aca="false">IF(D$6="E",-B504,IF(D$6="T",-B504,B504))</f>
        <v>666.585411471338</v>
      </c>
      <c r="AH504" s="3" t="n">
        <f aca="false">T504</f>
        <v>-0.00503666356803493</v>
      </c>
      <c r="AI504" s="3"/>
      <c r="AJ504" s="3"/>
    </row>
    <row r="505" customFormat="false" ht="12.8" hidden="false" customHeight="false" outlineLevel="0" collapsed="false">
      <c r="A505" s="3" t="n">
        <f aca="false">IF(J504/A504&lt;=0.99*$B$10,IF(A504&gt;A503,IF(D$5&gt;0,$A504+($D$7-$D$3)/401,IF(J504/A504&gt;1.01*D$10,A504-($D$7-$D$3)/401,A504)),IF(D$5&lt;0,$A504+($D$7-$D$3)/401,IF(J504/A504&gt;1.01*D$10,A504-($D$7-$D$3)/401,A504))),IF(K504&gt;$B$6,IF(B$10&gt;D$10,IF(J504/A504&gt;1.01*D$10,A504-($D$7-$D$3)/401,A504),A504),IF(MAX(J$58:J504)&lt;0.99*$B$10*(A504^$K$49*(K504-A504))^(1/(1+$K$49))*($K$49^(1/(1+$K$49))),$A504+($D$7-$D$3)/401,IF(J504/A504&gt;1.01*$D$10,$A504-($D$7-$D$3)/401,A504))))</f>
        <v>422.69389027432</v>
      </c>
      <c r="B505" s="3" t="n">
        <f aca="false">$D$4+(A505-$D$3)*$D$5</f>
        <v>668.081670822959</v>
      </c>
      <c r="C505" s="3" t="n">
        <f aca="false">2/PI()*(ATAN((B505/A505)^2))/(1+C$12/C$14*10*(100/A504)^0.5)</f>
        <v>0.597751247342002</v>
      </c>
      <c r="D505" s="3" t="n">
        <f aca="false">3*G504*(I505-I504)+D504</f>
        <v>12399.733401496</v>
      </c>
      <c r="E505" s="30" t="n">
        <f aca="false">(1/$C$16)*($C$12/100)/S505</f>
        <v>0.00901894570573124</v>
      </c>
      <c r="F505" s="3" t="n">
        <f aca="false">3*(1-2*$B$9)*(A506+A505)/(4*(1+$B$9)*$B$4)</f>
        <v>64360.9319093579</v>
      </c>
      <c r="G505" s="3" t="n">
        <f aca="false">$C$18*$C$17*(A505+100)/100/(2*(1+$C$19))*1000</f>
        <v>3995472.0972569</v>
      </c>
      <c r="H505" s="30" t="n">
        <f aca="false">(B505-B504)/(3*(1-E504)*F504+3*C504*E504*G504)+H504</f>
        <v>0.00421237944972826</v>
      </c>
      <c r="I505" s="30" t="n">
        <f aca="false">C504*(H505-H504)+I504</f>
        <v>0.00124562415419879</v>
      </c>
      <c r="J505" s="3" t="n">
        <f aca="false">J504+3*(H505-H504)*F504</f>
        <v>560.434206899015</v>
      </c>
      <c r="K505" s="35" t="n">
        <f aca="false">IF(J505&lt;$B$10*(A504^$K$49*(MAX(K$58:K504)-A504))^(1/(1+$K$49))*($K$49^(1/(1+$K$49))),IF(J505/A505&gt;D$10,IF(MAX(J$58:J504)&lt;0.99*$B$10*(A504^$K$49*(K504-A504))^(1/(1+$K$49))*($K$49^(1/(1+$K$49))),MAX(K$58:K504),((J505/$B$10)^(1+$K$49)/(A505^($K$49)*$K$49))+A505),MAX(K$58:K504)),((J505/$B$10)^(1+$K$49)/(A505^($K$49)*$K$49))+A505)</f>
        <v>811.409793223824</v>
      </c>
      <c r="L505" s="30" t="n">
        <f aca="false">IF(K505&lt;K504,AE504*(MAX(Z$58:Z504)-J504/A504)/(J504/A504/D$10-1)/(1+1*(MAX(Z$58:Z504)-J504/A504)/(J504/A504/D$10-1))+B$3-B$4,AE504*(J505/A505/B$10)/(C$27+J505/A505/B$10))</f>
        <v>-0.0757196804335479</v>
      </c>
      <c r="M505" s="42" t="n">
        <f aca="false">M504+L505*2*(K505-K504)/(K504+K505)</f>
        <v>-0.0242555289343335</v>
      </c>
      <c r="N505" s="43" t="n">
        <f aca="false">N504+(B$3-B$4)*2*(K505-K504)/(K504+K505)</f>
        <v>0.0145647268885194</v>
      </c>
      <c r="O505" s="34"/>
      <c r="P505" s="34" t="n">
        <f aca="false">P504+$B$4*2*(A505-A504)/(A505+A504)</f>
        <v>0.00448998411749313</v>
      </c>
      <c r="Q505" s="44" t="n">
        <f aca="false">M505+N505</f>
        <v>-0.0096908020458141</v>
      </c>
      <c r="R505" s="3" t="n">
        <f aca="false">R504-(Q505-Q504+P505-P504)*R504</f>
        <v>1.61135785524154</v>
      </c>
      <c r="S505" s="3" t="n">
        <f aca="false">$C$21*(R505-1)+1</f>
        <v>1.60330270307039</v>
      </c>
      <c r="T505" s="3" t="n">
        <f aca="false">-(S505-S504)/S504+T504</f>
        <v>-0.00515796359879987</v>
      </c>
      <c r="U505" s="45" t="n">
        <f aca="false">(N505-N504)/(K$49/(1+K$49)*(AC505^(1+K$49)-(J505/A505)^(1+K$49))/(J505/A505)^K$49)*K$50+U504</f>
        <v>0.0393094059321768</v>
      </c>
      <c r="V505" s="3" t="n">
        <f aca="false">IF(D$6="E",-IF(K504=$B$6,-V504+(H505-H504)*(1-E504)+(I505-I504)*E504,-V504+(H505-H504)*(1-E504)+(I505-I504)*E504+(U505-U504)*(1-E504)),IF(K504=$B$6,V504+(H505-H504)*(1-E504)+(I505-I504)*E504,V504+(H505-H504)*(1-E504)+(I505-I504)*E504+(U505-U504)*(1-E504)))</f>
        <v>0.0431378469449512</v>
      </c>
      <c r="W505" s="3" t="n">
        <f aca="false">T505/3+V505</f>
        <v>0.0414185257453512</v>
      </c>
      <c r="X505" s="23" t="n">
        <f aca="false">IF(D$6="E",-B505,B505)</f>
        <v>668.081670822959</v>
      </c>
      <c r="Y505" s="0" t="n">
        <f aca="false">IF(D$6="E",-J505,J505)</f>
        <v>560.434206899015</v>
      </c>
      <c r="Z505" s="46" t="n">
        <f aca="false">J505/A505</f>
        <v>1.32586304130231</v>
      </c>
      <c r="AA505" s="43" t="n">
        <f aca="false">B$8/A505^B$3*((1+K$49)/K$49)^-B$3</f>
        <v>1.65723563726955</v>
      </c>
      <c r="AB505" s="43" t="n">
        <f aca="false">(R505-AA505)</f>
        <v>-0.0458777820280094</v>
      </c>
      <c r="AC505" s="48" t="n">
        <f aca="false">IF(R$58&gt;=AA$58,B$10,IF(K505&lt;K504,(Z505-D$10)*(1+1.25*(D$10-Z505)/MAX(Z$58:Z505)*B$10)+D$10,B$10))</f>
        <v>1.38259663532589</v>
      </c>
      <c r="AD505" s="33" t="n">
        <f aca="false">IF(K505&gt;K504,(1-A505/K505)/((J505+0.01)/A505/$B$10)^(1+K$49)+A505/K505+0.01,(1-A505/K505)/((J505+0.01)/A505/$D$10)^(1+K$49)+A505/K505+0.01)</f>
        <v>1.05185665923418</v>
      </c>
      <c r="AE505" s="47" t="n">
        <f aca="false">IF(ABS(-LN(1-(R505-AA505)/R505)/LN(AD505))&lt;1.2*B$3,1.2*SIGN(-LN(1-(R505-AA505)/R505)/LN(AD505))*B$3,-LN(1-(R505-AA505)/R505)/LN(AD505))</f>
        <v>-0.555290210000428</v>
      </c>
      <c r="AF505" s="43" t="n">
        <f aca="false">W505</f>
        <v>0.0414185257453513</v>
      </c>
      <c r="AG505" s="47" t="n">
        <f aca="false">IF(D$6="E",-B505,IF(D$6="T",-B505,B505))</f>
        <v>668.081670822959</v>
      </c>
      <c r="AH505" s="3" t="n">
        <f aca="false">T505</f>
        <v>-0.00515796359879987</v>
      </c>
      <c r="AI505" s="3"/>
      <c r="AJ505" s="3"/>
    </row>
    <row r="506" customFormat="false" ht="12.8" hidden="false" customHeight="false" outlineLevel="0" collapsed="false">
      <c r="A506" s="3" t="n">
        <f aca="false">IF(J505/A505&lt;=0.99*$B$10,IF(A505&gt;A504,IF(D$5&gt;0,$A505+($D$7-$D$3)/401,IF(J505/A505&gt;1.01*D$10,A505-($D$7-$D$3)/401,A505)),IF(D$5&lt;0,$A505+($D$7-$D$3)/401,IF(J505/A505&gt;1.01*D$10,A505-($D$7-$D$3)/401,A505))),IF(K505&gt;$B$6,IF(B$10&gt;D$10,IF(J505/A505&gt;1.01*D$10,A505-($D$7-$D$3)/401,A505),A505),IF(MAX(J$58:J505)&lt;0.99*$B$10*(A505^$K$49*(K505-A505))^(1/(1+$K$49))*($K$49^(1/(1+$K$49))),$A505+($D$7-$D$3)/401,IF(J505/A505&gt;1.01*$D$10,$A505-($D$7-$D$3)/401,A505))))</f>
        <v>423.192643391527</v>
      </c>
      <c r="B506" s="3" t="n">
        <f aca="false">$D$4+(A506-$D$3)*$D$5</f>
        <v>669.57793017458</v>
      </c>
      <c r="C506" s="3" t="n">
        <f aca="false">2/PI()*(ATAN((B506/A506)^2))/(1+C$12/C$14*10*(100/A505)^0.5)</f>
        <v>0.598192120202101</v>
      </c>
      <c r="D506" s="3" t="n">
        <f aca="false">3*G505*(I506-I505)+D505</f>
        <v>12441.6168659754</v>
      </c>
      <c r="E506" s="30" t="n">
        <f aca="false">(1/$C$16)*($C$12/100)/S506</f>
        <v>0.00901783864094613</v>
      </c>
      <c r="F506" s="3" t="n">
        <f aca="false">3*(1-2*$B$9)*(A507+A506)/(4*(1+$B$9)*$B$4)</f>
        <v>64436.8291228459</v>
      </c>
      <c r="G506" s="3" t="n">
        <f aca="false">$C$18*$C$17*(A506+100)/100/(2*(1+$C$19))*1000</f>
        <v>3999284.56608483</v>
      </c>
      <c r="H506" s="30" t="n">
        <f aca="false">(B506-B505)/(3*(1-E505)*F505+3*C505*E505*G505)+H505</f>
        <v>0.0042182250989369</v>
      </c>
      <c r="I506" s="30" t="n">
        <f aca="false">C505*(H506-H505)+I505</f>
        <v>0.00124911839830478</v>
      </c>
      <c r="J506" s="3" t="n">
        <f aca="false">J505+3*(H506-H505)*F505</f>
        <v>561.562901191065</v>
      </c>
      <c r="K506" s="35" t="n">
        <f aca="false">IF(J506&lt;$B$10*(A505^$K$49*(MAX(K$58:K505)-A505))^(1/(1+$K$49))*($K$49^(1/(1+$K$49))),IF(J506/A506&gt;D$10,IF(MAX(J$58:J505)&lt;0.99*$B$10*(A505^$K$49*(K505-A505))^(1/(1+$K$49))*($K$49^(1/(1+$K$49))),MAX(K$58:K505),((J506/$B$10)^(1+$K$49)/(A506^($K$49)*$K$49))+A506),MAX(K$58:K505)),((J506/$B$10)^(1+$K$49)/(A506^($K$49)*$K$49))+A506)</f>
        <v>813.015874890994</v>
      </c>
      <c r="L506" s="30" t="n">
        <f aca="false">IF(K506&lt;K505,AE505*(MAX(Z$58:Z505)-J505/A505)/(J505/A505/D$10-1)/(1+1*(MAX(Z$58:Z505)-J505/A505)/(J505/A505/D$10-1))+B$3-B$4,AE505*(J506/A506/B$10)/(C$27+J506/A506/B$10))</f>
        <v>-0.0765755737306199</v>
      </c>
      <c r="M506" s="42" t="n">
        <f aca="false">M505+L506*2*(K506-K505)/(K505+K506)</f>
        <v>-0.0244069506060491</v>
      </c>
      <c r="N506" s="43" t="n">
        <f aca="false">N505+(B$3-B$4)*2*(K506-K505)/(K505+K506)</f>
        <v>0.0145852920022903</v>
      </c>
      <c r="O506" s="34"/>
      <c r="P506" s="34" t="n">
        <f aca="false">P505+$B$4*2*(A506-A505)/(A506+A505)</f>
        <v>0.00449705957876162</v>
      </c>
      <c r="Q506" s="44" t="n">
        <f aca="false">M506+N506</f>
        <v>-0.00982165860375873</v>
      </c>
      <c r="R506" s="3" t="n">
        <f aca="false">R505-(Q506-Q505+P506-P505)*R505</f>
        <v>1.611557310884</v>
      </c>
      <c r="S506" s="3" t="n">
        <f aca="false">$C$21*(R506-1)+1</f>
        <v>1.60349953071758</v>
      </c>
      <c r="T506" s="3" t="n">
        <f aca="false">-(S506-S505)/S505+T505</f>
        <v>-0.00528072747040894</v>
      </c>
      <c r="U506" s="45" t="n">
        <f aca="false">(N506-N505)/(K$49/(1+K$49)*(AC506^(1+K$49)-(J506/A506)^(1+K$49))/(J506/A506)^K$49)*K$50+U505</f>
        <v>0.0396714988055656</v>
      </c>
      <c r="V506" s="3" t="n">
        <f aca="false">IF(D$6="E",-IF(K505=$B$6,-V505+(H506-H505)*(1-E505)+(I506-I505)*E505,-V505+(H506-H505)*(1-E505)+(I506-I505)*E505+(U506-U505)*(1-E505)),IF(K505=$B$6,V505+(H506-H505)*(1-E505)+(I506-I505)*E505,V505+(H506-H505)*(1-E505)+(I506-I505)*E505+(U506-U505)*(1-E505)))</f>
        <v>0.0435024985643881</v>
      </c>
      <c r="W506" s="3" t="n">
        <f aca="false">T506/3+V506</f>
        <v>0.0417422560742518</v>
      </c>
      <c r="X506" s="23" t="n">
        <f aca="false">IF(D$6="E",-B506,B506)</f>
        <v>669.57793017458</v>
      </c>
      <c r="Y506" s="0" t="n">
        <f aca="false">IF(D$6="E",-J506,J506)</f>
        <v>561.562901191065</v>
      </c>
      <c r="Z506" s="46" t="n">
        <f aca="false">J506/A506</f>
        <v>1.32696754057589</v>
      </c>
      <c r="AA506" s="43" t="n">
        <f aca="false">B$8/A506^B$3*((1+K$49)/K$49)^-B$3</f>
        <v>1.65720358731114</v>
      </c>
      <c r="AB506" s="43" t="n">
        <f aca="false">(R506-AA506)</f>
        <v>-0.0456462764271446</v>
      </c>
      <c r="AC506" s="48" t="n">
        <f aca="false">IF(R$58&gt;=AA$58,B$10,IF(K506&lt;K505,(Z506-D$10)*(1+1.25*(D$10-Z506)/MAX(Z$58:Z506)*B$10)+D$10,B$10))</f>
        <v>1.38259663532589</v>
      </c>
      <c r="AD506" s="33" t="n">
        <f aca="false">IF(K506&gt;K505,(1-A506/K506)/((J506+0.01)/A506/$B$10)^(1+K$49)+A506/K506+0.01,(1-A506/K506)/((J506+0.01)/A506/$D$10)^(1+K$49)+A506/K506+0.01)</f>
        <v>1.0510254478</v>
      </c>
      <c r="AE506" s="47" t="n">
        <f aca="false">IF(ABS(-LN(1-(R506-AA506)/R506)/LN(AD506))&lt;1.2*B$3,1.2*SIGN(-LN(1-(R506-AA506)/R506)/LN(AD506))*B$3,-LN(1-(R506-AA506)/R506)/LN(AD506))</f>
        <v>-0.561235374588574</v>
      </c>
      <c r="AF506" s="43" t="n">
        <f aca="false">W506</f>
        <v>0.0417422560742518</v>
      </c>
      <c r="AG506" s="47" t="n">
        <f aca="false">IF(D$6="E",-B506,IF(D$6="T",-B506,B506))</f>
        <v>669.57793017458</v>
      </c>
      <c r="AH506" s="3" t="n">
        <f aca="false">T506</f>
        <v>-0.00528072747040894</v>
      </c>
      <c r="AI506" s="3"/>
      <c r="AJ506" s="3"/>
    </row>
    <row r="507" customFormat="false" ht="12.8" hidden="false" customHeight="false" outlineLevel="0" collapsed="false">
      <c r="A507" s="3" t="n">
        <f aca="false">IF(J506/A506&lt;=0.99*$B$10,IF(A506&gt;A505,IF(D$5&gt;0,$A506+($D$7-$D$3)/401,IF(J506/A506&gt;1.01*D$10,A506-($D$7-$D$3)/401,A506)),IF(D$5&lt;0,$A506+($D$7-$D$3)/401,IF(J506/A506&gt;1.01*D$10,A506-($D$7-$D$3)/401,A506))),IF(K506&gt;$B$6,IF(B$10&gt;D$10,IF(J506/A506&gt;1.01*D$10,A506-($D$7-$D$3)/401,A506),A506),IF(MAX(J$58:J506)&lt;0.99*$B$10*(A506^$K$49*(K506-A506))^(1/(1+$K$49))*($K$49^(1/(1+$K$49))),$A506+($D$7-$D$3)/401,IF(J506/A506&gt;1.01*$D$10,$A506-($D$7-$D$3)/401,A506))))</f>
        <v>423.691396508734</v>
      </c>
      <c r="B507" s="3" t="n">
        <f aca="false">$D$4+(A507-$D$3)*$D$5</f>
        <v>671.074189526201</v>
      </c>
      <c r="C507" s="3" t="n">
        <f aca="false">2/PI()*(ATAN((B507/A507)^2))/(1+C$12/C$14*10*(100/A506)^0.5)</f>
        <v>0.598631163610878</v>
      </c>
      <c r="D507" s="3" t="n">
        <f aca="false">3*G506*(I507-I506)+D506</f>
        <v>12483.5176418229</v>
      </c>
      <c r="E507" s="30" t="n">
        <f aca="false">(1/$C$16)*($C$12/100)/S507</f>
        <v>0.00901671821888067</v>
      </c>
      <c r="F507" s="3" t="n">
        <f aca="false">3*(1-2*$B$9)*(A508+A507)/(4*(1+$B$9)*$B$4)</f>
        <v>64512.7263363339</v>
      </c>
      <c r="G507" s="3" t="n">
        <f aca="false">$C$18*$C$17*(A507+100)/100/(2*(1+$C$19))*1000</f>
        <v>4003097.03491276</v>
      </c>
      <c r="H507" s="30" t="n">
        <f aca="false">(B507-B506)/(3*(1-E506)*F506+3*C506*E506*G506)+H506</f>
        <v>0.00422406328342672</v>
      </c>
      <c r="I507" s="30" t="n">
        <f aca="false">C506*(H507-H506)+I506</f>
        <v>0.00125261075426288</v>
      </c>
      <c r="J507" s="3" t="n">
        <f aca="false">J506+3*(H507-H506)*F506</f>
        <v>562.691483480139</v>
      </c>
      <c r="K507" s="35" t="n">
        <f aca="false">IF(J507&lt;$B$10*(A506^$K$49*(MAX(K$58:K506)-A506))^(1/(1+$K$49))*($K$49^(1/(1+$K$49))),IF(J507/A507&gt;D$10,IF(MAX(J$58:J506)&lt;0.99*$B$10*(A506^$K$49*(K506-A506))^(1/(1+$K$49))*($K$49^(1/(1+$K$49))),MAX(K$58:K506),((J507/$B$10)^(1+$K$49)/(A507^($K$49)*$K$49))+A507),MAX(K$58:K506)),((J507/$B$10)^(1+$K$49)/(A507^($K$49)*$K$49))+A507)</f>
        <v>814.622339799975</v>
      </c>
      <c r="L507" s="30" t="n">
        <f aca="false">IF(K507&lt;K506,AE506*(MAX(Z$58:Z506)-J506/A506)/(J506/A506/D$10-1)/(1+1*(MAX(Z$58:Z506)-J506/A506)/(J506/A506/D$10-1))+B$3-B$4,AE506*(J507/A507/B$10)/(C$27+J507/A507/B$10))</f>
        <v>-0.077450809146746</v>
      </c>
      <c r="M507" s="42" t="n">
        <f aca="false">M506+L507*2*(K507-K506)/(K506+K507)</f>
        <v>-0.024559837170082</v>
      </c>
      <c r="N507" s="43" t="n">
        <f aca="false">N506+(B$3-B$4)*2*(K507-K506)/(K506+K507)</f>
        <v>0.0146058214232668</v>
      </c>
      <c r="O507" s="34"/>
      <c r="P507" s="34" t="n">
        <f aca="false">P506+$B$4*2*(A507-A506)/(A507+A506)</f>
        <v>0.00450412670616573</v>
      </c>
      <c r="Q507" s="44" t="n">
        <f aca="false">M507+N507</f>
        <v>-0.0099540157468152</v>
      </c>
      <c r="R507" s="3" t="n">
        <f aca="false">R506-(Q507-Q506+P507-P506)*R506</f>
        <v>1.6117592229247</v>
      </c>
      <c r="S507" s="3" t="n">
        <f aca="false">$C$21*(R507-1)+1</f>
        <v>1.60369878239791</v>
      </c>
      <c r="T507" s="3" t="n">
        <f aca="false">-(S507-S506)/S506+T506</f>
        <v>-0.00540498798718067</v>
      </c>
      <c r="U507" s="45" t="n">
        <f aca="false">(N507-N506)/(K$49/(1+K$49)*(AC507^(1+K$49)-(J507/A507)^(1+K$49))/(J507/A507)^K$49)*K$50+U506</f>
        <v>0.0400404221572286</v>
      </c>
      <c r="V507" s="3" t="n">
        <f aca="false">IF(D$6="E",-IF(K506=$B$6,-V506+(H507-H506)*(1-E506)+(I507-I506)*E506,-V506+(H507-H506)*(1-E506)+(I507-I506)*E506+(U507-U506)*(1-E506)),IF(K506=$B$6,V506+(H507-H506)*(1-E506)+(I507-I506)*E506,V506+(H507-H506)*(1-E506)+(I507-I506)*E506+(U507-U506)*(1-E506)))</f>
        <v>0.0438739120549816</v>
      </c>
      <c r="W507" s="3" t="n">
        <f aca="false">T507/3+V507</f>
        <v>0.042072249392588</v>
      </c>
      <c r="X507" s="23" t="n">
        <f aca="false">IF(D$6="E",-B507,B507)</f>
        <v>671.074189526201</v>
      </c>
      <c r="Y507" s="0" t="n">
        <f aca="false">IF(D$6="E",-J507,J507)</f>
        <v>562.691483480139</v>
      </c>
      <c r="Z507" s="46" t="n">
        <f aca="false">J507/A507</f>
        <v>1.3280691751515</v>
      </c>
      <c r="AA507" s="43" t="n">
        <f aca="false">B$8/A507^B$3*((1+K$49)/K$49)^-B$3</f>
        <v>1.65717157572167</v>
      </c>
      <c r="AB507" s="43" t="n">
        <f aca="false">(R507-AA507)</f>
        <v>-0.045412352796965</v>
      </c>
      <c r="AC507" s="48" t="n">
        <f aca="false">IF(R$58&gt;=AA$58,B$10,IF(K507&lt;K506,(Z507-D$10)*(1+1.25*(D$10-Z507)/MAX(Z$58:Z507)*B$10)+D$10,B$10))</f>
        <v>1.38259663532589</v>
      </c>
      <c r="AD507" s="33" t="n">
        <f aca="false">IF(K507&gt;K506,(1-A507/K507)/((J507+0.01)/A507/$B$10)^(1+K$49)+A507/K507+0.01,(1-A507/K507)/((J507+0.01)/A507/$D$10)^(1+K$49)+A507/K507+0.01)</f>
        <v>1.05019702451378</v>
      </c>
      <c r="AE507" s="47" t="n">
        <f aca="false">IF(ABS(-LN(1-(R507-AA507)/R507)/LN(AD507))&lt;1.2*B$3,1.2*SIGN(-LN(1-(R507-AA507)/R507)/LN(AD507))*B$3,-LN(1-(R507-AA507)/R507)/LN(AD507))</f>
        <v>-0.567318618831919</v>
      </c>
      <c r="AF507" s="43" t="n">
        <f aca="false">W507</f>
        <v>0.0420722493925881</v>
      </c>
      <c r="AG507" s="47" t="n">
        <f aca="false">IF(D$6="E",-B507,IF(D$6="T",-B507,B507))</f>
        <v>671.074189526201</v>
      </c>
      <c r="AH507" s="3" t="n">
        <f aca="false">T507</f>
        <v>-0.00540498798718067</v>
      </c>
      <c r="AI507" s="3"/>
      <c r="AJ507" s="3"/>
    </row>
    <row r="508" customFormat="false" ht="12.8" hidden="false" customHeight="false" outlineLevel="0" collapsed="false">
      <c r="A508" s="3" t="n">
        <f aca="false">IF(J507/A507&lt;=0.99*$B$10,IF(A507&gt;A506,IF(D$5&gt;0,$A507+($D$7-$D$3)/401,IF(J507/A507&gt;1.01*D$10,A507-($D$7-$D$3)/401,A507)),IF(D$5&lt;0,$A507+($D$7-$D$3)/401,IF(J507/A507&gt;1.01*D$10,A507-($D$7-$D$3)/401,A507))),IF(K507&gt;$B$6,IF(B$10&gt;D$10,IF(J507/A507&gt;1.01*D$10,A507-($D$7-$D$3)/401,A507),A507),IF(MAX(J$58:J507)&lt;0.99*$B$10*(A507^$K$49*(K507-A507))^(1/(1+$K$49))*($K$49^(1/(1+$K$49))),$A507+($D$7-$D$3)/401,IF(J507/A507&gt;1.01*$D$10,$A507-($D$7-$D$3)/401,A507))))</f>
        <v>424.190149625941</v>
      </c>
      <c r="B508" s="3" t="n">
        <f aca="false">$D$4+(A508-$D$3)*$D$5</f>
        <v>672.570448877822</v>
      </c>
      <c r="C508" s="3" t="n">
        <f aca="false">2/PI()*(ATAN((B508/A508)^2))/(1+C$12/C$14*10*(100/A507)^0.5)</f>
        <v>0.599068389338837</v>
      </c>
      <c r="D508" s="3" t="n">
        <f aca="false">3*G507*(I508-I507)+D507</f>
        <v>12525.4356526542</v>
      </c>
      <c r="E508" s="30" t="n">
        <f aca="false">(1/$C$16)*($C$12/100)/S508</f>
        <v>0.00901558413729761</v>
      </c>
      <c r="F508" s="3" t="n">
        <f aca="false">3*(1-2*$B$9)*(A509+A508)/(4*(1+$B$9)*$B$4)</f>
        <v>64588.623549822</v>
      </c>
      <c r="G508" s="3" t="n">
        <f aca="false">$C$18*$C$17*(A508+100)/100/(2*(1+$C$19))*1000</f>
        <v>4006909.50374069</v>
      </c>
      <c r="H508" s="30" t="n">
        <f aca="false">(B508-B507)/(3*(1-E507)*F507+3*C507*E507*G507)+H507</f>
        <v>0.00422989402739466</v>
      </c>
      <c r="I508" s="30" t="n">
        <f aca="false">C507*(H508-H507)+I507</f>
        <v>0.00125610121930912</v>
      </c>
      <c r="J508" s="3" t="n">
        <f aca="false">J507+3*(H508-H507)*F507</f>
        <v>563.819955049962</v>
      </c>
      <c r="K508" s="35" t="n">
        <f aca="false">IF(J508&lt;$B$10*(A507^$K$49*(MAX(K$58:K507)-A507))^(1/(1+$K$49))*($K$49^(1/(1+$K$49))),IF(J508/A508&gt;D$10,IF(MAX(J$58:J507)&lt;0.99*$B$10*(A507^$K$49*(K507-A507))^(1/(1+$K$49))*($K$49^(1/(1+$K$49))),MAX(K$58:K507),((J508/$B$10)^(1+$K$49)/(A508^($K$49)*$K$49))+A508),MAX(K$58:K507)),((J508/$B$10)^(1+$K$49)/(A508^($K$49)*$K$49))+A508)</f>
        <v>816.229187448838</v>
      </c>
      <c r="L508" s="30" t="n">
        <f aca="false">IF(K508&lt;K507,AE507*(MAX(Z$58:Z507)-J507/A507)/(J507/A507/D$10-1)/(1+1*(MAX(Z$58:Z507)-J507/A507)/(J507/A507/D$10-1))+B$3-B$4,AE507*(J508/A508/B$10)/(C$27+J508/A508/B$10))</f>
        <v>-0.0783461289822465</v>
      </c>
      <c r="M508" s="42" t="n">
        <f aca="false">M507+L508*2*(K508-K507)/(K507+K508)</f>
        <v>-0.0247142231347749</v>
      </c>
      <c r="N508" s="43" t="n">
        <f aca="false">N507+(B$3-B$4)*2*(K508-K507)/(K507+K508)</f>
        <v>0.0146263152760412</v>
      </c>
      <c r="O508" s="34"/>
      <c r="P508" s="34" t="n">
        <f aca="false">P507+$B$4*2*(A508-A507)/(A508+A507)</f>
        <v>0.00451118551931453</v>
      </c>
      <c r="Q508" s="44" t="n">
        <f aca="false">M508+N508</f>
        <v>-0.0100879078587337</v>
      </c>
      <c r="R508" s="3" t="n">
        <f aca="false">R507-(Q508-Q507+P508-P507)*R507</f>
        <v>1.61196364766377</v>
      </c>
      <c r="S508" s="3" t="n">
        <f aca="false">$C$21*(R508-1)+1</f>
        <v>1.6039005136697</v>
      </c>
      <c r="T508" s="3" t="n">
        <f aca="false">-(S508-S507)/S507+T507</f>
        <v>-0.00553077923551129</v>
      </c>
      <c r="U508" s="45" t="n">
        <f aca="false">(N508-N507)/(K$49/(1+K$49)*(AC508^(1+K$49)-(J508/A508)^(1+K$49))/(J508/A508)^K$49)*K$50+U507</f>
        <v>0.0404164387962998</v>
      </c>
      <c r="V508" s="3" t="n">
        <f aca="false">IF(D$6="E",-IF(K507=$B$6,-V507+(H508-H507)*(1-E507)+(I508-I507)*E507,-V507+(H508-H507)*(1-E507)+(I508-I507)*E507+(U508-U507)*(1-E507)),IF(K507=$B$6,V507+(H508-H507)*(1-E507)+(I508-I507)*E507,V507+(H508-H507)*(1-E507)+(I508-I507)*E507+(U508-U507)*(1-E507)))</f>
        <v>0.044252347900305</v>
      </c>
      <c r="W508" s="3" t="n">
        <f aca="false">T508/3+V508</f>
        <v>0.0424087548218013</v>
      </c>
      <c r="X508" s="23" t="n">
        <f aca="false">IF(D$6="E",-B508,B508)</f>
        <v>672.570448877822</v>
      </c>
      <c r="Y508" s="0" t="n">
        <f aca="false">IF(D$6="E",-J508,J508)</f>
        <v>563.819955049962</v>
      </c>
      <c r="Z508" s="46" t="n">
        <f aca="false">J508/A508</f>
        <v>1.32916795816015</v>
      </c>
      <c r="AA508" s="43" t="n">
        <f aca="false">B$8/A508^B$3*((1+K$49)/K$49)^-B$3</f>
        <v>1.65713960241011</v>
      </c>
      <c r="AB508" s="43" t="n">
        <f aca="false">(R508-AA508)</f>
        <v>-0.0451759547463368</v>
      </c>
      <c r="AC508" s="48" t="n">
        <f aca="false">IF(R$58&gt;=AA$58,B$10,IF(K508&lt;K507,(Z508-D$10)*(1+1.25*(D$10-Z508)/MAX(Z$58:Z508)*B$10)+D$10,B$10))</f>
        <v>1.38259663532589</v>
      </c>
      <c r="AD508" s="33" t="n">
        <f aca="false">IF(K508&gt;K507,(1-A508/K508)/((J508+0.01)/A508/$B$10)^(1+K$49)+A508/K508+0.01,(1-A508/K508)/((J508+0.01)/A508/$D$10)^(1+K$49)+A508/K508+0.01)</f>
        <v>1.04937137471948</v>
      </c>
      <c r="AE508" s="47" t="n">
        <f aca="false">IF(ABS(-LN(1-(R508-AA508)/R508)/LN(AD508))&lt;1.2*B$3,1.2*SIGN(-LN(1-(R508-AA508)/R508)/LN(AD508))*B$3,-LN(1-(R508-AA508)/R508)/LN(AD508))</f>
        <v>-0.573545341182835</v>
      </c>
      <c r="AF508" s="43" t="n">
        <f aca="false">W508</f>
        <v>0.0424087548218013</v>
      </c>
      <c r="AG508" s="47" t="n">
        <f aca="false">IF(D$6="E",-B508,IF(D$6="T",-B508,B508))</f>
        <v>672.570448877822</v>
      </c>
      <c r="AH508" s="3" t="n">
        <f aca="false">T508</f>
        <v>-0.00553077923551129</v>
      </c>
      <c r="AI508" s="3"/>
      <c r="AJ508" s="3"/>
    </row>
    <row r="509" customFormat="false" ht="12.8" hidden="false" customHeight="false" outlineLevel="0" collapsed="false">
      <c r="A509" s="3" t="n">
        <f aca="false">IF(J508/A508&lt;=0.99*$B$10,IF(A508&gt;A507,IF(D$5&gt;0,$A508+($D$7-$D$3)/401,IF(J508/A508&gt;1.01*D$10,A508-($D$7-$D$3)/401,A508)),IF(D$5&lt;0,$A508+($D$7-$D$3)/401,IF(J508/A508&gt;1.01*D$10,A508-($D$7-$D$3)/401,A508))),IF(K508&gt;$B$6,IF(B$10&gt;D$10,IF(J508/A508&gt;1.01*D$10,A508-($D$7-$D$3)/401,A508),A508),IF(MAX(J$58:J508)&lt;0.99*$B$10*(A508^$K$49*(K508-A508))^(1/(1+$K$49))*($K$49^(1/(1+$K$49))),$A508+($D$7-$D$3)/401,IF(J508/A508&gt;1.01*$D$10,$A508-($D$7-$D$3)/401,A508))))</f>
        <v>424.688902743148</v>
      </c>
      <c r="B509" s="3" t="n">
        <f aca="false">$D$4+(A509-$D$3)*$D$5</f>
        <v>674.066708229443</v>
      </c>
      <c r="C509" s="3" t="n">
        <f aca="false">2/PI()*(ATAN((B509/A509)^2))/(1+C$12/C$14*10*(100/A508)^0.5)</f>
        <v>0.599503809060449</v>
      </c>
      <c r="D509" s="3" t="n">
        <f aca="false">3*G508*(I509-I508)+D508</f>
        <v>12567.3708231819</v>
      </c>
      <c r="E509" s="30" t="n">
        <f aca="false">(1/$C$16)*($C$12/100)/S509</f>
        <v>0.00901443608199259</v>
      </c>
      <c r="F509" s="3" t="n">
        <f aca="false">3*(1-2*$B$9)*(A510+A509)/(4*(1+$B$9)*$B$4)</f>
        <v>64664.52076331</v>
      </c>
      <c r="G509" s="3" t="n">
        <f aca="false">$C$18*$C$17*(A509+100)/100/(2*(1+$C$19))*1000</f>
        <v>4010721.97256862</v>
      </c>
      <c r="H509" s="30" t="n">
        <f aca="false">(B509-B508)/(3*(1-E508)*F508+3*C508*E508*G508)+H508</f>
        <v>0.00423571735496736</v>
      </c>
      <c r="I509" s="30" t="n">
        <f aca="false">C508*(H509-H508)+I508</f>
        <v>0.00125958979077869</v>
      </c>
      <c r="J509" s="3" t="n">
        <f aca="false">J508+3*(H509-H508)*F508</f>
        <v>564.948317187163</v>
      </c>
      <c r="K509" s="35" t="n">
        <f aca="false">IF(J509&lt;$B$10*(A508^$K$49*(MAX(K$58:K508)-A508))^(1/(1+$K$49))*($K$49^(1/(1+$K$49))),IF(J509/A509&gt;D$10,IF(MAX(J$58:J508)&lt;0.99*$B$10*(A508^$K$49*(K508-A508))^(1/(1+$K$49))*($K$49^(1/(1+$K$49))),MAX(K$58:K508),((J509/$B$10)^(1+$K$49)/(A509^($K$49)*$K$49))+A509),MAX(K$58:K508)),((J509/$B$10)^(1+$K$49)/(A509^($K$49)*$K$49))+A509)</f>
        <v>817.836417356421</v>
      </c>
      <c r="L509" s="30" t="n">
        <f aca="false">IF(K509&lt;K508,AE508*(MAX(Z$58:Z508)-J508/A508)/(J508/A508/D$10-1)/(1+1*(MAX(Z$58:Z508)-J508/A508)/(J508/A508/D$10-1))+B$3-B$4,AE508*(J509/A509/B$10)/(C$27+J509/A509/B$10))</f>
        <v>-0.079262315755742</v>
      </c>
      <c r="M509" s="42" t="n">
        <f aca="false">M508+L509*2*(K509-K508)/(K508+K509)</f>
        <v>-0.0248701443708041</v>
      </c>
      <c r="N509" s="43" t="n">
        <f aca="false">N508+(B$3-B$4)*2*(K509-K508)/(K508+K509)</f>
        <v>0.0146467736847975</v>
      </c>
      <c r="O509" s="34"/>
      <c r="P509" s="34" t="n">
        <f aca="false">P508+$B$4*2*(A509-A508)/(A509+A508)</f>
        <v>0.00451823603774797</v>
      </c>
      <c r="Q509" s="44" t="n">
        <f aca="false">M509+N509</f>
        <v>-0.0102233706860065</v>
      </c>
      <c r="R509" s="3" t="n">
        <f aca="false">R508-(Q509-Q508+P509-P508)*R508</f>
        <v>1.61217064363753</v>
      </c>
      <c r="S509" s="3" t="n">
        <f aca="false">$C$21*(R509-1)+1</f>
        <v>1.60410478229801</v>
      </c>
      <c r="T509" s="3" t="n">
        <f aca="false">-(S509-S508)/S508+T508</f>
        <v>-0.00565813665360943</v>
      </c>
      <c r="U509" s="45" t="n">
        <f aca="false">(N509-N508)/(K$49/(1+K$49)*(AC509^(1+K$49)-(J509/A509)^(1+K$49))/(J509/A509)^K$49)*K$50+U508</f>
        <v>0.0407998270233524</v>
      </c>
      <c r="V509" s="3" t="n">
        <f aca="false">IF(D$6="E",-IF(K508=$B$6,-V508+(H509-H508)*(1-E508)+(I509-I508)*E508,-V508+(H509-H508)*(1-E508)+(I509-I508)*E508+(U509-U508)*(1-E508)),IF(K508=$B$6,V508+(H509-H508)*(1-E508)+(I509-I508)*E508,V508+(H509-H508)*(1-E508)+(I509-I508)*E508+(U509-U508)*(1-E508)))</f>
        <v>0.044638081936922</v>
      </c>
      <c r="W509" s="3" t="n">
        <f aca="false">T509/3+V509</f>
        <v>0.0427520363857189</v>
      </c>
      <c r="X509" s="23" t="n">
        <f aca="false">IF(D$6="E",-B509,B509)</f>
        <v>674.066708229443</v>
      </c>
      <c r="Y509" s="0" t="n">
        <f aca="false">IF(D$6="E",-J509,J509)</f>
        <v>564.948317187163</v>
      </c>
      <c r="Z509" s="46" t="n">
        <f aca="false">J509/A509</f>
        <v>1.33026390267806</v>
      </c>
      <c r="AA509" s="43" t="n">
        <f aca="false">B$8/A509^B$3*((1+K$49)/K$49)^-B$3</f>
        <v>1.65710766728576</v>
      </c>
      <c r="AB509" s="43" t="n">
        <f aca="false">(R509-AA509)</f>
        <v>-0.0449370236482285</v>
      </c>
      <c r="AC509" s="48" t="n">
        <f aca="false">IF(R$58&gt;=AA$58,B$10,IF(K509&lt;K508,(Z509-D$10)*(1+1.25*(D$10-Z509)/MAX(Z$58:Z509)*B$10)+D$10,B$10))</f>
        <v>1.38259663532589</v>
      </c>
      <c r="AD509" s="33" t="n">
        <f aca="false">IF(K509&gt;K508,(1-A509/K509)/((J509+0.01)/A509/$B$10)^(1+K$49)+A509/K509+0.01,(1-A509/K509)/((J509+0.01)/A509/$D$10)^(1+K$49)+A509/K509+0.01)</f>
        <v>1.04854848384006</v>
      </c>
      <c r="AE509" s="47" t="n">
        <f aca="false">IF(ABS(-LN(1-(R509-AA509)/R509)/LN(AD509))&lt;1.2*B$3,1.2*SIGN(-LN(1-(R509-AA509)/R509)/LN(AD509))*B$3,-LN(1-(R509-AA509)/R509)/LN(AD509))</f>
        <v>-0.579921237535358</v>
      </c>
      <c r="AF509" s="43" t="n">
        <f aca="false">W509</f>
        <v>0.0427520363857189</v>
      </c>
      <c r="AG509" s="47" t="n">
        <f aca="false">IF(D$6="E",-B509,IF(D$6="T",-B509,B509))</f>
        <v>674.066708229443</v>
      </c>
      <c r="AH509" s="3" t="n">
        <f aca="false">T509</f>
        <v>-0.00565813665360943</v>
      </c>
      <c r="AI509" s="3"/>
      <c r="AJ509" s="3"/>
    </row>
    <row r="510" customFormat="false" ht="12.8" hidden="false" customHeight="false" outlineLevel="0" collapsed="false">
      <c r="A510" s="3" t="n">
        <f aca="false">IF(J509/A509&lt;=0.99*$B$10,IF(A509&gt;A508,IF(D$5&gt;0,$A509+($D$7-$D$3)/401,IF(J509/A509&gt;1.01*D$10,A509-($D$7-$D$3)/401,A509)),IF(D$5&lt;0,$A509+($D$7-$D$3)/401,IF(J509/A509&gt;1.01*D$10,A509-($D$7-$D$3)/401,A509))),IF(K509&gt;$B$6,IF(B$10&gt;D$10,IF(J509/A509&gt;1.01*D$10,A509-($D$7-$D$3)/401,A509),A509),IF(MAX(J$58:J509)&lt;0.99*$B$10*(A509^$K$49*(K509-A509))^(1/(1+$K$49))*($K$49^(1/(1+$K$49))),$A509+($D$7-$D$3)/401,IF(J509/A509&gt;1.01*$D$10,$A509-($D$7-$D$3)/401,A509))))</f>
        <v>425.187655860355</v>
      </c>
      <c r="B510" s="3" t="n">
        <f aca="false">$D$4+(A510-$D$3)*$D$5</f>
        <v>675.562967581064</v>
      </c>
      <c r="C510" s="3" t="n">
        <f aca="false">2/PI()*(ATAN((B510/A510)^2))/(1+C$12/C$14*10*(100/A509)^0.5)</f>
        <v>0.599937434355046</v>
      </c>
      <c r="D510" s="3" t="n">
        <f aca="false">3*G509*(I510-I509)+D509</f>
        <v>12609.3230792233</v>
      </c>
      <c r="E510" s="30" t="n">
        <f aca="false">(1/$C$16)*($C$12/100)/S510</f>
        <v>0.00901327372613397</v>
      </c>
      <c r="F510" s="3" t="n">
        <f aca="false">3*(1-2*$B$9)*(A511+A510)/(4*(1+$B$9)*$B$4)</f>
        <v>64740.417976798</v>
      </c>
      <c r="G510" s="3" t="n">
        <f aca="false">$C$18*$C$17*(A510+100)/100/(2*(1+$C$19))*1000</f>
        <v>4014534.44139655</v>
      </c>
      <c r="H510" s="30" t="n">
        <f aca="false">(B510-B509)/(3*(1-E509)*F509+3*C509*E509*G509)+H509</f>
        <v>0.00424153329020377</v>
      </c>
      <c r="I510" s="30" t="n">
        <f aca="false">C509*(H510-H509)+I509</f>
        <v>0.00126307646610617</v>
      </c>
      <c r="J510" s="3" t="n">
        <f aca="false">J509+3*(H510-H509)*F509</f>
        <v>566.076571181722</v>
      </c>
      <c r="K510" s="35" t="n">
        <f aca="false">IF(J510&lt;$B$10*(A509^$K$49*(MAX(K$58:K509)-A509))^(1/(1+$K$49))*($K$49^(1/(1+$K$49))),IF(J510/A510&gt;D$10,IF(MAX(J$58:J509)&lt;0.99*$B$10*(A509^$K$49*(K509-A509))^(1/(1+$K$49))*($K$49^(1/(1+$K$49))),MAX(K$58:K509),((J510/$B$10)^(1+$K$49)/(A510^($K$49)*$K$49))+A510),MAX(K$58:K509)),((J510/$B$10)^(1+$K$49)/(A510^($K$49)*$K$49))+A510)</f>
        <v>819.444029062864</v>
      </c>
      <c r="L510" s="30" t="n">
        <f aca="false">IF(K510&lt;K509,AE509*(MAX(Z$58:Z509)-J509/A509)/(J509/A509/D$10-1)/(1+1*(MAX(Z$58:Z509)-J509/A509)/(J509/A509/D$10-1))+B$3-B$4,AE509*(J510/A510/B$10)/(C$27+J510/A510/B$10))</f>
        <v>-0.0802001950340469</v>
      </c>
      <c r="M510" s="42" t="n">
        <f aca="false">M509+L510*2*(K510-K509)/(K509+K510)</f>
        <v>-0.0250276381864515</v>
      </c>
      <c r="N510" s="43" t="n">
        <f aca="false">N509+(B$3-B$4)*2*(K510-K509)/(K509+K510)</f>
        <v>0.0146671967733204</v>
      </c>
      <c r="O510" s="34"/>
      <c r="P510" s="34" t="n">
        <f aca="false">P509+$B$4*2*(A510-A509)/(A510+A509)</f>
        <v>0.00452527828093716</v>
      </c>
      <c r="Q510" s="44" t="n">
        <f aca="false">M510+N510</f>
        <v>-0.0103604414131311</v>
      </c>
      <c r="R510" s="3" t="n">
        <f aca="false">R509-(Q510-Q509+P510-P509)*R509</f>
        <v>1.61238027174217</v>
      </c>
      <c r="S510" s="3" t="n">
        <f aca="false">$C$21*(R510-1)+1</f>
        <v>1.60431164837666</v>
      </c>
      <c r="T510" s="3" t="n">
        <f aca="false">-(S510-S509)/S509+T509</f>
        <v>-0.00578709710615302</v>
      </c>
      <c r="U510" s="45" t="n">
        <f aca="false">(N510-N509)/(K$49/(1+K$49)*(AC510^(1+K$49)-(J510/A510)^(1+K$49))/(J510/A510)^K$49)*K$50+U509</f>
        <v>0.041190881872056</v>
      </c>
      <c r="V510" s="3" t="n">
        <f aca="false">IF(D$6="E",-IF(K509=$B$6,-V509+(H510-H509)*(1-E509)+(I510-I509)*E509,-V509+(H510-H509)*(1-E509)+(I510-I509)*E509+(U510-U509)*(1-E509)),IF(K509=$B$6,V509+(H510-H509)*(1-E509)+(I510-I509)*E509,V509+(H510-H509)*(1-E509)+(I510-I509)*E509+(U510-U509)*(1-E509)))</f>
        <v>0.0450314065849593</v>
      </c>
      <c r="W510" s="3" t="n">
        <f aca="false">T510/3+V510</f>
        <v>0.0431023742162416</v>
      </c>
      <c r="X510" s="23" t="n">
        <f aca="false">IF(D$6="E",-B510,B510)</f>
        <v>675.562967581064</v>
      </c>
      <c r="Y510" s="0" t="n">
        <f aca="false">IF(D$6="E",-J510,J510)</f>
        <v>566.076571181722</v>
      </c>
      <c r="Z510" s="46" t="n">
        <f aca="false">J510/A510</f>
        <v>1.33135702172793</v>
      </c>
      <c r="AA510" s="43" t="n">
        <f aca="false">B$8/A510^B$3*((1+K$49)/K$49)^-B$3</f>
        <v>1.65707577025825</v>
      </c>
      <c r="AB510" s="43" t="n">
        <f aca="false">(R510-AA510)</f>
        <v>-0.044695498516085</v>
      </c>
      <c r="AC510" s="48" t="n">
        <f aca="false">IF(R$58&gt;=AA$58,B$10,IF(K510&lt;K509,(Z510-D$10)*(1+1.25*(D$10-Z510)/MAX(Z$58:Z510)*B$10)+D$10,B$10))</f>
        <v>1.38259663532589</v>
      </c>
      <c r="AD510" s="33" t="n">
        <f aca="false">IF(K510&gt;K509,(1-A510/K510)/((J510+0.01)/A510/$B$10)^(1+K$49)+A510/K510+0.01,(1-A510/K510)/((J510+0.01)/A510/$D$10)^(1+K$49)+A510/K510+0.01)</f>
        <v>1.04772833737619</v>
      </c>
      <c r="AE510" s="47" t="n">
        <f aca="false">IF(ABS(-LN(1-(R510-AA510)/R510)/LN(AD510))&lt;1.2*B$3,1.2*SIGN(-LN(1-(R510-AA510)/R510)/LN(AD510))*B$3,-LN(1-(R510-AA510)/R510)/LN(AD510))</f>
        <v>-0.586452322498421</v>
      </c>
      <c r="AF510" s="43" t="n">
        <f aca="false">W510</f>
        <v>0.0431023742162417</v>
      </c>
      <c r="AG510" s="47" t="n">
        <f aca="false">IF(D$6="E",-B510,IF(D$6="T",-B510,B510))</f>
        <v>675.562967581064</v>
      </c>
      <c r="AH510" s="3" t="n">
        <f aca="false">T510</f>
        <v>-0.00578709710615302</v>
      </c>
      <c r="AI510" s="3"/>
      <c r="AJ510" s="3"/>
    </row>
    <row r="511" customFormat="false" ht="12.8" hidden="false" customHeight="false" outlineLevel="0" collapsed="false">
      <c r="A511" s="3" t="n">
        <f aca="false">IF(J510/A510&lt;=0.99*$B$10,IF(A510&gt;A509,IF(D$5&gt;0,$A510+($D$7-$D$3)/401,IF(J510/A510&gt;1.01*D$10,A510-($D$7-$D$3)/401,A510)),IF(D$5&lt;0,$A510+($D$7-$D$3)/401,IF(J510/A510&gt;1.01*D$10,A510-($D$7-$D$3)/401,A510))),IF(K510&gt;$B$6,IF(B$10&gt;D$10,IF(J510/A510&gt;1.01*D$10,A510-($D$7-$D$3)/401,A510),A510),IF(MAX(J$58:J510)&lt;0.99*$B$10*(A510^$K$49*(K510-A510))^(1/(1+$K$49))*($K$49^(1/(1+$K$49))),$A510+($D$7-$D$3)/401,IF(J510/A510&gt;1.01*$D$10,$A510-($D$7-$D$3)/401,A510))))</f>
        <v>425.686408977562</v>
      </c>
      <c r="B511" s="3" t="n">
        <f aca="false">$D$4+(A511-$D$3)*$D$5</f>
        <v>677.059226932685</v>
      </c>
      <c r="C511" s="3" t="n">
        <f aca="false">2/PI()*(ATAN((B511/A511)^2))/(1+C$12/C$14*10*(100/A510)^0.5)</f>
        <v>0.600369276707709</v>
      </c>
      <c r="D511" s="3" t="n">
        <f aca="false">3*G510*(I511-I510)+D510</f>
        <v>12651.2923477087</v>
      </c>
      <c r="E511" s="30" t="n">
        <f aca="false">(1/$C$16)*($C$12/100)/S511</f>
        <v>0.00901209672955535</v>
      </c>
      <c r="F511" s="3" t="n">
        <f aca="false">3*(1-2*$B$9)*(A512+A511)/(4*(1+$B$9)*$B$4)</f>
        <v>64816.315190286</v>
      </c>
      <c r="G511" s="3" t="n">
        <f aca="false">$C$18*$C$17*(A511+100)/100/(2*(1+$C$19))*1000</f>
        <v>4018346.91022448</v>
      </c>
      <c r="H511" s="30" t="n">
        <f aca="false">(B511-B510)/(3*(1-E510)*F510+3*C510*E510*G510)+H510</f>
        <v>0.00424734185709784</v>
      </c>
      <c r="I511" s="30" t="n">
        <f aca="false">C510*(H511-H510)+I510</f>
        <v>0.00126656124282587</v>
      </c>
      <c r="J511" s="3" t="n">
        <f aca="false">J510+3*(H511-H510)*F510</f>
        <v>567.204718327427</v>
      </c>
      <c r="K511" s="35" t="n">
        <f aca="false">IF(J511&lt;$B$10*(A510^$K$49*(MAX(K$58:K510)-A510))^(1/(1+$K$49))*($K$49^(1/(1+$K$49))),IF(J511/A511&gt;D$10,IF(MAX(J$58:J510)&lt;0.99*$B$10*(A510^$K$49*(K510-A510))^(1/(1+$K$49))*($K$49^(1/(1+$K$49))),MAX(K$58:K510),((J511/$B$10)^(1+$K$49)/(A511^($K$49)*$K$49))+A511),MAX(K$58:K510)),((J511/$B$10)^(1+$K$49)/(A511^($K$49)*$K$49))+A511)</f>
        <v>821.052022130167</v>
      </c>
      <c r="L511" s="30" t="n">
        <f aca="false">IF(K511&lt;K510,AE510*(MAX(Z$58:Z510)-J510/A510)/(J510/A510/D$10-1)/(1+1*(MAX(Z$58:Z510)-J510/A510)/(J510/A510/D$10-1))+B$3-B$4,AE510*(J511/A511/B$10)/(C$27+J511/A511/B$10))</f>
        <v>-0.0811606385083078</v>
      </c>
      <c r="M511" s="42" t="n">
        <f aca="false">M510+L511*2*(K511-K510)/(K510+K511)</f>
        <v>-0.0251867434082706</v>
      </c>
      <c r="N511" s="43" t="n">
        <f aca="false">N510+(B$3-B$4)*2*(K511-K510)/(K510+K511)</f>
        <v>0.0146875846650045</v>
      </c>
      <c r="O511" s="34"/>
      <c r="P511" s="34" t="n">
        <f aca="false">P510+$B$4*2*(A511-A510)/(A511+A510)</f>
        <v>0.00453231226828478</v>
      </c>
      <c r="Q511" s="44" t="n">
        <f aca="false">M511+N511</f>
        <v>-0.0104991587432661</v>
      </c>
      <c r="R511" s="3" t="n">
        <f aca="false">R510-(Q511-Q510+P511-P510)*R510</f>
        <v>1.6125925953662</v>
      </c>
      <c r="S511" s="3" t="n">
        <f aca="false">$C$21*(R511-1)+1</f>
        <v>1.60452117445897</v>
      </c>
      <c r="T511" s="3" t="n">
        <f aca="false">-(S511-S510)/S510+T510</f>
        <v>-0.00591769896429398</v>
      </c>
      <c r="U511" s="45" t="n">
        <f aca="false">(N511-N510)/(K$49/(1+K$49)*(AC511^(1+K$49)-(J511/A511)^(1+K$49))/(J511/A511)^K$49)*K$50+U510</f>
        <v>0.0415899164777818</v>
      </c>
      <c r="V511" s="3" t="n">
        <f aca="false">IF(D$6="E",-IF(K510=$B$6,-V510+(H511-H510)*(1-E510)+(I511-I510)*E510,-V510+(H511-H510)*(1-E510)+(I511-I510)*E510+(U511-U510)*(1-E510)),IF(K510=$B$6,V510+(H511-H510)*(1-E510)+(I511-I510)*E510,V510+(H511-H510)*(1-E510)+(I511-I510)*E510+(U511-U510)*(1-E510)))</f>
        <v>0.0454326322044946</v>
      </c>
      <c r="W511" s="3" t="n">
        <f aca="false">T511/3+V511</f>
        <v>0.0434600658830633</v>
      </c>
      <c r="X511" s="23" t="n">
        <f aca="false">IF(D$6="E",-B511,B511)</f>
        <v>677.059226932685</v>
      </c>
      <c r="Y511" s="0" t="n">
        <f aca="false">IF(D$6="E",-J511,J511)</f>
        <v>567.204718327427</v>
      </c>
      <c r="Z511" s="46" t="n">
        <f aca="false">J511/A511</f>
        <v>1.33244732828039</v>
      </c>
      <c r="AA511" s="43" t="n">
        <f aca="false">B$8/A511^B$3*((1+K$49)/K$49)^-B$3</f>
        <v>1.65704391123753</v>
      </c>
      <c r="AB511" s="43" t="n">
        <f aca="false">(R511-AA511)</f>
        <v>-0.0444513158713349</v>
      </c>
      <c r="AC511" s="48" t="n">
        <f aca="false">IF(R$58&gt;=AA$58,B$10,IF(K511&lt;K510,(Z511-D$10)*(1+1.25*(D$10-Z511)/MAX(Z$58:Z511)*B$10)+D$10,B$10))</f>
        <v>1.38259663532589</v>
      </c>
      <c r="AD511" s="33" t="n">
        <f aca="false">IF(K511&gt;K510,(1-A511/K511)/((J511+0.01)/A511/$B$10)^(1+K$49)+A511/K511+0.01,(1-A511/K511)/((J511+0.01)/A511/$D$10)^(1+K$49)+A511/K511+0.01)</f>
        <v>1.04691092090497</v>
      </c>
      <c r="AE511" s="47" t="n">
        <f aca="false">IF(ABS(-LN(1-(R511-AA511)/R511)/LN(AD511))&lt;1.2*B$3,1.2*SIGN(-LN(1-(R511-AA511)/R511)/LN(AD511))*B$3,-LN(1-(R511-AA511)/R511)/LN(AD511))</f>
        <v>-0.593144952550351</v>
      </c>
      <c r="AF511" s="43" t="n">
        <f aca="false">W511</f>
        <v>0.0434600658830633</v>
      </c>
      <c r="AG511" s="47" t="n">
        <f aca="false">IF(D$6="E",-B511,IF(D$6="T",-B511,B511))</f>
        <v>677.059226932685</v>
      </c>
      <c r="AH511" s="3" t="n">
        <f aca="false">T511</f>
        <v>-0.00591769896429398</v>
      </c>
    </row>
    <row r="512" customFormat="false" ht="12.8" hidden="false" customHeight="false" outlineLevel="0" collapsed="false">
      <c r="A512" s="3" t="n">
        <f aca="false">IF(J511/A511&lt;=0.99*$B$10,IF(A511&gt;A510,IF(D$5&gt;0,$A511+($D$7-$D$3)/401,IF(J511/A511&gt;1.01*D$10,A511-($D$7-$D$3)/401,A511)),IF(D$5&lt;0,$A511+($D$7-$D$3)/401,IF(J511/A511&gt;1.01*D$10,A511-($D$7-$D$3)/401,A511))),IF(K511&gt;$B$6,IF(B$10&gt;D$10,IF(J511/A511&gt;1.01*D$10,A511-($D$7-$D$3)/401,A511),A511),IF(MAX(J$58:J511)&lt;0.99*$B$10*(A511^$K$49*(K511-A511))^(1/(1+$K$49))*($K$49^(1/(1+$K$49))),$A511+($D$7-$D$3)/401,IF(J511/A511&gt;1.01*$D$10,$A511-($D$7-$D$3)/401,A511))))</f>
        <v>426.185162094769</v>
      </c>
      <c r="B512" s="3" t="n">
        <f aca="false">$D$4+(A512-$D$3)*$D$5</f>
        <v>678.555486284306</v>
      </c>
      <c r="C512" s="3" t="n">
        <f aca="false">2/PI()*(ATAN((B512/A512)^2))/(1+C$12/C$14*10*(100/A511)^0.5)</f>
        <v>0.600799347510142</v>
      </c>
      <c r="D512" s="3" t="n">
        <f aca="false">3*G511*(I512-I511)+D511</f>
        <v>12693.2785566915</v>
      </c>
      <c r="E512" s="30" t="n">
        <f aca="false">(1/$C$16)*($C$12/100)/S512</f>
        <v>0.00901090473799667</v>
      </c>
      <c r="F512" s="3" t="n">
        <f aca="false">3*(1-2*$B$9)*(A513+A512)/(4*(1+$B$9)*$B$4)</f>
        <v>64892.212403774</v>
      </c>
      <c r="G512" s="3" t="n">
        <f aca="false">$C$18*$C$17*(A512+100)/100/(2*(1+$C$19))*1000</f>
        <v>4022159.37905241</v>
      </c>
      <c r="H512" s="30" t="n">
        <f aca="false">(B512-B511)/(3*(1-E511)*F511+3*C511*E511*G511)+H511</f>
        <v>0.00425314307958129</v>
      </c>
      <c r="I512" s="30" t="n">
        <f aca="false">C511*(H512-H511)+I511</f>
        <v>0.00127004411857228</v>
      </c>
      <c r="J512" s="3" t="n">
        <f aca="false">J511+3*(H512-H511)*F511</f>
        <v>568.332759922356</v>
      </c>
      <c r="K512" s="35" t="n">
        <f aca="false">IF(J512&lt;$B$10*(A511^$K$49*(MAX(K$58:K511)-A511))^(1/(1+$K$49))*($K$49^(1/(1+$K$49))),IF(J512/A512&gt;D$10,IF(MAX(J$58:J511)&lt;0.99*$B$10*(A511^$K$49*(K511-A511))^(1/(1+$K$49))*($K$49^(1/(1+$K$49))),MAX(K$58:K511),((J512/$B$10)^(1+$K$49)/(A512^($K$49)*$K$49))+A512),MAX(K$58:K511)),((J512/$B$10)^(1+$K$49)/(A512^($K$49)*$K$49))+A512)</f>
        <v>822.660396142786</v>
      </c>
      <c r="L512" s="30" t="n">
        <f aca="false">IF(K512&lt;K511,AE511*(MAX(Z$58:Z511)-J511/A511)/(J511/A511/D$10-1)/(1+1*(MAX(Z$58:Z511)-J511/A511)/(J511/A511/D$10-1))+B$3-B$4,AE511*(J512/A512/B$10)/(C$27+J512/A512/B$10))</f>
        <v>-0.0821445673420181</v>
      </c>
      <c r="M512" s="42" t="n">
        <f aca="false">M511+L512*2*(K512-K511)/(K511+K512)</f>
        <v>-0.0253475004676223</v>
      </c>
      <c r="N512" s="43" t="n">
        <f aca="false">N511+(B$3-B$4)*2*(K512-K511)/(K511+K512)</f>
        <v>0.014707937482864</v>
      </c>
      <c r="O512" s="34"/>
      <c r="P512" s="34" t="n">
        <f aca="false">P511+$B$4*2*(A512-A511)/(A512+A511)</f>
        <v>0.00453933801912531</v>
      </c>
      <c r="Q512" s="44" t="n">
        <f aca="false">M512+N512</f>
        <v>-0.0106395629847583</v>
      </c>
      <c r="R512" s="3" t="n">
        <f aca="false">R511-(Q512-Q511+P512-P511)*R511</f>
        <v>1.6128076805326</v>
      </c>
      <c r="S512" s="3" t="n">
        <f aca="false">$C$21*(R512-1)+1</f>
        <v>1.60473342569803</v>
      </c>
      <c r="T512" s="3" t="n">
        <f aca="false">-(S512-S511)/S511+T511</f>
        <v>-0.00604998219148798</v>
      </c>
      <c r="U512" s="45" t="n">
        <f aca="false">(N512-N511)/(K$49/(1+K$49)*(AC512^(1+K$49)-(J512/A512)^(1+K$49))/(J512/A512)^K$49)*K$50+U511</f>
        <v>0.0419972635890582</v>
      </c>
      <c r="V512" s="3" t="n">
        <f aca="false">IF(D$6="E",-IF(K511=$B$6,-V511+(H512-H511)*(1-E511)+(I512-I511)*E511,-V511+(H512-H511)*(1-E511)+(I512-I511)*E511+(U512-U511)*(1-E511)),IF(K511=$B$6,V511+(H512-H511)*(1-E511)+(I512-I511)*E511,V511+(H512-H511)*(1-E511)+(I512-I511)*E511+(U512-U511)*(1-E511)))</f>
        <v>0.0458420885935201</v>
      </c>
      <c r="W512" s="3" t="n">
        <f aca="false">T512/3+V512</f>
        <v>0.0438254278630241</v>
      </c>
      <c r="X512" s="23" t="n">
        <f aca="false">IF(D$6="E",-B512,B512)</f>
        <v>678.555486284306</v>
      </c>
      <c r="Y512" s="0" t="n">
        <f aca="false">IF(D$6="E",-J512,J512)</f>
        <v>568.332759922356</v>
      </c>
      <c r="Z512" s="46" t="n">
        <f aca="false">J512/A512</f>
        <v>1.33353483525543</v>
      </c>
      <c r="AA512" s="43" t="n">
        <f aca="false">B$8/A512^B$3*((1+K$49)/K$49)^-B$3</f>
        <v>1.65701209013386</v>
      </c>
      <c r="AB512" s="43" t="n">
        <f aca="false">(R512-AA512)</f>
        <v>-0.0442044096012533</v>
      </c>
      <c r="AC512" s="48" t="n">
        <f aca="false">IF(R$58&gt;=AA$58,B$10,IF(K512&lt;K511,(Z512-D$10)*(1+1.25*(D$10-Z512)/MAX(Z$58:Z512)*B$10)+D$10,B$10))</f>
        <v>1.38259663532589</v>
      </c>
      <c r="AD512" s="33" t="n">
        <f aca="false">IF(K512&gt;K511,(1-A512/K512)/((J512+0.01)/A512/$B$10)^(1+K$49)+A512/K512+0.01,(1-A512/K512)/((J512+0.01)/A512/$D$10)^(1+K$49)+A512/K512+0.01)</f>
        <v>1.04609622007862</v>
      </c>
      <c r="AE512" s="47" t="n">
        <f aca="false">IF(ABS(-LN(1-(R512-AA512)/R512)/LN(AD512))&lt;1.2*B$3,1.2*SIGN(-LN(1-(R512-AA512)/R512)/LN(AD512))*B$3,-LN(1-(R512-AA512)/R512)/LN(AD512))</f>
        <v>-0.600005851274074</v>
      </c>
      <c r="AF512" s="43" t="n">
        <f aca="false">W512</f>
        <v>0.0438254278630242</v>
      </c>
      <c r="AG512" s="47" t="n">
        <f aca="false">IF(D$6="E",-B512,IF(D$6="T",-B512,B512))</f>
        <v>678.555486284306</v>
      </c>
      <c r="AH512" s="3" t="n">
        <f aca="false">T512</f>
        <v>-0.00604998219148798</v>
      </c>
    </row>
    <row r="513" customFormat="false" ht="12.8" hidden="false" customHeight="false" outlineLevel="0" collapsed="false">
      <c r="A513" s="3" t="n">
        <f aca="false">IF(J512/A512&lt;=0.99*$B$10,IF(A512&gt;A511,IF(D$5&gt;0,$A512+($D$7-$D$3)/401,IF(J512/A512&gt;1.01*D$10,A512-($D$7-$D$3)/401,A512)),IF(D$5&lt;0,$A512+($D$7-$D$3)/401,IF(J512/A512&gt;1.01*D$10,A512-($D$7-$D$3)/401,A512))),IF(K512&gt;$B$6,IF(B$10&gt;D$10,IF(J512/A512&gt;1.01*D$10,A512-($D$7-$D$3)/401,A512),A512),IF(MAX(J$58:J512)&lt;0.99*$B$10*(A512^$K$49*(K512-A512))^(1/(1+$K$49))*($K$49^(1/(1+$K$49))),$A512+($D$7-$D$3)/401,IF(J512/A512&gt;1.01*$D$10,$A512-($D$7-$D$3)/401,A512))))</f>
        <v>426.683915211976</v>
      </c>
      <c r="B513" s="3" t="n">
        <f aca="false">$D$4+(A513-$D$3)*$D$5</f>
        <v>680.051745635927</v>
      </c>
      <c r="C513" s="3" t="n">
        <f aca="false">2/PI()*(ATAN((B513/A513)^2))/(1+C$12/C$14*10*(100/A512)^0.5)</f>
        <v>0.601227658061547</v>
      </c>
      <c r="D513" s="3" t="n">
        <f aca="false">3*G512*(I513-I512)+D512</f>
        <v>12735.2816353585</v>
      </c>
      <c r="E513" s="30" t="n">
        <f aca="false">(1/$C$16)*($C$12/100)/S513</f>
        <v>0.00900969738228925</v>
      </c>
      <c r="F513" s="3" t="n">
        <f aca="false">3*(1-2*$B$9)*(A514+A513)/(4*(1+$B$9)*$B$4)</f>
        <v>64968.1096172621</v>
      </c>
      <c r="G513" s="3" t="n">
        <f aca="false">$C$18*$C$17*(A513+100)/100/(2*(1+$C$19))*1000</f>
        <v>4025971.84788034</v>
      </c>
      <c r="H513" s="30" t="n">
        <f aca="false">(B513-B512)/(3*(1-E512)*F512+3*C512*E512*G512)+H512</f>
        <v>0.00425893698152655</v>
      </c>
      <c r="I513" s="30" t="n">
        <f aca="false">C512*(H513-H512)+I512</f>
        <v>0.00127352509108054</v>
      </c>
      <c r="J513" s="3" t="n">
        <f aca="false">J512+3*(H513-H512)*F512</f>
        <v>569.460697269391</v>
      </c>
      <c r="K513" s="35" t="n">
        <f aca="false">IF(J513&lt;$B$10*(A512^$K$49*(MAX(K$58:K512)-A512))^(1/(1+$K$49))*($K$49^(1/(1+$K$49))),IF(J513/A513&gt;D$10,IF(MAX(J$58:J512)&lt;0.99*$B$10*(A512^$K$49*(K512-A512))^(1/(1+$K$49))*($K$49^(1/(1+$K$49))),MAX(K$58:K512),((J513/$B$10)^(1+$K$49)/(A513^($K$49)*$K$49))+A513),MAX(K$58:K512)),((J513/$B$10)^(1+$K$49)/(A513^($K$49)*$K$49))+A513)</f>
        <v>824.269150708271</v>
      </c>
      <c r="L513" s="30" t="n">
        <f aca="false">IF(K513&lt;K512,AE512*(MAX(Z$58:Z512)-J512/A512)/(J512/A512/D$10-1)/(1+1*(MAX(Z$58:Z512)-J512/A512)/(J512/A512/D$10-1))+B$3-B$4,AE512*(J513/A513/B$10)/(C$27+J513/A513/B$10))</f>
        <v>-0.083152955819723</v>
      </c>
      <c r="M513" s="42" t="n">
        <f aca="false">M512+L513*2*(K513-K512)/(K512+K513)</f>
        <v>-0.0255099514936111</v>
      </c>
      <c r="N513" s="43" t="n">
        <f aca="false">N512+(B$3-B$4)*2*(K513-K512)/(K512+K513)</f>
        <v>0.0147282553495427</v>
      </c>
      <c r="O513" s="34"/>
      <c r="P513" s="34" t="n">
        <f aca="false">P512+$B$4*2*(A513-A512)/(A513+A512)</f>
        <v>0.00454635555272541</v>
      </c>
      <c r="Q513" s="44" t="n">
        <f aca="false">M513+N513</f>
        <v>-0.0107816961440684</v>
      </c>
      <c r="R513" s="3" t="n">
        <f aca="false">R512-(Q513-Q512+P513-P512)*R512</f>
        <v>1.61302559605151</v>
      </c>
      <c r="S513" s="3" t="n">
        <f aca="false">$C$21*(R513-1)+1</f>
        <v>1.60494846999732</v>
      </c>
      <c r="T513" s="3" t="n">
        <f aca="false">-(S513-S512)/S512+T512</f>
        <v>-0.0061839884356699</v>
      </c>
      <c r="U513" s="45" t="n">
        <f aca="false">(N513-N512)/(K$49/(1+K$49)*(AC513^(1+K$49)-(J513/A513)^(1+K$49))/(J513/A513)^K$49)*K$50+U512</f>
        <v>0.0424132772401497</v>
      </c>
      <c r="V513" s="3" t="n">
        <f aca="false">IF(D$6="E",-IF(K512=$B$6,-V512+(H513-H512)*(1-E512)+(I513-I512)*E512,-V512+(H513-H512)*(1-E512)+(I513-I512)*E512+(U513-U512)*(1-E512)),IF(K512=$B$6,V512+(H513-H512)*(1-E512)+(I513-I512)*E512,V512+(H513-H512)*(1-E512)+(I513-I512)*E512+(U513-U512)*(1-E512)))</f>
        <v>0.0462601266455903</v>
      </c>
      <c r="W513" s="3" t="n">
        <f aca="false">T513/3+V513</f>
        <v>0.0441987971670337</v>
      </c>
      <c r="X513" s="23" t="n">
        <f aca="false">IF(D$6="E",-B513,B513)</f>
        <v>680.051745635927</v>
      </c>
      <c r="Y513" s="0" t="n">
        <f aca="false">IF(D$6="E",-J513,J513)</f>
        <v>569.460697269391</v>
      </c>
      <c r="Z513" s="46" t="n">
        <f aca="false">J513/A513</f>
        <v>1.33461955552387</v>
      </c>
      <c r="AA513" s="43" t="n">
        <f aca="false">B$8/A513^B$3*((1+K$49)/K$49)^-B$3</f>
        <v>1.65698030685781</v>
      </c>
      <c r="AB513" s="43" t="n">
        <f aca="false">(R513-AA513)</f>
        <v>-0.0439547108062977</v>
      </c>
      <c r="AC513" s="48" t="n">
        <f aca="false">IF(R$58&gt;=AA$58,B$10,IF(K513&lt;K512,(Z513-D$10)*(1+1.25*(D$10-Z513)/MAX(Z$58:Z513)*B$10)+D$10,B$10))</f>
        <v>1.38259663532589</v>
      </c>
      <c r="AD513" s="33" t="n">
        <f aca="false">IF(K513&gt;K512,(1-A513/K513)/((J513+0.01)/A513/$B$10)^(1+K$49)+A513/K513+0.01,(1-A513/K513)/((J513+0.01)/A513/$D$10)^(1+K$49)+A513/K513+0.01)</f>
        <v>1.04528422062316</v>
      </c>
      <c r="AE513" s="47" t="n">
        <f aca="false">IF(ABS(-LN(1-(R513-AA513)/R513)/LN(AD513))&lt;1.2*B$3,1.2*SIGN(-LN(1-(R513-AA513)/R513)/LN(AD513))*B$3,-LN(1-(R513-AA513)/R513)/LN(AD513))</f>
        <v>-0.607042136896561</v>
      </c>
      <c r="AF513" s="43" t="n">
        <f aca="false">W513</f>
        <v>0.0441987971670337</v>
      </c>
      <c r="AG513" s="47" t="n">
        <f aca="false">IF(D$6="E",-B513,IF(D$6="T",-B513,B513))</f>
        <v>680.051745635927</v>
      </c>
      <c r="AH513" s="3" t="n">
        <f aca="false">T513</f>
        <v>-0.0061839884356699</v>
      </c>
    </row>
    <row r="514" customFormat="false" ht="12.8" hidden="false" customHeight="false" outlineLevel="0" collapsed="false">
      <c r="A514" s="3" t="n">
        <f aca="false">IF(J513/A513&lt;=0.99*$B$10,IF(A513&gt;A512,IF(D$5&gt;0,$A513+($D$7-$D$3)/401,IF(J513/A513&gt;1.01*D$10,A513-($D$7-$D$3)/401,A513)),IF(D$5&lt;0,$A513+($D$7-$D$3)/401,IF(J513/A513&gt;1.01*D$10,A513-($D$7-$D$3)/401,A513))),IF(K513&gt;$B$6,IF(B$10&gt;D$10,IF(J513/A513&gt;1.01*D$10,A513-($D$7-$D$3)/401,A513),A513),IF(MAX(J$58:J513)&lt;0.99*$B$10*(A513^$K$49*(K513-A513))^(1/(1+$K$49))*($K$49^(1/(1+$K$49))),$A513+($D$7-$D$3)/401,IF(J513/A513&gt;1.01*$D$10,$A513-($D$7-$D$3)/401,A513))))</f>
        <v>427.182668329183</v>
      </c>
      <c r="B514" s="3" t="n">
        <f aca="false">$D$4+(A514-$D$3)*$D$5</f>
        <v>681.548004987548</v>
      </c>
      <c r="C514" s="3" t="n">
        <f aca="false">2/PI()*(ATAN((B514/A514)^2))/(1+C$12/C$14*10*(100/A513)^0.5)</f>
        <v>0.601654219569478</v>
      </c>
      <c r="D514" s="3" t="n">
        <f aca="false">3*G513*(I514-I513)+D513</f>
        <v>12777.3015140411</v>
      </c>
      <c r="E514" s="30" t="n">
        <f aca="false">(1/$C$16)*($C$12/100)/S514</f>
        <v>0.00900847427747959</v>
      </c>
      <c r="F514" s="3" t="n">
        <f aca="false">3*(1-2*$B$9)*(A515+A514)/(4*(1+$B$9)*$B$4)</f>
        <v>65044.0068307501</v>
      </c>
      <c r="G514" s="3" t="n">
        <f aca="false">$C$18*$C$17*(A514+100)/100/(2*(1+$C$19))*1000</f>
        <v>4029784.31670827</v>
      </c>
      <c r="H514" s="30" t="n">
        <f aca="false">(B514-B513)/(3*(1-E513)*F513+3*C513*E513*G513)+H513</f>
        <v>0.00426472358674975</v>
      </c>
      <c r="I514" s="30" t="n">
        <f aca="false">C513*(H514-H513)+I513</f>
        <v>0.00127700415818701</v>
      </c>
      <c r="J514" s="3" t="n">
        <f aca="false">J513+3*(H514-H513)*F513</f>
        <v>570.588531676749</v>
      </c>
      <c r="K514" s="35" t="n">
        <f aca="false">IF(J514&lt;$B$10*(A513^$K$49*(MAX(K$58:K513)-A513))^(1/(1+$K$49))*($K$49^(1/(1+$K$49))),IF(J514/A514&gt;D$10,IF(MAX(J$58:J513)&lt;0.99*$B$10*(A513^$K$49*(K513-A513))^(1/(1+$K$49))*($K$49^(1/(1+$K$49))),MAX(K$58:K513),((J514/$B$10)^(1+$K$49)/(A514^($K$49)*$K$49))+A514),MAX(K$58:K513)),((J514/$B$10)^(1+$K$49)/(A514^($K$49)*$K$49))+A514)</f>
        <v>825.878285457935</v>
      </c>
      <c r="L514" s="30" t="n">
        <f aca="false">IF(K514&lt;K513,AE513*(MAX(Z$58:Z513)-J513/A513)/(J513/A513/D$10-1)/(1+1*(MAX(Z$58:Z513)-J513/A513)/(J513/A513/D$10-1))+B$3-B$4,AE513*(J514/A514/B$10)/(C$27+J514/A514/B$10))</f>
        <v>-0.084186835328706</v>
      </c>
      <c r="M514" s="42" t="n">
        <f aca="false">M513+L514*2*(K514-K513)/(K513+K514)</f>
        <v>-0.0256741404130041</v>
      </c>
      <c r="N514" s="43" t="n">
        <f aca="false">N513+(B$3-B$4)*2*(K514-K513)/(K513+K514)</f>
        <v>0.0147485383873243</v>
      </c>
      <c r="O514" s="34"/>
      <c r="P514" s="34" t="n">
        <f aca="false">P513+$B$4*2*(A514-A513)/(A514+A513)</f>
        <v>0.0045533648882842</v>
      </c>
      <c r="Q514" s="44" t="n">
        <f aca="false">M514+N514</f>
        <v>-0.0109256020256798</v>
      </c>
      <c r="R514" s="3" t="n">
        <f aca="false">R513-(Q514-Q513+P514-P513)*R513</f>
        <v>1.6132464136843</v>
      </c>
      <c r="S514" s="3" t="n">
        <f aca="false">$C$21*(R514-1)+1</f>
        <v>1.60516637817272</v>
      </c>
      <c r="T514" s="3" t="n">
        <f aca="false">-(S514-S513)/S513+T513</f>
        <v>-0.00631976112835763</v>
      </c>
      <c r="U514" s="45" t="n">
        <f aca="false">(N514-N513)/(K$49/(1+K$49)*(AC514^(1+K$49)-(J514/A514)^(1+K$49))/(J514/A514)^K$49)*K$50+U513</f>
        <v>0.0428383346058185</v>
      </c>
      <c r="V514" s="3" t="n">
        <f aca="false">IF(D$6="E",-IF(K513=$B$6,-V513+(H514-H513)*(1-E513)+(I514-I513)*E513,-V513+(H514-H513)*(1-E513)+(I514-I513)*E513+(U514-U513)*(1-E513)),IF(K513=$B$6,V513+(H514-H513)*(1-E513)+(I514-I513)*E513,V513+(H514-H513)*(1-E513)+(I514-I513)*E513+(U514-U513)*(1-E513)))</f>
        <v>0.0466871201880274</v>
      </c>
      <c r="W514" s="3" t="n">
        <f aca="false">T514/3+V514</f>
        <v>0.0445805331452415</v>
      </c>
      <c r="X514" s="23" t="n">
        <f aca="false">IF(D$6="E",-B514,B514)</f>
        <v>681.548004987548</v>
      </c>
      <c r="Y514" s="0" t="n">
        <f aca="false">IF(D$6="E",-J514,J514)</f>
        <v>570.588531676749</v>
      </c>
      <c r="Z514" s="46" t="n">
        <f aca="false">J514/A514</f>
        <v>1.33570150190892</v>
      </c>
      <c r="AA514" s="43" t="n">
        <f aca="false">B$8/A514^B$3*((1+K$49)/K$49)^-B$3</f>
        <v>1.65694856132027</v>
      </c>
      <c r="AB514" s="43" t="n">
        <f aca="false">(R514-AA514)</f>
        <v>-0.0437021476359725</v>
      </c>
      <c r="AC514" s="48" t="n">
        <f aca="false">IF(R$58&gt;=AA$58,B$10,IF(K514&lt;K513,(Z514-D$10)*(1+1.25*(D$10-Z514)/MAX(Z$58:Z514)*B$10)+D$10,B$10))</f>
        <v>1.38259663532589</v>
      </c>
      <c r="AD514" s="33" t="n">
        <f aca="false">IF(K514&gt;K513,(1-A514/K514)/((J514+0.01)/A514/$B$10)^(1+K$49)+A514/K514+0.01,(1-A514/K514)/((J514+0.01)/A514/$D$10)^(1+K$49)+A514/K514+0.01)</f>
        <v>1.04447490833704</v>
      </c>
      <c r="AE514" s="47" t="n">
        <f aca="false">IF(ABS(-LN(1-(R514-AA514)/R514)/LN(AD514))&lt;1.2*B$3,1.2*SIGN(-LN(1-(R514-AA514)/R514)/LN(AD514))*B$3,-LN(1-(R514-AA514)/R514)/LN(AD514))</f>
        <v>-0.614261352384916</v>
      </c>
      <c r="AF514" s="43" t="n">
        <f aca="false">W514</f>
        <v>0.0445805331452415</v>
      </c>
      <c r="AG514" s="47" t="n">
        <f aca="false">IF(D$6="E",-B514,IF(D$6="T",-B514,B514))</f>
        <v>681.548004987548</v>
      </c>
      <c r="AH514" s="3" t="n">
        <f aca="false">T514</f>
        <v>-0.00631976112835763</v>
      </c>
    </row>
    <row r="515" customFormat="false" ht="12.8" hidden="false" customHeight="false" outlineLevel="0" collapsed="false">
      <c r="A515" s="3" t="n">
        <f aca="false">IF(J514/A514&lt;=0.99*$B$10,IF(A514&gt;A513,IF(D$5&gt;0,$A514+($D$7-$D$3)/401,IF(J514/A514&gt;1.01*D$10,A514-($D$7-$D$3)/401,A514)),IF(D$5&lt;0,$A514+($D$7-$D$3)/401,IF(J514/A514&gt;1.01*D$10,A514-($D$7-$D$3)/401,A514))),IF(K514&gt;$B$6,IF(B$10&gt;D$10,IF(J514/A514&gt;1.01*D$10,A514-($D$7-$D$3)/401,A514),A514),IF(MAX(J$58:J514)&lt;0.99*$B$10*(A514^$K$49*(K514-A514))^(1/(1+$K$49))*($K$49^(1/(1+$K$49))),$A514+($D$7-$D$3)/401,IF(J514/A514&gt;1.01*$D$10,$A514-($D$7-$D$3)/401,A514))))</f>
        <v>427.68142144639</v>
      </c>
      <c r="B515" s="3" t="n">
        <f aca="false">$D$4+(A515-$D$3)*$D$5</f>
        <v>683.044264339169</v>
      </c>
      <c r="C515" s="3" t="n">
        <f aca="false">2/PI()*(ATAN((B515/A515)^2))/(1+C$12/C$14*10*(100/A514)^0.5)</f>
        <v>0.602079043150698</v>
      </c>
      <c r="D515" s="3" t="n">
        <f aca="false">3*G514*(I515-I514)+D514</f>
        <v>12819.338124229</v>
      </c>
      <c r="E515" s="30" t="n">
        <f aca="false">(1/$C$16)*($C$12/100)/S515</f>
        <v>0.00900723502188626</v>
      </c>
      <c r="F515" s="3" t="n">
        <f aca="false">3*(1-2*$B$9)*(A516+A515)/(4*(1+$B$9)*$B$4)</f>
        <v>65119.9040442381</v>
      </c>
      <c r="G515" s="3" t="n">
        <f aca="false">$C$18*$C$17*(A515+100)/100/(2*(1+$C$19))*1000</f>
        <v>4033596.7855362</v>
      </c>
      <c r="H515" s="30" t="n">
        <f aca="false">(B515-B514)/(3*(1-E514)*F514+3*C514*E514*G514)+H514</f>
        <v>0.00427050291901383</v>
      </c>
      <c r="I515" s="30" t="n">
        <f aca="false">C514*(H515-H514)+I514</f>
        <v>0.00128048131782999</v>
      </c>
      <c r="J515" s="3" t="n">
        <f aca="false">J514+3*(H515-H514)*F514</f>
        <v>571.716264458535</v>
      </c>
      <c r="K515" s="35" t="n">
        <f aca="false">IF(J515&lt;$B$10*(A514^$K$49*(MAX(K$58:K514)-A514))^(1/(1+$K$49))*($K$49^(1/(1+$K$49))),IF(J515/A515&gt;D$10,IF(MAX(J$58:J514)&lt;0.99*$B$10*(A514^$K$49*(K514-A514))^(1/(1+$K$49))*($K$49^(1/(1+$K$49))),MAX(K$58:K514),((J515/$B$10)^(1+$K$49)/(A515^($K$49)*$K$49))+A515),MAX(K$58:K514)),((J515/$B$10)^(1+$K$49)/(A515^($K$49)*$K$49))+A515)</f>
        <v>827.487800047568</v>
      </c>
      <c r="L515" s="30" t="n">
        <f aca="false">IF(K515&lt;K514,AE514*(MAX(Z$58:Z514)-J514/A514)/(J514/A514/D$10-1)/(1+1*(MAX(Z$58:Z514)-J514/A514)/(J514/A514/D$10-1))+B$3-B$4,AE514*(J515/A515/B$10)/(C$27+J515/A515/B$10))</f>
        <v>-0.0852472987101166</v>
      </c>
      <c r="M515" s="42" t="n">
        <f aca="false">M514+L515*2*(K515-K514)/(K514+K515)</f>
        <v>-0.0258401130577845</v>
      </c>
      <c r="N515" s="43" t="n">
        <f aca="false">N514+(B$3-B$4)*2*(K515-K514)/(K514+K515)</f>
        <v>0.0147687867181434</v>
      </c>
      <c r="O515" s="34"/>
      <c r="P515" s="34" t="n">
        <f aca="false">P514+$B$4*2*(A515-A514)/(A515+A514)</f>
        <v>0.00456036604493362</v>
      </c>
      <c r="Q515" s="44" t="n">
        <f aca="false">M515+N515</f>
        <v>-0.0110713263396411</v>
      </c>
      <c r="R515" s="3" t="n">
        <f aca="false">R514-(Q515-Q514+P515-P514)*R514</f>
        <v>1.61347020832033</v>
      </c>
      <c r="S515" s="3" t="n">
        <f aca="false">$C$21*(R515-1)+1</f>
        <v>1.60538722412684</v>
      </c>
      <c r="T515" s="3" t="n">
        <f aca="false">-(S515-S514)/S514+T514</f>
        <v>-0.00645734559132764</v>
      </c>
      <c r="U515" s="45" t="n">
        <f aca="false">(N515-N514)/(K$49/(1+K$49)*(AC515^(1+K$49)-(J515/A515)^(1+K$49))/(J515/A515)^K$49)*K$50+U514</f>
        <v>0.0432728380626129</v>
      </c>
      <c r="V515" s="3" t="n">
        <f aca="false">IF(D$6="E",-IF(K514=$B$6,-V514+(H515-H514)*(1-E514)+(I515-I514)*E514,-V514+(H515-H514)*(1-E514)+(I515-I514)*E514+(U515-U514)*(1-E514)),IF(K514=$B$6,V514+(H515-H514)*(1-E514)+(I515-I514)*E514,V514+(H515-H514)*(1-E514)+(I515-I514)*E514+(U515-U514)*(1-E514)))</f>
        <v>0.047123468024809</v>
      </c>
      <c r="W515" s="3" t="n">
        <f aca="false">T515/3+V515</f>
        <v>0.0449710194943665</v>
      </c>
      <c r="X515" s="23" t="n">
        <f aca="false">IF(D$6="E",-B515,B515)</f>
        <v>683.044264339169</v>
      </c>
      <c r="Y515" s="0" t="n">
        <f aca="false">IF(D$6="E",-J515,J515)</f>
        <v>571.716264458535</v>
      </c>
      <c r="Z515" s="46" t="n">
        <f aca="false">J515/A515</f>
        <v>1.33678068718774</v>
      </c>
      <c r="AA515" s="43" t="n">
        <f aca="false">B$8/A515^B$3*((1+K$49)/K$49)^-B$3</f>
        <v>1.65691685343247</v>
      </c>
      <c r="AB515" s="43" t="n">
        <f aca="false">(R515-AA515)</f>
        <v>-0.0434466451121394</v>
      </c>
      <c r="AC515" s="48" t="n">
        <f aca="false">IF(R$58&gt;=AA$58,B$10,IF(K515&lt;K514,(Z515-D$10)*(1+1.25*(D$10-Z515)/MAX(Z$58:Z515)*B$10)+D$10,B$10))</f>
        <v>1.38259663532589</v>
      </c>
      <c r="AD515" s="33" t="n">
        <f aca="false">IF(K515&gt;K514,(1-A515/K515)/((J515+0.01)/A515/$B$10)^(1+K$49)+A515/K515+0.01,(1-A515/K515)/((J515+0.01)/A515/$D$10)^(1+K$49)+A515/K515+0.01)</f>
        <v>1.04366826908971</v>
      </c>
      <c r="AE515" s="47" t="n">
        <f aca="false">IF(ABS(-LN(1-(R515-AA515)/R515)/LN(AD515))&lt;1.2*B$3,1.2*SIGN(-LN(1-(R515-AA515)/R515)/LN(AD515))*B$3,-LN(1-(R515-AA515)/R515)/LN(AD515))</f>
        <v>-0.621671498383228</v>
      </c>
      <c r="AF515" s="43" t="n">
        <f aca="false">W515</f>
        <v>0.0449710194943664</v>
      </c>
      <c r="AG515" s="47" t="n">
        <f aca="false">IF(D$6="E",-B515,IF(D$6="T",-B515,B515))</f>
        <v>683.044264339169</v>
      </c>
      <c r="AH515" s="3" t="n">
        <f aca="false">T515</f>
        <v>-0.00645734559132764</v>
      </c>
    </row>
    <row r="516" customFormat="false" ht="12.8" hidden="false" customHeight="false" outlineLevel="0" collapsed="false">
      <c r="A516" s="3" t="n">
        <f aca="false">IF(J515/A515&lt;=0.99*$B$10,IF(A515&gt;A514,IF(D$5&gt;0,$A515+($D$7-$D$3)/401,IF(J515/A515&gt;1.01*D$10,A515-($D$7-$D$3)/401,A515)),IF(D$5&lt;0,$A515+($D$7-$D$3)/401,IF(J515/A515&gt;1.01*D$10,A515-($D$7-$D$3)/401,A515))),IF(K515&gt;$B$6,IF(B$10&gt;D$10,IF(J515/A515&gt;1.01*D$10,A515-($D$7-$D$3)/401,A515),A515),IF(MAX(J$58:J515)&lt;0.99*$B$10*(A515^$K$49*(K515-A515))^(1/(1+$K$49))*($K$49^(1/(1+$K$49))),$A515+($D$7-$D$3)/401,IF(J515/A515&gt;1.01*$D$10,$A515-($D$7-$D$3)/401,A515))))</f>
        <v>428.180174563597</v>
      </c>
      <c r="B516" s="3" t="n">
        <f aca="false">$D$4+(A516-$D$3)*$D$5</f>
        <v>684.54052369079</v>
      </c>
      <c r="C516" s="3" t="n">
        <f aca="false">2/PI()*(ATAN((B516/A516)^2))/(1+C$12/C$14*10*(100/A515)^0.5)</f>
        <v>0.602502139832021</v>
      </c>
      <c r="D516" s="3" t="n">
        <f aca="false">3*G515*(I516-I515)+D515</f>
        <v>12861.3913985837</v>
      </c>
      <c r="E516" s="30" t="n">
        <f aca="false">(1/$C$16)*($C$12/100)/S516</f>
        <v>0.00900597919608364</v>
      </c>
      <c r="F516" s="3" t="n">
        <f aca="false">3*(1-2*$B$9)*(A517+A516)/(4*(1+$B$9)*$B$4)</f>
        <v>65195.8012577261</v>
      </c>
      <c r="G516" s="3" t="n">
        <f aca="false">$C$18*$C$17*(A516+100)/100/(2*(1+$C$19))*1000</f>
        <v>4037409.25436413</v>
      </c>
      <c r="H516" s="30" t="n">
        <f aca="false">(B516-B515)/(3*(1-E515)*F515+3*C515*E515*G515)+H515</f>
        <v>0.00427627500203185</v>
      </c>
      <c r="I516" s="30" t="n">
        <f aca="false">C515*(H516-H515)+I515</f>
        <v>0.00128395656805046</v>
      </c>
      <c r="J516" s="3" t="n">
        <f aca="false">J515+3*(H516-H515)*F515</f>
        <v>572.843896935342</v>
      </c>
      <c r="K516" s="35" t="n">
        <f aca="false">IF(J516&lt;$B$10*(A515^$K$49*(MAX(K$58:K515)-A515))^(1/(1+$K$49))*($K$49^(1/(1+$K$49))),IF(J516/A516&gt;D$10,IF(MAX(J$58:J515)&lt;0.99*$B$10*(A515^$K$49*(K515-A515))^(1/(1+$K$49))*($K$49^(1/(1+$K$49))),MAX(K$58:K515),((J516/$B$10)^(1+$K$49)/(A516^($K$49)*$K$49))+A516),MAX(K$58:K515)),((J516/$B$10)^(1+$K$49)/(A516^($K$49)*$K$49))+A516)</f>
        <v>829.097694158198</v>
      </c>
      <c r="L516" s="30" t="n">
        <f aca="false">IF(K516&lt;K515,AE515*(MAX(Z$58:Z515)-J515/A515)/(J515/A515/D$10-1)/(1+1*(MAX(Z$58:Z515)-J515/A515)/(J515/A515/D$10-1))+B$3-B$4,AE515*(J516/A516/B$10)/(C$27+J516/A516/B$10))</f>
        <v>-0.0863355050205787</v>
      </c>
      <c r="M516" s="42" t="n">
        <f aca="false">M515+L516*2*(K516-K515)/(K515+K516)</f>
        <v>-0.0260079172810582</v>
      </c>
      <c r="N516" s="43" t="n">
        <f aca="false">N515+(B$3-B$4)*2*(K516-K515)/(K515+K516)</f>
        <v>0.0147890004635964</v>
      </c>
      <c r="O516" s="34"/>
      <c r="P516" s="34" t="n">
        <f aca="false">P515+$B$4*2*(A516-A515)/(A516+A515)</f>
        <v>0.0045673590417387</v>
      </c>
      <c r="Q516" s="44" t="n">
        <f aca="false">M516+N516</f>
        <v>-0.0112189168174618</v>
      </c>
      <c r="R516" s="3" t="n">
        <f aca="false">R515-(Q516-Q515+P516-P515)*R515</f>
        <v>1.61369705816731</v>
      </c>
      <c r="S516" s="3" t="n">
        <f aca="false">$C$21*(R516-1)+1</f>
        <v>1.60561108503695</v>
      </c>
      <c r="T516" s="3" t="n">
        <f aca="false">-(S516-S515)/S515+T515</f>
        <v>-0.00659678915157533</v>
      </c>
      <c r="U516" s="45" t="n">
        <f aca="false">(N516-N515)/(K$49/(1+K$49)*(AC516^(1+K$49)-(J516/A516)^(1+K$49))/(J516/A516)^K$49)*K$50+U515</f>
        <v>0.0437172174849073</v>
      </c>
      <c r="V516" s="3" t="n">
        <f aca="false">IF(D$6="E",-IF(K515=$B$6,-V515+(H516-H515)*(1-E515)+(I516-I515)*E515,-V515+(H516-H515)*(1-E515)+(I516-I515)*E515+(U516-U515)*(1-E515)),IF(K515=$B$6,V515+(H516-H515)*(1-E515)+(I516-I515)*E515,V515+(H516-H515)*(1-E515)+(I516-I515)*E515+(U516-U515)*(1-E515)))</f>
        <v>0.0475695962121131</v>
      </c>
      <c r="W516" s="3" t="n">
        <f aca="false">T516/3+V516</f>
        <v>0.0453706664949214</v>
      </c>
      <c r="X516" s="23" t="n">
        <f aca="false">IF(D$6="E",-B516,B516)</f>
        <v>684.54052369079</v>
      </c>
      <c r="Y516" s="0" t="n">
        <f aca="false">IF(D$6="E",-J516,J516)</f>
        <v>572.843896935342</v>
      </c>
      <c r="Z516" s="46" t="n">
        <f aca="false">J516/A516</f>
        <v>1.33785712409311</v>
      </c>
      <c r="AA516" s="43" t="n">
        <f aca="false">B$8/A516^B$3*((1+K$49)/K$49)^-B$3</f>
        <v>1.65688518310591</v>
      </c>
      <c r="AB516" s="43" t="n">
        <f aca="false">(R516-AA516)</f>
        <v>-0.0431881249385977</v>
      </c>
      <c r="AC516" s="48" t="n">
        <f aca="false">IF(R$58&gt;=AA$58,B$10,IF(K516&lt;K515,(Z516-D$10)*(1+1.25*(D$10-Z516)/MAX(Z$58:Z516)*B$10)+D$10,B$10))</f>
        <v>1.38259663532589</v>
      </c>
      <c r="AD516" s="33" t="n">
        <f aca="false">IF(K516&gt;K515,(1-A516/K516)/((J516+0.01)/A516/$B$10)^(1+K$49)+A516/K516+0.01,(1-A516/K516)/((J516+0.01)/A516/$D$10)^(1+K$49)+A516/K516+0.01)</f>
        <v>1.04286428882022</v>
      </c>
      <c r="AE516" s="47" t="n">
        <f aca="false">IF(ABS(-LN(1-(R516-AA516)/R516)/LN(AD516))&lt;1.2*B$3,1.2*SIGN(-LN(1-(R516-AA516)/R516)/LN(AD516))*B$3,-LN(1-(R516-AA516)/R516)/LN(AD516))</f>
        <v>-0.629281069311765</v>
      </c>
      <c r="AF516" s="43" t="n">
        <f aca="false">W516</f>
        <v>0.0453706664949214</v>
      </c>
      <c r="AG516" s="47" t="n">
        <f aca="false">IF(D$6="E",-B516,IF(D$6="T",-B516,B516))</f>
        <v>684.54052369079</v>
      </c>
      <c r="AH516" s="3" t="n">
        <f aca="false">T516</f>
        <v>-0.00659678915157533</v>
      </c>
    </row>
    <row r="517" customFormat="false" ht="12.8" hidden="false" customHeight="false" outlineLevel="0" collapsed="false">
      <c r="A517" s="3" t="n">
        <f aca="false">IF(J516/A516&lt;=0.99*$B$10,IF(A516&gt;A515,IF(D$5&gt;0,$A516+($D$7-$D$3)/401,IF(J516/A516&gt;1.01*D$10,A516-($D$7-$D$3)/401,A516)),IF(D$5&lt;0,$A516+($D$7-$D$3)/401,IF(J516/A516&gt;1.01*D$10,A516-($D$7-$D$3)/401,A516))),IF(K516&gt;$B$6,IF(B$10&gt;D$10,IF(J516/A516&gt;1.01*D$10,A516-($D$7-$D$3)/401,A516),A516),IF(MAX(J$58:J516)&lt;0.99*$B$10*(A516^$K$49*(K516-A516))^(1/(1+$K$49))*($K$49^(1/(1+$K$49))),$A516+($D$7-$D$3)/401,IF(J516/A516&gt;1.01*$D$10,$A516-($D$7-$D$3)/401,A516))))</f>
        <v>428.678927680804</v>
      </c>
      <c r="B517" s="3" t="n">
        <f aca="false">$D$4+(A517-$D$3)*$D$5</f>
        <v>686.036783042411</v>
      </c>
      <c r="C517" s="3" t="n">
        <f aca="false">2/PI()*(ATAN((B517/A517)^2))/(1+C$12/C$14*10*(100/A516)^0.5)</f>
        <v>0.602923520551151</v>
      </c>
      <c r="D517" s="3" t="n">
        <f aca="false">3*G516*(I517-I516)+D516</f>
        <v>12903.4612709538</v>
      </c>
      <c r="E517" s="30" t="n">
        <f aca="false">(1/$C$16)*($C$12/100)/S517</f>
        <v>0.00900470636180538</v>
      </c>
      <c r="F517" s="3" t="n">
        <f aca="false">3*(1-2*$B$9)*(A518+A517)/(4*(1+$B$9)*$B$4)</f>
        <v>65271.6984712141</v>
      </c>
      <c r="G517" s="3" t="n">
        <f aca="false">$C$18*$C$17*(A517+100)/100/(2*(1+$C$19))*1000</f>
        <v>4041221.72319206</v>
      </c>
      <c r="H517" s="30" t="n">
        <f aca="false">(B517-B516)/(3*(1-E516)*F516+3*C516*E516*G516)+H516</f>
        <v>0.00428203985947032</v>
      </c>
      <c r="I517" s="30" t="n">
        <f aca="false">C516*(H517-H516)+I516</f>
        <v>0.00128742990699297</v>
      </c>
      <c r="J517" s="3" t="n">
        <f aca="false">J516+3*(H517-H516)*F516</f>
        <v>573.971430434854</v>
      </c>
      <c r="K517" s="35" t="n">
        <f aca="false">IF(J517&lt;$B$10*(A516^$K$49*(MAX(K$58:K516)-A516))^(1/(1+$K$49))*($K$49^(1/(1+$K$49))),IF(J517/A517&gt;D$10,IF(MAX(J$58:J516)&lt;0.99*$B$10*(A516^$K$49*(K516-A516))^(1/(1+$K$49))*($K$49^(1/(1+$K$49))),MAX(K$58:K516),((J517/$B$10)^(1+$K$49)/(A517^($K$49)*$K$49))+A517),MAX(K$58:K516)),((J517/$B$10)^(1+$K$49)/(A517^($K$49)*$K$49))+A517)</f>
        <v>830.707967496897</v>
      </c>
      <c r="L517" s="30" t="n">
        <f aca="false">IF(K517&lt;K516,AE516*(MAX(Z$58:Z516)-J516/A516)/(J516/A516/D$10-1)/(1+1*(MAX(Z$58:Z516)-J516/A516)/(J516/A516/D$10-1))+B$3-B$4,AE516*(J517/A517/B$10)/(C$27+J517/A517/B$10))</f>
        <v>-0.0874526847507307</v>
      </c>
      <c r="M517" s="42" t="n">
        <f aca="false">M516+L517*2*(K517-K516)/(K516+K517)</f>
        <v>-0.0261776030821192</v>
      </c>
      <c r="N517" s="43" t="n">
        <f aca="false">N516+(B$3-B$4)*2*(K517-K516)/(K516+K517)</f>
        <v>0.0148091797449537</v>
      </c>
      <c r="O517" s="34"/>
      <c r="P517" s="34" t="n">
        <f aca="false">P516+$B$4*2*(A517-A516)/(A517+A516)</f>
        <v>0.00457434389769787</v>
      </c>
      <c r="Q517" s="44" t="n">
        <f aca="false">M517+N517</f>
        <v>-0.0113684233371655</v>
      </c>
      <c r="R517" s="3" t="n">
        <f aca="false">R516-(Q517-Q516+P517-P516)*R516</f>
        <v>1.61392704495682</v>
      </c>
      <c r="S517" s="3" t="n">
        <f aca="false">$C$21*(R517-1)+1</f>
        <v>1.60583804155773</v>
      </c>
      <c r="T517" s="3" t="n">
        <f aca="false">-(S517-S516)/S516+T516</f>
        <v>-0.00673814126536077</v>
      </c>
      <c r="U517" s="45" t="n">
        <f aca="false">(N517-N516)/(K$49/(1+K$49)*(AC517^(1+K$49)-(J517/A517)^(1+K$49))/(J517/A517)^K$49)*K$50+U516</f>
        <v>0.0441719328085215</v>
      </c>
      <c r="V517" s="3" t="n">
        <f aca="false">IF(D$6="E",-IF(K516=$B$6,-V516+(H517-H516)*(1-E516)+(I517-I516)*E516,-V516+(H517-H516)*(1-E516)+(I517-I516)*E516+(U517-U516)*(1-E516)),IF(K516=$B$6,V516+(H517-H516)*(1-E516)+(I517-I516)*E516,V516+(H517-H516)*(1-E516)+(I517-I516)*E516+(U517-U516)*(1-E516)))</f>
        <v>0.0480259605990533</v>
      </c>
      <c r="W517" s="3" t="n">
        <f aca="false">T517/3+V517</f>
        <v>0.0457799135105997</v>
      </c>
      <c r="X517" s="23" t="n">
        <f aca="false">IF(D$6="E",-B517,B517)</f>
        <v>686.036783042411</v>
      </c>
      <c r="Y517" s="0" t="n">
        <f aca="false">IF(D$6="E",-J517,J517)</f>
        <v>573.971430434854</v>
      </c>
      <c r="Z517" s="46" t="n">
        <f aca="false">J517/A517</f>
        <v>1.33893082531511</v>
      </c>
      <c r="AA517" s="43" t="n">
        <f aca="false">B$8/A517^B$3*((1+K$49)/K$49)^-B$3</f>
        <v>1.65685355025243</v>
      </c>
      <c r="AB517" s="43" t="n">
        <f aca="false">(R517-AA517)</f>
        <v>-0.0429265052956069</v>
      </c>
      <c r="AC517" s="48" t="n">
        <f aca="false">IF(R$58&gt;=AA$58,B$10,IF(K517&lt;K516,(Z517-D$10)*(1+1.25*(D$10-Z517)/MAX(Z$58:Z517)*B$10)+D$10,B$10))</f>
        <v>1.38259663532589</v>
      </c>
      <c r="AD517" s="33" t="n">
        <f aca="false">IF(K517&gt;K516,(1-A517/K517)/((J517+0.01)/A517/$B$10)^(1+K$49)+A517/K517+0.01,(1-A517/K517)/((J517+0.01)/A517/$D$10)^(1+K$49)+A517/K517+0.01)</f>
        <v>1.04206295353571</v>
      </c>
      <c r="AE517" s="47" t="n">
        <f aca="false">IF(ABS(-LN(1-(R517-AA517)/R517)/LN(AD517))&lt;1.2*B$3,1.2*SIGN(-LN(1-(R517-AA517)/R517)/LN(AD517))*B$3,-LN(1-(R517-AA517)/R517)/LN(AD517))</f>
        <v>-0.637099092992319</v>
      </c>
      <c r="AF517" s="43" t="n">
        <f aca="false">W517</f>
        <v>0.0457799135105997</v>
      </c>
      <c r="AG517" s="47" t="n">
        <f aca="false">IF(D$6="E",-B517,IF(D$6="T",-B517,B517))</f>
        <v>686.036783042411</v>
      </c>
      <c r="AH517" s="3" t="n">
        <f aca="false">T517</f>
        <v>-0.00673814126536077</v>
      </c>
    </row>
    <row r="518" customFormat="false" ht="12.8" hidden="false" customHeight="false" outlineLevel="0" collapsed="false">
      <c r="A518" s="3" t="n">
        <f aca="false">IF(J517/A517&lt;=0.99*$B$10,IF(A517&gt;A516,IF(D$5&gt;0,$A517+($D$7-$D$3)/401,IF(J517/A517&gt;1.01*D$10,A517-($D$7-$D$3)/401,A517)),IF(D$5&lt;0,$A517+($D$7-$D$3)/401,IF(J517/A517&gt;1.01*D$10,A517-($D$7-$D$3)/401,A517))),IF(K517&gt;$B$6,IF(B$10&gt;D$10,IF(J517/A517&gt;1.01*D$10,A517-($D$7-$D$3)/401,A517),A517),IF(MAX(J$58:J517)&lt;0.99*$B$10*(A517^$K$49*(K517-A517))^(1/(1+$K$49))*($K$49^(1/(1+$K$49))),$A517+($D$7-$D$3)/401,IF(J517/A517&gt;1.01*$D$10,$A517-($D$7-$D$3)/401,A517))))</f>
        <v>429.177680798011</v>
      </c>
      <c r="B518" s="3" t="n">
        <f aca="false">$D$4+(A518-$D$3)*$D$5</f>
        <v>687.533042394032</v>
      </c>
      <c r="C518" s="3" t="n">
        <f aca="false">2/PI()*(ATAN((B518/A518)^2))/(1+C$12/C$14*10*(100/A517)^0.5)</f>
        <v>0.603343196157503</v>
      </c>
      <c r="D518" s="3" t="n">
        <f aca="false">3*G517*(I518-I517)+D517</f>
        <v>12945.5476763918</v>
      </c>
      <c r="E518" s="30" t="n">
        <f aca="false">(1/$C$16)*($C$12/100)/S518</f>
        <v>0.00900341606075979</v>
      </c>
      <c r="F518" s="3" t="n">
        <f aca="false">3*(1-2*$B$9)*(A519+A518)/(4*(1+$B$9)*$B$4)</f>
        <v>65347.5956847022</v>
      </c>
      <c r="G518" s="3" t="n">
        <f aca="false">$C$18*$C$17*(A518+100)/100/(2*(1+$C$19))*1000</f>
        <v>4045034.19201999</v>
      </c>
      <c r="H518" s="30" t="n">
        <f aca="false">(B518-B517)/(3*(1-E517)*F517+3*C517*E517*G517)+H517</f>
        <v>0.00428779751495284</v>
      </c>
      <c r="I518" s="30" t="n">
        <f aca="false">C517*(H518-H517)+I517</f>
        <v>0.00129090133290661</v>
      </c>
      <c r="J518" s="3" t="n">
        <f aca="false">J517+3*(H518-H517)*F517</f>
        <v>575.098866292523</v>
      </c>
      <c r="K518" s="35" t="n">
        <f aca="false">IF(J518&lt;$B$10*(A517^$K$49*(MAX(K$58:K517)-A517))^(1/(1+$K$49))*($K$49^(1/(1+$K$49))),IF(J518/A518&gt;D$10,IF(MAX(J$58:J517)&lt;0.99*$B$10*(A517^$K$49*(K517-A517))^(1/(1+$K$49))*($K$49^(1/(1+$K$49))),MAX(K$58:K517),((J518/$B$10)^(1+$K$49)/(A518^($K$49)*$K$49))+A518),MAX(K$58:K517)),((J518/$B$10)^(1+$K$49)/(A518^($K$49)*$K$49))+A518)</f>
        <v>832.318619797642</v>
      </c>
      <c r="L518" s="30" t="n">
        <f aca="false">IF(K518&lt;K517,AE517*(MAX(Z$58:Z517)-J517/A517)/(J517/A517/D$10-1)/(1+1*(MAX(Z$58:Z517)-J517/A517)/(J517/A517/D$10-1))+B$3-B$4,AE517*(J518/A518/B$10)/(C$27+J518/A518/B$10))</f>
        <v>-0.088600145553244</v>
      </c>
      <c r="M518" s="42" t="n">
        <f aca="false">M517+L518*2*(K518-K517)/(K517+K518)</f>
        <v>-0.0263492227415665</v>
      </c>
      <c r="N518" s="43" t="n">
        <f aca="false">N517+(B$3-B$4)*2*(K518-K517)/(K517+K518)</f>
        <v>0.0148293246831714</v>
      </c>
      <c r="O518" s="34"/>
      <c r="P518" s="34" t="n">
        <f aca="false">P517+$B$4*2*(A518-A517)/(A518+A517)</f>
        <v>0.00458132063174332</v>
      </c>
      <c r="Q518" s="44" t="n">
        <f aca="false">M518+N518</f>
        <v>-0.0115198980583951</v>
      </c>
      <c r="R518" s="3" t="n">
        <f aca="false">R517-(Q518-Q517+P518-P517)*R517</f>
        <v>1.61416025416628</v>
      </c>
      <c r="S518" s="3" t="n">
        <f aca="false">$C$21*(R518-1)+1</f>
        <v>1.60606817804039</v>
      </c>
      <c r="T518" s="3" t="n">
        <f aca="false">-(S518-S517)/S517+T517</f>
        <v>-0.00688145365222451</v>
      </c>
      <c r="U518" s="45" t="n">
        <f aca="false">(N518-N517)/(K$49/(1+K$49)*(AC518^(1+K$49)-(J518/A518)^(1+K$49))/(J518/A518)^K$49)*K$50+U517</f>
        <v>0.0446374769002342</v>
      </c>
      <c r="V518" s="3" t="n">
        <f aca="false">IF(D$6="E",-IF(K517=$B$6,-V517+(H518-H517)*(1-E517)+(I518-I517)*E517,-V517+(H518-H517)*(1-E517)+(I518-I517)*E517+(U518-U517)*(1-E517)),IF(K517=$B$6,V517+(H518-H517)*(1-E517)+(I518-I517)*E517,V517+(H518-H517)*(1-E517)+(I518-I517)*E517+(U518-U517)*(1-E517)))</f>
        <v>0.0484930496715782</v>
      </c>
      <c r="W518" s="3" t="n">
        <f aca="false">T518/3+V518</f>
        <v>0.0461992317875034</v>
      </c>
      <c r="X518" s="23" t="n">
        <f aca="false">IF(D$6="E",-B518,B518)</f>
        <v>687.533042394032</v>
      </c>
      <c r="Y518" s="0" t="n">
        <f aca="false">IF(D$6="E",-J518,J518)</f>
        <v>575.098866292523</v>
      </c>
      <c r="Z518" s="46" t="n">
        <f aca="false">J518/A518</f>
        <v>1.34000180350289</v>
      </c>
      <c r="AA518" s="43" t="n">
        <f aca="false">B$8/A518^B$3*((1+K$49)/K$49)^-B$3</f>
        <v>1.65682195478417</v>
      </c>
      <c r="AB518" s="43" t="n">
        <f aca="false">(R518-AA518)</f>
        <v>-0.042661700617884</v>
      </c>
      <c r="AC518" s="48" t="n">
        <f aca="false">IF(R$58&gt;=AA$58,B$10,IF(K518&lt;K517,(Z518-D$10)*(1+1.25*(D$10-Z518)/MAX(Z$58:Z518)*B$10)+D$10,B$10))</f>
        <v>1.38259663532589</v>
      </c>
      <c r="AD518" s="33" t="n">
        <f aca="false">IF(K518&gt;K517,(1-A518/K518)/((J518+0.01)/A518/$B$10)^(1+K$49)+A518/K518+0.01,(1-A518/K518)/((J518+0.01)/A518/$D$10)^(1+K$49)+A518/K518+0.01)</f>
        <v>1.04126424930989</v>
      </c>
      <c r="AE518" s="47" t="n">
        <f aca="false">IF(ABS(-LN(1-(R518-AA518)/R518)/LN(AD518))&lt;1.2*B$3,1.2*SIGN(-LN(1-(R518-AA518)/R518)/LN(AD518))*B$3,-LN(1-(R518-AA518)/R518)/LN(AD518))</f>
        <v>-0.645135174212967</v>
      </c>
      <c r="AF518" s="43" t="n">
        <f aca="false">W518</f>
        <v>0.0461992317875035</v>
      </c>
      <c r="AG518" s="47" t="n">
        <f aca="false">IF(D$6="E",-B518,IF(D$6="T",-B518,B518))</f>
        <v>687.533042394032</v>
      </c>
      <c r="AH518" s="3" t="n">
        <f aca="false">T518</f>
        <v>-0.00688145365222451</v>
      </c>
    </row>
    <row r="519" customFormat="false" ht="12.8" hidden="false" customHeight="false" outlineLevel="0" collapsed="false">
      <c r="A519" s="3" t="n">
        <f aca="false">IF(J518/A518&lt;=0.99*$B$10,IF(A518&gt;A517,IF(D$5&gt;0,$A518+($D$7-$D$3)/401,IF(J518/A518&gt;1.01*D$10,A518-($D$7-$D$3)/401,A518)),IF(D$5&lt;0,$A518+($D$7-$D$3)/401,IF(J518/A518&gt;1.01*D$10,A518-($D$7-$D$3)/401,A518))),IF(K518&gt;$B$6,IF(B$10&gt;D$10,IF(J518/A518&gt;1.01*D$10,A518-($D$7-$D$3)/401,A518),A518),IF(MAX(J$58:J518)&lt;0.99*$B$10*(A518^$K$49*(K518-A518))^(1/(1+$K$49))*($K$49^(1/(1+$K$49))),$A518+($D$7-$D$3)/401,IF(J518/A518&gt;1.01*$D$10,$A518-($D$7-$D$3)/401,A518))))</f>
        <v>429.676433915218</v>
      </c>
      <c r="B519" s="3" t="n">
        <f aca="false">$D$4+(A519-$D$3)*$D$5</f>
        <v>689.029301745653</v>
      </c>
      <c r="C519" s="3" t="n">
        <f aca="false">2/PI()*(ATAN((B519/A519)^2))/(1+C$12/C$14*10*(100/A518)^0.5)</f>
        <v>0.603761177413031</v>
      </c>
      <c r="D519" s="3" t="n">
        <f aca="false">3*G518*(I519-I518)+D518</f>
        <v>12987.6505511722</v>
      </c>
      <c r="E519" s="30" t="n">
        <f aca="false">(1/$C$16)*($C$12/100)/S519</f>
        <v>0.00900210781334835</v>
      </c>
      <c r="F519" s="3" t="n">
        <f aca="false">3*(1-2*$B$9)*(A520+A519)/(4*(1+$B$9)*$B$4)</f>
        <v>65423.4928981902</v>
      </c>
      <c r="G519" s="3" t="n">
        <f aca="false">$C$18*$C$17*(A519+100)/100/(2*(1+$C$19))*1000</f>
        <v>4048846.66084792</v>
      </c>
      <c r="H519" s="30" t="n">
        <f aca="false">(B519-B518)/(3*(1-E518)*F518+3*C518*E518*G518)+H518</f>
        <v>0.00429354799206376</v>
      </c>
      <c r="I519" s="30" t="n">
        <f aca="false">C518*(H519-H518)+I518</f>
        <v>0.00129437084414614</v>
      </c>
      <c r="J519" s="3" t="n">
        <f aca="false">J518+3*(H519-H518)*F518</f>
        <v>576.226205852239</v>
      </c>
      <c r="K519" s="35" t="n">
        <f aca="false">IF(J519&lt;$B$10*(A518^$K$49*(MAX(K$58:K518)-A518))^(1/(1+$K$49))*($K$49^(1/(1+$K$49))),IF(J519/A519&gt;D$10,IF(MAX(J$58:J518)&lt;0.99*$B$10*(A518^$K$49*(K518-A518))^(1/(1+$K$49))*($K$49^(1/(1+$K$49))),MAX(K$58:K518),((J519/$B$10)^(1+$K$49)/(A519^($K$49)*$K$49))+A519),MAX(K$58:K518)),((J519/$B$10)^(1+$K$49)/(A519^($K$49)*$K$49))+A519)</f>
        <v>833.929650822233</v>
      </c>
      <c r="L519" s="30" t="n">
        <f aca="false">IF(K519&lt;K518,AE518*(MAX(Z$58:Z518)-J518/A518)/(J518/A518/D$10-1)/(1+1*(MAX(Z$58:Z518)-J518/A518)/(J518/A518/D$10-1))+B$3-B$4,AE518*(J519/A519/B$10)/(C$27+J519/A519/B$10))</f>
        <v>-0.0897792785400108</v>
      </c>
      <c r="M519" s="42" t="n">
        <f aca="false">M518+L519*2*(K519-K518)/(K518+K519)</f>
        <v>-0.0265228309674758</v>
      </c>
      <c r="N519" s="43" t="n">
        <f aca="false">N518+(B$3-B$4)*2*(K519-K518)/(K518+K519)</f>
        <v>0.0148494353989047</v>
      </c>
      <c r="O519" s="34"/>
      <c r="P519" s="34" t="n">
        <f aca="false">P518+$B$4*2*(A519-A518)/(A519+A518)</f>
        <v>0.00458828926274124</v>
      </c>
      <c r="Q519" s="44" t="n">
        <f aca="false">M519+N519</f>
        <v>-0.0116733955685711</v>
      </c>
      <c r="R519" s="3" t="n">
        <f aca="false">R518-(Q519-Q518+P519-P518)*R518</f>
        <v>1.61439677525914</v>
      </c>
      <c r="S519" s="3" t="n">
        <f aca="false">$C$21*(R519-1)+1</f>
        <v>1.6063015827696</v>
      </c>
      <c r="T519" s="3" t="n">
        <f aca="false">-(S519-S518)/S518+T518</f>
        <v>-0.00702678043996771</v>
      </c>
      <c r="U519" s="45" t="n">
        <f aca="false">(N519-N518)/(K$49/(1+K$49)*(AC519^(1+K$49)-(J519/A519)^(1+K$49))/(J519/A519)^K$49)*K$50+U518</f>
        <v>0.0451143787780614</v>
      </c>
      <c r="V519" s="3" t="n">
        <f aca="false">IF(D$6="E",-IF(K518=$B$6,-V518+(H519-H518)*(1-E518)+(I519-I518)*E518,-V518+(H519-H518)*(1-E518)+(I519-I518)*E518+(U519-U518)*(1-E518)),IF(K518=$B$6,V518+(H519-H518)*(1-E518)+(I519-I518)*E518,V518+(H519-H518)*(1-E518)+(I519-I518)*E518+(U519-U518)*(1-E518)))</f>
        <v>0.0489713877440054</v>
      </c>
      <c r="W519" s="3" t="n">
        <f aca="false">T519/3+V519</f>
        <v>0.0466291275973495</v>
      </c>
      <c r="X519" s="23" t="n">
        <f aca="false">IF(D$6="E",-B519,B519)</f>
        <v>689.029301745653</v>
      </c>
      <c r="Y519" s="0" t="n">
        <f aca="false">IF(D$6="E",-J519,J519)</f>
        <v>576.226205852239</v>
      </c>
      <c r="Z519" s="46" t="n">
        <f aca="false">J519/A519</f>
        <v>1.34107007126655</v>
      </c>
      <c r="AA519" s="43" t="n">
        <f aca="false">B$8/A519^B$3*((1+K$49)/K$49)^-B$3</f>
        <v>1.65679039661356</v>
      </c>
      <c r="AB519" s="43" t="n">
        <f aca="false">(R519-AA519)</f>
        <v>-0.0423936213544263</v>
      </c>
      <c r="AC519" s="48" t="n">
        <f aca="false">IF(R$58&gt;=AA$58,B$10,IF(K519&lt;K518,(Z519-D$10)*(1+1.25*(D$10-Z519)/MAX(Z$58:Z519)*B$10)+D$10,B$10))</f>
        <v>1.38259663532589</v>
      </c>
      <c r="AD519" s="33" t="n">
        <f aca="false">IF(K519&gt;K518,(1-A519/K519)/((J519+0.01)/A519/$B$10)^(1+K$49)+A519/K519+0.01,(1-A519/K519)/((J519+0.01)/A519/$D$10)^(1+K$49)+A519/K519+0.01)</f>
        <v>1.04046816228147</v>
      </c>
      <c r="AE519" s="47" t="n">
        <f aca="false">IF(ABS(-LN(1-(R519-AA519)/R519)/LN(AD519))&lt;1.2*B$3,1.2*SIGN(-LN(1-(R519-AA519)/R519)/LN(AD519))*B$3,-LN(1-(R519-AA519)/R519)/LN(AD519))</f>
        <v>-0.653399542701816</v>
      </c>
      <c r="AF519" s="43" t="n">
        <f aca="false">W519</f>
        <v>0.0466291275973495</v>
      </c>
      <c r="AG519" s="47" t="n">
        <f aca="false">IF(D$6="E",-B519,IF(D$6="T",-B519,B519))</f>
        <v>689.029301745653</v>
      </c>
      <c r="AH519" s="3" t="n">
        <f aca="false">T519</f>
        <v>-0.00702678043996771</v>
      </c>
    </row>
    <row r="520" customFormat="false" ht="12.8" hidden="false" customHeight="false" outlineLevel="0" collapsed="false">
      <c r="A520" s="3" t="n">
        <f aca="false">IF(J519/A519&lt;=0.99*$B$10,IF(A519&gt;A518,IF(D$5&gt;0,$A519+($D$7-$D$3)/401,IF(J519/A519&gt;1.01*D$10,A519-($D$7-$D$3)/401,A519)),IF(D$5&lt;0,$A519+($D$7-$D$3)/401,IF(J519/A519&gt;1.01*D$10,A519-($D$7-$D$3)/401,A519))),IF(K519&gt;$B$6,IF(B$10&gt;D$10,IF(J519/A519&gt;1.01*D$10,A519-($D$7-$D$3)/401,A519),A519),IF(MAX(J$58:J519)&lt;0.99*$B$10*(A519^$K$49*(K519-A519))^(1/(1+$K$49))*($K$49^(1/(1+$K$49))),$A519+($D$7-$D$3)/401,IF(J519/A519&gt;1.01*$D$10,$A519-($D$7-$D$3)/401,A519))))</f>
        <v>430.175187032425</v>
      </c>
      <c r="B520" s="3" t="n">
        <f aca="false">$D$4+(A520-$D$3)*$D$5</f>
        <v>690.525561097274</v>
      </c>
      <c r="C520" s="3" t="n">
        <f aca="false">2/PI()*(ATAN((B520/A520)^2))/(1+C$12/C$14*10*(100/A519)^0.5)</f>
        <v>0.604177474993032</v>
      </c>
      <c r="D520" s="3" t="n">
        <f aca="false">3*G519*(I520-I519)+D519</f>
        <v>13029.7698328119</v>
      </c>
      <c r="E520" s="30" t="n">
        <f aca="false">(1/$C$16)*($C$12/100)/S520</f>
        <v>0.00900078111727768</v>
      </c>
      <c r="F520" s="3" t="n">
        <f aca="false">3*(1-2*$B$9)*(A521+A520)/(4*(1+$B$9)*$B$4)</f>
        <v>65499.3901116782</v>
      </c>
      <c r="G520" s="3" t="n">
        <f aca="false">$C$18*$C$17*(A520+100)/100/(2*(1+$C$19))*1000</f>
        <v>4052659.12967586</v>
      </c>
      <c r="H520" s="30" t="n">
        <f aca="false">(B520-B519)/(3*(1-E519)*F519+3*C519*E519*G519)+H519</f>
        <v>0.00429929131435212</v>
      </c>
      <c r="I520" s="30" t="n">
        <f aca="false">C519*(H520-H519)+I519</f>
        <v>0.00129783843917322</v>
      </c>
      <c r="J520" s="3" t="n">
        <f aca="false">J519+3*(H520-H519)*F519</f>
        <v>577.353450467072</v>
      </c>
      <c r="K520" s="35" t="n">
        <f aca="false">IF(J520&lt;$B$10*(A519^$K$49*(MAX(K$58:K519)-A519))^(1/(1+$K$49))*($K$49^(1/(1+$K$49))),IF(J520/A520&gt;D$10,IF(MAX(J$58:J519)&lt;0.99*$B$10*(A519^$K$49*(K519-A519))^(1/(1+$K$49))*($K$49^(1/(1+$K$49))),MAX(K$58:K519),((J520/$B$10)^(1+$K$49)/(A520^($K$49)*$K$49))+A520),MAX(K$58:K519)),((J520/$B$10)^(1+$K$49)/(A520^($K$49)*$K$49))+A520)</f>
        <v>835.54106036127</v>
      </c>
      <c r="L520" s="30" t="n">
        <f aca="false">IF(K520&lt;K519,AE519*(MAX(Z$58:Z519)-J519/A519)/(J519/A519/D$10-1)/(1+1*(MAX(Z$58:Z519)-J519/A519)/(J519/A519/D$10-1))+B$3-B$4,AE519*(J520/A520/B$10)/(C$27+J520/A520/B$10))</f>
        <v>-0.0909915652163172</v>
      </c>
      <c r="M520" s="42" t="n">
        <f aca="false">M519+L520*2*(K520-K519)/(K519+K520)</f>
        <v>-0.026698485053743</v>
      </c>
      <c r="N520" s="43" t="n">
        <f aca="false">N519+(B$3-B$4)*2*(K520-K519)/(K519+K520)</f>
        <v>0.0148695120125209</v>
      </c>
      <c r="O520" s="34"/>
      <c r="P520" s="34" t="n">
        <f aca="false">P519+$B$4*2*(A520-A519)/(A520+A519)</f>
        <v>0.00459524980949219</v>
      </c>
      <c r="Q520" s="44" t="n">
        <f aca="false">M520+N520</f>
        <v>-0.0118289730412222</v>
      </c>
      <c r="R520" s="3" t="n">
        <f aca="false">R519-(Q520-Q519+P520-P519)*R519</f>
        <v>1.61463670194506</v>
      </c>
      <c r="S520" s="3" t="n">
        <f aca="false">$C$21*(R520-1)+1</f>
        <v>1.60653834822033</v>
      </c>
      <c r="T520" s="3" t="n">
        <f aca="false">-(S520-S519)/S519+T519</f>
        <v>-0.00717417832170603</v>
      </c>
      <c r="U520" s="45" t="n">
        <f aca="false">(N520-N519)/(K$49/(1+K$49)*(AC520^(1+K$49)-(J520/A520)^(1+K$49))/(J520/A520)^K$49)*K$50+U519</f>
        <v>0.0456032072350383</v>
      </c>
      <c r="V520" s="3" t="n">
        <f aca="false">IF(D$6="E",-IF(K519=$B$6,-V519+(H520-H519)*(1-E519)+(I520-I519)*E519,-V519+(H520-H519)*(1-E519)+(I520-I519)*E519+(U520-U519)*(1-E519)),IF(K519=$B$6,V519+(H520-H519)*(1-E519)+(I520-I519)*E519,V519+(H520-H519)*(1-E519)+(I520-I519)*E519+(U520-U519)*(1-E519)))</f>
        <v>0.0494615385504565</v>
      </c>
      <c r="W520" s="3" t="n">
        <f aca="false">T520/3+V520</f>
        <v>0.0470701457765545</v>
      </c>
      <c r="X520" s="23" t="n">
        <f aca="false">IF(D$6="E",-B520,B520)</f>
        <v>690.525561097274</v>
      </c>
      <c r="Y520" s="0" t="n">
        <f aca="false">IF(D$6="E",-J520,J520)</f>
        <v>577.353450467072</v>
      </c>
      <c r="Z520" s="46" t="n">
        <f aca="false">J520/A520</f>
        <v>1.34213564117903</v>
      </c>
      <c r="AA520" s="43" t="n">
        <f aca="false">B$8/A520^B$3*((1+K$49)/K$49)^-B$3</f>
        <v>1.65675887565338</v>
      </c>
      <c r="AB520" s="43" t="n">
        <f aca="false">(R520-AA520)</f>
        <v>-0.0421221737083211</v>
      </c>
      <c r="AC520" s="48" t="n">
        <f aca="false">IF(R$58&gt;=AA$58,B$10,IF(K520&lt;K519,(Z520-D$10)*(1+1.25*(D$10-Z520)/MAX(Z$58:Z520)*B$10)+D$10,B$10))</f>
        <v>1.38259663532589</v>
      </c>
      <c r="AD520" s="33" t="n">
        <f aca="false">IF(K520&gt;K519,(1-A520/K520)/((J520+0.01)/A520/$B$10)^(1+K$49)+A520/K520+0.01,(1-A520/K520)/((J520+0.01)/A520/$D$10)^(1+K$49)+A520/K520+0.01)</f>
        <v>1.03967467865255</v>
      </c>
      <c r="AE520" s="47" t="n">
        <f aca="false">IF(ABS(-LN(1-(R520-AA520)/R520)/LN(AD520))&lt;1.2*B$3,1.2*SIGN(-LN(1-(R520-AA520)/R520)/LN(AD520))*B$3,-LN(1-(R520-AA520)/R520)/LN(AD520))</f>
        <v>-0.661903106045453</v>
      </c>
      <c r="AF520" s="43" t="n">
        <f aca="false">W520</f>
        <v>0.0470701457765545</v>
      </c>
      <c r="AG520" s="47" t="n">
        <f aca="false">IF(D$6="E",-B520,IF(D$6="T",-B520,B520))</f>
        <v>690.525561097274</v>
      </c>
      <c r="AH520" s="3" t="n">
        <f aca="false">T520</f>
        <v>-0.00717417832170603</v>
      </c>
    </row>
    <row r="521" customFormat="false" ht="12.8" hidden="false" customHeight="false" outlineLevel="0" collapsed="false">
      <c r="A521" s="3" t="n">
        <f aca="false">IF(J520/A520&lt;=0.99*$B$10,IF(A520&gt;A519,IF(D$5&gt;0,$A520+($D$7-$D$3)/401,IF(J520/A520&gt;1.01*D$10,A520-($D$7-$D$3)/401,A520)),IF(D$5&lt;0,$A520+($D$7-$D$3)/401,IF(J520/A520&gt;1.01*D$10,A520-($D$7-$D$3)/401,A520))),IF(K520&gt;$B$6,IF(B$10&gt;D$10,IF(J520/A520&gt;1.01*D$10,A520-($D$7-$D$3)/401,A520),A520),IF(MAX(J$58:J520)&lt;0.99*$B$10*(A520^$K$49*(K520-A520))^(1/(1+$K$49))*($K$49^(1/(1+$K$49))),$A520+($D$7-$D$3)/401,IF(J520/A520&gt;1.01*$D$10,$A520-($D$7-$D$3)/401,A520))))</f>
        <v>430.673940149632</v>
      </c>
      <c r="B521" s="3" t="n">
        <f aca="false">$D$4+(A521-$D$3)*$D$5</f>
        <v>692.021820448895</v>
      </c>
      <c r="C521" s="3" t="n">
        <f aca="false">2/PI()*(ATAN((B521/A521)^2))/(1+C$12/C$14*10*(100/A520)^0.5)</f>
        <v>0.604592099486957</v>
      </c>
      <c r="D521" s="3" t="n">
        <f aca="false">3*G520*(I521-I520)+D520</f>
        <v>13071.9054600912</v>
      </c>
      <c r="E521" s="30" t="n">
        <f aca="false">(1/$C$16)*($C$12/100)/S521</f>
        <v>0.00899943544605367</v>
      </c>
      <c r="F521" s="3" t="n">
        <f aca="false">3*(1-2*$B$9)*(A522+A521)/(4*(1+$B$9)*$B$4)</f>
        <v>65575.2873251662</v>
      </c>
      <c r="G521" s="3" t="n">
        <f aca="false">$C$18*$C$17*(A521+100)/100/(2*(1+$C$19))*1000</f>
        <v>4056471.59850379</v>
      </c>
      <c r="H521" s="30" t="n">
        <f aca="false">(B521-B520)/(3*(1-E520)*F520+3*C520*E520*G520)+H520</f>
        <v>0.00430502750533575</v>
      </c>
      <c r="I521" s="30" t="n">
        <f aca="false">C520*(H521-H520)+I520</f>
        <v>0.00130130411655779</v>
      </c>
      <c r="J521" s="3" t="n">
        <f aca="false">J520+3*(H521-H520)*F520</f>
        <v>578.480601500048</v>
      </c>
      <c r="K521" s="35" t="n">
        <f aca="false">IF(J521&lt;$B$10*(A520^$K$49*(MAX(K$58:K520)-A520))^(1/(1+$K$49))*($K$49^(1/(1+$K$49))),IF(J521/A521&gt;D$10,IF(MAX(J$58:J520)&lt;0.99*$B$10*(A520^$K$49*(K520-A520))^(1/(1+$K$49))*($K$49^(1/(1+$K$49))),MAX(K$58:K520),((J521/$B$10)^(1+$K$49)/(A521^($K$49)*$K$49))+A521),MAX(K$58:K520)),((J521/$B$10)^(1+$K$49)/(A521^($K$49)*$K$49))+A521)</f>
        <v>837.152848235196</v>
      </c>
      <c r="L521" s="30" t="n">
        <f aca="false">IF(K521&lt;K520,AE520*(MAX(Z$58:Z520)-J520/A520)/(J520/A520/D$10-1)/(1+1*(MAX(Z$58:Z520)-J520/A520)/(J520/A520/D$10-1))+B$3-B$4,AE520*(J521/A521/B$10)/(C$27+J521/A521/B$10))</f>
        <v>-0.0922385851293767</v>
      </c>
      <c r="M521" s="42" t="n">
        <f aca="false">M520+L521*2*(K521-K520)/(K520+K521)</f>
        <v>-0.0268762450518582</v>
      </c>
      <c r="N521" s="43" t="n">
        <f aca="false">N520+(B$3-B$4)*2*(K521-K520)/(K520+K521)</f>
        <v>0.0148895546441138</v>
      </c>
      <c r="O521" s="34"/>
      <c r="P521" s="34" t="n">
        <f aca="false">P520+$B$4*2*(A521-A520)/(A521+A520)</f>
        <v>0.00460220229073135</v>
      </c>
      <c r="Q521" s="44" t="n">
        <f aca="false">M521+N521</f>
        <v>-0.0119866904077444</v>
      </c>
      <c r="R521" s="3" t="n">
        <f aca="false">R520-(Q521-Q520+P521-P520)*R520</f>
        <v>1.6148801324622</v>
      </c>
      <c r="S521" s="3" t="n">
        <f aca="false">$C$21*(R521-1)+1</f>
        <v>1.60677857133637</v>
      </c>
      <c r="T521" s="3" t="n">
        <f aca="false">-(S521-S520)/S520+T520</f>
        <v>-0.00732370672624517</v>
      </c>
      <c r="U521" s="45" t="n">
        <f aca="false">(N521-N520)/(K$49/(1+K$49)*(AC521^(1+K$49)-(J521/A521)^(1+K$49))/(J521/A521)^K$49)*K$50+U520</f>
        <v>0.0461045749287406</v>
      </c>
      <c r="V521" s="3" t="n">
        <f aca="false">IF(D$6="E",-IF(K520=$B$6,-V520+(H521-H520)*(1-E520)+(I521-I520)*E520,-V520+(H521-H520)*(1-E520)+(I521-I520)*E520+(U521-U520)*(1-E520)),IF(K520=$B$6,V520+(H521-H520)*(1-E520)+(I521-I520)*E520,V520+(H521-H520)*(1-E520)+(I521-I520)*E520+(U521-U520)*(1-E520)))</f>
        <v>0.0499641092978762</v>
      </c>
      <c r="W521" s="3" t="n">
        <f aca="false">T521/3+V521</f>
        <v>0.0475228737224612</v>
      </c>
      <c r="X521" s="23" t="n">
        <f aca="false">IF(D$6="E",-B521,B521)</f>
        <v>692.021820448895</v>
      </c>
      <c r="Y521" s="0" t="n">
        <f aca="false">IF(D$6="E",-J521,J521)</f>
        <v>578.480601500048</v>
      </c>
      <c r="Z521" s="46" t="n">
        <f aca="false">J521/A521</f>
        <v>1.34319852577814</v>
      </c>
      <c r="AA521" s="43" t="n">
        <f aca="false">B$8/A521^B$3*((1+K$49)/K$49)^-B$3</f>
        <v>1.65672739181667</v>
      </c>
      <c r="AB521" s="43" t="n">
        <f aca="false">(R521-AA521)</f>
        <v>-0.0418472593544716</v>
      </c>
      <c r="AC521" s="48" t="n">
        <f aca="false">IF(R$58&gt;=AA$58,B$10,IF(K521&lt;K520,(Z521-D$10)*(1+1.25*(D$10-Z521)/MAX(Z$58:Z521)*B$10)+D$10,B$10))</f>
        <v>1.38259663532589</v>
      </c>
      <c r="AD521" s="33" t="n">
        <f aca="false">IF(K521&gt;K520,(1-A521/K521)/((J521+0.01)/A521/$B$10)^(1+K$49)+A521/K521+0.01,(1-A521/K521)/((J521+0.01)/A521/$D$10)^(1+K$49)+A521/K521+0.01)</f>
        <v>1.03888378468689</v>
      </c>
      <c r="AE521" s="47" t="n">
        <f aca="false">IF(ABS(-LN(1-(R521-AA521)/R521)/LN(AD521))&lt;1.2*B$3,1.2*SIGN(-LN(1-(R521-AA521)/R521)/LN(AD521))*B$3,-LN(1-(R521-AA521)/R521)/LN(AD521))</f>
        <v>-0.670657508163668</v>
      </c>
      <c r="AF521" s="43" t="n">
        <f aca="false">W521</f>
        <v>0.0475228737224612</v>
      </c>
      <c r="AG521" s="47" t="n">
        <f aca="false">IF(D$6="E",-B521,IF(D$6="T",-B521,B521))</f>
        <v>692.021820448895</v>
      </c>
      <c r="AH521" s="3" t="n">
        <f aca="false">T521</f>
        <v>-0.00732370672624517</v>
      </c>
    </row>
    <row r="522" customFormat="false" ht="12.8" hidden="false" customHeight="false" outlineLevel="0" collapsed="false">
      <c r="A522" s="3" t="n">
        <f aca="false">IF(J521/A521&lt;=0.99*$B$10,IF(A521&gt;A520,IF(D$5&gt;0,$A521+($D$7-$D$3)/401,IF(J521/A521&gt;1.01*D$10,A521-($D$7-$D$3)/401,A521)),IF(D$5&lt;0,$A521+($D$7-$D$3)/401,IF(J521/A521&gt;1.01*D$10,A521-($D$7-$D$3)/401,A521))),IF(K521&gt;$B$6,IF(B$10&gt;D$10,IF(J521/A521&gt;1.01*D$10,A521-($D$7-$D$3)/401,A521),A521),IF(MAX(J$58:J521)&lt;0.99*$B$10*(A521^$K$49*(K521-A521))^(1/(1+$K$49))*($K$49^(1/(1+$K$49))),$A521+($D$7-$D$3)/401,IF(J521/A521&gt;1.01*$D$10,$A521-($D$7-$D$3)/401,A521))))</f>
        <v>431.172693266839</v>
      </c>
      <c r="B522" s="3" t="n">
        <f aca="false">$D$4+(A522-$D$3)*$D$5</f>
        <v>693.518079800516</v>
      </c>
      <c r="C522" s="3" t="n">
        <f aca="false">2/PI()*(ATAN((B522/A522)^2))/(1+C$12/C$14*10*(100/A521)^0.5)</f>
        <v>0.6050050613992</v>
      </c>
      <c r="D522" s="3" t="n">
        <f aca="false">3*G521*(I522-I521)+D521</f>
        <v>13114.0573730773</v>
      </c>
      <c r="E522" s="30" t="n">
        <f aca="false">(1/$C$16)*($C$12/100)/S522</f>
        <v>0.00899807024734584</v>
      </c>
      <c r="F522" s="3" t="n">
        <f aca="false">3*(1-2*$B$9)*(A523+A522)/(4*(1+$B$9)*$B$4)</f>
        <v>65651.1845386543</v>
      </c>
      <c r="G522" s="3" t="n">
        <f aca="false">$C$18*$C$17*(A522+100)/100/(2*(1+$C$19))*1000</f>
        <v>4060284.06733172</v>
      </c>
      <c r="H522" s="30" t="n">
        <f aca="false">(B522-B521)/(3*(1-E521)*F521+3*C521*E521*G521)+H521</f>
        <v>0.00431075658850558</v>
      </c>
      <c r="I522" s="30" t="n">
        <f aca="false">C521*(H522-H521)+I521</f>
        <v>0.00130476787497957</v>
      </c>
      <c r="J522" s="3" t="n">
        <f aca="false">J521+3*(H522-H521)*F521</f>
        <v>579.607660324962</v>
      </c>
      <c r="K522" s="35" t="n">
        <f aca="false">IF(J522&lt;$B$10*(A521^$K$49*(MAX(K$58:K521)-A521))^(1/(1+$K$49))*($K$49^(1/(1+$K$49))),IF(J522/A522&gt;D$10,IF(MAX(J$58:J521)&lt;0.99*$B$10*(A521^$K$49*(K521-A521))^(1/(1+$K$49))*($K$49^(1/(1+$K$49))),MAX(K$58:K521),((J522/$B$10)^(1+$K$49)/(A522^($K$49)*$K$49))+A522),MAX(K$58:K521)),((J522/$B$10)^(1+$K$49)/(A522^($K$49)*$K$49))+A522)</f>
        <v>838.765014295414</v>
      </c>
      <c r="L522" s="30" t="n">
        <f aca="false">IF(K522&lt;K521,AE521*(MAX(Z$58:Z521)-J521/A521)/(J521/A521/D$10-1)/(1+1*(MAX(Z$58:Z521)-J521/A521)/(J521/A521/D$10-1))+B$3-B$4,AE521*(J522/A522/B$10)/(C$27+J522/A522/B$10))</f>
        <v>-0.0935220243195414</v>
      </c>
      <c r="M522" s="42" t="n">
        <f aca="false">M521+L522*2*(K522-K521)/(K521+K522)</f>
        <v>-0.0270561739575186</v>
      </c>
      <c r="N522" s="43" t="n">
        <f aca="false">N521+(B$3-B$4)*2*(K522-K521)/(K521+K522)</f>
        <v>0.0149095634135184</v>
      </c>
      <c r="O522" s="34"/>
      <c r="P522" s="34" t="n">
        <f aca="false">P521+$B$4*2*(A522-A521)/(A522+A521)</f>
        <v>0.00460914672512887</v>
      </c>
      <c r="Q522" s="44" t="n">
        <f aca="false">M522+N522</f>
        <v>-0.0121466105440001</v>
      </c>
      <c r="R522" s="3" t="n">
        <f aca="false">R521-(Q522-Q521+P522-P521)*R521</f>
        <v>1.61512716988388</v>
      </c>
      <c r="S522" s="3" t="n">
        <f aca="false">$C$21*(R522-1)+1</f>
        <v>1.60702235383296</v>
      </c>
      <c r="T522" s="3" t="n">
        <f aca="false">-(S522-S521)/S521+T521</f>
        <v>-0.00747542800317568</v>
      </c>
      <c r="U522" s="45" t="n">
        <f aca="false">(N522-N521)/(K$49/(1+K$49)*(AC522^(1+K$49)-(J522/A522)^(1+K$49))/(J522/A522)^K$49)*K$50+U521</f>
        <v>0.0466191430102646</v>
      </c>
      <c r="V522" s="3" t="n">
        <f aca="false">IF(D$6="E",-IF(K521=$B$6,-V521+(H522-H521)*(1-E521)+(I522-I521)*E521,-V521+(H522-H521)*(1-E521)+(I522-I521)*E521+(U522-U521)*(1-E521)),IF(K521=$B$6,V521+(H522-H521)*(1-E521)+(I522-I521)*E521,V521+(H522-H521)*(1-E521)+(I522-I521)*E521+(U522-U521)*(1-E521)))</f>
        <v>0.0504797552536939</v>
      </c>
      <c r="W522" s="3" t="n">
        <f aca="false">T522/3+V522</f>
        <v>0.0479879459193021</v>
      </c>
      <c r="X522" s="23" t="n">
        <f aca="false">IF(D$6="E",-B522,B522)</f>
        <v>693.518079800516</v>
      </c>
      <c r="Y522" s="0" t="n">
        <f aca="false">IF(D$6="E",-J522,J522)</f>
        <v>579.607660324962</v>
      </c>
      <c r="Z522" s="46" t="n">
        <f aca="false">J522/A522</f>
        <v>1.34425873756866</v>
      </c>
      <c r="AA522" s="43" t="n">
        <f aca="false">B$8/A522^B$3*((1+K$49)/K$49)^-B$3</f>
        <v>1.65669594501681</v>
      </c>
      <c r="AB522" s="43" t="n">
        <f aca="false">(R522-AA522)</f>
        <v>-0.0415687751329237</v>
      </c>
      <c r="AC522" s="48" t="n">
        <f aca="false">IF(R$58&gt;=AA$58,B$10,IF(K522&lt;K521,(Z522-D$10)*(1+1.25*(D$10-Z522)/MAX(Z$58:Z522)*B$10)+D$10,B$10))</f>
        <v>1.38259663532589</v>
      </c>
      <c r="AD522" s="33" t="n">
        <f aca="false">IF(K522&gt;K521,(1-A522/K522)/((J522+0.01)/A522/$B$10)^(1+K$49)+A522/K522+0.01,(1-A522/K522)/((J522+0.01)/A522/$D$10)^(1+K$49)+A522/K522+0.01)</f>
        <v>1.0380954667082</v>
      </c>
      <c r="AE522" s="47" t="n">
        <f aca="false">IF(ABS(-LN(1-(R522-AA522)/R522)/LN(AD522))&lt;1.2*B$3,1.2*SIGN(-LN(1-(R522-AA522)/R522)/LN(AD522))*B$3,-LN(1-(R522-AA522)/R522)/LN(AD522))</f>
        <v>-0.67967519404103</v>
      </c>
      <c r="AF522" s="43" t="n">
        <f aca="false">W522</f>
        <v>0.0479879459193021</v>
      </c>
      <c r="AG522" s="47" t="n">
        <f aca="false">IF(D$6="E",-B522,IF(D$6="T",-B522,B522))</f>
        <v>693.518079800516</v>
      </c>
      <c r="AH522" s="3" t="n">
        <f aca="false">T522</f>
        <v>-0.00747542800317568</v>
      </c>
    </row>
    <row r="523" customFormat="false" ht="12.8" hidden="false" customHeight="false" outlineLevel="0" collapsed="false">
      <c r="A523" s="3" t="n">
        <f aca="false">IF(J522/A522&lt;=0.99*$B$10,IF(A522&gt;A521,IF(D$5&gt;0,$A522+($D$7-$D$3)/401,IF(J522/A522&gt;1.01*D$10,A522-($D$7-$D$3)/401,A522)),IF(D$5&lt;0,$A522+($D$7-$D$3)/401,IF(J522/A522&gt;1.01*D$10,A522-($D$7-$D$3)/401,A522))),IF(K522&gt;$B$6,IF(B$10&gt;D$10,IF(J522/A522&gt;1.01*D$10,A522-($D$7-$D$3)/401,A522),A522),IF(MAX(J$58:J522)&lt;0.99*$B$10*(A522^$K$49*(K522-A522))^(1/(1+$K$49))*($K$49^(1/(1+$K$49))),$A522+($D$7-$D$3)/401,IF(J522/A522&gt;1.01*$D$10,$A522-($D$7-$D$3)/401,A522))))</f>
        <v>431.671446384046</v>
      </c>
      <c r="B523" s="3" t="n">
        <f aca="false">$D$4+(A523-$D$3)*$D$5</f>
        <v>695.014339152137</v>
      </c>
      <c r="C523" s="3" t="n">
        <f aca="false">2/PI()*(ATAN((B523/A523)^2))/(1+C$12/C$14*10*(100/A522)^0.5)</f>
        <v>0.605416371149891</v>
      </c>
      <c r="D523" s="3" t="n">
        <f aca="false">3*G522*(I523-I522)+D522</f>
        <v>13156.2255131504</v>
      </c>
      <c r="E523" s="30" t="n">
        <f aca="false">(1/$C$16)*($C$12/100)/S523</f>
        <v>0.00899668494120754</v>
      </c>
      <c r="F523" s="3" t="n">
        <f aca="false">3*(1-2*$B$9)*(A524+A523)/(4*(1+$B$9)*$B$4)</f>
        <v>65727.0817521423</v>
      </c>
      <c r="G523" s="3" t="n">
        <f aca="false">$C$18*$C$17*(A523+100)/100/(2*(1+$C$19))*1000</f>
        <v>4064096.53615965</v>
      </c>
      <c r="H523" s="30" t="n">
        <f aca="false">(B523-B522)/(3*(1-E522)*F522+3*C522*E522*G522)+H522</f>
        <v>0.0043164785873302</v>
      </c>
      <c r="I523" s="30" t="n">
        <f aca="false">C522*(H523-H522)+I522</f>
        <v>0.00130822971322979</v>
      </c>
      <c r="J523" s="3" t="n">
        <f aca="false">J522+3*(H523-H522)*F522</f>
        <v>580.734628327257</v>
      </c>
      <c r="K523" s="35" t="n">
        <f aca="false">IF(J523&lt;$B$10*(A522^$K$49*(MAX(K$58:K522)-A522))^(1/(1+$K$49))*($K$49^(1/(1+$K$49))),IF(J523/A523&gt;D$10,IF(MAX(J$58:J522)&lt;0.99*$B$10*(A522^$K$49*(K522-A522))^(1/(1+$K$49))*($K$49^(1/(1+$K$49))),MAX(K$58:K522),((J523/$B$10)^(1+$K$49)/(A523^($K$49)*$K$49))+A523),MAX(K$58:K522)),((J523/$B$10)^(1+$K$49)/(A523^($K$49)*$K$49))+A523)</f>
        <v>840.377558425482</v>
      </c>
      <c r="L523" s="30" t="n">
        <f aca="false">IF(K523&lt;K522,AE522*(MAX(Z$58:Z522)-J522/A522)/(J522/A522/D$10-1)/(1+1*(MAX(Z$58:Z522)-J522/A522)/(J522/A522/D$10-1))+B$3-B$4,AE522*(J523/A523/B$10)/(C$27+J523/A523/B$10))</f>
        <v>-0.0948436846753692</v>
      </c>
      <c r="M523" s="42" t="n">
        <f aca="false">M522+L523*2*(K523-K522)/(K522+K523)</f>
        <v>-0.0272383379136732</v>
      </c>
      <c r="N523" s="43" t="n">
        <f aca="false">N522+(B$3-B$4)*2*(K523-K522)/(K522+K523)</f>
        <v>0.014929538440327</v>
      </c>
      <c r="O523" s="34"/>
      <c r="P523" s="34" t="n">
        <f aca="false">P522+$B$4*2*(A523-A522)/(A523+A522)</f>
        <v>0.00461608313129014</v>
      </c>
      <c r="Q523" s="44" t="n">
        <f aca="false">M523+N523</f>
        <v>-0.0123087994733462</v>
      </c>
      <c r="R523" s="3" t="n">
        <f aca="false">R522-(Q523-Q522+P523-P522)*R522</f>
        <v>1.61537792245227</v>
      </c>
      <c r="S523" s="3" t="n">
        <f aca="false">$C$21*(R523-1)+1</f>
        <v>1.60726980252608</v>
      </c>
      <c r="T523" s="3" t="n">
        <f aca="false">-(S523-S522)/S522+T522</f>
        <v>-0.00762940762426441</v>
      </c>
      <c r="U523" s="45" t="n">
        <f aca="false">(N523-N522)/(K$49/(1+K$49)*(AC523^(1+K$49)-(J523/A523)^(1+K$49))/(J523/A523)^K$49)*K$50+U522</f>
        <v>0.0471476263803766</v>
      </c>
      <c r="V523" s="3" t="n">
        <f aca="false">IF(D$6="E",-IF(K522=$B$6,-V522+(H523-H522)*(1-E522)+(I523-I522)*E522,-V522+(H523-H522)*(1-E522)+(I523-I522)*E522+(U523-U522)*(1-E522)),IF(K522=$B$6,V522+(H523-H522)*(1-E522)+(I523-I522)*E522,V522+(H523-H522)*(1-E522)+(I523-I522)*E522+(U523-U522)*(1-E522)))</f>
        <v>0.0510091849550581</v>
      </c>
      <c r="W523" s="3" t="n">
        <f aca="false">T523/3+V523</f>
        <v>0.0484660490803033</v>
      </c>
      <c r="X523" s="23" t="n">
        <f aca="false">IF(D$6="E",-B523,B523)</f>
        <v>695.014339152137</v>
      </c>
      <c r="Y523" s="0" t="n">
        <f aca="false">IF(D$6="E",-J523,J523)</f>
        <v>580.734628327257</v>
      </c>
      <c r="Z523" s="46" t="n">
        <f aca="false">J523/A523</f>
        <v>1.34531628902458</v>
      </c>
      <c r="AA523" s="43" t="n">
        <f aca="false">B$8/A523^B$3*((1+K$49)/K$49)^-B$3</f>
        <v>1.65666453516744</v>
      </c>
      <c r="AB523" s="43" t="n">
        <f aca="false">(R523-AA523)</f>
        <v>-0.0412866127151703</v>
      </c>
      <c r="AC523" s="48" t="n">
        <f aca="false">IF(R$58&gt;=AA$58,B$10,IF(K523&lt;K522,(Z523-D$10)*(1+1.25*(D$10-Z523)/MAX(Z$58:Z523)*B$10)+D$10,B$10))</f>
        <v>1.38259663532589</v>
      </c>
      <c r="AD523" s="33" t="n">
        <f aca="false">IF(K523&gt;K522,(1-A523/K523)/((J523+0.01)/A523/$B$10)^(1+K$49)+A523/K523+0.01,(1-A523/K523)/((J523+0.01)/A523/$D$10)^(1+K$49)+A523/K523+0.01)</f>
        <v>1.03730971109829</v>
      </c>
      <c r="AE523" s="47" t="n">
        <f aca="false">IF(ABS(-LN(1-(R523-AA523)/R523)/LN(AD523))&lt;1.2*B$3,1.2*SIGN(-LN(1-(R523-AA523)/R523)/LN(AD523))*B$3,-LN(1-(R523-AA523)/R523)/LN(AD523))</f>
        <v>-0.688969481519607</v>
      </c>
      <c r="AF523" s="43" t="n">
        <f aca="false">W523</f>
        <v>0.0484660490803033</v>
      </c>
      <c r="AG523" s="47" t="n">
        <f aca="false">IF(D$6="E",-B523,IF(D$6="T",-B523,B523))</f>
        <v>695.014339152137</v>
      </c>
      <c r="AH523" s="3" t="n">
        <f aca="false">T523</f>
        <v>-0.00762940762426441</v>
      </c>
    </row>
    <row r="524" customFormat="false" ht="12.8" hidden="false" customHeight="false" outlineLevel="0" collapsed="false">
      <c r="A524" s="3" t="n">
        <f aca="false">IF(J523/A523&lt;=0.99*$B$10,IF(A523&gt;A522,IF(D$5&gt;0,$A523+($D$7-$D$3)/401,IF(J523/A523&gt;1.01*D$10,A523-($D$7-$D$3)/401,A523)),IF(D$5&lt;0,$A523+($D$7-$D$3)/401,IF(J523/A523&gt;1.01*D$10,A523-($D$7-$D$3)/401,A523))),IF(K523&gt;$B$6,IF(B$10&gt;D$10,IF(J523/A523&gt;1.01*D$10,A523-($D$7-$D$3)/401,A523),A523),IF(MAX(J$58:J523)&lt;0.99*$B$10*(A523^$K$49*(K523-A523))^(1/(1+$K$49))*($K$49^(1/(1+$K$49))),$A523+($D$7-$D$3)/401,IF(J523/A523&gt;1.01*$D$10,$A523-($D$7-$D$3)/401,A523))))</f>
        <v>432.170199501253</v>
      </c>
      <c r="B524" s="3" t="n">
        <f aca="false">$D$4+(A524-$D$3)*$D$5</f>
        <v>696.510598503758</v>
      </c>
      <c r="C524" s="3" t="n">
        <f aca="false">2/PI()*(ATAN((B524/A524)^2))/(1+C$12/C$14*10*(100/A523)^0.5)</f>
        <v>0.605826039075674</v>
      </c>
      <c r="D524" s="3" t="n">
        <f aca="false">3*G523*(I524-I523)+D523</f>
        <v>13198.409823031</v>
      </c>
      <c r="E524" s="30" t="n">
        <f aca="false">(1/$C$16)*($C$12/100)/S524</f>
        <v>0.0089952789181367</v>
      </c>
      <c r="F524" s="3" t="n">
        <f aca="false">3*(1-2*$B$9)*(A525+A524)/(4*(1+$B$9)*$B$4)</f>
        <v>65802.9789656303</v>
      </c>
      <c r="G524" s="3" t="n">
        <f aca="false">$C$18*$C$17*(A524+100)/100/(2*(1+$C$19))*1000</f>
        <v>4067909.00498758</v>
      </c>
      <c r="H524" s="30" t="n">
        <f aca="false">(B524-B523)/(3*(1-E523)*F523+3*C523*E523*G523)+H523</f>
        <v>0.00432219352526067</v>
      </c>
      <c r="I524" s="30" t="n">
        <f aca="false">C523*(H524-H523)+I523</f>
        <v>0.001311689630213</v>
      </c>
      <c r="J524" s="3" t="n">
        <f aca="false">J523+3*(H524-H523)*F523</f>
        <v>581.86150690495</v>
      </c>
      <c r="K524" s="35" t="n">
        <f aca="false">IF(J524&lt;$B$10*(A523^$K$49*(MAX(K$58:K523)-A523))^(1/(1+$K$49))*($K$49^(1/(1+$K$49))),IF(J524/A524&gt;D$10,IF(MAX(J$58:J523)&lt;0.99*$B$10*(A523^$K$49*(K523-A523))^(1/(1+$K$49))*($K$49^(1/(1+$K$49))),MAX(K$58:K523),((J524/$B$10)^(1+$K$49)/(A524^($K$49)*$K$49))+A524),MAX(K$58:K523)),((J524/$B$10)^(1+$K$49)/(A524^($K$49)*$K$49))+A524)</f>
        <v>841.990480542385</v>
      </c>
      <c r="L524" s="30" t="n">
        <f aca="false">IF(K524&lt;K523,AE523*(MAX(Z$58:Z523)-J523/A523)/(J523/A523/D$10-1)/(1+1*(MAX(Z$58:Z523)-J523/A523)/(J523/A523/D$10-1))+B$3-B$4,AE523*(J524/A524/B$10)/(C$27+J524/A524/B$10))</f>
        <v>-0.0962054943086919</v>
      </c>
      <c r="M524" s="42" t="n">
        <f aca="false">M523+L524*2*(K524-K523)/(K523+K524)</f>
        <v>-0.0274228064317904</v>
      </c>
      <c r="N524" s="43" t="n">
        <f aca="false">N523+(B$3-B$4)*2*(K524-K523)/(K523+K524)</f>
        <v>0.0149494798439048</v>
      </c>
      <c r="O524" s="34"/>
      <c r="P524" s="34" t="n">
        <f aca="false">P523+$B$4*2*(A524-A523)/(A524+A523)</f>
        <v>0.00462301152775608</v>
      </c>
      <c r="Q524" s="44" t="n">
        <f aca="false">M524+N524</f>
        <v>-0.0124733265878856</v>
      </c>
      <c r="R524" s="3" t="n">
        <f aca="false">R523-(Q524-Q523+P524-P523)*R523</f>
        <v>1.61563250394206</v>
      </c>
      <c r="S524" s="3" t="n">
        <f aca="false">$C$21*(R524-1)+1</f>
        <v>1.60752102969135</v>
      </c>
      <c r="T524" s="3" t="n">
        <f aca="false">-(S524-S523)/S523+T523</f>
        <v>-0.00778571440292388</v>
      </c>
      <c r="U524" s="45" t="n">
        <f aca="false">(N524-N523)/(K$49/(1+K$49)*(AC524^(1+K$49)-(J524/A524)^(1+K$49))/(J524/A524)^K$49)*K$50+U523</f>
        <v>0.0476907996776399</v>
      </c>
      <c r="V524" s="3" t="n">
        <f aca="false">IF(D$6="E",-IF(K523=$B$6,-V523+(H524-H523)*(1-E523)+(I524-I523)*E523,-V523+(H524-H523)*(1-E523)+(I524-I523)*E523+(U524-U523)*(1-E523)),IF(K523=$B$6,V523+(H524-H523)*(1-E523)+(I524-I523)*E523,V523+(H524-H523)*(1-E523)+(I524-I523)*E523+(U524-U523)*(1-E523)))</f>
        <v>0.0515531661435149</v>
      </c>
      <c r="W524" s="3" t="n">
        <f aca="false">T524/3+V524</f>
        <v>0.048957928009207</v>
      </c>
      <c r="X524" s="23" t="n">
        <f aca="false">IF(D$6="E",-B524,B524)</f>
        <v>696.510598503758</v>
      </c>
      <c r="Y524" s="0" t="n">
        <f aca="false">IF(D$6="E",-J524,J524)</f>
        <v>581.86150690495</v>
      </c>
      <c r="Z524" s="46" t="n">
        <f aca="false">J524/A524</f>
        <v>1.34637119259136</v>
      </c>
      <c r="AA524" s="43" t="n">
        <f aca="false">B$8/A524^B$3*((1+K$49)/K$49)^-B$3</f>
        <v>1.65663316218255</v>
      </c>
      <c r="AB524" s="43" t="n">
        <f aca="false">(R524-AA524)</f>
        <v>-0.0410006582404916</v>
      </c>
      <c r="AC524" s="48" t="n">
        <f aca="false">IF(R$58&gt;=AA$58,B$10,IF(K524&lt;K523,(Z524-D$10)*(1+1.25*(D$10-Z524)/MAX(Z$58:Z524)*B$10)+D$10,B$10))</f>
        <v>1.38259663532589</v>
      </c>
      <c r="AD524" s="33" t="n">
        <f aca="false">IF(K524&gt;K523,(1-A524/K524)/((J524+0.01)/A524/$B$10)^(1+K$49)+A524/K524+0.01,(1-A524/K524)/((J524+0.01)/A524/$D$10)^(1+K$49)+A524/K524+0.01)</f>
        <v>1.03652650429518</v>
      </c>
      <c r="AE524" s="47" t="n">
        <f aca="false">IF(ABS(-LN(1-(R524-AA524)/R524)/LN(AD524))&lt;1.2*B$3,1.2*SIGN(-LN(1-(R524-AA524)/R524)/LN(AD524))*B$3,-LN(1-(R524-AA524)/R524)/LN(AD524))</f>
        <v>-0.698554641078296</v>
      </c>
      <c r="AF524" s="43" t="n">
        <f aca="false">W524</f>
        <v>0.048957928009207</v>
      </c>
      <c r="AG524" s="47" t="n">
        <f aca="false">IF(D$6="E",-B524,IF(D$6="T",-B524,B524))</f>
        <v>696.510598503758</v>
      </c>
      <c r="AH524" s="3" t="n">
        <f aca="false">T524</f>
        <v>-0.00778571440292388</v>
      </c>
    </row>
    <row r="525" customFormat="false" ht="12.8" hidden="false" customHeight="false" outlineLevel="0" collapsed="false">
      <c r="A525" s="3" t="n">
        <f aca="false">IF(J524/A524&lt;=0.99*$B$10,IF(A524&gt;A523,IF(D$5&gt;0,$A524+($D$7-$D$3)/401,IF(J524/A524&gt;1.01*D$10,A524-($D$7-$D$3)/401,A524)),IF(D$5&lt;0,$A524+($D$7-$D$3)/401,IF(J524/A524&gt;1.01*D$10,A524-($D$7-$D$3)/401,A524))),IF(K524&gt;$B$6,IF(B$10&gt;D$10,IF(J524/A524&gt;1.01*D$10,A524-($D$7-$D$3)/401,A524),A524),IF(MAX(J$58:J524)&lt;0.99*$B$10*(A524^$K$49*(K524-A524))^(1/(1+$K$49))*($K$49^(1/(1+$K$49))),$A524+($D$7-$D$3)/401,IF(J524/A524&gt;1.01*$D$10,$A524-($D$7-$D$3)/401,A524))))</f>
        <v>432.66895261846</v>
      </c>
      <c r="B525" s="3" t="n">
        <f aca="false">$D$4+(A525-$D$3)*$D$5</f>
        <v>698.006857855379</v>
      </c>
      <c r="C525" s="3" t="n">
        <f aca="false">2/PI()*(ATAN((B525/A525)^2))/(1+C$12/C$14*10*(100/A524)^0.5)</f>
        <v>0.606234075430482</v>
      </c>
      <c r="D525" s="3" t="n">
        <f aca="false">3*G524*(I525-I524)+D524</f>
        <v>13240.6102468104</v>
      </c>
      <c r="E525" s="30" t="n">
        <f aca="false">(1/$C$16)*($C$12/100)/S525</f>
        <v>0.0089938515369591</v>
      </c>
      <c r="F525" s="3" t="n">
        <f aca="false">3*(1-2*$B$9)*(A526+A525)/(4*(1+$B$9)*$B$4)</f>
        <v>65878.8761791183</v>
      </c>
      <c r="G525" s="3" t="n">
        <f aca="false">$C$18*$C$17*(A525+100)/100/(2*(1+$C$19))*1000</f>
        <v>4071721.47381551</v>
      </c>
      <c r="H525" s="30" t="n">
        <f aca="false">(B525-B524)/(3*(1-E524)*F524+3*C524*E524*G524)+H524</f>
        <v>0.00432790142573562</v>
      </c>
      <c r="I525" s="30" t="n">
        <f aca="false">C524*(H525-H524)+I524</f>
        <v>0.00131514762494917</v>
      </c>
      <c r="J525" s="3" t="n">
        <f aca="false">J524+3*(H525-H524)*F524</f>
        <v>582.988297469623</v>
      </c>
      <c r="K525" s="35" t="n">
        <f aca="false">IF(J525&lt;$B$10*(A524^$K$49*(MAX(K$58:K524)-A524))^(1/(1+$K$49))*($K$49^(1/(1+$K$49))),IF(J525/A525&gt;D$10,IF(MAX(J$58:J524)&lt;0.99*$B$10*(A524^$K$49*(K524-A524))^(1/(1+$K$49))*($K$49^(1/(1+$K$49))),MAX(K$58:K524),((J525/$B$10)^(1+$K$49)/(A525^($K$49)*$K$49))+A525),MAX(K$58:K524)),((J525/$B$10)^(1+$K$49)/(A525^($K$49)*$K$49))+A525)</f>
        <v>843.603780597912</v>
      </c>
      <c r="L525" s="30" t="n">
        <f aca="false">IF(K525&lt;K524,AE524*(MAX(Z$58:Z524)-J524/A524)/(J524/A524/D$10-1)/(1+1*(MAX(Z$58:Z524)-J524/A524)/(J524/A524/D$10-1))+B$3-B$4,AE524*(J525/A525/B$10)/(C$27+J525/A525/B$10))</f>
        <v>-0.0976095190833269</v>
      </c>
      <c r="M525" s="42" t="n">
        <f aca="false">M524+L525*2*(K525-K524)/(K524+K525)</f>
        <v>-0.0276096526333794</v>
      </c>
      <c r="N525" s="43" t="n">
        <f aca="false">N524+(B$3-B$4)*2*(K525-K524)/(K524+K525)</f>
        <v>0.0149693877434086</v>
      </c>
      <c r="O525" s="34"/>
      <c r="P525" s="34" t="n">
        <f aca="false">P524+$B$4*2*(A525-A524)/(A525+A524)</f>
        <v>0.00462993193300347</v>
      </c>
      <c r="Q525" s="44" t="n">
        <f aca="false">M525+N525</f>
        <v>-0.0126402648899707</v>
      </c>
      <c r="R525" s="3" t="n">
        <f aca="false">R524-(Q525-Q524+P525-P524)*R524</f>
        <v>1.6158910340574</v>
      </c>
      <c r="S525" s="3" t="n">
        <f aca="false">$C$21*(R525-1)+1</f>
        <v>1.60777615345573</v>
      </c>
      <c r="T525" s="3" t="n">
        <f aca="false">-(S525-S524)/S524+T524</f>
        <v>-0.00794442073376911</v>
      </c>
      <c r="U525" s="45" t="n">
        <f aca="false">(N525-N524)/(K$49/(1+K$49)*(AC525^(1+K$49)-(J525/A525)^(1+K$49))/(J525/A525)^K$49)*K$50+U524</f>
        <v>0.0482495041243456</v>
      </c>
      <c r="V525" s="3" t="n">
        <f aca="false">IF(D$6="E",-IF(K524=$B$6,-V524+(H525-H524)*(1-E524)+(I525-I524)*E524,-V524+(H525-H524)*(1-E524)+(I525-I524)*E524+(U525-U524)*(1-E524)),IF(K524=$B$6,V524+(H525-H524)*(1-E524)+(I525-I524)*E524,V524+(H525-H524)*(1-E524)+(I525-I524)*E524+(U525-U524)*(1-E524)))</f>
        <v>0.052112532549835</v>
      </c>
      <c r="W525" s="3" t="n">
        <f aca="false">T525/3+V525</f>
        <v>0.0494643923052453</v>
      </c>
      <c r="X525" s="23" t="n">
        <f aca="false">IF(D$6="E",-B525,B525)</f>
        <v>698.006857855379</v>
      </c>
      <c r="Y525" s="0" t="n">
        <f aca="false">IF(D$6="E",-J525,J525)</f>
        <v>582.988297469623</v>
      </c>
      <c r="Z525" s="46" t="n">
        <f aca="false">J525/A525</f>
        <v>1.34742346068847</v>
      </c>
      <c r="AA525" s="43" t="n">
        <f aca="false">B$8/A525^B$3*((1+K$49)/K$49)^-B$3</f>
        <v>1.65660182597638</v>
      </c>
      <c r="AB525" s="43" t="n">
        <f aca="false">(R525-AA525)</f>
        <v>-0.0407107919189846</v>
      </c>
      <c r="AC525" s="48" t="n">
        <f aca="false">IF(R$58&gt;=AA$58,B$10,IF(K525&lt;K524,(Z525-D$10)*(1+1.25*(D$10-Z525)/MAX(Z$58:Z525)*B$10)+D$10,B$10))</f>
        <v>1.38259663532589</v>
      </c>
      <c r="AD525" s="33" t="n">
        <f aca="false">IF(K525&gt;K524,(1-A525/K525)/((J525+0.01)/A525/$B$10)^(1+K$49)+A525/K525+0.01,(1-A525/K525)/((J525+0.01)/A525/$D$10)^(1+K$49)+A525/K525+0.01)</f>
        <v>1.03574583279114</v>
      </c>
      <c r="AE525" s="47" t="n">
        <f aca="false">IF(ABS(-LN(1-(R525-AA525)/R525)/LN(AD525))&lt;1.2*B$3,1.2*SIGN(-LN(1-(R525-AA525)/R525)/LN(AD525))*B$3,-LN(1-(R525-AA525)/R525)/LN(AD525))</f>
        <v>-0.708445984666937</v>
      </c>
      <c r="AF525" s="43" t="n">
        <f aca="false">W525</f>
        <v>0.0494643923052454</v>
      </c>
      <c r="AG525" s="47" t="n">
        <f aca="false">IF(D$6="E",-B525,IF(D$6="T",-B525,B525))</f>
        <v>698.006857855379</v>
      </c>
      <c r="AH525" s="3" t="n">
        <f aca="false">T525</f>
        <v>-0.00794442073376911</v>
      </c>
    </row>
    <row r="526" customFormat="false" ht="12.8" hidden="false" customHeight="false" outlineLevel="0" collapsed="false">
      <c r="A526" s="3" t="n">
        <f aca="false">IF(J525/A525&lt;=0.99*$B$10,IF(A525&gt;A524,IF(D$5&gt;0,$A525+($D$7-$D$3)/401,IF(J525/A525&gt;1.01*D$10,A525-($D$7-$D$3)/401,A525)),IF(D$5&lt;0,$A525+($D$7-$D$3)/401,IF(J525/A525&gt;1.01*D$10,A525-($D$7-$D$3)/401,A525))),IF(K525&gt;$B$6,IF(B$10&gt;D$10,IF(J525/A525&gt;1.01*D$10,A525-($D$7-$D$3)/401,A525),A525),IF(MAX(J$58:J525)&lt;0.99*$B$10*(A525^$K$49*(K525-A525))^(1/(1+$K$49))*($K$49^(1/(1+$K$49))),$A525+($D$7-$D$3)/401,IF(J525/A525&gt;1.01*$D$10,$A525-($D$7-$D$3)/401,A525))))</f>
        <v>433.167705735667</v>
      </c>
      <c r="B526" s="3" t="n">
        <f aca="false">$D$4+(A526-$D$3)*$D$5</f>
        <v>699.503117207</v>
      </c>
      <c r="C526" s="3" t="n">
        <f aca="false">2/PI()*(ATAN((B526/A526)^2))/(1+C$12/C$14*10*(100/A525)^0.5)</f>
        <v>0.606640490386298</v>
      </c>
      <c r="D526" s="3" t="n">
        <f aca="false">3*G525*(I526-I525)+D525</f>
        <v>13282.8267299837</v>
      </c>
      <c r="E526" s="30" t="n">
        <f aca="false">(1/$C$16)*($C$12/100)/S526</f>
        <v>0.0089924021225141</v>
      </c>
      <c r="F526" s="3" t="n">
        <f aca="false">3*(1-2*$B$9)*(A527+A526)/(4*(1+$B$9)*$B$4)</f>
        <v>65954.7733926063</v>
      </c>
      <c r="G526" s="3" t="n">
        <f aca="false">$C$18*$C$17*(A526+100)/100/(2*(1+$C$19))*1000</f>
        <v>4075533.94264344</v>
      </c>
      <c r="H526" s="30" t="n">
        <f aca="false">(B526-B525)/(3*(1-E525)*F525+3*C525*E525*G525)+H525</f>
        <v>0.00433360231218662</v>
      </c>
      <c r="I526" s="30" t="n">
        <f aca="false">C525*(H526-H525)+I525</f>
        <v>0.00131860369657594</v>
      </c>
      <c r="J526" s="3" t="n">
        <f aca="false">J525+3*(H526-H525)*F525</f>
        <v>584.115001447473</v>
      </c>
      <c r="K526" s="35" t="n">
        <f aca="false">IF(J526&lt;$B$10*(A525^$K$49*(MAX(K$58:K525)-A525))^(1/(1+$K$49))*($K$49^(1/(1+$K$49))),IF(J526/A526&gt;D$10,IF(MAX(J$58:J525)&lt;0.99*$B$10*(A525^$K$49*(K525-A525))^(1/(1+$K$49))*($K$49^(1/(1+$K$49))),MAX(K$58:K525),((J526/$B$10)^(1+$K$49)/(A526^($K$49)*$K$49))+A526),MAX(K$58:K525)),((J526/$B$10)^(1+$K$49)/(A526^($K$49)*$K$49))+A526)</f>
        <v>845.217458580121</v>
      </c>
      <c r="L526" s="30" t="n">
        <f aca="false">IF(K526&lt;K525,AE525*(MAX(Z$58:Z525)-J525/A525)/(J525/A525/D$10-1)/(1+1*(MAX(Z$58:Z525)-J525/A525)/(J525/A525/D$10-1))+B$3-B$4,AE525*(J526/A526/B$10)/(C$27+J526/A526/B$10))</f>
        <v>-0.0990579754516763</v>
      </c>
      <c r="M526" s="42" t="n">
        <f aca="false">M525+L526*2*(K526-K525)/(K525+K526)</f>
        <v>-0.027798953514065</v>
      </c>
      <c r="N526" s="43" t="n">
        <f aca="false">N525+(B$3-B$4)*2*(K526-K525)/(K525+K526)</f>
        <v>0.0149892622578044</v>
      </c>
      <c r="O526" s="34"/>
      <c r="P526" s="34" t="n">
        <f aca="false">P525+$B$4*2*(A526-A525)/(A526+A525)</f>
        <v>0.00463684436544525</v>
      </c>
      <c r="Q526" s="44" t="n">
        <f aca="false">M526+N526</f>
        <v>-0.0128096912562606</v>
      </c>
      <c r="R526" s="3" t="n">
        <f aca="false">R525-(Q526-Q525+P526-P525)*R525</f>
        <v>1.61615363886601</v>
      </c>
      <c r="S526" s="3" t="n">
        <f aca="false">$C$21*(R526-1)+1</f>
        <v>1.60803529822588</v>
      </c>
      <c r="T526" s="3" t="n">
        <f aca="false">-(S526-S525)/S525+T525</f>
        <v>-0.00810560285454741</v>
      </c>
      <c r="U526" s="45" t="n">
        <f aca="false">(N526-N525)/(K$49/(1+K$49)*(AC526^(1+K$49)-(J526/A526)^(1+K$49))/(J526/A526)^K$49)*K$50+U525</f>
        <v>0.0488246553820551</v>
      </c>
      <c r="V526" s="3" t="n">
        <f aca="false">IF(D$6="E",-IF(K525=$B$6,-V525+(H526-H525)*(1-E525)+(I526-I525)*E525,-V525+(H526-H525)*(1-E525)+(I526-I525)*E525+(U526-U525)*(1-E525)),IF(K525=$B$6,V525+(H526-H525)*(1-E525)+(I526-I525)*E525,V525+(H526-H525)*(1-E525)+(I526-I525)*E525+(U526-U525)*(1-E525)))</f>
        <v>0.0526881916794411</v>
      </c>
      <c r="W526" s="3" t="n">
        <f aca="false">T526/3+V526</f>
        <v>0.0499863240612586</v>
      </c>
      <c r="X526" s="23" t="n">
        <f aca="false">IF(D$6="E",-B526,B526)</f>
        <v>699.503117207</v>
      </c>
      <c r="Y526" s="0" t="n">
        <f aca="false">IF(D$6="E",-J526,J526)</f>
        <v>584.115001447473</v>
      </c>
      <c r="Z526" s="46" t="n">
        <f aca="false">J526/A526</f>
        <v>1.3484731057119</v>
      </c>
      <c r="AA526" s="43" t="n">
        <f aca="false">B$8/A526^B$3*((1+K$49)/K$49)^-B$3</f>
        <v>1.65657052646351</v>
      </c>
      <c r="AB526" s="43" t="n">
        <f aca="false">(R526-AA526)</f>
        <v>-0.0404168875975015</v>
      </c>
      <c r="AC526" s="48" t="n">
        <f aca="false">IF(R$58&gt;=AA$58,B$10,IF(K526&lt;K525,(Z526-D$10)*(1+1.25*(D$10-Z526)/MAX(Z$58:Z526)*B$10)+D$10,B$10))</f>
        <v>1.38259663532589</v>
      </c>
      <c r="AD526" s="33" t="n">
        <f aca="false">IF(K526&gt;K525,(1-A526/K526)/((J526+0.01)/A526/$B$10)^(1+K$49)+A526/K526+0.01,(1-A526/K526)/((J526+0.01)/A526/$D$10)^(1+K$49)+A526/K526+0.01)</f>
        <v>1.03496768313056</v>
      </c>
      <c r="AE526" s="47" t="n">
        <f aca="false">IF(ABS(-LN(1-(R526-AA526)/R526)/LN(AD526))&lt;1.2*B$3,1.2*SIGN(-LN(1-(R526-AA526)/R526)/LN(AD526))*B$3,-LN(1-(R526-AA526)/R526)/LN(AD526))</f>
        <v>-0.718659964831033</v>
      </c>
      <c r="AF526" s="43" t="n">
        <f aca="false">W526</f>
        <v>0.0499863240612587</v>
      </c>
      <c r="AG526" s="47" t="n">
        <f aca="false">IF(D$6="E",-B526,IF(D$6="T",-B526,B526))</f>
        <v>699.503117207</v>
      </c>
      <c r="AH526" s="3" t="n">
        <f aca="false">T526</f>
        <v>-0.00810560285454741</v>
      </c>
    </row>
    <row r="527" customFormat="false" ht="12.8" hidden="false" customHeight="false" outlineLevel="0" collapsed="false">
      <c r="A527" s="3" t="n">
        <f aca="false">IF(J526/A526&lt;=0.99*$B$10,IF(A526&gt;A525,IF(D$5&gt;0,$A526+($D$7-$D$3)/401,IF(J526/A526&gt;1.01*D$10,A526-($D$7-$D$3)/401,A526)),IF(D$5&lt;0,$A526+($D$7-$D$3)/401,IF(J526/A526&gt;1.01*D$10,A526-($D$7-$D$3)/401,A526))),IF(K526&gt;$B$6,IF(B$10&gt;D$10,IF(J526/A526&gt;1.01*D$10,A526-($D$7-$D$3)/401,A526),A526),IF(MAX(J$58:J526)&lt;0.99*$B$10*(A526^$K$49*(K526-A526))^(1/(1+$K$49))*($K$49^(1/(1+$K$49))),$A526+($D$7-$D$3)/401,IF(J526/A526&gt;1.01*$D$10,$A526-($D$7-$D$3)/401,A526))))</f>
        <v>433.666458852874</v>
      </c>
      <c r="B527" s="3" t="n">
        <f aca="false">$D$4+(A527-$D$3)*$D$5</f>
        <v>700.999376558621</v>
      </c>
      <c r="C527" s="3" t="n">
        <f aca="false">2/PI()*(ATAN((B527/A527)^2))/(1+C$12/C$14*10*(100/A526)^0.5)</f>
        <v>0.607045294033917</v>
      </c>
      <c r="D527" s="3" t="n">
        <f aca="false">3*G526*(I527-I526)+D526</f>
        <v>13325.0592194848</v>
      </c>
      <c r="E527" s="30" t="n">
        <f aca="false">(1/$C$16)*($C$12/100)/S527</f>
        <v>0.00899092996311996</v>
      </c>
      <c r="F527" s="3" t="n">
        <f aca="false">3*(1-2*$B$9)*(A528+A527)/(4*(1+$B$9)*$B$4)</f>
        <v>66030.6706060944</v>
      </c>
      <c r="G527" s="3" t="n">
        <f aca="false">$C$18*$C$17*(A527+100)/100/(2*(1+$C$19))*1000</f>
        <v>4079346.41147137</v>
      </c>
      <c r="H527" s="30" t="n">
        <f aca="false">(B527-B526)/(3*(1-E526)*F526+3*C526*E526*G526)+H526</f>
        <v>0.00433929620804397</v>
      </c>
      <c r="I527" s="30" t="n">
        <f aca="false">C526*(H527-H526)+I526</f>
        <v>0.00132205784435105</v>
      </c>
      <c r="J527" s="3" t="n">
        <f aca="false">J526+3*(H527-H526)*F526</f>
        <v>585.241620280451</v>
      </c>
      <c r="K527" s="35" t="n">
        <f aca="false">IF(J527&lt;$B$10*(A526^$K$49*(MAX(K$58:K526)-A526))^(1/(1+$K$49))*($K$49^(1/(1+$K$49))),IF(J527/A527&gt;D$10,IF(MAX(J$58:J526)&lt;0.99*$B$10*(A526^$K$49*(K526-A526))^(1/(1+$K$49))*($K$49^(1/(1+$K$49))),MAX(K$58:K526),((J527/$B$10)^(1+$K$49)/(A527^($K$49)*$K$49))+A527),MAX(K$58:K526)),((J527/$B$10)^(1+$K$49)/(A527^($K$49)*$K$49))+A527)</f>
        <v>846.831514514921</v>
      </c>
      <c r="L527" s="30" t="n">
        <f aca="false">IF(K527&lt;K526,AE526*(MAX(Z$58:Z526)-J526/A526)/(J526/A526/D$10-1)/(1+1*(MAX(Z$58:Z526)-J526/A526)/(J526/A526/D$10-1))+B$3-B$4,AE526*(J527/A527/B$10)/(C$27+J527/A527/B$10))</f>
        <v>-0.100553244777664</v>
      </c>
      <c r="M527" s="42" t="n">
        <f aca="false">M526+L527*2*(K527-K526)/(K526+K527)</f>
        <v>-0.0279907902328332</v>
      </c>
      <c r="N527" s="43" t="n">
        <f aca="false">N526+(B$3-B$4)*2*(K527-K526)/(K526+K527)</f>
        <v>0.0150091035058875</v>
      </c>
      <c r="O527" s="34"/>
      <c r="P527" s="34" t="n">
        <f aca="false">P526+$B$4*2*(A527-A526)/(A527+A526)</f>
        <v>0.00464374884343075</v>
      </c>
      <c r="Q527" s="44" t="n">
        <f aca="false">M527+N527</f>
        <v>-0.0129816867269457</v>
      </c>
      <c r="R527" s="3" t="n">
        <f aca="false">R526-(Q527-Q526+P527-P526)*R526</f>
        <v>1.61642045127461</v>
      </c>
      <c r="S527" s="3" t="n">
        <f aca="false">$C$21*(R527-1)+1</f>
        <v>1.60829859515736</v>
      </c>
      <c r="T527" s="3" t="n">
        <f aca="false">-(S527-S526)/S526+T526</f>
        <v>-0.00826934113303283</v>
      </c>
      <c r="U527" s="45" t="n">
        <f aca="false">(N527-N526)/(K$49/(1+K$49)*(AC527^(1+K$49)-(J527/A527)^(1+K$49))/(J527/A527)^K$49)*K$50+U526</f>
        <v>0.0494172526008552</v>
      </c>
      <c r="V527" s="3" t="n">
        <f aca="false">IF(D$6="E",-IF(K526=$B$6,-V526+(H527-H526)*(1-E526)+(I527-I526)*E526,-V526+(H527-H526)*(1-E526)+(I527-I526)*E526+(U527-U526)*(1-E526)),IF(K526=$B$6,V526+(H527-H526)*(1-E526)+(I527-I526)*E526,V526+(H527-H526)*(1-E526)+(I527-I526)*E526+(U527-U526)*(1-E526)))</f>
        <v>0.053281133780895</v>
      </c>
      <c r="W527" s="3" t="n">
        <f aca="false">T527/3+V527</f>
        <v>0.0505246867365507</v>
      </c>
      <c r="X527" s="23" t="n">
        <f aca="false">IF(D$6="E",-B527,B527)</f>
        <v>700.999376558621</v>
      </c>
      <c r="Y527" s="0" t="n">
        <f aca="false">IF(D$6="E",-J527,J527)</f>
        <v>585.241620280451</v>
      </c>
      <c r="Z527" s="46" t="n">
        <f aca="false">J527/A527</f>
        <v>1.34952014003693</v>
      </c>
      <c r="AA527" s="43" t="n">
        <f aca="false">B$8/A527^B$3*((1+K$49)/K$49)^-B$3</f>
        <v>1.6565392635588</v>
      </c>
      <c r="AB527" s="43" t="n">
        <f aca="false">(R527-AA527)</f>
        <v>-0.040118812284192</v>
      </c>
      <c r="AC527" s="48" t="n">
        <f aca="false">IF(R$58&gt;=AA$58,B$10,IF(K527&lt;K526,(Z527-D$10)*(1+1.25*(D$10-Z527)/MAX(Z$58:Z527)*B$10)+D$10,B$10))</f>
        <v>1.38259663532589</v>
      </c>
      <c r="AD527" s="33" t="n">
        <f aca="false">IF(K527&gt;K526,(1-A527/K527)/((J527+0.01)/A527/$B$10)^(1+K$49)+A527/K527+0.01,(1-A527/K527)/((J527+0.01)/A527/$D$10)^(1+K$49)+A527/K527+0.01)</f>
        <v>1.03419204190784</v>
      </c>
      <c r="AE527" s="47" t="n">
        <f aca="false">IF(ABS(-LN(1-(R527-AA527)/R527)/LN(AD527))&lt;1.2*B$3,1.2*SIGN(-LN(1-(R527-AA527)/R527)/LN(AD527))*B$3,-LN(1-(R527-AA527)/R527)/LN(AD527))</f>
        <v>-0.729214285561385</v>
      </c>
      <c r="AF527" s="43" t="n">
        <f aca="false">W527</f>
        <v>0.0505246867365509</v>
      </c>
      <c r="AG527" s="47" t="n">
        <f aca="false">IF(D$6="E",-B527,IF(D$6="T",-B527,B527))</f>
        <v>700.999376558621</v>
      </c>
      <c r="AH527" s="3" t="n">
        <f aca="false">T527</f>
        <v>-0.00826934113303283</v>
      </c>
    </row>
    <row r="528" customFormat="false" ht="12.8" hidden="false" customHeight="false" outlineLevel="0" collapsed="false">
      <c r="A528" s="3" t="n">
        <f aca="false">IF(J527/A527&lt;=0.99*$B$10,IF(A527&gt;A526,IF(D$5&gt;0,$A527+($D$7-$D$3)/401,IF(J527/A527&gt;1.01*D$10,A527-($D$7-$D$3)/401,A527)),IF(D$5&lt;0,$A527+($D$7-$D$3)/401,IF(J527/A527&gt;1.01*D$10,A527-($D$7-$D$3)/401,A527))),IF(K527&gt;$B$6,IF(B$10&gt;D$10,IF(J527/A527&gt;1.01*D$10,A527-($D$7-$D$3)/401,A527),A527),IF(MAX(J$58:J527)&lt;0.99*$B$10*(A527^$K$49*(K527-A527))^(1/(1+$K$49))*($K$49^(1/(1+$K$49))),$A527+($D$7-$D$3)/401,IF(J527/A527&gt;1.01*$D$10,$A527-($D$7-$D$3)/401,A527))))</f>
        <v>434.165211970081</v>
      </c>
      <c r="B528" s="3" t="n">
        <f aca="false">$D$4+(A528-$D$3)*$D$5</f>
        <v>702.495635910242</v>
      </c>
      <c r="C528" s="3" t="n">
        <f aca="false">2/PI()*(ATAN((B528/A528)^2))/(1+C$12/C$14*10*(100/A527)^0.5)</f>
        <v>0.607448496383694</v>
      </c>
      <c r="D528" s="3" t="n">
        <f aca="false">3*G527*(I528-I527)+D527</f>
        <v>13367.3076637261</v>
      </c>
      <c r="E528" s="30" t="n">
        <f aca="false">(1/$C$16)*($C$12/100)/S528</f>
        <v>0.00898943430779262</v>
      </c>
      <c r="F528" s="3" t="n">
        <f aca="false">3*(1-2*$B$9)*(A529+A528)/(4*(1+$B$9)*$B$4)</f>
        <v>66106.5678195824</v>
      </c>
      <c r="G528" s="3" t="n">
        <f aca="false">$C$18*$C$17*(A528+100)/100/(2*(1+$C$19))*1000</f>
        <v>4083158.8802993</v>
      </c>
      <c r="H528" s="30" t="n">
        <f aca="false">(B528-B527)/(3*(1-E527)*F527+3*C527*E527*G527)+H527</f>
        <v>0.00434498313674273</v>
      </c>
      <c r="I528" s="30" t="n">
        <f aca="false">C527*(H528-H527)+I527</f>
        <v>0.00132551006765513</v>
      </c>
      <c r="J528" s="3" t="n">
        <f aca="false">J527+3*(H528-H527)*F527</f>
        <v>586.368155427456</v>
      </c>
      <c r="K528" s="35" t="n">
        <f aca="false">IF(J528&lt;$B$10*(A527^$K$49*(MAX(K$58:K527)-A527))^(1/(1+$K$49))*($K$49^(1/(1+$K$49))),IF(J528/A528&gt;D$10,IF(MAX(J$58:J527)&lt;0.99*$B$10*(A527^$K$49*(K527-A527))^(1/(1+$K$49))*($K$49^(1/(1+$K$49))),MAX(K$58:K527),((J528/$B$10)^(1+$K$49)/(A528^($K$49)*$K$49))+A528),MAX(K$58:K527)),((J528/$B$10)^(1+$K$49)/(A528^($K$49)*$K$49))+A528)</f>
        <v>848.445948467772</v>
      </c>
      <c r="L528" s="30" t="n">
        <f aca="false">IF(K528&lt;K527,AE527*(MAX(Z$58:Z527)-J527/A527)/(J527/A527/D$10-1)/(1+1*(MAX(Z$58:Z527)-J527/A527)/(J527/A527/D$10-1))+B$3-B$4,AE527*(J528/A528/B$10)/(C$27+J528/A528/B$10))</f>
        <v>-0.102097889353105</v>
      </c>
      <c r="M528" s="42" t="n">
        <f aca="false">M527+L528*2*(K528-K527)/(K527+K528)</f>
        <v>-0.0281852484294237</v>
      </c>
      <c r="N528" s="43" t="n">
        <f aca="false">N527+(B$3-B$4)*2*(K528-K527)/(K527+K528)</f>
        <v>0.0150289116063032</v>
      </c>
      <c r="O528" s="34"/>
      <c r="P528" s="34" t="n">
        <f aca="false">P527+$B$4*2*(A528-A527)/(A528+A527)</f>
        <v>0.00465064538524606</v>
      </c>
      <c r="Q528" s="44" t="n">
        <f aca="false">M528+N528</f>
        <v>-0.0131563368231205</v>
      </c>
      <c r="R528" s="3" t="n">
        <f aca="false">R527-(Q528-Q527+P528-P527)*R527</f>
        <v>1.61669161155065</v>
      </c>
      <c r="S528" s="3" t="n">
        <f aca="false">$C$21*(R528-1)+1</f>
        <v>1.60856618266948</v>
      </c>
      <c r="T528" s="3" t="n">
        <f aca="false">-(S528-S527)/S527+T527</f>
        <v>-0.00843572038184163</v>
      </c>
      <c r="U528" s="45" t="n">
        <f aca="false">(N528-N527)/(K$49/(1+K$49)*(AC528^(1+K$49)-(J528/A528)^(1+K$49))/(J528/A528)^K$49)*K$50+U527</f>
        <v>0.0500283888868224</v>
      </c>
      <c r="V528" s="3" t="n">
        <f aca="false">IF(D$6="E",-IF(K527=$B$6,-V527+(H528-H527)*(1-E527)+(I528-I527)*E527,-V527+(H528-H527)*(1-E527)+(I528-I527)*E527+(U528-U527)*(1-E527)),IF(K527=$B$6,V527+(H528-H527)*(1-E527)+(I528-I527)*E527,V527+(H528-H527)*(1-E527)+(I528-I527)*E527+(U528-U527)*(1-E527)))</f>
        <v>0.0538924422199362</v>
      </c>
      <c r="W528" s="3" t="n">
        <f aca="false">T528/3+V528</f>
        <v>0.051080535425989</v>
      </c>
      <c r="X528" s="23" t="n">
        <f aca="false">IF(D$6="E",-B528,B528)</f>
        <v>702.495635910242</v>
      </c>
      <c r="Y528" s="0" t="n">
        <f aca="false">IF(D$6="E",-J528,J528)</f>
        <v>586.368155427456</v>
      </c>
      <c r="Z528" s="46" t="n">
        <f aca="false">J528/A528</f>
        <v>1.35056457602103</v>
      </c>
      <c r="AA528" s="43" t="n">
        <f aca="false">B$8/A528^B$3*((1+K$49)/K$49)^-B$3</f>
        <v>1.65650803717739</v>
      </c>
      <c r="AB528" s="43" t="n">
        <f aca="false">(R528-AA528)</f>
        <v>-0.0398164256267453</v>
      </c>
      <c r="AC528" s="48" t="n">
        <f aca="false">IF(R$58&gt;=AA$58,B$10,IF(K528&lt;K527,(Z528-D$10)*(1+1.25*(D$10-Z528)/MAX(Z$58:Z528)*B$10)+D$10,B$10))</f>
        <v>1.38259663532589</v>
      </c>
      <c r="AD528" s="33" t="n">
        <f aca="false">IF(K528&gt;K527,(1-A528/K528)/((J528+0.01)/A528/$B$10)^(1+K$49)+A528/K528+0.01,(1-A528/K528)/((J528+0.01)/A528/$D$10)^(1+K$49)+A528/K528+0.01)</f>
        <v>1.03341889576502</v>
      </c>
      <c r="AE528" s="47" t="n">
        <f aca="false">IF(ABS(-LN(1-(R528-AA528)/R528)/LN(AD528))&lt;1.2*B$3,1.2*SIGN(-LN(1-(R528-AA528)/R528)/LN(AD528))*B$3,-LN(1-(R528-AA528)/R528)/LN(AD528))</f>
        <v>-0.740128026537809</v>
      </c>
      <c r="AF528" s="43" t="n">
        <f aca="false">W528</f>
        <v>0.0510805354259891</v>
      </c>
      <c r="AG528" s="47" t="n">
        <f aca="false">IF(D$6="E",-B528,IF(D$6="T",-B528,B528))</f>
        <v>702.495635910242</v>
      </c>
      <c r="AH528" s="3" t="n">
        <f aca="false">T528</f>
        <v>-0.00843572038184163</v>
      </c>
    </row>
    <row r="529" customFormat="false" ht="12.8" hidden="false" customHeight="false" outlineLevel="0" collapsed="false">
      <c r="A529" s="3" t="n">
        <f aca="false">IF(J528/A528&lt;=0.99*$B$10,IF(A528&gt;A527,IF(D$5&gt;0,$A528+($D$7-$D$3)/401,IF(J528/A528&gt;1.01*D$10,A528-($D$7-$D$3)/401,A528)),IF(D$5&lt;0,$A528+($D$7-$D$3)/401,IF(J528/A528&gt;1.01*D$10,A528-($D$7-$D$3)/401,A528))),IF(K528&gt;$B$6,IF(B$10&gt;D$10,IF(J528/A528&gt;1.01*D$10,A528-($D$7-$D$3)/401,A528),A528),IF(MAX(J$58:J528)&lt;0.99*$B$10*(A528^$K$49*(K528-A528))^(1/(1+$K$49))*($K$49^(1/(1+$K$49))),$A528+($D$7-$D$3)/401,IF(J528/A528&gt;1.01*$D$10,$A528-($D$7-$D$3)/401,A528))))</f>
        <v>434.663965087288</v>
      </c>
      <c r="B529" s="3" t="n">
        <f aca="false">$D$4+(A529-$D$3)*$D$5</f>
        <v>703.991895261863</v>
      </c>
      <c r="C529" s="3" t="n">
        <f aca="false">2/PI()*(ATAN((B529/A529)^2))/(1+C$12/C$14*10*(100/A528)^0.5)</f>
        <v>0.607850107366286</v>
      </c>
      <c r="D529" s="3" t="n">
        <f aca="false">3*G528*(I529-I528)+D528</f>
        <v>13409.5720126407</v>
      </c>
      <c r="E529" s="30" t="n">
        <f aca="false">(1/$C$16)*($C$12/100)/S529</f>
        <v>0.00898791436318817</v>
      </c>
      <c r="F529" s="3" t="n">
        <f aca="false">3*(1-2*$B$9)*(A530+A529)/(4*(1+$B$9)*$B$4)</f>
        <v>66182.4650330704</v>
      </c>
      <c r="G529" s="3" t="n">
        <f aca="false">$C$18*$C$17*(A529+100)/100/(2*(1+$C$19))*1000</f>
        <v>4086971.34912723</v>
      </c>
      <c r="H529" s="30" t="n">
        <f aca="false">(B529-B528)/(3*(1-E528)*F528+3*C528*E528*G528)+H528</f>
        <v>0.00435066312172927</v>
      </c>
      <c r="I529" s="30" t="n">
        <f aca="false">C528*(H529-H528)+I528</f>
        <v>0.00132896036599469</v>
      </c>
      <c r="J529" s="3" t="n">
        <f aca="false">J528+3*(H529-H528)*F528</f>
        <v>587.494608365636</v>
      </c>
      <c r="K529" s="35" t="n">
        <f aca="false">IF(J529&lt;$B$10*(A528^$K$49*(MAX(K$58:K528)-A528))^(1/(1+$K$49))*($K$49^(1/(1+$K$49))),IF(J529/A529&gt;D$10,IF(MAX(J$58:J528)&lt;0.99*$B$10*(A528^$K$49*(K528-A528))^(1/(1+$K$49))*($K$49^(1/(1+$K$49))),MAX(K$58:K528),((J529/$B$10)^(1+$K$49)/(A529^($K$49)*$K$49))+A529),MAX(K$58:K528)),((J529/$B$10)^(1+$K$49)/(A529^($K$49)*$K$49))+A529)</f>
        <v>850.060760545516</v>
      </c>
      <c r="L529" s="30" t="n">
        <f aca="false">IF(K529&lt;K528,AE528*(MAX(Z$58:Z528)-J528/A528)/(J528/A528/D$10-1)/(1+1*(MAX(Z$58:Z528)-J528/A528)/(J528/A528/D$10-1))+B$3-B$4,AE528*(J529/A529/B$10)/(C$27+J529/A529/B$10))</f>
        <v>-0.103694670348526</v>
      </c>
      <c r="M529" s="42" t="n">
        <f aca="false">M528+L529*2*(K529-K528)/(K528+K529)</f>
        <v>-0.0283824185732775</v>
      </c>
      <c r="N529" s="43" t="n">
        <f aca="false">N528+(B$3-B$4)*2*(K529-K528)/(K528+K529)</f>
        <v>0.0150486866775695</v>
      </c>
      <c r="O529" s="34"/>
      <c r="P529" s="34" t="n">
        <f aca="false">P528+$B$4*2*(A529-A528)/(A529+A528)</f>
        <v>0.00465753400911429</v>
      </c>
      <c r="Q529" s="44" t="n">
        <f aca="false">M529+N529</f>
        <v>-0.013333731895708</v>
      </c>
      <c r="R529" s="3" t="n">
        <f aca="false">R528-(Q529-Q528+P529-P528)*R528</f>
        <v>1.61696726789601</v>
      </c>
      <c r="S529" s="3" t="n">
        <f aca="false">$C$21*(R529-1)+1</f>
        <v>1.60883820701144</v>
      </c>
      <c r="T529" s="3" t="n">
        <f aca="false">-(S529-S528)/S528+T528</f>
        <v>-0.00860483020454622</v>
      </c>
      <c r="U529" s="45" t="n">
        <f aca="false">(N529-N528)/(K$49/(1+K$49)*(AC529^(1+K$49)-(J529/A529)^(1+K$49))/(J529/A529)^K$49)*K$50+U528</f>
        <v>0.0506592634630422</v>
      </c>
      <c r="V529" s="3" t="n">
        <f aca="false">IF(D$6="E",-IF(K528=$B$6,-V528+(H529-H528)*(1-E528)+(I529-I528)*E528,-V528+(H529-H528)*(1-E528)+(I529-I528)*E528+(U529-U528)*(1-E528)),IF(K528=$B$6,V528+(H529-H528)*(1-E528)+(I529-I528)*E528,V528+(H529-H528)*(1-E528)+(I529-I528)*E528+(U529-U528)*(1-E528)))</f>
        <v>0.0545233055319615</v>
      </c>
      <c r="W529" s="3" t="n">
        <f aca="false">T529/3+V529</f>
        <v>0.0516550287971128</v>
      </c>
      <c r="X529" s="23" t="n">
        <f aca="false">IF(D$6="E",-B529,B529)</f>
        <v>703.991895261863</v>
      </c>
      <c r="Y529" s="0" t="n">
        <f aca="false">IF(D$6="E",-J529,J529)</f>
        <v>587.494608365636</v>
      </c>
      <c r="Z529" s="46" t="n">
        <f aca="false">J529/A529</f>
        <v>1.35160642600694</v>
      </c>
      <c r="AA529" s="43" t="n">
        <f aca="false">B$8/A529^B$3*((1+K$49)/K$49)^-B$3</f>
        <v>1.65647684723474</v>
      </c>
      <c r="AB529" s="43" t="n">
        <f aca="false">(R529-AA529)</f>
        <v>-0.0395095793387357</v>
      </c>
      <c r="AC529" s="48" t="n">
        <f aca="false">IF(R$58&gt;=AA$58,B$10,IF(K529&lt;K528,(Z529-D$10)*(1+1.25*(D$10-Z529)/MAX(Z$58:Z529)*B$10)+D$10,B$10))</f>
        <v>1.38259663532589</v>
      </c>
      <c r="AD529" s="33" t="n">
        <f aca="false">IF(K529&gt;K528,(1-A529/K529)/((J529+0.01)/A529/$B$10)^(1+K$49)+A529/K529+0.01,(1-A529/K529)/((J529+0.01)/A529/$D$10)^(1+K$49)+A529/K529+0.01)</f>
        <v>1.03264823138943</v>
      </c>
      <c r="AE529" s="47" t="n">
        <f aca="false">IF(ABS(-LN(1-(R529-AA529)/R529)/LN(AD529))&lt;1.2*B$3,1.2*SIGN(-LN(1-(R529-AA529)/R529)/LN(AD529))*B$3,-LN(1-(R529-AA529)/R529)/LN(AD529))</f>
        <v>-0.75142178271599</v>
      </c>
      <c r="AF529" s="43" t="n">
        <f aca="false">W529</f>
        <v>0.0516550287971129</v>
      </c>
      <c r="AG529" s="47" t="n">
        <f aca="false">IF(D$6="E",-B529,IF(D$6="T",-B529,B529))</f>
        <v>703.991895261863</v>
      </c>
      <c r="AH529" s="3" t="n">
        <f aca="false">T529</f>
        <v>-0.00860483020454622</v>
      </c>
    </row>
    <row r="530" customFormat="false" ht="12.8" hidden="false" customHeight="false" outlineLevel="0" collapsed="false">
      <c r="A530" s="3" t="n">
        <f aca="false">IF(J529/A529&lt;=0.99*$B$10,IF(A529&gt;A528,IF(D$5&gt;0,$A529+($D$7-$D$3)/401,IF(J529/A529&gt;1.01*D$10,A529-($D$7-$D$3)/401,A529)),IF(D$5&lt;0,$A529+($D$7-$D$3)/401,IF(J529/A529&gt;1.01*D$10,A529-($D$7-$D$3)/401,A529))),IF(K529&gt;$B$6,IF(B$10&gt;D$10,IF(J529/A529&gt;1.01*D$10,A529-($D$7-$D$3)/401,A529),A529),IF(MAX(J$58:J529)&lt;0.99*$B$10*(A529^$K$49*(K529-A529))^(1/(1+$K$49))*($K$49^(1/(1+$K$49))),$A529+($D$7-$D$3)/401,IF(J529/A529&gt;1.01*$D$10,$A529-($D$7-$D$3)/401,A529))))</f>
        <v>435.162718204495</v>
      </c>
      <c r="B530" s="3" t="n">
        <f aca="false">$D$4+(A530-$D$3)*$D$5</f>
        <v>705.488154613484</v>
      </c>
      <c r="C530" s="3" t="n">
        <f aca="false">2/PI()*(ATAN((B530/A530)^2))/(1+C$12/C$14*10*(100/A529)^0.5)</f>
        <v>0.60825013683339</v>
      </c>
      <c r="D530" s="3" t="n">
        <f aca="false">3*G529*(I530-I529)+D529</f>
        <v>13451.8522177278</v>
      </c>
      <c r="E530" s="30" t="n">
        <f aca="false">(1/$C$16)*($C$12/100)/S530</f>
        <v>0.00898636929023493</v>
      </c>
      <c r="F530" s="3" t="n">
        <f aca="false">3*(1-2*$B$9)*(A531+A530)/(4*(1+$B$9)*$B$4)</f>
        <v>66258.3622465584</v>
      </c>
      <c r="G530" s="3" t="n">
        <f aca="false">$C$18*$C$17*(A530+100)/100/(2*(1+$C$19))*1000</f>
        <v>4090783.81795516</v>
      </c>
      <c r="H530" s="30" t="n">
        <f aca="false">(B530-B529)/(3*(1-E529)*F529+3*C529*E529*G529)+H529</f>
        <v>0.00435633618646823</v>
      </c>
      <c r="I530" s="30" t="n">
        <f aca="false">C529*(H530-H529)+I529</f>
        <v>0.00133240873900536</v>
      </c>
      <c r="J530" s="3" t="n">
        <f aca="false">J529+3*(H530-H529)*F529</f>
        <v>588.620980591786</v>
      </c>
      <c r="K530" s="35" t="n">
        <f aca="false">IF(J530&lt;$B$10*(A529^$K$49*(MAX(K$58:K529)-A529))^(1/(1+$K$49))*($K$49^(1/(1+$K$49))),IF(J530/A530&gt;D$10,IF(MAX(J$58:J529)&lt;0.99*$B$10*(A529^$K$49*(K529-A529))^(1/(1+$K$49))*($K$49^(1/(1+$K$49))),MAX(K$58:K529),((J530/$B$10)^(1+$K$49)/(A530^($K$49)*$K$49))+A530),MAX(K$58:K529)),((J530/$B$10)^(1+$K$49)/(A530^($K$49)*$K$49))+A530)</f>
        <v>851.675950898351</v>
      </c>
      <c r="L530" s="30" t="n">
        <f aca="false">IF(K530&lt;K529,AE529*(MAX(Z$58:Z529)-J529/A529)/(J529/A529/D$10-1)/(1+1*(MAX(Z$58:Z529)-J529/A529)/(J529/A529/D$10-1))+B$3-B$4,AE529*(J530/A530/B$10)/(C$27+J530/A530/B$10))</f>
        <v>-0.105346567979821</v>
      </c>
      <c r="M530" s="42" t="n">
        <f aca="false">M529+L530*2*(K530-K529)/(K529+K530)</f>
        <v>-0.0285823963479369</v>
      </c>
      <c r="N530" s="43" t="n">
        <f aca="false">N529+(B$3-B$4)*2*(K530-K529)/(K529+K530)</f>
        <v>0.0150684288381006</v>
      </c>
      <c r="O530" s="34"/>
      <c r="P530" s="34" t="n">
        <f aca="false">P529+$B$4*2*(A530-A529)/(A530+A529)</f>
        <v>0.00466441473319582</v>
      </c>
      <c r="Q530" s="44" t="n">
        <f aca="false">M530+N530</f>
        <v>-0.0135139675098363</v>
      </c>
      <c r="R530" s="3" t="n">
        <f aca="false">R529-(Q530-Q529+P530-P529)*R529</f>
        <v>1.61724757707894</v>
      </c>
      <c r="S530" s="3" t="n">
        <f aca="false">$C$21*(R530-1)+1</f>
        <v>1.60911482288594</v>
      </c>
      <c r="T530" s="3" t="n">
        <f aca="false">-(S530-S529)/S529+T529</f>
        <v>-0.00877676537695493</v>
      </c>
      <c r="U530" s="45" t="n">
        <f aca="false">(N530-N529)/(K$49/(1+K$49)*(AC530^(1+K$49)-(J530/A530)^(1+K$49))/(J530/A530)^K$49)*K$50+U529</f>
        <v>0.0513111958639825</v>
      </c>
      <c r="V530" s="3" t="n">
        <f aca="false">IF(D$6="E",-IF(K529=$B$6,-V529+(H530-H529)*(1-E529)+(I530-I529)*E529,-V529+(H530-H529)*(1-E529)+(I530-I529)*E529+(U530-U529)*(1-E529)),IF(K529=$B$6,V529+(H530-H529)*(1-E529)+(I530-I529)*E529,V529+(H530-H529)*(1-E529)+(I530-I529)*E529+(U530-U529)*(1-E529)))</f>
        <v>0.0551750314897118</v>
      </c>
      <c r="W530" s="3" t="n">
        <f aca="false">T530/3+V530</f>
        <v>0.0522494430307268</v>
      </c>
      <c r="X530" s="23" t="n">
        <f aca="false">IF(D$6="E",-B530,B530)</f>
        <v>705.488154613484</v>
      </c>
      <c r="Y530" s="0" t="n">
        <f aca="false">IF(D$6="E",-J530,J530)</f>
        <v>588.620980591786</v>
      </c>
      <c r="Z530" s="46" t="n">
        <f aca="false">J530/A530</f>
        <v>1.35264570232594</v>
      </c>
      <c r="AA530" s="43" t="n">
        <f aca="false">B$8/A530^B$3*((1+K$49)/K$49)^-B$3</f>
        <v>1.65644569364659</v>
      </c>
      <c r="AB530" s="43" t="n">
        <f aca="false">(R530-AA530)</f>
        <v>-0.0391981165676472</v>
      </c>
      <c r="AC530" s="48" t="n">
        <f aca="false">IF(R$58&gt;=AA$58,B$10,IF(K530&lt;K529,(Z530-D$10)*(1+1.25*(D$10-Z530)/MAX(Z$58:Z530)*B$10)+D$10,B$10))</f>
        <v>1.38259663532589</v>
      </c>
      <c r="AD530" s="33" t="n">
        <f aca="false">IF(K530&gt;K529,(1-A530/K530)/((J530+0.01)/A530/$B$10)^(1+K$49)+A530/K530+0.01,(1-A530/K530)/((J530+0.01)/A530/$D$10)^(1+K$49)+A530/K530+0.01)</f>
        <v>1.03188003551108</v>
      </c>
      <c r="AE530" s="47" t="n">
        <f aca="false">IF(ABS(-LN(1-(R530-AA530)/R530)/LN(AD530))&lt;1.2*B$3,1.2*SIGN(-LN(1-(R530-AA530)/R530)/LN(AD530))*B$3,-LN(1-(R530-AA530)/R530)/LN(AD530))</f>
        <v>-0.763117821540131</v>
      </c>
      <c r="AF530" s="43" t="n">
        <f aca="false">W530</f>
        <v>0.052249443030727</v>
      </c>
      <c r="AG530" s="47" t="n">
        <f aca="false">IF(D$6="E",-B530,IF(D$6="T",-B530,B530))</f>
        <v>705.488154613484</v>
      </c>
      <c r="AH530" s="3" t="n">
        <f aca="false">T530</f>
        <v>-0.00877676537695493</v>
      </c>
    </row>
    <row r="531" customFormat="false" ht="12.8" hidden="false" customHeight="false" outlineLevel="0" collapsed="false">
      <c r="A531" s="3" t="n">
        <f aca="false">IF(J530/A530&lt;=0.99*$B$10,IF(A530&gt;A529,IF(D$5&gt;0,$A530+($D$7-$D$3)/401,IF(J530/A530&gt;1.01*D$10,A530-($D$7-$D$3)/401,A530)),IF(D$5&lt;0,$A530+($D$7-$D$3)/401,IF(J530/A530&gt;1.01*D$10,A530-($D$7-$D$3)/401,A530))),IF(K530&gt;$B$6,IF(B$10&gt;D$10,IF(J530/A530&gt;1.01*D$10,A530-($D$7-$D$3)/401,A530),A530),IF(MAX(J$58:J530)&lt;0.99*$B$10*(A530^$K$49*(K530-A530))^(1/(1+$K$49))*($K$49^(1/(1+$K$49))),$A530+($D$7-$D$3)/401,IF(J530/A530&gt;1.01*$D$10,$A530-($D$7-$D$3)/401,A530))))</f>
        <v>435.661471321702</v>
      </c>
      <c r="B531" s="3" t="n">
        <f aca="false">$D$4+(A531-$D$3)*$D$5</f>
        <v>706.984413965105</v>
      </c>
      <c r="C531" s="3" t="n">
        <f aca="false">2/PI()*(ATAN((B531/A531)^2))/(1+C$12/C$14*10*(100/A530)^0.5)</f>
        <v>0.608648594558469</v>
      </c>
      <c r="D531" s="3" t="n">
        <f aca="false">3*G530*(I531-I530)+D530</f>
        <v>13494.148232104</v>
      </c>
      <c r="E531" s="30" t="n">
        <f aca="false">(1/$C$16)*($C$12/100)/S531</f>
        <v>0.00898479820041572</v>
      </c>
      <c r="F531" s="3" t="n">
        <f aca="false">3*(1-2*$B$9)*(A532+A531)/(4*(1+$B$9)*$B$4)</f>
        <v>66334.2594600465</v>
      </c>
      <c r="G531" s="3" t="n">
        <f aca="false">$C$18*$C$17*(A531+100)/100/(2*(1+$C$19))*1000</f>
        <v>4094596.28678309</v>
      </c>
      <c r="H531" s="30" t="n">
        <f aca="false">(B531-B530)/(3*(1-E530)*F530+3*C530*E530*G530)+H530</f>
        <v>0.00436200235444994</v>
      </c>
      <c r="I531" s="30" t="n">
        <f aca="false">C530*(H531-H530)+I530</f>
        <v>0.00133585518645556</v>
      </c>
      <c r="J531" s="3" t="n">
        <f aca="false">J530+3*(H531-H530)*F530</f>
        <v>589.747273623832</v>
      </c>
      <c r="K531" s="35" t="n">
        <f aca="false">IF(J531&lt;$B$10*(A530^$K$49*(MAX(K$58:K530)-A530))^(1/(1+$K$49))*($K$49^(1/(1+$K$49))),IF(J531/A531&gt;D$10,IF(MAX(J$58:J530)&lt;0.99*$B$10*(A530^$K$49*(K530-A530))^(1/(1+$K$49))*($K$49^(1/(1+$K$49))),MAX(K$58:K530),((J531/$B$10)^(1+$K$49)/(A531^($K$49)*$K$49))+A531),MAX(K$58:K530)),((J531/$B$10)^(1+$K$49)/(A531^($K$49)*$K$49))+A531)</f>
        <v>853.291519721972</v>
      </c>
      <c r="L531" s="30" t="n">
        <f aca="false">IF(K531&lt;K530,AE530*(MAX(Z$58:Z530)-J530/A530)/(J530/A530/D$10-1)/(1+1*(MAX(Z$58:Z530)-J530/A530)/(J530/A530/D$10-1))+B$3-B$4,AE530*(J531/A531/B$10)/(C$27+J531/A531/B$10))</f>
        <v>-0.107056804220334</v>
      </c>
      <c r="M531" s="42" t="n">
        <f aca="false">M530+L531*2*(K531-K530)/(K530+K531)</f>
        <v>-0.0287852830753792</v>
      </c>
      <c r="N531" s="43" t="n">
        <f aca="false">N530+(B$3-B$4)*2*(K531-K530)/(K530+K531)</f>
        <v>0.0150881382062325</v>
      </c>
      <c r="O531" s="34"/>
      <c r="P531" s="34" t="n">
        <f aca="false">P530+$B$4*2*(A531-A530)/(A531+A530)</f>
        <v>0.00467128757558865</v>
      </c>
      <c r="Q531" s="44" t="n">
        <f aca="false">M531+N531</f>
        <v>-0.0136971448691467</v>
      </c>
      <c r="R531" s="3" t="n">
        <f aca="false">R530-(Q531-Q530+P531-P530)*R530</f>
        <v>1.61753270513176</v>
      </c>
      <c r="S531" s="3" t="n">
        <f aca="false">$C$21*(R531-1)+1</f>
        <v>1.60939619413767</v>
      </c>
      <c r="T531" s="3" t="n">
        <f aca="false">-(S531-S530)/S530+T530</f>
        <v>-0.00895162626800311</v>
      </c>
      <c r="U531" s="45" t="n">
        <f aca="false">(N531-N530)/(K$49/(1+K$49)*(AC531^(1+K$49)-(J531/A531)^(1+K$49))/(J531/A531)^K$49)*K$50+U530</f>
        <v>0.0519856425853159</v>
      </c>
      <c r="V531" s="3" t="n">
        <f aca="false">IF(D$6="E",-IF(K530=$B$6,-V530+(H531-H530)*(1-E530)+(I531-I530)*E530,-V530+(H531-H530)*(1-E530)+(I531-I530)*E530+(U531-U530)*(1-E530)),IF(K530=$B$6,V530+(H531-H530)*(1-E530)+(I531-I530)*E530,V530+(H531-H530)*(1-E530)+(I531-I530)*E530+(U531-U530)*(1-E530)))</f>
        <v>0.055849063604494</v>
      </c>
      <c r="W531" s="3" t="n">
        <f aca="false">T531/3+V531</f>
        <v>0.0528651881818263</v>
      </c>
      <c r="X531" s="23" t="n">
        <f aca="false">IF(D$6="E",-B531,B531)</f>
        <v>706.984413965105</v>
      </c>
      <c r="Y531" s="0" t="n">
        <f aca="false">IF(D$6="E",-J531,J531)</f>
        <v>589.747273623832</v>
      </c>
      <c r="Z531" s="46" t="n">
        <f aca="false">J531/A531</f>
        <v>1.35368241730137</v>
      </c>
      <c r="AA531" s="43" t="n">
        <f aca="false">B$8/A531^B$3*((1+K$49)/K$49)^-B$3</f>
        <v>1.65641457632897</v>
      </c>
      <c r="AB531" s="43" t="n">
        <f aca="false">(R531-AA531)</f>
        <v>-0.038881871197209</v>
      </c>
      <c r="AC531" s="48" t="n">
        <f aca="false">IF(R$58&gt;=AA$58,B$10,IF(K531&lt;K530,(Z531-D$10)*(1+1.25*(D$10-Z531)/MAX(Z$58:Z531)*B$10)+D$10,B$10))</f>
        <v>1.38259663532589</v>
      </c>
      <c r="AD531" s="33" t="n">
        <f aca="false">IF(K531&gt;K530,(1-A531/K531)/((J531+0.01)/A531/$B$10)^(1+K$49)+A531/K531+0.01,(1-A531/K531)/((J531+0.01)/A531/$D$10)^(1+K$49)+A531/K531+0.01)</f>
        <v>1.0311142949</v>
      </c>
      <c r="AE531" s="47" t="n">
        <f aca="false">IF(ABS(-LN(1-(R531-AA531)/R531)/LN(AD531))&lt;1.2*B$3,1.2*SIGN(-LN(1-(R531-AA531)/R531)/LN(AD531))*B$3,-LN(1-(R531-AA531)/R531)/LN(AD531))</f>
        <v>-0.775240260464137</v>
      </c>
      <c r="AF531" s="43" t="n">
        <f aca="false">W531</f>
        <v>0.0528651881818265</v>
      </c>
      <c r="AG531" s="47" t="n">
        <f aca="false">IF(D$6="E",-B531,IF(D$6="T",-B531,B531))</f>
        <v>706.984413965105</v>
      </c>
      <c r="AH531" s="3" t="n">
        <f aca="false">T531</f>
        <v>-0.00895162626800311</v>
      </c>
    </row>
    <row r="532" customFormat="false" ht="12.8" hidden="false" customHeight="false" outlineLevel="0" collapsed="false">
      <c r="A532" s="3" t="n">
        <f aca="false">IF(J531/A531&lt;=0.99*$B$10,IF(A531&gt;A530,IF(D$5&gt;0,$A531+($D$7-$D$3)/401,IF(J531/A531&gt;1.01*D$10,A531-($D$7-$D$3)/401,A531)),IF(D$5&lt;0,$A531+($D$7-$D$3)/401,IF(J531/A531&gt;1.01*D$10,A531-($D$7-$D$3)/401,A531))),IF(K531&gt;$B$6,IF(B$10&gt;D$10,IF(J531/A531&gt;1.01*D$10,A531-($D$7-$D$3)/401,A531),A531),IF(MAX(J$58:J531)&lt;0.99*$B$10*(A531^$K$49*(K531-A531))^(1/(1+$K$49))*($K$49^(1/(1+$K$49))),$A531+($D$7-$D$3)/401,IF(J531/A531&gt;1.01*$D$10,$A531-($D$7-$D$3)/401,A531))))</f>
        <v>436.160224438909</v>
      </c>
      <c r="B532" s="3" t="n">
        <f aca="false">$D$4+(A532-$D$3)*$D$5</f>
        <v>708.480673316726</v>
      </c>
      <c r="C532" s="3" t="n">
        <f aca="false">2/PI()*(ATAN((B532/A532)^2))/(1+C$12/C$14*10*(100/A531)^0.5)</f>
        <v>0.609045490237474</v>
      </c>
      <c r="D532" s="3" t="n">
        <f aca="false">3*G531*(I532-I531)+D531</f>
        <v>13536.460010557</v>
      </c>
      <c r="E532" s="30" t="n">
        <f aca="false">(1/$C$16)*($C$12/100)/S532</f>
        <v>0.00898320015165543</v>
      </c>
      <c r="F532" s="3" t="n">
        <f aca="false">3*(1-2*$B$9)*(A533+A532)/(4*(1+$B$9)*$B$4)</f>
        <v>66410.1566735345</v>
      </c>
      <c r="G532" s="3" t="n">
        <f aca="false">$C$18*$C$17*(A532+100)/100/(2*(1+$C$19))*1000</f>
        <v>4098408.75561102</v>
      </c>
      <c r="H532" s="30" t="n">
        <f aca="false">(B532-B531)/(3*(1-E531)*F531+3*C531*E531*G531)+H531</f>
        <v>0.00436766164919845</v>
      </c>
      <c r="I532" s="30" t="n">
        <f aca="false">C531*(H532-H531)+I531</f>
        <v>0.00133929970825043</v>
      </c>
      <c r="J532" s="3" t="n">
        <f aca="false">J531+3*(H532-H531)*F531</f>
        <v>590.873489002458</v>
      </c>
      <c r="K532" s="35" t="n">
        <f aca="false">IF(J532&lt;$B$10*(A531^$K$49*(MAX(K$58:K531)-A531))^(1/(1+$K$49))*($K$49^(1/(1+$K$49))),IF(J532/A532&gt;D$10,IF(MAX(J$58:J531)&lt;0.99*$B$10*(A531^$K$49*(K531-A531))^(1/(1+$K$49))*($K$49^(1/(1+$K$49))),MAX(K$58:K531),((J532/$B$10)^(1+$K$49)/(A532^($K$49)*$K$49))+A532),MAX(K$58:K531)),((J532/$B$10)^(1+$K$49)/(A532^($K$49)*$K$49))+A532)</f>
        <v>854.907467259873</v>
      </c>
      <c r="L532" s="30" t="n">
        <f aca="false">IF(K532&lt;K531,AE531*(MAX(Z$58:Z531)-J531/A531)/(J531/A531/D$10-1)/(1+1*(MAX(Z$58:Z531)-J531/A531)/(J531/A531/D$10-1))+B$3-B$4,AE531*(J532/A532/B$10)/(C$27+J532/A532/B$10))</f>
        <v>-0.108828868445655</v>
      </c>
      <c r="M532" s="42" t="n">
        <f aca="false">M531+L532*2*(K532-K531)/(K531+K532)</f>
        <v>-0.0289911861854473</v>
      </c>
      <c r="N532" s="43" t="n">
        <f aca="false">N531+(B$3-B$4)*2*(K532-K531)/(K531+K532)</f>
        <v>0.0151078149002503</v>
      </c>
      <c r="O532" s="34"/>
      <c r="P532" s="34" t="n">
        <f aca="false">P531+$B$4*2*(A532-A531)/(A532+A531)</f>
        <v>0.00467815255432867</v>
      </c>
      <c r="Q532" s="44" t="n">
        <f aca="false">M532+N532</f>
        <v>-0.013883371285197</v>
      </c>
      <c r="R532" s="3" t="n">
        <f aca="false">R531-(Q532-Q531+P532-P531)*R531</f>
        <v>1.61782282812265</v>
      </c>
      <c r="S532" s="3" t="n">
        <f aca="false">$C$21*(R532-1)+1</f>
        <v>1.60968249451498</v>
      </c>
      <c r="T532" s="3" t="n">
        <f aca="false">-(S532-S531)/S531+T531</f>
        <v>-0.0091295193053739</v>
      </c>
      <c r="U532" s="45" t="n">
        <f aca="false">(N532-N531)/(K$49/(1+K$49)*(AC532^(1+K$49)-(J532/A532)^(1+K$49))/(J532/A532)^K$49)*K$50+U531</f>
        <v>0.0526842167171683</v>
      </c>
      <c r="V532" s="3" t="n">
        <f aca="false">IF(D$6="E",-IF(K531=$B$6,-V531+(H532-H531)*(1-E531)+(I532-I531)*E531,-V531+(H532-H531)*(1-E531)+(I532-I531)*E531+(U532-U531)*(1-E531)),IF(K531=$B$6,V531+(H532-H531)*(1-E531)+(I532-I531)*E531,V531+(H532-H531)*(1-E531)+(I532-I531)*E531+(U532-U531)*(1-E531)))</f>
        <v>0.0565470005842042</v>
      </c>
      <c r="W532" s="3" t="n">
        <f aca="false">T532/3+V532</f>
        <v>0.0535038274824129</v>
      </c>
      <c r="X532" s="23" t="n">
        <f aca="false">IF(D$6="E",-B532,B532)</f>
        <v>708.480673316726</v>
      </c>
      <c r="Y532" s="0" t="n">
        <f aca="false">IF(D$6="E",-J532,J532)</f>
        <v>590.873489002458</v>
      </c>
      <c r="Z532" s="46" t="n">
        <f aca="false">J532/A532</f>
        <v>1.35471658325235</v>
      </c>
      <c r="AA532" s="43" t="n">
        <f aca="false">B$8/A532^B$3*((1+K$49)/K$49)^-B$3</f>
        <v>1.65638349519819</v>
      </c>
      <c r="AB532" s="43" t="n">
        <f aca="false">(R532-AA532)</f>
        <v>-0.038560667075545</v>
      </c>
      <c r="AC532" s="48" t="n">
        <f aca="false">IF(R$58&gt;=AA$58,B$10,IF(K532&lt;K531,(Z532-D$10)*(1+1.25*(D$10-Z532)/MAX(Z$58:Z532)*B$10)+D$10,B$10))</f>
        <v>1.38259663532589</v>
      </c>
      <c r="AD532" s="33" t="n">
        <f aca="false">IF(K532&gt;K531,(1-A532/K532)/((J532+0.01)/A532/$B$10)^(1+K$49)+A532/K532+0.01,(1-A532/K532)/((J532+0.01)/A532/$D$10)^(1+K$49)+A532/K532+0.01)</f>
        <v>1.03035099636332</v>
      </c>
      <c r="AE532" s="47" t="n">
        <f aca="false">IF(ABS(-LN(1-(R532-AA532)/R532)/LN(AD532))&lt;1.2*B$3,1.2*SIGN(-LN(1-(R532-AA532)/R532)/LN(AD532))*B$3,-LN(1-(R532-AA532)/R532)/LN(AD532))</f>
        <v>-0.787815267945183</v>
      </c>
      <c r="AF532" s="43" t="n">
        <f aca="false">W532</f>
        <v>0.0535038274824131</v>
      </c>
      <c r="AG532" s="47" t="n">
        <f aca="false">IF(D$6="E",-B532,IF(D$6="T",-B532,B532))</f>
        <v>708.480673316726</v>
      </c>
      <c r="AH532" s="3" t="n">
        <f aca="false">T532</f>
        <v>-0.0091295193053739</v>
      </c>
    </row>
    <row r="533" customFormat="false" ht="12.8" hidden="false" customHeight="false" outlineLevel="0" collapsed="false">
      <c r="A533" s="3" t="n">
        <f aca="false">IF(J532/A532&lt;=0.99*$B$10,IF(A532&gt;A531,IF(D$5&gt;0,$A532+($D$7-$D$3)/401,IF(J532/A532&gt;1.01*D$10,A532-($D$7-$D$3)/401,A532)),IF(D$5&lt;0,$A532+($D$7-$D$3)/401,IF(J532/A532&gt;1.01*D$10,A532-($D$7-$D$3)/401,A532))),IF(K532&gt;$B$6,IF(B$10&gt;D$10,IF(J532/A532&gt;1.01*D$10,A532-($D$7-$D$3)/401,A532),A532),IF(MAX(J$58:J532)&lt;0.99*$B$10*(A532^$K$49*(K532-A532))^(1/(1+$K$49))*($K$49^(1/(1+$K$49))),$A532+($D$7-$D$3)/401,IF(J532/A532&gt;1.01*$D$10,$A532-($D$7-$D$3)/401,A532))))</f>
        <v>436.658977556116</v>
      </c>
      <c r="B533" s="3" t="n">
        <f aca="false">$D$4+(A533-$D$3)*$D$5</f>
        <v>709.976932668347</v>
      </c>
      <c r="C533" s="3" t="n">
        <f aca="false">2/PI()*(ATAN((B533/A533)^2))/(1+C$12/C$14*10*(100/A532)^0.5)</f>
        <v>0.609440833489559</v>
      </c>
      <c r="D533" s="3" t="n">
        <f aca="false">3*G532*(I533-I532)+D532</f>
        <v>13578.7875096068</v>
      </c>
      <c r="E533" s="30" t="n">
        <f aca="false">(1/$C$16)*($C$12/100)/S533</f>
        <v>0.00898157414376142</v>
      </c>
      <c r="F533" s="3" t="n">
        <f aca="false">3*(1-2*$B$9)*(A534+A533)/(4*(1+$B$9)*$B$4)</f>
        <v>66486.0538870225</v>
      </c>
      <c r="G533" s="3" t="n">
        <f aca="false">$C$18*$C$17*(A533+100)/100/(2*(1+$C$19))*1000</f>
        <v>4102221.22443895</v>
      </c>
      <c r="H533" s="30" t="n">
        <f aca="false">(B533-B532)/(3*(1-E532)*F532+3*C532*E532*G532)+H532</f>
        <v>0.00437331409428011</v>
      </c>
      <c r="I533" s="30" t="n">
        <f aca="false">C532*(H533-H532)+I532</f>
        <v>0.00134274230443623</v>
      </c>
      <c r="J533" s="3" t="n">
        <f aca="false">J532+3*(H533-H532)*F532</f>
        <v>591.999628292843</v>
      </c>
      <c r="K533" s="35" t="n">
        <f aca="false">IF(J533&lt;$B$10*(A532^$K$49*(MAX(K$58:K532)-A532))^(1/(1+$K$49))*($K$49^(1/(1+$K$49))),IF(J533/A533&gt;D$10,IF(MAX(J$58:J532)&lt;0.99*$B$10*(A532^$K$49*(K532-A532))^(1/(1+$K$49))*($K$49^(1/(1+$K$49))),MAX(K$58:K532),((J533/$B$10)^(1+$K$49)/(A533^($K$49)*$K$49))+A533),MAX(K$58:K532)),((J533/$B$10)^(1+$K$49)/(A533^($K$49)*$K$49))+A533)</f>
        <v>856.523793805859</v>
      </c>
      <c r="L533" s="30" t="n">
        <f aca="false">IF(K533&lt;K532,AE532*(MAX(Z$58:Z532)-J532/A532)/(J532/A532/D$10-1)/(1+1*(MAX(Z$58:Z532)-J532/A532)/(J532/A532/D$10-1))+B$3-B$4,AE532*(J533/A533/B$10)/(C$27+J533/A533/B$10))</f>
        <v>-0.11066654646791</v>
      </c>
      <c r="M533" s="42" t="n">
        <f aca="false">M532+L533*2*(K533-K532)/(K532+K533)</f>
        <v>-0.0292002197363447</v>
      </c>
      <c r="N533" s="43" t="n">
        <f aca="false">N532+(B$3-B$4)*2*(K533-K532)/(K532+K533)</f>
        <v>0.0151274590384177</v>
      </c>
      <c r="O533" s="34"/>
      <c r="P533" s="34" t="n">
        <f aca="false">P532+$B$4*2*(A533-A532)/(A533+A532)</f>
        <v>0.00468500968738991</v>
      </c>
      <c r="Q533" s="44" t="n">
        <f aca="false">M533+N533</f>
        <v>-0.0140727606979269</v>
      </c>
      <c r="R533" s="3" t="n">
        <f aca="false">R532-(Q533-Q532+P533-P532)*R532</f>
        <v>1.61811813301156</v>
      </c>
      <c r="S533" s="3" t="n">
        <f aca="false">$C$21*(R533-1)+1</f>
        <v>1.60997390851446</v>
      </c>
      <c r="T533" s="3" t="n">
        <f aca="false">-(S533-S532)/S532+T532</f>
        <v>-0.00931055749177385</v>
      </c>
      <c r="U533" s="45" t="n">
        <f aca="false">(N533-N532)/(K$49/(1+K$49)*(AC533^(1+K$49)-(J533/A533)^(1+K$49))/(J533/A533)^K$49)*K$50+U532</f>
        <v>0.053408711226149</v>
      </c>
      <c r="V533" s="3" t="n">
        <f aca="false">IF(D$6="E",-IF(K532=$B$6,-V532+(H533-H532)*(1-E532)+(I533-I532)*E532,-V532+(H533-H532)*(1-E532)+(I533-I532)*E532+(U533-U532)*(1-E532)),IF(K532=$B$6,V532+(H533-H532)*(1-E532)+(I533-I532)*E532,V532+(H533-H532)*(1-E532)+(I533-I532)*E532+(U533-U532)*(1-E532)))</f>
        <v>0.0572706194075686</v>
      </c>
      <c r="W533" s="3" t="n">
        <f aca="false">T533/3+V533</f>
        <v>0.054167100243644</v>
      </c>
      <c r="X533" s="23" t="n">
        <f aca="false">IF(D$6="E",-B533,B533)</f>
        <v>709.976932668347</v>
      </c>
      <c r="Y533" s="0" t="n">
        <f aca="false">IF(D$6="E",-J533,J533)</f>
        <v>591.999628292843</v>
      </c>
      <c r="Z533" s="46" t="n">
        <f aca="false">J533/A533</f>
        <v>1.35574821249785</v>
      </c>
      <c r="AA533" s="43" t="n">
        <f aca="false">B$8/A533^B$3*((1+K$49)/K$49)^-B$3</f>
        <v>1.65635245017087</v>
      </c>
      <c r="AB533" s="43" t="n">
        <f aca="false">(R533-AA533)</f>
        <v>-0.0382343171593114</v>
      </c>
      <c r="AC533" s="48" t="n">
        <f aca="false">IF(R$58&gt;=AA$58,B$10,IF(K533&lt;K532,(Z533-D$10)*(1+1.25*(D$10-Z533)/MAX(Z$58:Z533)*B$10)+D$10,B$10))</f>
        <v>1.38259663532589</v>
      </c>
      <c r="AD533" s="33" t="n">
        <f aca="false">IF(K533&gt;K532,(1-A533/K533)/((J533+0.01)/A533/$B$10)^(1+K$49)+A533/K533+0.01,(1-A533/K533)/((J533+0.01)/A533/$D$10)^(1+K$49)+A533/K533+0.01)</f>
        <v>1.02959012674224</v>
      </c>
      <c r="AE533" s="47" t="n">
        <f aca="false">IF(ABS(-LN(1-(R533-AA533)/R533)/LN(AD533))&lt;1.2*B$3,1.2*SIGN(-LN(1-(R533-AA533)/R533)/LN(AD533))*B$3,-LN(1-(R533-AA533)/R533)/LN(AD533))</f>
        <v>-0.800871291654687</v>
      </c>
      <c r="AF533" s="43" t="n">
        <f aca="false">W533</f>
        <v>0.0541671002436442</v>
      </c>
      <c r="AG533" s="47" t="n">
        <f aca="false">IF(D$6="E",-B533,IF(D$6="T",-B533,B533))</f>
        <v>709.976932668347</v>
      </c>
      <c r="AH533" s="3" t="n">
        <f aca="false">T533</f>
        <v>-0.00931055749177385</v>
      </c>
    </row>
    <row r="534" customFormat="false" ht="12.8" hidden="false" customHeight="false" outlineLevel="0" collapsed="false">
      <c r="A534" s="3" t="n">
        <f aca="false">IF(J533/A533&lt;=0.99*$B$10,IF(A533&gt;A532,IF(D$5&gt;0,$A533+($D$7-$D$3)/401,IF(J533/A533&gt;1.01*D$10,A533-($D$7-$D$3)/401,A533)),IF(D$5&lt;0,$A533+($D$7-$D$3)/401,IF(J533/A533&gt;1.01*D$10,A533-($D$7-$D$3)/401,A533))),IF(K533&gt;$B$6,IF(B$10&gt;D$10,IF(J533/A533&gt;1.01*D$10,A533-($D$7-$D$3)/401,A533),A533),IF(MAX(J$58:J533)&lt;0.99*$B$10*(A533^$K$49*(K533-A533))^(1/(1+$K$49))*($K$49^(1/(1+$K$49))),$A533+($D$7-$D$3)/401,IF(J533/A533&gt;1.01*$D$10,$A533-($D$7-$D$3)/401,A533))))</f>
        <v>437.157730673323</v>
      </c>
      <c r="B534" s="3" t="n">
        <f aca="false">$D$4+(A534-$D$3)*$D$5</f>
        <v>711.473192019969</v>
      </c>
      <c r="C534" s="3" t="n">
        <f aca="false">2/PI()*(ATAN((B534/A534)^2))/(1+C$12/C$14*10*(100/A533)^0.5)</f>
        <v>0.609834633857785</v>
      </c>
      <c r="D534" s="3" t="n">
        <f aca="false">3*G533*(I534-I533)+D533</f>
        <v>13621.1306875696</v>
      </c>
      <c r="E534" s="30" t="n">
        <f aca="false">(1/$C$16)*($C$12/100)/S534</f>
        <v>0.00897991911335633</v>
      </c>
      <c r="F534" s="3" t="n">
        <f aca="false">3*(1-2*$B$9)*(A535+A534)/(4*(1+$B$9)*$B$4)</f>
        <v>66561.9511005105</v>
      </c>
      <c r="G534" s="3" t="n">
        <f aca="false">$C$18*$C$17*(A534+100)/100/(2*(1+$C$19))*1000</f>
        <v>4106033.69326688</v>
      </c>
      <c r="H534" s="30" t="n">
        <f aca="false">(B534-B533)/(3*(1-E533)*F533+3*C533*E533*G533)+H533</f>
        <v>0.0043789597133128</v>
      </c>
      <c r="I534" s="30" t="n">
        <f aca="false">C533*(H534-H533)+I533</f>
        <v>0.00134618297520508</v>
      </c>
      <c r="J534" s="3" t="n">
        <f aca="false">J533+3*(H534-H533)*F533</f>
        <v>593.125693086542</v>
      </c>
      <c r="K534" s="35" t="n">
        <f aca="false">IF(J534&lt;$B$10*(A533^$K$49*(MAX(K$58:K533)-A533))^(1/(1+$K$49))*($K$49^(1/(1+$K$49))),IF(J534/A534&gt;D$10,IF(MAX(J$58:J533)&lt;0.99*$B$10*(A533^$K$49*(K533-A533))^(1/(1+$K$49))*($K$49^(1/(1+$K$49))),MAX(K$58:K533),((J534/$B$10)^(1+$K$49)/(A534^($K$49)*$K$49))+A534),MAX(K$58:K533)),((J534/$B$10)^(1+$K$49)/(A534^($K$49)*$K$49))+A534)</f>
        <v>858.140499706762</v>
      </c>
      <c r="L534" s="30" t="n">
        <f aca="false">IF(K534&lt;K533,AE533*(MAX(Z$58:Z533)-J533/A533)/(J533/A533/D$10-1)/(1+1*(MAX(Z$58:Z533)-J533/A533)/(J533/A533/D$10-1))+B$3-B$4,AE533*(J534/A534/B$10)/(C$27+J534/A534/B$10))</f>
        <v>-0.112573953500164</v>
      </c>
      <c r="M534" s="42" t="n">
        <f aca="false">M533+L534*2*(K534-K533)/(K533+K534)</f>
        <v>-0.029412504993115</v>
      </c>
      <c r="N534" s="43" t="n">
        <f aca="false">N533+(B$3-B$4)*2*(K534-K533)/(K533+K534)</f>
        <v>0.0151470707390089</v>
      </c>
      <c r="O534" s="34"/>
      <c r="P534" s="34" t="n">
        <f aca="false">P533+$B$4*2*(A534-A533)/(A534+A533)</f>
        <v>0.00469185899268485</v>
      </c>
      <c r="Q534" s="44" t="n">
        <f aca="false">M534+N534</f>
        <v>-0.014265434254106</v>
      </c>
      <c r="R534" s="3" t="n">
        <f aca="false">R533-(Q534-Q533+P534-P533)*R533</f>
        <v>1.61841881860147</v>
      </c>
      <c r="S534" s="3" t="n">
        <f aca="false">$C$21*(R534-1)+1</f>
        <v>1.6102706323197</v>
      </c>
      <c r="T534" s="3" t="n">
        <f aca="false">-(S534-S533)/S533+T533</f>
        <v>-0.009494860978721</v>
      </c>
      <c r="U534" s="45" t="n">
        <f aca="false">(N534-N533)/(K$49/(1+K$49)*(AC534^(1+K$49)-(J534/A534)^(1+K$49))/(J534/A534)^K$49)*K$50+U533</f>
        <v>0.0541611267313097</v>
      </c>
      <c r="V534" s="3" t="n">
        <f aca="false">IF(D$6="E",-IF(K533=$B$6,-V533+(H534-H533)*(1-E533)+(I534-I533)*E533,-V533+(H534-H533)*(1-E533)+(I534-I533)*E533+(U534-U533)*(1-E533)),IF(K533=$B$6,V533+(H534-H533)*(1-E533)+(I534-I533)*E533,V533+(H534-H533)*(1-E533)+(I534-I533)*E533+(U534-U533)*(1-E533)))</f>
        <v>0.0580219028522092</v>
      </c>
      <c r="W534" s="3" t="n">
        <f aca="false">T534/3+V534</f>
        <v>0.0548569491926355</v>
      </c>
      <c r="X534" s="23" t="n">
        <f aca="false">IF(D$6="E",-B534,B534)</f>
        <v>711.473192019969</v>
      </c>
      <c r="Y534" s="0" t="n">
        <f aca="false">IF(D$6="E",-J534,J534)</f>
        <v>593.125693086542</v>
      </c>
      <c r="Z534" s="46" t="n">
        <f aca="false">J534/A534</f>
        <v>1.35677731736093</v>
      </c>
      <c r="AA534" s="43" t="n">
        <f aca="false">B$8/A534^B$3*((1+K$49)/K$49)^-B$3</f>
        <v>1.65632144116391</v>
      </c>
      <c r="AB534" s="43" t="n">
        <f aca="false">(R534-AA534)</f>
        <v>-0.0379026225624426</v>
      </c>
      <c r="AC534" s="48" t="n">
        <f aca="false">IF(R$58&gt;=AA$58,B$10,IF(K534&lt;K533,(Z534-D$10)*(1+1.25*(D$10-Z534)/MAX(Z$58:Z534)*B$10)+D$10,B$10))</f>
        <v>1.38259663532589</v>
      </c>
      <c r="AD534" s="33" t="n">
        <f aca="false">IF(K534&gt;K533,(1-A534/K534)/((J534+0.01)/A534/$B$10)^(1+K$49)+A534/K534+0.01,(1-A534/K534)/((J534+0.01)/A534/$D$10)^(1+K$49)+A534/K534+0.01)</f>
        <v>1.02883167290871</v>
      </c>
      <c r="AE534" s="47" t="n">
        <f aca="false">IF(ABS(-LN(1-(R534-AA534)/R534)/LN(AD534))&lt;1.2*B$3,1.2*SIGN(-LN(1-(R534-AA534)/R534)/LN(AD534))*B$3,-LN(1-(R534-AA534)/R534)/LN(AD534))</f>
        <v>-0.814439318356563</v>
      </c>
      <c r="AF534" s="43" t="n">
        <f aca="false">W534</f>
        <v>0.0548569491926356</v>
      </c>
      <c r="AG534" s="47" t="n">
        <f aca="false">IF(D$6="E",-B534,IF(D$6="T",-B534,B534))</f>
        <v>711.473192019968</v>
      </c>
      <c r="AH534" s="3" t="n">
        <f aca="false">T534</f>
        <v>-0.009494860978721</v>
      </c>
    </row>
    <row r="535" customFormat="false" ht="12.8" hidden="false" customHeight="false" outlineLevel="0" collapsed="false">
      <c r="A535" s="3" t="n">
        <f aca="false">IF(J534/A534&lt;=0.99*$B$10,IF(A534&gt;A533,IF(D$5&gt;0,$A534+($D$7-$D$3)/401,IF(J534/A534&gt;1.01*D$10,A534-($D$7-$D$3)/401,A534)),IF(D$5&lt;0,$A534+($D$7-$D$3)/401,IF(J534/A534&gt;1.01*D$10,A534-($D$7-$D$3)/401,A534))),IF(K534&gt;$B$6,IF(B$10&gt;D$10,IF(J534/A534&gt;1.01*D$10,A534-($D$7-$D$3)/401,A534),A534),IF(MAX(J$58:J534)&lt;0.99*$B$10*(A534^$K$49*(K534-A534))^(1/(1+$K$49))*($K$49^(1/(1+$K$49))),$A534+($D$7-$D$3)/401,IF(J534/A534&gt;1.01*$D$10,$A534-($D$7-$D$3)/401,A534))))</f>
        <v>437.65648379053</v>
      </c>
      <c r="B535" s="3" t="n">
        <f aca="false">$D$4+(A535-$D$3)*$D$5</f>
        <v>712.96945137159</v>
      </c>
      <c r="C535" s="3" t="n">
        <f aca="false">2/PI()*(ATAN((B535/A535)^2))/(1+C$12/C$14*10*(100/A534)^0.5)</f>
        <v>0.610226900809824</v>
      </c>
      <c r="D535" s="3" t="n">
        <f aca="false">3*G534*(I535-I534)+D534</f>
        <v>13663.4895046309</v>
      </c>
      <c r="E535" s="30" t="n">
        <f aca="false">(1/$C$16)*($C$12/100)/S535</f>
        <v>0.00897823392823272</v>
      </c>
      <c r="F535" s="3" t="n">
        <f aca="false">3*(1-2*$B$9)*(A536+A535)/(4*(1+$B$9)*$B$4)</f>
        <v>66637.8483139985</v>
      </c>
      <c r="G535" s="3" t="n">
        <f aca="false">$C$18*$C$17*(A535+100)/100/(2*(1+$C$19))*1000</f>
        <v>4109846.16209481</v>
      </c>
      <c r="H535" s="30" t="n">
        <f aca="false">(B535-B534)/(3*(1-E534)*F534+3*C534*E534*G534)+H534</f>
        <v>0.00438459852997604</v>
      </c>
      <c r="I535" s="30" t="n">
        <f aca="false">C534*(H535-H534)+I534</f>
        <v>0.00134962172090029</v>
      </c>
      <c r="J535" s="3" t="n">
        <f aca="false">J534+3*(H535-H534)*F534</f>
        <v>594.251685003552</v>
      </c>
      <c r="K535" s="35" t="n">
        <f aca="false">IF(J535&lt;$B$10*(A534^$K$49*(MAX(K$58:K534)-A534))^(1/(1+$K$49))*($K$49^(1/(1+$K$49))),IF(J535/A535&gt;D$10,IF(MAX(J$58:J534)&lt;0.99*$B$10*(A534^$K$49*(K534-A534))^(1/(1+$K$49))*($K$49^(1/(1+$K$49))),MAX(K$58:K534),((J535/$B$10)^(1+$K$49)/(A535^($K$49)*$K$49))+A535),MAX(K$58:K534)),((J535/$B$10)^(1+$K$49)/(A535^($K$49)*$K$49))+A535)</f>
        <v>859.757585365398</v>
      </c>
      <c r="L535" s="30" t="n">
        <f aca="false">IF(K535&lt;K534,AE534*(MAX(Z$58:Z534)-J534/A534)/(J534/A534/D$10-1)/(1+1*(MAX(Z$58:Z534)-J534/A534)/(J534/A534/D$10-1))+B$3-B$4,AE534*(J535/A535/B$10)/(C$27+J535/A535/B$10))</f>
        <v>-0.11455557169333</v>
      </c>
      <c r="M535" s="42" t="n">
        <f aca="false">M534+L535*2*(K535-K534)/(K534+K535)</f>
        <v>-0.0296281710721587</v>
      </c>
      <c r="N535" s="43" t="n">
        <f aca="false">N534+(B$3-B$4)*2*(K535-K534)/(K534+K535)</f>
        <v>0.0151666501203424</v>
      </c>
      <c r="O535" s="34"/>
      <c r="P535" s="34" t="n">
        <f aca="false">P534+$B$4*2*(A535-A534)/(A535+A534)</f>
        <v>0.00469870048806471</v>
      </c>
      <c r="Q535" s="44" t="n">
        <f aca="false">M535+N535</f>
        <v>-0.0144615209518164</v>
      </c>
      <c r="R535" s="3" t="n">
        <f aca="false">R534-(Q535-Q534+P535-P534)*R534</f>
        <v>1.61872509659825</v>
      </c>
      <c r="S535" s="3" t="n">
        <f aca="false">$C$21*(R535-1)+1</f>
        <v>1.61057287484715</v>
      </c>
      <c r="T535" s="3" t="n">
        <f aca="false">-(S535-S534)/S534+T534</f>
        <v>-0.00968255770583732</v>
      </c>
      <c r="U535" s="45" t="n">
        <f aca="false">(N535-N534)/(K$49/(1+K$49)*(AC535^(1+K$49)-(J535/A535)^(1+K$49))/(J535/A535)^K$49)*K$50+U534</f>
        <v>0.0549437048567397</v>
      </c>
      <c r="V535" s="3" t="n">
        <f aca="false">IF(D$6="E",-IF(K534=$B$6,-V534+(H535-H534)*(1-E534)+(I535-I534)*E534,-V534+(H535-H534)*(1-E534)+(I535-I534)*E534+(U535-U534)*(1-E534)),IF(K534=$B$6,V534+(H535-H534)*(1-E534)+(I535-I534)*E534,V534+(H535-H534)*(1-E534)+(I535-I534)*E534+(U535-U534)*(1-E534)))</f>
        <v>0.0588030725495768</v>
      </c>
      <c r="W535" s="3" t="n">
        <f aca="false">T535/3+V535</f>
        <v>0.0555755533142977</v>
      </c>
      <c r="X535" s="23" t="n">
        <f aca="false">IF(D$6="E",-B535,B535)</f>
        <v>712.96945137159</v>
      </c>
      <c r="Y535" s="0" t="n">
        <f aca="false">IF(D$6="E",-J535,J535)</f>
        <v>594.251685003552</v>
      </c>
      <c r="Z535" s="46" t="n">
        <f aca="false">J535/A535</f>
        <v>1.35780391017346</v>
      </c>
      <c r="AA535" s="43" t="n">
        <f aca="false">B$8/A535^B$3*((1+K$49)/K$49)^-B$3</f>
        <v>1.65629046809449</v>
      </c>
      <c r="AB535" s="43" t="n">
        <f aca="false">(R535-AA535)</f>
        <v>-0.0375653714962405</v>
      </c>
      <c r="AC535" s="48" t="n">
        <f aca="false">IF(R$58&gt;=AA$58,B$10,IF(K535&lt;K534,(Z535-D$10)*(1+1.25*(D$10-Z535)/MAX(Z$58:Z535)*B$10)+D$10,B$10))</f>
        <v>1.38259663532589</v>
      </c>
      <c r="AD535" s="33" t="n">
        <f aca="false">IF(K535&gt;K534,(1-A535/K535)/((J535+0.01)/A535/$B$10)^(1+K$49)+A535/K535+0.01,(1-A535/K535)/((J535+0.01)/A535/$D$10)^(1+K$49)+A535/K535+0.01)</f>
        <v>1.02807562176197</v>
      </c>
      <c r="AE535" s="47" t="n">
        <f aca="false">IF(ABS(-LN(1-(R535-AA535)/R535)/LN(AD535))&lt;1.2*B$3,1.2*SIGN(-LN(1-(R535-AA535)/R535)/LN(AD535))*B$3,-LN(1-(R535-AA535)/R535)/LN(AD535))</f>
        <v>-0.828553170761491</v>
      </c>
      <c r="AF535" s="43" t="n">
        <f aca="false">W535</f>
        <v>0.0555755533142979</v>
      </c>
      <c r="AG535" s="47" t="n">
        <f aca="false">IF(D$6="E",-B535,IF(D$6="T",-B535,B535))</f>
        <v>712.969451371589</v>
      </c>
      <c r="AH535" s="3" t="n">
        <f aca="false">T535</f>
        <v>-0.00968255770583732</v>
      </c>
    </row>
    <row r="536" customFormat="false" ht="12.8" hidden="false" customHeight="false" outlineLevel="0" collapsed="false">
      <c r="A536" s="3" t="n">
        <f aca="false">IF(J535/A535&lt;=0.99*$B$10,IF(A535&gt;A534,IF(D$5&gt;0,$A535+($D$7-$D$3)/401,IF(J535/A535&gt;1.01*D$10,A535-($D$7-$D$3)/401,A535)),IF(D$5&lt;0,$A535+($D$7-$D$3)/401,IF(J535/A535&gt;1.01*D$10,A535-($D$7-$D$3)/401,A535))),IF(K535&gt;$B$6,IF(B$10&gt;D$10,IF(J535/A535&gt;1.01*D$10,A535-($D$7-$D$3)/401,A535),A535),IF(MAX(J$58:J535)&lt;0.99*$B$10*(A535^$K$49*(K535-A535))^(1/(1+$K$49))*($K$49^(1/(1+$K$49))),$A535+($D$7-$D$3)/401,IF(J535/A535&gt;1.01*$D$10,$A535-($D$7-$D$3)/401,A535))))</f>
        <v>438.155236907737</v>
      </c>
      <c r="B536" s="3" t="n">
        <f aca="false">$D$4+(A536-$D$3)*$D$5</f>
        <v>714.465710723211</v>
      </c>
      <c r="C536" s="3" t="n">
        <f aca="false">2/PI()*(ATAN((B536/A536)^2))/(1+C$12/C$14*10*(100/A535)^0.5)</f>
        <v>0.610617643738647</v>
      </c>
      <c r="D536" s="3" t="n">
        <f aca="false">3*G535*(I536-I535)+D535</f>
        <v>13705.8639229236</v>
      </c>
      <c r="E536" s="30" t="n">
        <f aca="false">(1/$C$16)*($C$12/100)/S536</f>
        <v>0.00897651738104741</v>
      </c>
      <c r="F536" s="3" t="n">
        <f aca="false">3*(1-2*$B$9)*(A537+A536)/(4*(1+$B$9)*$B$4)</f>
        <v>66713.7455274866</v>
      </c>
      <c r="G536" s="3" t="n">
        <f aca="false">$C$18*$C$17*(A536+100)/100/(2*(1+$C$19))*1000</f>
        <v>4113658.63092274</v>
      </c>
      <c r="H536" s="30" t="n">
        <f aca="false">(B536-B535)/(3*(1-E535)*F535+3*C535*E535*G535)+H535</f>
        <v>0.00439023056802174</v>
      </c>
      <c r="I536" s="30" t="n">
        <f aca="false">C535*(H536-H535)+I535</f>
        <v>0.00135305854202217</v>
      </c>
      <c r="J536" s="3" t="n">
        <f aca="false">J535+3*(H536-H535)*F535</f>
        <v>595.377605694516</v>
      </c>
      <c r="K536" s="35" t="n">
        <f aca="false">IF(J536&lt;$B$10*(A535^$K$49*(MAX(K$58:K535)-A535))^(1/(1+$K$49))*($K$49^(1/(1+$K$49))),IF(J536/A536&gt;D$10,IF(MAX(J$58:J535)&lt;0.99*$B$10*(A535^$K$49*(K535-A535))^(1/(1+$K$49))*($K$49^(1/(1+$K$49))),MAX(K$58:K535),((J536/$B$10)^(1+$K$49)/(A536^($K$49)*$K$49))+A536),MAX(K$58:K535)),((J536/$B$10)^(1+$K$49)/(A536^($K$49)*$K$49))+A536)</f>
        <v>861.375051243795</v>
      </c>
      <c r="L536" s="30" t="n">
        <f aca="false">IF(K536&lt;K535,AE535*(MAX(Z$58:Z535)-J535/A535)/(J535/A535/D$10-1)/(1+1*(MAX(Z$58:Z535)-J535/A535)/(J535/A535/D$10-1))+B$3-B$4,AE535*(J536/A536/B$10)/(C$27+J536/A536/B$10))</f>
        <v>-0.11661629301191</v>
      </c>
      <c r="M536" s="42" t="n">
        <f aca="false">M535+L536*2*(K536-K535)/(K535+K536)</f>
        <v>-0.0298473556611902</v>
      </c>
      <c r="N536" s="43" t="n">
        <f aca="false">N535+(B$3-B$4)*2*(K536-K535)/(K535+K536)</f>
        <v>0.0151861973008182</v>
      </c>
      <c r="O536" s="34"/>
      <c r="P536" s="34" t="n">
        <f aca="false">P535+$B$4*2*(A536-A535)/(A536+A535)</f>
        <v>0.00470553419131968</v>
      </c>
      <c r="Q536" s="44" t="n">
        <f aca="false">M536+N536</f>
        <v>-0.014661158360372</v>
      </c>
      <c r="R536" s="3" t="n">
        <f aca="false">R535-(Q536-Q535+P536-P535)*R535</f>
        <v>1.61903719279474</v>
      </c>
      <c r="S536" s="3" t="n">
        <f aca="false">$C$21*(R536-1)+1</f>
        <v>1.61088085891466</v>
      </c>
      <c r="T536" s="3" t="n">
        <f aca="false">-(S536-S535)/S535+T535</f>
        <v>-0.00987378411497125</v>
      </c>
      <c r="U536" s="45" t="n">
        <f aca="false">(N536-N535)/(K$49/(1+K$49)*(AC536^(1+K$49)-(J536/A536)^(1+K$49))/(J536/A536)^K$49)*K$50+U535</f>
        <v>0.0557589685605589</v>
      </c>
      <c r="V536" s="3" t="n">
        <f aca="false">IF(D$6="E",-IF(K535=$B$6,-V535+(H536-H535)*(1-E535)+(I536-I535)*E535,-V535+(H536-H535)*(1-E535)+(I536-I535)*E535+(U536-U535)*(1-E535)),IF(K535=$B$6,V535+(H536-H535)*(1-E535)+(I536-I535)*E535,V535+(H536-H535)*(1-E535)+(I536-I535)*E535+(U536-U535)*(1-E535)))</f>
        <v>0.0596166289540246</v>
      </c>
      <c r="W536" s="3" t="n">
        <f aca="false">T536/3+V536</f>
        <v>0.0563253675823675</v>
      </c>
      <c r="X536" s="23" t="n">
        <f aca="false">IF(D$6="E",-B536,B536)</f>
        <v>714.465710723211</v>
      </c>
      <c r="Y536" s="0" t="n">
        <f aca="false">IF(D$6="E",-J536,J536)</f>
        <v>595.377605694516</v>
      </c>
      <c r="Z536" s="46" t="n">
        <f aca="false">J536/A536</f>
        <v>1.35882800328114</v>
      </c>
      <c r="AA536" s="43" t="n">
        <f aca="false">B$8/A536^B$3*((1+K$49)/K$49)^-B$3</f>
        <v>1.65625953088008</v>
      </c>
      <c r="AB536" s="43" t="n">
        <f aca="false">(R536-AA536)</f>
        <v>-0.0372223380853387</v>
      </c>
      <c r="AC536" s="48" t="n">
        <f aca="false">IF(R$58&gt;=AA$58,B$10,IF(K536&lt;K535,(Z536-D$10)*(1+1.25*(D$10-Z536)/MAX(Z$58:Z536)*B$10)+D$10,B$10))</f>
        <v>1.38259663532589</v>
      </c>
      <c r="AD536" s="33" t="n">
        <f aca="false">IF(K536&gt;K535,(1-A536/K536)/((J536+0.01)/A536/$B$10)^(1+K$49)+A536/K536+0.01,(1-A536/K536)/((J536+0.01)/A536/$D$10)^(1+K$49)+A536/K536+0.01)</f>
        <v>1.02732196022475</v>
      </c>
      <c r="AE536" s="47" t="n">
        <f aca="false">IF(ABS(-LN(1-(R536-AA536)/R536)/LN(AD536))&lt;1.2*B$3,1.2*SIGN(-LN(1-(R536-AA536)/R536)/LN(AD536))*B$3,-LN(1-(R536-AA536)/R536)/LN(AD536))</f>
        <v>-0.84324984771675</v>
      </c>
      <c r="AF536" s="43" t="n">
        <f aca="false">W536</f>
        <v>0.0563253675823676</v>
      </c>
      <c r="AG536" s="47" t="n">
        <f aca="false">IF(D$6="E",-B536,IF(D$6="T",-B536,B536))</f>
        <v>714.46571072321</v>
      </c>
      <c r="AH536" s="3" t="n">
        <f aca="false">T536</f>
        <v>-0.00987378411497125</v>
      </c>
    </row>
    <row r="537" customFormat="false" ht="12.8" hidden="false" customHeight="false" outlineLevel="0" collapsed="false">
      <c r="A537" s="3" t="n">
        <f aca="false">IF(J536/A536&lt;=0.99*$B$10,IF(A536&gt;A535,IF(D$5&gt;0,$A536+($D$7-$D$3)/401,IF(J536/A536&gt;1.01*D$10,A536-($D$7-$D$3)/401,A536)),IF(D$5&lt;0,$A536+($D$7-$D$3)/401,IF(J536/A536&gt;1.01*D$10,A536-($D$7-$D$3)/401,A536))),IF(K536&gt;$B$6,IF(B$10&gt;D$10,IF(J536/A536&gt;1.01*D$10,A536-($D$7-$D$3)/401,A536),A536),IF(MAX(J$58:J536)&lt;0.99*$B$10*(A536^$K$49*(K536-A536))^(1/(1+$K$49))*($K$49^(1/(1+$K$49))),$A536+($D$7-$D$3)/401,IF(J536/A536&gt;1.01*$D$10,$A536-($D$7-$D$3)/401,A536))))</f>
        <v>438.653990024944</v>
      </c>
      <c r="B537" s="3" t="n">
        <f aca="false">$D$4+(A537-$D$3)*$D$5</f>
        <v>715.961970074832</v>
      </c>
      <c r="C537" s="3" t="n">
        <f aca="false">2/PI()*(ATAN((B537/A537)^2))/(1+C$12/C$14*10*(100/A536)^0.5)</f>
        <v>0.611006871963215</v>
      </c>
      <c r="D537" s="3" t="n">
        <f aca="false">3*G536*(I537-I536)+D536</f>
        <v>13748.2539066138</v>
      </c>
      <c r="E537" s="30" t="n">
        <f aca="false">(1/$C$16)*($C$12/100)/S537</f>
        <v>0.00897476818225898</v>
      </c>
      <c r="F537" s="3" t="n">
        <f aca="false">3*(1-2*$B$9)*(A538+A537)/(4*(1+$B$9)*$B$4)</f>
        <v>66789.6427409746</v>
      </c>
      <c r="G537" s="3" t="n">
        <f aca="false">$C$18*$C$17*(A537+100)/100/(2*(1+$C$19))*1000</f>
        <v>4117471.09975067</v>
      </c>
      <c r="H537" s="30" t="n">
        <f aca="false">(B537-B536)/(3*(1-E536)*F536+3*C536*E536*G536)+H536</f>
        <v>0.00439585585128607</v>
      </c>
      <c r="I537" s="30" t="n">
        <f aca="false">C536*(H537-H536)+I536</f>
        <v>0.00135649343923439</v>
      </c>
      <c r="J537" s="3" t="n">
        <f aca="false">J536+3*(H537-H536)*F536</f>
        <v>596.503456843166</v>
      </c>
      <c r="K537" s="35" t="n">
        <f aca="false">IF(J537&lt;$B$10*(A536^$K$49*(MAX(K$58:K536)-A536))^(1/(1+$K$49))*($K$49^(1/(1+$K$49))),IF(J537/A537&gt;D$10,IF(MAX(J$58:J536)&lt;0.99*$B$10*(A536^$K$49*(K536-A536))^(1/(1+$K$49))*($K$49^(1/(1+$K$49))),MAX(K$58:K536),((J537/$B$10)^(1+$K$49)/(A537^($K$49)*$K$49))+A537),MAX(K$58:K536)),((J537/$B$10)^(1+$K$49)/(A537^($K$49)*$K$49))+A537)</f>
        <v>862.992897866712</v>
      </c>
      <c r="L537" s="30" t="n">
        <f aca="false">IF(K537&lt;K536,AE536*(MAX(Z$58:Z536)-J536/A536)/(J536/A536/D$10-1)/(1+1*(MAX(Z$58:Z536)-J536/A536)/(J536/A536/D$10-1))+B$3-B$4,AE536*(J537/A537/B$10)/(C$27+J537/A537/B$10))</f>
        <v>-0.118761468366562</v>
      </c>
      <c r="M537" s="42" t="n">
        <f aca="false">M536+L537*2*(K537-K536)/(K536+K537)</f>
        <v>-0.0300702058256561</v>
      </c>
      <c r="N537" s="43" t="n">
        <f aca="false">N536+(B$3-B$4)*2*(K537-K536)/(K536+K537)</f>
        <v>0.0152057123989584</v>
      </c>
      <c r="O537" s="34"/>
      <c r="P537" s="34" t="n">
        <f aca="false">P536+$B$4*2*(A537-A536)/(A537+A536)</f>
        <v>0.00471236012017928</v>
      </c>
      <c r="Q537" s="44" t="n">
        <f aca="false">M537+N537</f>
        <v>-0.0148644934266977</v>
      </c>
      <c r="R537" s="3" t="n">
        <f aca="false">R536-(Q537-Q536+P537-P536)*R536</f>
        <v>1.61935534839702</v>
      </c>
      <c r="S537" s="3" t="n">
        <f aca="false">$C$21*(R537-1)+1</f>
        <v>1.61119482255021</v>
      </c>
      <c r="T537" s="3" t="n">
        <f aca="false">-(S537-S536)/S536+T536</f>
        <v>-0.0100686859500835</v>
      </c>
      <c r="U537" s="45" t="n">
        <f aca="false">(N537-N536)/(K$49/(1+K$49)*(AC537^(1+K$49)-(J537/A537)^(1+K$49))/(J537/A537)^K$49)*K$50+U536</f>
        <v>0.0566097712678745</v>
      </c>
      <c r="V537" s="3" t="n">
        <f aca="false">IF(D$6="E",-IF(K536=$B$6,-V536+(H537-H536)*(1-E536)+(I537-I536)*E536,-V536+(H537-H536)*(1-E536)+(I537-I536)*E536+(U537-U536)*(1-E536)),IF(K536=$B$6,V536+(H537-H536)*(1-E536)+(I537-I536)*E536,V536+(H537-H536)*(1-E536)+(I537-I536)*E536+(U537-U536)*(1-E536)))</f>
        <v>0.060465400037276</v>
      </c>
      <c r="W537" s="3" t="n">
        <f aca="false">T537/3+V537</f>
        <v>0.0571091713872482</v>
      </c>
      <c r="X537" s="23" t="n">
        <f aca="false">IF(D$6="E",-B537,B537)</f>
        <v>715.961970074832</v>
      </c>
      <c r="Y537" s="0" t="n">
        <f aca="false">IF(D$6="E",-J537,J537)</f>
        <v>596.503456843166</v>
      </c>
      <c r="Z537" s="46" t="n">
        <f aca="false">J537/A537</f>
        <v>1.35984960904891</v>
      </c>
      <c r="AA537" s="43" t="n">
        <f aca="false">B$8/A537^B$3*((1+K$49)/K$49)^-B$3</f>
        <v>1.65622862943842</v>
      </c>
      <c r="AB537" s="43" t="n">
        <f aca="false">(R537-AA537)</f>
        <v>-0.0368732810414003</v>
      </c>
      <c r="AC537" s="48" t="n">
        <f aca="false">IF(R$58&gt;=AA$58,B$10,IF(K537&lt;K536,(Z537-D$10)*(1+1.25*(D$10-Z537)/MAX(Z$58:Z537)*B$10)+D$10,B$10))</f>
        <v>1.38259663532589</v>
      </c>
      <c r="AD537" s="33" t="n">
        <f aca="false">IF(K537&gt;K536,(1-A537/K537)/((J537+0.01)/A537/$B$10)^(1+K$49)+A537/K537+0.01,(1-A537/K537)/((J537+0.01)/A537/$D$10)^(1+K$49)+A537/K537+0.01)</f>
        <v>1.02657067523919</v>
      </c>
      <c r="AE537" s="47" t="n">
        <f aca="false">IF(ABS(-LN(1-(R537-AA537)/R537)/LN(AD537))&lt;1.2*B$3,1.2*SIGN(-LN(1-(R537-AA537)/R537)/LN(AD537))*B$3,-LN(1-(R537-AA537)/R537)/LN(AD537))</f>
        <v>-0.858569915384754</v>
      </c>
      <c r="AF537" s="43" t="n">
        <f aca="false">W537</f>
        <v>0.0571091713872483</v>
      </c>
      <c r="AG537" s="47" t="n">
        <f aca="false">IF(D$6="E",-B537,IF(D$6="T",-B537,B537))</f>
        <v>715.961970074831</v>
      </c>
      <c r="AH537" s="3" t="n">
        <f aca="false">T537</f>
        <v>-0.0100686859500835</v>
      </c>
    </row>
    <row r="538" customFormat="false" ht="12.8" hidden="false" customHeight="false" outlineLevel="0" collapsed="false">
      <c r="A538" s="3" t="n">
        <f aca="false">IF(J537/A537&lt;=0.99*$B$10,IF(A537&gt;A536,IF(D$5&gt;0,$A537+($D$7-$D$3)/401,IF(J537/A537&gt;1.01*D$10,A537-($D$7-$D$3)/401,A537)),IF(D$5&lt;0,$A537+($D$7-$D$3)/401,IF(J537/A537&gt;1.01*D$10,A537-($D$7-$D$3)/401,A537))),IF(K537&gt;$B$6,IF(B$10&gt;D$10,IF(J537/A537&gt;1.01*D$10,A537-($D$7-$D$3)/401,A537),A537),IF(MAX(J$58:J537)&lt;0.99*$B$10*(A537^$K$49*(K537-A537))^(1/(1+$K$49))*($K$49^(1/(1+$K$49))),$A537+($D$7-$D$3)/401,IF(J537/A537&gt;1.01*$D$10,$A537-($D$7-$D$3)/401,A537))))</f>
        <v>439.152743142151</v>
      </c>
      <c r="B538" s="3" t="n">
        <f aca="false">$D$4+(A538-$D$3)*$D$5</f>
        <v>717.458229426453</v>
      </c>
      <c r="C538" s="3" t="n">
        <f aca="false">2/PI()*(ATAN((B538/A538)^2))/(1+C$12/C$14*10*(100/A537)^0.5)</f>
        <v>0.611394594729155</v>
      </c>
      <c r="D538" s="3" t="n">
        <f aca="false">3*G537*(I538-I537)+D537</f>
        <v>13790.6594219964</v>
      </c>
      <c r="E538" s="30" t="n">
        <f aca="false">(1/$C$16)*($C$12/100)/S538</f>
        <v>0.00897298495219496</v>
      </c>
      <c r="F538" s="3" t="n">
        <f aca="false">3*(1-2*$B$9)*(A539+A538)/(4*(1+$B$9)*$B$4)</f>
        <v>66865.5399544626</v>
      </c>
      <c r="G538" s="3" t="n">
        <f aca="false">$C$18*$C$17*(A538+100)/100/(2*(1+$C$19))*1000</f>
        <v>4121283.5685786</v>
      </c>
      <c r="H538" s="30" t="n">
        <f aca="false">(B538-B537)/(3*(1-E537)*F537+3*C537*E537*G537)+H537</f>
        <v>0.0044014744037022</v>
      </c>
      <c r="I538" s="30" t="n">
        <f aca="false">C537*(H538-H537)+I537</f>
        <v>0.00135992641337113</v>
      </c>
      <c r="J538" s="3" t="n">
        <f aca="false">J537+3*(H538-H537)*F537</f>
        <v>597.62924016895</v>
      </c>
      <c r="K538" s="35" t="n">
        <f aca="false">IF(J538&lt;$B$10*(A537^$K$49*(MAX(K$58:K537)-A537))^(1/(1+$K$49))*($K$49^(1/(1+$K$49))),IF(J538/A538&gt;D$10,IF(MAX(J$58:J537)&lt;0.99*$B$10*(A537^$K$49*(K537-A537))^(1/(1+$K$49))*($K$49^(1/(1+$K$49))),MAX(K$58:K537),((J538/$B$10)^(1+$K$49)/(A538^($K$49)*$K$49))+A538),MAX(K$58:K537)),((J538/$B$10)^(1+$K$49)/(A538^($K$49)*$K$49))+A538)</f>
        <v>864.611125825492</v>
      </c>
      <c r="L538" s="30" t="n">
        <f aca="false">IF(K538&lt;K537,AE537*(MAX(Z$58:Z537)-J537/A537)/(J537/A537/D$10-1)/(1+1*(MAX(Z$58:Z537)-J537/A537)/(J537/A537/D$10-1))+B$3-B$4,AE537*(J538/A538/B$10)/(C$27+J538/A538/B$10))</f>
        <v>-0.120996964108175</v>
      </c>
      <c r="M538" s="42" t="n">
        <f aca="false">M537+L538*2*(K538-K537)/(K537+K538)</f>
        <v>-0.0302968789145841</v>
      </c>
      <c r="N538" s="43" t="n">
        <f aca="false">N537+(B$3-B$4)*2*(K538-K537)/(K537+K538)</f>
        <v>0.0152251955334505</v>
      </c>
      <c r="O538" s="34"/>
      <c r="P538" s="34" t="n">
        <f aca="false">P537+$B$4*2*(A538-A537)/(A538+A537)</f>
        <v>0.00471917829231256</v>
      </c>
      <c r="Q538" s="44" t="n">
        <f aca="false">M538+N538</f>
        <v>-0.0150716833811336</v>
      </c>
      <c r="R538" s="3" t="n">
        <f aca="false">R537-(Q538-Q537+P538-P537)*R537</f>
        <v>1.61967982151436</v>
      </c>
      <c r="S538" s="3" t="n">
        <f aca="false">$C$21*(R538-1)+1</f>
        <v>1.61151502046226</v>
      </c>
      <c r="T538" s="3" t="n">
        <f aca="false">-(S538-S537)/S537+T537</f>
        <v>-0.0102674191557579</v>
      </c>
      <c r="U538" s="45" t="n">
        <f aca="false">(N538-N537)/(K$49/(1+K$49)*(AC538^(1+K$49)-(J538/A538)^(1+K$49))/(J538/A538)^K$49)*K$50+U537</f>
        <v>0.0574993572193145</v>
      </c>
      <c r="V538" s="3" t="n">
        <f aca="false">IF(D$6="E",-IF(K537=$B$6,-V537+(H538-H537)*(1-E537)+(I538-I537)*E537,-V537+(H538-H537)*(1-E537)+(I538-I537)*E537+(U538-U537)*(1-E537)),IF(K537=$B$6,V537+(H538-H537)*(1-E537)+(I538-I537)*E537,V537+(H538-H537)*(1-E537)+(I538-I537)*E537+(U538-U537)*(1-E537)))</f>
        <v>0.0613526010983813</v>
      </c>
      <c r="W538" s="3" t="n">
        <f aca="false">T538/3+V538</f>
        <v>0.057930128046462</v>
      </c>
      <c r="X538" s="23" t="n">
        <f aca="false">IF(D$6="E",-B538,B538)</f>
        <v>717.458229426453</v>
      </c>
      <c r="Y538" s="0" t="n">
        <f aca="false">IF(D$6="E",-J538,J538)</f>
        <v>597.62924016895</v>
      </c>
      <c r="Z538" s="46" t="n">
        <f aca="false">J538/A538</f>
        <v>1.36086873986689</v>
      </c>
      <c r="AA538" s="43" t="n">
        <f aca="false">B$8/A538^B$3*((1+K$49)/K$49)^-B$3</f>
        <v>1.65619776368755</v>
      </c>
      <c r="AB538" s="43" t="n">
        <f aca="false">(R538-AA538)</f>
        <v>-0.0365179421731932</v>
      </c>
      <c r="AC538" s="48" t="n">
        <f aca="false">IF(R$58&gt;=AA$58,B$10,IF(K538&lt;K537,(Z538-D$10)*(1+1.25*(D$10-Z538)/MAX(Z$58:Z538)*B$10)+D$10,B$10))</f>
        <v>1.38259663532589</v>
      </c>
      <c r="AD538" s="33" t="n">
        <f aca="false">IF(K538&gt;K537,(1-A538/K538)/((J538+0.01)/A538/$B$10)^(1+K$49)+A538/K538+0.01,(1-A538/K538)/((J538+0.01)/A538/$D$10)^(1+K$49)+A538/K538+0.01)</f>
        <v>1.02582175376251</v>
      </c>
      <c r="AE538" s="47" t="n">
        <f aca="false">IF(ABS(-LN(1-(R538-AA538)/R538)/LN(AD538))&lt;1.2*B$3,1.2*SIGN(-LN(1-(R538-AA538)/R538)/LN(AD538))*B$3,-LN(1-(R538-AA538)/R538)/LN(AD538))</f>
        <v>-0.874557958661067</v>
      </c>
      <c r="AF538" s="43" t="n">
        <f aca="false">W538</f>
        <v>0.0579301280464622</v>
      </c>
      <c r="AG538" s="47" t="n">
        <f aca="false">IF(D$6="E",-B538,IF(D$6="T",-B538,B538))</f>
        <v>717.458229426453</v>
      </c>
      <c r="AH538" s="3" t="n">
        <f aca="false">T538</f>
        <v>-0.0102674191557579</v>
      </c>
    </row>
    <row r="539" customFormat="false" ht="12.8" hidden="false" customHeight="false" outlineLevel="0" collapsed="false">
      <c r="A539" s="3" t="n">
        <f aca="false">IF(J538/A538&lt;=0.99*$B$10,IF(A538&gt;A537,IF(D$5&gt;0,$A538+($D$7-$D$3)/401,IF(J538/A538&gt;1.01*D$10,A538-($D$7-$D$3)/401,A538)),IF(D$5&lt;0,$A538+($D$7-$D$3)/401,IF(J538/A538&gt;1.01*D$10,A538-($D$7-$D$3)/401,A538))),IF(K538&gt;$B$6,IF(B$10&gt;D$10,IF(J538/A538&gt;1.01*D$10,A538-($D$7-$D$3)/401,A538),A538),IF(MAX(J$58:J538)&lt;0.99*$B$10*(A538^$K$49*(K538-A538))^(1/(1+$K$49))*($K$49^(1/(1+$K$49))),$A538+($D$7-$D$3)/401,IF(J538/A538&gt;1.01*$D$10,$A538-($D$7-$D$3)/401,A538))))</f>
        <v>439.651496259358</v>
      </c>
      <c r="B539" s="3" t="n">
        <f aca="false">$D$4+(A539-$D$3)*$D$5</f>
        <v>718.954488778074</v>
      </c>
      <c r="C539" s="3" t="n">
        <f aca="false">2/PI()*(ATAN((B539/A539)^2))/(1+C$12/C$14*10*(100/A538)^0.5)</f>
        <v>0.611780821209436</v>
      </c>
      <c r="D539" s="3" t="n">
        <f aca="false">3*G538*(I539-I538)+D538</f>
        <v>13833.0804375999</v>
      </c>
      <c r="E539" s="30" t="n">
        <f aca="false">(1/$C$16)*($C$12/100)/S539</f>
        <v>0.00897116621211474</v>
      </c>
      <c r="F539" s="3" t="n">
        <f aca="false">3*(1-2*$B$9)*(A540+A539)/(4*(1+$B$9)*$B$4)</f>
        <v>66941.4371679506</v>
      </c>
      <c r="G539" s="3" t="n">
        <f aca="false">$C$18*$C$17*(A539+100)/100/(2*(1+$C$19))*1000</f>
        <v>4125096.03740653</v>
      </c>
      <c r="H539" s="30" t="n">
        <f aca="false">(B539-B538)/(3*(1-E538)*F538+3*C538*E538*G538)+H538</f>
        <v>0.00440708624931438</v>
      </c>
      <c r="I539" s="30" t="n">
        <f aca="false">C538*(H539-H538)+I538</f>
        <v>0.00136335746544488</v>
      </c>
      <c r="J539" s="3" t="n">
        <f aca="false">J538+3*(H539-H538)*F538</f>
        <v>598.754957429948</v>
      </c>
      <c r="K539" s="35" t="n">
        <f aca="false">IF(J539&lt;$B$10*(A538^$K$49*(MAX(K$58:K538)-A538))^(1/(1+$K$49))*($K$49^(1/(1+$K$49))),IF(J539/A539&gt;D$10,IF(MAX(J$58:J538)&lt;0.99*$B$10*(A538^$K$49*(K538-A538))^(1/(1+$K$49))*($K$49^(1/(1+$K$49))),MAX(K$58:K538),((J539/$B$10)^(1+$K$49)/(A539^($K$49)*$K$49))+A539),MAX(K$58:K538)),((J539/$B$10)^(1+$K$49)/(A539^($K$49)*$K$49))+A539)</f>
        <v>866.229735782289</v>
      </c>
      <c r="L539" s="30" t="n">
        <f aca="false">IF(K539&lt;K538,AE538*(MAX(Z$58:Z538)-J538/A538)/(J538/A538/D$10-1)/(1+1*(MAX(Z$58:Z538)-J538/A538)/(J538/A538/D$10-1))+B$3-B$4,AE538*(J539/A539/B$10)/(C$27+J539/A539/B$10))</f>
        <v>-0.123329227218704</v>
      </c>
      <c r="M539" s="42" t="n">
        <f aca="false">M538+L539*2*(K539-K538)/(K538+K539)</f>
        <v>-0.0305275435811842</v>
      </c>
      <c r="N539" s="43" t="n">
        <f aca="false">N538+(B$3-B$4)*2*(K539-K538)/(K538+K539)</f>
        <v>0.0152446468231953</v>
      </c>
      <c r="O539" s="34"/>
      <c r="P539" s="34" t="n">
        <f aca="false">P538+$B$4*2*(A539-A538)/(A539+A538)</f>
        <v>0.00472598872532841</v>
      </c>
      <c r="Q539" s="44" t="n">
        <f aca="false">M539+N539</f>
        <v>-0.0152828967579889</v>
      </c>
      <c r="R539" s="3" t="n">
        <f aca="false">R538-(Q539-Q538+P539-P538)*R538</f>
        <v>1.62001088883796</v>
      </c>
      <c r="S539" s="3" t="n">
        <f aca="false">$C$21*(R539-1)+1</f>
        <v>1.61184172569637</v>
      </c>
      <c r="T539" s="3" t="n">
        <f aca="false">-(S539-S538)/S538+T538</f>
        <v>-0.0104701508895388</v>
      </c>
      <c r="U539" s="45" t="n">
        <f aca="false">(N539-N538)/(K$49/(1+K$49)*(AC539^(1+K$49)-(J539/A539)^(1+K$49))/(J539/A539)^K$49)*K$50+U538</f>
        <v>0.0584314362543145</v>
      </c>
      <c r="V539" s="3" t="n">
        <f aca="false">IF(D$6="E",-IF(K538=$B$6,-V538+(H539-H538)*(1-E538)+(I539-I538)*E538,-V538+(H539-H538)*(1-E538)+(I539-I538)*E538+(U539-U538)*(1-E538)),IF(K538=$B$6,V538+(H539-H538)*(1-E538)+(I539-I538)*E538,V538+(H539-H538)*(1-E538)+(I539-I538)*E538+(U539-U538)*(1-E538)))</f>
        <v>0.0622819088796106</v>
      </c>
      <c r="W539" s="3" t="n">
        <f aca="false">T539/3+V539</f>
        <v>0.0587918585830977</v>
      </c>
      <c r="X539" s="23" t="n">
        <f aca="false">IF(D$6="E",-B539,B539)</f>
        <v>718.954488778074</v>
      </c>
      <c r="Y539" s="0" t="n">
        <f aca="false">IF(D$6="E",-J539,J539)</f>
        <v>598.754957429948</v>
      </c>
      <c r="Z539" s="46" t="n">
        <f aca="false">J539/A539</f>
        <v>1.36188540815685</v>
      </c>
      <c r="AA539" s="43" t="n">
        <f aca="false">B$8/A539^B$3*((1+K$49)/K$49)^-B$3</f>
        <v>1.65616693354579</v>
      </c>
      <c r="AB539" s="43" t="n">
        <f aca="false">(R539-AA539)</f>
        <v>-0.0361560447078331</v>
      </c>
      <c r="AC539" s="48" t="n">
        <f aca="false">IF(R$58&gt;=AA$58,B$10,IF(K539&lt;K538,(Z539-D$10)*(1+1.25*(D$10-Z539)/MAX(Z$58:Z539)*B$10)+D$10,B$10))</f>
        <v>1.38259663532589</v>
      </c>
      <c r="AD539" s="33" t="n">
        <f aca="false">IF(K539&gt;K538,(1-A539/K539)/((J539+0.01)/A539/$B$10)^(1+K$49)+A539/K539+0.01,(1-A539/K539)/((J539+0.01)/A539/$D$10)^(1+K$49)+A539/K539+0.01)</f>
        <v>1.02507518276217</v>
      </c>
      <c r="AE539" s="47" t="n">
        <f aca="false">IF(ABS(-LN(1-(R539-AA539)/R539)/LN(AD539))&lt;1.2*B$3,1.2*SIGN(-LN(1-(R539-AA539)/R539)/LN(AD539))*B$3,-LN(1-(R539-AA539)/R539)/LN(AD539))</f>
        <v>-0.891263104070089</v>
      </c>
      <c r="AF539" s="43" t="n">
        <f aca="false">W539</f>
        <v>0.0587918585830978</v>
      </c>
      <c r="AG539" s="47" t="n">
        <f aca="false">IF(D$6="E",-B539,IF(D$6="T",-B539,B539))</f>
        <v>718.954488778074</v>
      </c>
      <c r="AH539" s="3" t="n">
        <f aca="false">T539</f>
        <v>-0.0104701508895388</v>
      </c>
    </row>
    <row r="540" customFormat="false" ht="12.8" hidden="false" customHeight="false" outlineLevel="0" collapsed="false">
      <c r="A540" s="3" t="n">
        <f aca="false">IF(J539/A539&lt;=0.99*$B$10,IF(A539&gt;A538,IF(D$5&gt;0,$A539+($D$7-$D$3)/401,IF(J539/A539&gt;1.01*D$10,A539-($D$7-$D$3)/401,A539)),IF(D$5&lt;0,$A539+($D$7-$D$3)/401,IF(J539/A539&gt;1.01*D$10,A539-($D$7-$D$3)/401,A539))),IF(K539&gt;$B$6,IF(B$10&gt;D$10,IF(J539/A539&gt;1.01*D$10,A539-($D$7-$D$3)/401,A539),A539),IF(MAX(J$58:J539)&lt;0.99*$B$10*(A539^$K$49*(K539-A539))^(1/(1+$K$49))*($K$49^(1/(1+$K$49))),$A539+($D$7-$D$3)/401,IF(J539/A539&gt;1.01*$D$10,$A539-($D$7-$D$3)/401,A539))))</f>
        <v>440.150249376565</v>
      </c>
      <c r="B540" s="3" t="n">
        <f aca="false">$D$4+(A540-$D$3)*$D$5</f>
        <v>720.450748129695</v>
      </c>
      <c r="C540" s="3" t="n">
        <f aca="false">2/PI()*(ATAN((B540/A540)^2))/(1+C$12/C$14*10*(100/A539)^0.5)</f>
        <v>0.612165560505032</v>
      </c>
      <c r="D540" s="3" t="n">
        <f aca="false">3*G539*(I540-I539)+D539</f>
        <v>13875.5169243008</v>
      </c>
      <c r="E540" s="30" t="n">
        <f aca="false">(1/$C$16)*($C$12/100)/S540</f>
        <v>0.00896931037410907</v>
      </c>
      <c r="F540" s="3" t="n">
        <f aca="false">3*(1-2*$B$9)*(A541+A540)/(4*(1+$B$9)*$B$4)</f>
        <v>67017.3343814387</v>
      </c>
      <c r="G540" s="3" t="n">
        <f aca="false">$C$18*$C$17*(A540+100)/100/(2*(1+$C$19))*1000</f>
        <v>4128908.50623446</v>
      </c>
      <c r="H540" s="30" t="n">
        <f aca="false">(B540-B539)/(3*(1-E539)*F539+3*C539*E539*G539)+H539</f>
        <v>0.00441269141229322</v>
      </c>
      <c r="I540" s="30" t="n">
        <f aca="false">C539*(H540-H539)+I539</f>
        <v>0.00136678659665509</v>
      </c>
      <c r="J540" s="3" t="n">
        <f aca="false">J539+3*(H540-H539)*F539</f>
        <v>599.880610426041</v>
      </c>
      <c r="K540" s="35" t="n">
        <f aca="false">IF(J540&lt;$B$10*(A539^$K$49*(MAX(K$58:K539)-A539))^(1/(1+$K$49))*($K$49^(1/(1+$K$49))),IF(J540/A540&gt;D$10,IF(MAX(J$58:J539)&lt;0.99*$B$10*(A539^$K$49*(K539-A539))^(1/(1+$K$49))*($K$49^(1/(1+$K$49))),MAX(K$58:K539),((J540/$B$10)^(1+$K$49)/(A540^($K$49)*$K$49))+A540),MAX(K$58:K539)),((J540/$B$10)^(1+$K$49)/(A540^($K$49)*$K$49))+A540)</f>
        <v>867.848728474715</v>
      </c>
      <c r="L540" s="30" t="n">
        <f aca="false">IF(K540&lt;K539,AE539*(MAX(Z$58:Z539)-J539/A539)/(J539/A539/D$10-1)/(1+1*(MAX(Z$58:Z539)-J539/A539)/(J539/A539/D$10-1))+B$3-B$4,AE539*(J540/A540/B$10)/(C$27+J540/A540/B$10))</f>
        <v>-0.125765360820829</v>
      </c>
      <c r="M540" s="42" t="n">
        <f aca="false">M539+L540*2*(K540-K539)/(K539+K540)</f>
        <v>-0.030762380936386</v>
      </c>
      <c r="N540" s="43" t="n">
        <f aca="false">N539+(B$3-B$4)*2*(K540-K539)/(K539+K540)</f>
        <v>0.0152640663873596</v>
      </c>
      <c r="O540" s="34" t="n">
        <f aca="false">(D$10-Z540)/MAX(Z$58:Z540)</f>
        <v>-0.103546494340541</v>
      </c>
      <c r="P540" s="34" t="n">
        <f aca="false">P539+$B$4*2*(A540-A539)/(A540+A539)</f>
        <v>0.00473279143677581</v>
      </c>
      <c r="Q540" s="44" t="n">
        <f aca="false">M540+N540</f>
        <v>-0.0154983145490264</v>
      </c>
      <c r="R540" s="3" t="n">
        <f aca="false">R539-(Q540-Q539+P540-P539)*R539</f>
        <v>1.62034884753847</v>
      </c>
      <c r="S540" s="3" t="n">
        <f aca="false">$C$21*(R540-1)+1</f>
        <v>1.61217523150774</v>
      </c>
      <c r="T540" s="3" t="n">
        <f aca="false">-(S540-S539)/S539+T539</f>
        <v>-0.0106770606661287</v>
      </c>
      <c r="U540" s="45" t="n">
        <f aca="false">(N540-N539)/(K$49/(1+K$49)*(AC540^(1+K$49)-(J540/A540)^(1+K$49))/(J540/A540)^K$49)*K$50+U539</f>
        <v>0.0594102773804874</v>
      </c>
      <c r="V540" s="3" t="n">
        <f aca="false">IF(D$6="E",-IF(K539=$B$6,-V539+(H540-H539)*(1-E539)+(I540-I539)*E539,-V539+(H540-H539)*(1-E539)+(I540-I539)*E539+(U540-U539)*(1-E539)),IF(K539=$B$6,V539+(H540-H539)*(1-E539)+(I540-I539)*E539,V539+(H540-H539)*(1-E539)+(I540-I539)*E539+(U540-U539)*(1-E539)))</f>
        <v>0.0632575543007815</v>
      </c>
      <c r="W540" s="3" t="n">
        <f aca="false">T540/3+V540</f>
        <v>0.0596985340787386</v>
      </c>
      <c r="X540" s="23" t="n">
        <f aca="false">IF(D$6="E",-B540,B540)</f>
        <v>720.450748129695</v>
      </c>
      <c r="Y540" s="0" t="n">
        <f aca="false">IF(D$6="E",-J540,J540)</f>
        <v>599.880610426041</v>
      </c>
      <c r="Z540" s="46" t="n">
        <f aca="false">J540/A540</f>
        <v>1.36289962637922</v>
      </c>
      <c r="AA540" s="43" t="n">
        <f aca="false">B$8/A540^B$3*((1+K$49)/K$49)^-B$3</f>
        <v>1.65613613893172</v>
      </c>
      <c r="AB540" s="43" t="n">
        <f aca="false">(R540-AA540)</f>
        <v>-0.0357872913932511</v>
      </c>
      <c r="AC540" s="48" t="n">
        <f aca="false">IF(R$58&gt;=AA$58,B$10,IF(K540&lt;K539,(Z540-D$10)*(1+1.25*(D$10-Z540)/MAX(Z$58:Z540)*B$10)+D$10,B$10))</f>
        <v>1.38259663532589</v>
      </c>
      <c r="AD540" s="33" t="n">
        <f aca="false">IF(K540&gt;K539,(1-A540/K540)/((J540+0.01)/A540/$B$10)^(1+K$49)+A540/K540+0.01,(1-A540/K540)/((J540+0.01)/A540/$D$10)^(1+K$49)+A540/K540+0.01)</f>
        <v>1.02433094921074</v>
      </c>
      <c r="AE540" s="47" t="n">
        <f aca="false">IF(ABS(-LN(1-(R540-AA540)/R540)/LN(AD540))&lt;1.2*B$3,1.2*SIGN(-LN(1-(R540-AA540)/R540)/LN(AD540))*B$3,-LN(1-(R540-AA540)/R540)/LN(AD540))</f>
        <v>-0.908739627859762</v>
      </c>
      <c r="AF540" s="43" t="n">
        <f aca="false">W540</f>
        <v>0.0596985340787388</v>
      </c>
      <c r="AG540" s="47" t="n">
        <f aca="false">IF(D$6="E",-B540,IF(D$6="T",-B540,B540))</f>
        <v>720.450748129695</v>
      </c>
      <c r="AH540" s="3" t="n">
        <f aca="false">T540</f>
        <v>-0.0106770606661287</v>
      </c>
    </row>
    <row r="541" customFormat="false" ht="12.8" hidden="false" customHeight="false" outlineLevel="0" collapsed="false">
      <c r="A541" s="3" t="n">
        <f aca="false">IF(J540/A540&lt;=0.99*$B$10,IF(A540&gt;A539,IF(D$5&gt;0,$A540+($D$7-$D$3)/401,IF(J540/A540&gt;1.01*D$10,A540-($D$7-$D$3)/401,A540)),IF(D$5&lt;0,$A540+($D$7-$D$3)/401,IF(J540/A540&gt;1.01*D$10,A540-($D$7-$D$3)/401,A540))),IF(K540&gt;$B$6,IF(B$10&gt;D$10,IF(J540/A540&gt;1.01*D$10,A540-($D$7-$D$3)/401,A540),A540),IF(MAX(J$58:J540)&lt;0.99*$B$10*(A540^$K$49*(K540-A540))^(1/(1+$K$49))*($K$49^(1/(1+$K$49))),$A540+($D$7-$D$3)/401,IF(J540/A540&gt;1.01*$D$10,$A540-($D$7-$D$3)/401,A540))))</f>
        <v>440.649002493772</v>
      </c>
      <c r="B541" s="3" t="n">
        <f aca="false">$D$4+(A541-$D$3)*$D$5</f>
        <v>721.947007481316</v>
      </c>
      <c r="C541" s="3" t="n">
        <f aca="false">2/PI()*(ATAN((B541/A541)^2))/(1+C$12/C$14*10*(100/A540)^0.5)</f>
        <v>0.61254882164558</v>
      </c>
      <c r="D541" s="3" t="n">
        <f aca="false">3*G540*(I541-I540)+D540</f>
        <v>13917.9688554529</v>
      </c>
      <c r="E541" s="30" t="n">
        <f aca="false">(1/$C$16)*($C$12/100)/S541</f>
        <v>0.00896741572964655</v>
      </c>
      <c r="F541" s="3" t="n">
        <f aca="false">3*(1-2*$B$9)*(A542+A541)/(4*(1+$B$9)*$B$4)</f>
        <v>67093.2315949267</v>
      </c>
      <c r="G541" s="3" t="n">
        <f aca="false">$C$18*$C$17*(A541+100)/100/(2*(1+$C$19))*1000</f>
        <v>4132720.97506239</v>
      </c>
      <c r="H541" s="30" t="n">
        <f aca="false">(B541-B540)/(3*(1-E540)*F540+3*C540*E540*G540)+H540</f>
        <v>0.00441828991695255</v>
      </c>
      <c r="I541" s="30" t="n">
        <f aca="false">C540*(H541-H540)+I540</f>
        <v>0.00137021380839785</v>
      </c>
      <c r="J541" s="3" t="n">
        <f aca="false">J540+3*(H541-H540)*F540</f>
        <v>601.006201002412</v>
      </c>
      <c r="K541" s="35" t="n">
        <f aca="false">IF(J541&lt;$B$10*(A540^$K$49*(MAX(K$58:K540)-A540))^(1/(1+$K$49))*($K$49^(1/(1+$K$49))),IF(J541/A541&gt;D$10,IF(MAX(J$58:J540)&lt;0.99*$B$10*(A540^$K$49*(K540-A540))^(1/(1+$K$49))*($K$49^(1/(1+$K$49))),MAX(K$58:K540),((J541/$B$10)^(1+$K$49)/(A541^($K$49)*$K$49))+A541),MAX(K$58:K540)),((J541/$B$10)^(1+$K$49)/(A541^($K$49)*$K$49))+A541)</f>
        <v>869.46810472096</v>
      </c>
      <c r="L541" s="30" t="n">
        <f aca="false">IF(K541&lt;K540,AE540*(MAX(Z$58:Z540)-J540/A540)/(J540/A540/D$10-1)/(1+1*(MAX(Z$58:Z540)-J540/A540)/(J540/A540/D$10-1))+B$3-B$4,AE540*(J541/A541/B$10)/(C$27+J541/A541/B$10))</f>
        <v>-0.128313211986827</v>
      </c>
      <c r="M541" s="42" t="n">
        <f aca="false">M540+L541*2*(K541-K540)/(K540+K541)</f>
        <v>-0.031001585856986</v>
      </c>
      <c r="N541" s="43" t="n">
        <f aca="false">N540+(B$3-B$4)*2*(K541-K540)/(K540+K541)</f>
        <v>0.0152834543454328</v>
      </c>
      <c r="O541" s="34" t="n">
        <f aca="false">(D$10-Z541)/MAX(Z$58:Z541)</f>
        <v>-0.104211504044515</v>
      </c>
      <c r="P541" s="34" t="n">
        <f aca="false">P540+$B$4*2*(A541-A540)/(A541+A540)</f>
        <v>0.00473958644414415</v>
      </c>
      <c r="Q541" s="44" t="n">
        <f aca="false">M541+N541</f>
        <v>-0.0157181315115532</v>
      </c>
      <c r="R541" s="3" t="n">
        <f aca="false">R540-(Q541-Q540+P541-P540)*R540</f>
        <v>1.62069401741801</v>
      </c>
      <c r="S541" s="3" t="n">
        <f aca="false">$C$21*(R541-1)+1</f>
        <v>1.6125158534848</v>
      </c>
      <c r="T541" s="3" t="n">
        <f aca="false">-(S541-S540)/S540+T540</f>
        <v>-0.0108883416549484</v>
      </c>
      <c r="U541" s="45" t="n">
        <f aca="false">(N541-N540)/(K$49/(1+K$49)*(AC541^(1+K$49)-(J541/A541)^(1+K$49))/(J541/A541)^K$49)*K$50+U540</f>
        <v>0.0604408270916675</v>
      </c>
      <c r="V541" s="3" t="n">
        <f aca="false">IF(D$6="E",-IF(K540=$B$6,-V540+(H541-H540)*(1-E540)+(I541-I540)*E540,-V540+(H541-H540)*(1-E540)+(I541-I540)*E540+(U541-U540)*(1-E540)),IF(K540=$B$6,V540+(H541-H540)*(1-E540)+(I541-I540)*E540,V540+(H541-H540)*(1-E540)+(I541-I540)*E540+(U541-U540)*(1-E540)))</f>
        <v>0.0642844397214053</v>
      </c>
      <c r="W541" s="3" t="n">
        <f aca="false">T541/3+V541</f>
        <v>0.0606549925030892</v>
      </c>
      <c r="X541" s="23" t="n">
        <f aca="false">IF(D$6="E",-B541,B541)</f>
        <v>721.947007481316</v>
      </c>
      <c r="Y541" s="0" t="n">
        <f aca="false">IF(D$6="E",-J541,J541)</f>
        <v>601.006201002412</v>
      </c>
      <c r="Z541" s="46" t="n">
        <f aca="false">J541/A541</f>
        <v>1.36391140704081</v>
      </c>
      <c r="AA541" s="43" t="n">
        <f aca="false">B$8/A541^B$3*((1+K$49)/K$49)^-B$3</f>
        <v>1.65610537976421</v>
      </c>
      <c r="AB541" s="43" t="n">
        <f aca="false">(R541-AA541)</f>
        <v>-0.0354113623462053</v>
      </c>
      <c r="AC541" s="48" t="n">
        <f aca="false">IF(R$58&gt;=AA$58,B$10,IF(K541&lt;K540,(Z541-D$10)*(1+1.25*(D$10-Z541)/MAX(Z$58:Z541)*B$10)+D$10,B$10))</f>
        <v>1.38259663532589</v>
      </c>
      <c r="AD541" s="33" t="n">
        <f aca="false">IF(K541&gt;K540,(1-A541/K541)/((J541+0.01)/A541/$B$10)^(1+K$49)+A541/K541+0.01,(1-A541/K541)/((J541+0.01)/A541/$D$10)^(1+K$49)+A541/K541+0.01)</f>
        <v>1.02358904008023</v>
      </c>
      <c r="AE541" s="47" t="n">
        <f aca="false">IF(ABS(-LN(1-(R541-AA541)/R541)/LN(AD541))&lt;1.2*B$3,1.2*SIGN(-LN(1-(R541-AA541)/R541)/LN(AD541))*B$3,-LN(1-(R541-AA541)/R541)/LN(AD541))</f>
        <v>-0.927047666139898</v>
      </c>
      <c r="AF541" s="43" t="n">
        <f aca="false">W541</f>
        <v>0.0606549925030893</v>
      </c>
      <c r="AG541" s="47" t="n">
        <f aca="false">IF(D$6="E",-B541,IF(D$6="T",-B541,B541))</f>
        <v>721.947007481316</v>
      </c>
      <c r="AH541" s="3" t="n">
        <f aca="false">T541</f>
        <v>-0.0108883416549484</v>
      </c>
    </row>
    <row r="542" customFormat="false" ht="12.8" hidden="false" customHeight="false" outlineLevel="0" collapsed="false">
      <c r="A542" s="3" t="n">
        <f aca="false">IF(J541/A541&lt;=0.99*$B$10,IF(A541&gt;A540,IF(D$5&gt;0,$A541+($D$7-$D$3)/401,IF(J541/A541&gt;1.01*D$10,A541-($D$7-$D$3)/401,A541)),IF(D$5&lt;0,$A541+($D$7-$D$3)/401,IF(J541/A541&gt;1.01*D$10,A541-($D$7-$D$3)/401,A541))),IF(K541&gt;$B$6,IF(B$10&gt;D$10,IF(J541/A541&gt;1.01*D$10,A541-($D$7-$D$3)/401,A541),A541),IF(MAX(J$58:J541)&lt;0.99*$B$10*(A541^$K$49*(K541-A541))^(1/(1+$K$49))*($K$49^(1/(1+$K$49))),$A541+($D$7-$D$3)/401,IF(J541/A541&gt;1.01*$D$10,$A541-($D$7-$D$3)/401,A541))))</f>
        <v>441.147755610979</v>
      </c>
      <c r="B542" s="3" t="n">
        <f aca="false">$D$4+(A542-$D$3)*$D$5</f>
        <v>723.443266832937</v>
      </c>
      <c r="C542" s="3" t="n">
        <f aca="false">2/PI()*(ATAN((B542/A542)^2))/(1+C$12/C$14*10*(100/A541)^0.5)</f>
        <v>0.61293061359004</v>
      </c>
      <c r="D542" s="3" t="n">
        <f aca="false">3*G541*(I542-I541)+D541</f>
        <v>13960.4362070283</v>
      </c>
      <c r="E542" s="30" t="n">
        <f aca="false">(1/$C$16)*($C$12/100)/S542</f>
        <v>0.00896548043654009</v>
      </c>
      <c r="F542" s="3" t="n">
        <f aca="false">3*(1-2*$B$9)*(A543+A542)/(4*(1+$B$9)*$B$4)</f>
        <v>67169.1288084147</v>
      </c>
      <c r="G542" s="3" t="n">
        <f aca="false">$C$18*$C$17*(A542+100)/100/(2*(1+$C$19))*1000</f>
        <v>4136533.44389032</v>
      </c>
      <c r="H542" s="30" t="n">
        <f aca="false">(B542-B541)/(3*(1-E541)*F541+3*C541*E541*G541)+H541</f>
        <v>0.00442388178776791</v>
      </c>
      <c r="I542" s="30" t="n">
        <f aca="false">C541*(H542-H541)+I541</f>
        <v>0.0013736391022766</v>
      </c>
      <c r="J542" s="3" t="n">
        <f aca="false">J541+3*(H542-H541)*F541</f>
        <v>602.131731053403</v>
      </c>
      <c r="K542" s="35" t="n">
        <f aca="false">IF(J542&lt;$B$10*(A541^$K$49*(MAX(K$58:K541)-A541))^(1/(1+$K$49))*($K$49^(1/(1+$K$49))),IF(J542/A542&gt;D$10,IF(MAX(J$58:J541)&lt;0.99*$B$10*(A541^$K$49*(K541-A541))^(1/(1+$K$49))*($K$49^(1/(1+$K$49))),MAX(K$58:K541),((J542/$B$10)^(1+$K$49)/(A542^($K$49)*$K$49))+A542),MAX(K$58:K541)),((J542/$B$10)^(1+$K$49)/(A542^($K$49)*$K$49))+A542)</f>
        <v>871.087865425448</v>
      </c>
      <c r="L542" s="30" t="n">
        <f aca="false">IF(K542&lt;K541,AE541*(MAX(Z$58:Z541)-J541/A541)/(J541/A541/D$10-1)/(1+1*(MAX(Z$58:Z541)-J541/A541)/(J541/A541/D$10-1))+B$3-B$4,AE541*(J542/A542/B$10)/(C$27+J542/A542/B$10))</f>
        <v>-0.130981474277768</v>
      </c>
      <c r="M542" s="42" t="n">
        <f aca="false">M541+L542*2*(K542-K541)/(K541+K542)</f>
        <v>-0.031245368474368</v>
      </c>
      <c r="N542" s="43" t="n">
        <f aca="false">N541+(B$3-B$4)*2*(K542-K541)/(K541+K542)</f>
        <v>0.0153028108172908</v>
      </c>
      <c r="O542" s="34" t="n">
        <f aca="false">(D$10-Z542)/MAX(Z$58:Z542)</f>
        <v>-0.104873937509903</v>
      </c>
      <c r="P542" s="34" t="n">
        <f aca="false">P541+$B$4*2*(A542-A541)/(A542+A541)</f>
        <v>0.00474637376486344</v>
      </c>
      <c r="Q542" s="44" t="n">
        <f aca="false">M542+N542</f>
        <v>-0.0159425576570773</v>
      </c>
      <c r="R542" s="3" t="n">
        <f aca="false">R541-(Q542-Q541+P542-P541)*R541</f>
        <v>1.62104674335933</v>
      </c>
      <c r="S542" s="3" t="n">
        <f aca="false">$C$21*(R542-1)+1</f>
        <v>1.61286393196619</v>
      </c>
      <c r="T542" s="3" t="n">
        <f aca="false">-(S542-S541)/S541+T541</f>
        <v>-0.0111042021568107</v>
      </c>
      <c r="U542" s="45" t="n">
        <f aca="false">(N542-N541)/(K$49/(1+K$49)*(AC542^(1+K$49)-(J542/A542)^(1+K$49))/(J542/A542)^K$49)*K$50+U541</f>
        <v>0.0615288607284501</v>
      </c>
      <c r="V542" s="3" t="n">
        <f aca="false">IF(D$6="E",-IF(K541=$B$6,-V541+(H542-H541)*(1-E541)+(I542-I541)*E541,-V541+(H542-H541)*(1-E541)+(I542-I541)*E541+(U542-U541)*(1-E541)),IF(K541=$B$6,V541+(H542-H541)*(1-E541)+(I542-I541)*E541,V541+(H542-H541)*(1-E541)+(I542-I541)*E541+(U542-U541)*(1-E541)))</f>
        <v>0.0653682889504583</v>
      </c>
      <c r="W542" s="3" t="n">
        <f aca="false">T542/3+V542</f>
        <v>0.0616668882315214</v>
      </c>
      <c r="X542" s="23" t="n">
        <f aca="false">IF(D$6="E",-B542,B542)</f>
        <v>723.443266832937</v>
      </c>
      <c r="Y542" s="0" t="n">
        <f aca="false">IF(D$6="E",-J542,J542)</f>
        <v>602.131731053403</v>
      </c>
      <c r="Z542" s="46" t="n">
        <f aca="false">J542/A542</f>
        <v>1.36492076270334</v>
      </c>
      <c r="AA542" s="43" t="n">
        <f aca="false">B$8/A542^B$3*((1+K$49)/K$49)^-B$3</f>
        <v>1.65607465596242</v>
      </c>
      <c r="AB542" s="43" t="n">
        <f aca="false">(R542-AA542)</f>
        <v>-0.0350279126030948</v>
      </c>
      <c r="AC542" s="48" t="n">
        <f aca="false">IF(R$58&gt;=AA$58,B$10,IF(K542&lt;K541,(Z542-D$10)*(1+1.25*(D$10-Z542)/MAX(Z$58:Z542)*B$10)+D$10,B$10))</f>
        <v>1.38259663532589</v>
      </c>
      <c r="AD542" s="33" t="n">
        <f aca="false">IF(K542&gt;K541,(1-A542/K542)/((J542+0.01)/A542/$B$10)^(1+K$49)+A542/K542+0.01,(1-A542/K542)/((J542+0.01)/A542/$D$10)^(1+K$49)+A542/K542+0.01)</f>
        <v>1.0228494423359</v>
      </c>
      <c r="AE542" s="47" t="n">
        <f aca="false">IF(ABS(-LN(1-(R542-AA542)/R542)/LN(AD542))&lt;1.2*B$3,1.2*SIGN(-LN(1-(R542-AA542)/R542)/LN(AD542))*B$3,-LN(1-(R542-AA542)/R542)/LN(AD542))</f>
        <v>-0.946254047860349</v>
      </c>
      <c r="AF542" s="43" t="n">
        <f aca="false">W542</f>
        <v>0.0616668882315216</v>
      </c>
      <c r="AG542" s="47" t="n">
        <f aca="false">IF(D$6="E",-B542,IF(D$6="T",-B542,B542))</f>
        <v>723.443266832937</v>
      </c>
      <c r="AH542" s="3" t="n">
        <f aca="false">T542</f>
        <v>-0.0111042021568107</v>
      </c>
    </row>
    <row r="543" customFormat="false" ht="12.8" hidden="false" customHeight="false" outlineLevel="0" collapsed="false">
      <c r="A543" s="3" t="n">
        <f aca="false">IF(J542/A542&lt;=0.99*$B$10,IF(A542&gt;A541,IF(D$5&gt;0,$A542+($D$7-$D$3)/401,IF(J542/A542&gt;1.01*D$10,A542-($D$7-$D$3)/401,A542)),IF(D$5&lt;0,$A542+($D$7-$D$3)/401,IF(J542/A542&gt;1.01*D$10,A542-($D$7-$D$3)/401,A542))),IF(K542&gt;$B$6,IF(B$10&gt;D$10,IF(J542/A542&gt;1.01*D$10,A542-($D$7-$D$3)/401,A542),A542),IF(MAX(J$58:J542)&lt;0.99*$B$10*(A542^$K$49*(K542-A542))^(1/(1+$K$49))*($K$49^(1/(1+$K$49))),$A542+($D$7-$D$3)/401,IF(J542/A542&gt;1.01*$D$10,$A542-($D$7-$D$3)/401,A542))))</f>
        <v>441.646508728186</v>
      </c>
      <c r="B543" s="3" t="n">
        <f aca="false">$D$4+(A543-$D$3)*$D$5</f>
        <v>724.939526184558</v>
      </c>
      <c r="C543" s="3" t="n">
        <f aca="false">2/PI()*(ATAN((B543/A543)^2))/(1+C$12/C$14*10*(100/A542)^0.5)</f>
        <v>0.613310945227334</v>
      </c>
      <c r="D543" s="3" t="n">
        <f aca="false">3*G542*(I543-I542)+D542</f>
        <v>14002.9189577748</v>
      </c>
      <c r="E543" s="30" t="n">
        <f aca="false">(1/$C$16)*($C$12/100)/S543</f>
        <v>0.00896350250405981</v>
      </c>
      <c r="F543" s="3" t="n">
        <f aca="false">3*(1-2*$B$9)*(A544+A543)/(4*(1+$B$9)*$B$4)</f>
        <v>67245.0260219027</v>
      </c>
      <c r="G543" s="3" t="n">
        <f aca="false">$C$18*$C$17*(A543+100)/100/(2*(1+$C$19))*1000</f>
        <v>4140345.91271825</v>
      </c>
      <c r="H543" s="30" t="n">
        <f aca="false">(B543-B542)/(3*(1-E542)*F542+3*C542*E542*G542)+H542</f>
        <v>0.00442946704939705</v>
      </c>
      <c r="I543" s="30" t="n">
        <f aca="false">C542*(H543-H542)+I542</f>
        <v>0.00137706248011401</v>
      </c>
      <c r="J543" s="3" t="n">
        <f aca="false">J542+3*(H543-H542)*F542</f>
        <v>603.257202526792</v>
      </c>
      <c r="K543" s="35" t="n">
        <f aca="false">IF(J543&lt;$B$10*(A542^$K$49*(MAX(K$58:K542)-A542))^(1/(1+$K$49))*($K$49^(1/(1+$K$49))),IF(J543/A543&gt;D$10,IF(MAX(J$58:J542)&lt;0.99*$B$10*(A542^$K$49*(K542-A542))^(1/(1+$K$49))*($K$49^(1/(1+$K$49))),MAX(K$58:K542),((J543/$B$10)^(1+$K$49)/(A543^($K$49)*$K$49))+A543),MAX(K$58:K542)),((J543/$B$10)^(1+$K$49)/(A543^($K$49)*$K$49))+A543)</f>
        <v>872.708011585115</v>
      </c>
      <c r="L543" s="30" t="n">
        <f aca="false">IF(K543&lt;K542,AE542*(MAX(Z$58:Z542)-J542/A542)/(J542/A542/D$10-1)/(1+1*(MAX(Z$58:Z542)-J542/A542)/(J542/A542/D$10-1))+B$3-B$4,AE542*(J543/A543/B$10)/(C$27+J543/A543/B$10))</f>
        <v>-0.133779808014343</v>
      </c>
      <c r="M543" s="42" t="n">
        <f aca="false">M542+L543*2*(K543-K542)/(K542+K543)</f>
        <v>-0.0314939558750527</v>
      </c>
      <c r="N543" s="43" t="n">
        <f aca="false">N542+(B$3-B$4)*2*(K543-K542)/(K542+K543)</f>
        <v>0.0153221359232652</v>
      </c>
      <c r="O543" s="34" t="n">
        <f aca="false">(D$10-Z543)/MAX(Z$58:Z543)</f>
        <v>-0.105533812244002</v>
      </c>
      <c r="P543" s="34" t="n">
        <f aca="false">P542+$B$4*2*(A543-A542)/(A543+A542)</f>
        <v>0.00475315341630461</v>
      </c>
      <c r="Q543" s="44" t="n">
        <f aca="false">M543+N543</f>
        <v>-0.0161718199517875</v>
      </c>
      <c r="R543" s="3" t="n">
        <f aca="false">R542-(Q543-Q542+P543-P542)*R542</f>
        <v>1.62140739812365</v>
      </c>
      <c r="S543" s="3" t="n">
        <f aca="false">$C$21*(R543-1)+1</f>
        <v>1.6132198348017</v>
      </c>
      <c r="T543" s="3" t="n">
        <f aca="false">-(S543-S542)/S542+T542</f>
        <v>-0.0113248672907116</v>
      </c>
      <c r="U543" s="45" t="n">
        <f aca="false">(N543-N542)/(K$49/(1+K$49)*(AC543^(1+K$49)-(J543/A543)^(1+K$49))/(J543/A543)^K$49)*K$50+U542</f>
        <v>0.0626811786095492</v>
      </c>
      <c r="V543" s="3" t="n">
        <f aca="false">IF(D$6="E",-IF(K542=$B$6,-V542+(H543-H542)*(1-E542)+(I543-I542)*E542,-V542+(H543-H542)*(1-E542)+(I543-I542)*E542+(U543-U542)*(1-E542)),IF(K542=$B$6,V542+(H543-H542)*(1-E542)+(I543-I542)*E542,V542+(H543-H542)*(1-E542)+(I543-I542)*E542+(U543-U542)*(1-E542)))</f>
        <v>0.0665158416274401</v>
      </c>
      <c r="W543" s="3" t="n">
        <f aca="false">T543/3+V543</f>
        <v>0.0627408858638695</v>
      </c>
      <c r="X543" s="23" t="n">
        <f aca="false">IF(D$6="E",-B543,B543)</f>
        <v>724.939526184558</v>
      </c>
      <c r="Y543" s="0" t="n">
        <f aca="false">IF(D$6="E",-J543,J543)</f>
        <v>603.257202526792</v>
      </c>
      <c r="Z543" s="46" t="n">
        <f aca="false">J543/A543</f>
        <v>1.36592770599274</v>
      </c>
      <c r="AA543" s="43" t="n">
        <f aca="false">B$8/A543^B$3*((1+K$49)/K$49)^-B$3</f>
        <v>1.65604396744577</v>
      </c>
      <c r="AB543" s="43" t="n">
        <f aca="false">(R543-AA543)</f>
        <v>-0.0346365693221142</v>
      </c>
      <c r="AC543" s="48" t="n">
        <f aca="false">IF(R$58&gt;=AA$58,B$10,IF(K543&lt;K542,(Z543-D$10)*(1+1.25*(D$10-Z543)/MAX(Z$58:Z543)*B$10)+D$10,B$10))</f>
        <v>1.38259663532589</v>
      </c>
      <c r="AD543" s="33" t="n">
        <f aca="false">IF(K543&gt;K542,(1-A543/K543)/((J543+0.01)/A543/$B$10)^(1+K$49)+A543/K543+0.01,(1-A543/K543)/((J543+0.01)/A543/$D$10)^(1+K$49)+A543/K543+0.01)</f>
        <v>1.02211214292943</v>
      </c>
      <c r="AE543" s="47" t="n">
        <f aca="false">IF(ABS(-LN(1-(R543-AA543)/R543)/LN(AD543))&lt;1.2*B$3,1.2*SIGN(-LN(1-(R543-AA543)/R543)/LN(AD543))*B$3,-LN(1-(R543-AA543)/R543)/LN(AD543))</f>
        <v>-0.966433276459785</v>
      </c>
      <c r="AF543" s="43" t="n">
        <f aca="false">W543</f>
        <v>0.0627408858638696</v>
      </c>
      <c r="AG543" s="47" t="n">
        <f aca="false">IF(D$6="E",-B543,IF(D$6="T",-B543,B543))</f>
        <v>724.939526184558</v>
      </c>
      <c r="AH543" s="3" t="n">
        <f aca="false">T543</f>
        <v>-0.0113248672907116</v>
      </c>
    </row>
    <row r="544" customFormat="false" ht="12.8" hidden="false" customHeight="false" outlineLevel="0" collapsed="false">
      <c r="A544" s="3" t="n">
        <f aca="false">IF(J543/A543&lt;=0.99*$B$10,IF(A543&gt;A542,IF(D$5&gt;0,$A543+($D$7-$D$3)/401,IF(J543/A543&gt;1.01*D$10,A543-($D$7-$D$3)/401,A543)),IF(D$5&lt;0,$A543+($D$7-$D$3)/401,IF(J543/A543&gt;1.01*D$10,A543-($D$7-$D$3)/401,A543))),IF(K543&gt;$B$6,IF(B$10&gt;D$10,IF(J543/A543&gt;1.01*D$10,A543-($D$7-$D$3)/401,A543),A543),IF(MAX(J$58:J543)&lt;0.99*$B$10*(A543^$K$49*(K543-A543))^(1/(1+$K$49))*($K$49^(1/(1+$K$49))),$A543+($D$7-$D$3)/401,IF(J543/A543&gt;1.01*$D$10,$A543-($D$7-$D$3)/401,A543))))</f>
        <v>442.145261845393</v>
      </c>
      <c r="B544" s="3" t="n">
        <f aca="false">$D$4+(A544-$D$3)*$D$5</f>
        <v>726.435785536179</v>
      </c>
      <c r="C544" s="3" t="n">
        <f aca="false">2/PI()*(ATAN((B544/A544)^2))/(1+C$12/C$14*10*(100/A543)^0.5)</f>
        <v>0.613689825376988</v>
      </c>
      <c r="D544" s="3" t="n">
        <f aca="false">3*G543*(I544-I543)+D543</f>
        <v>14045.4170893925</v>
      </c>
      <c r="E544" s="30" t="n">
        <f aca="false">(1/$C$16)*($C$12/100)/S544</f>
        <v>0.00896147977586172</v>
      </c>
      <c r="F544" s="3" t="n">
        <f aca="false">3*(1-2*$B$9)*(A545+A544)/(4*(1+$B$9)*$B$4)</f>
        <v>67320.9232353907</v>
      </c>
      <c r="G544" s="3" t="n">
        <f aca="false">$C$18*$C$17*(A544+100)/100/(2*(1+$C$19))*1000</f>
        <v>4144158.38154618</v>
      </c>
      <c r="H544" s="30" t="n">
        <f aca="false">(B544-B543)/(3*(1-E543)*F543+3*C543*E543*G543)+H543</f>
        <v>0.00443504572670259</v>
      </c>
      <c r="I544" s="30" t="n">
        <f aca="false">C543*(H544-H543)+I543</f>
        <v>0.00138048394396539</v>
      </c>
      <c r="J544" s="3" t="n">
        <f aca="false">J543+3*(H544-H543)*F543</f>
        <v>604.382617428529</v>
      </c>
      <c r="K544" s="35" t="n">
        <f aca="false">IF(J544&lt;$B$10*(A543^$K$49*(MAX(K$58:K543)-A543))^(1/(1+$K$49))*($K$49^(1/(1+$K$49))),IF(J544/A544&gt;D$10,IF(MAX(J$58:J543)&lt;0.99*$B$10*(A543^$K$49*(K543-A543))^(1/(1+$K$49))*($K$49^(1/(1+$K$49))),MAX(K$58:K543),((J544/$B$10)^(1+$K$49)/(A544^($K$49)*$K$49))+A544),MAX(K$58:K543)),((J544/$B$10)^(1+$K$49)/(A544^($K$49)*$K$49))+A544)</f>
        <v>874.328544296367</v>
      </c>
      <c r="L544" s="30" t="n">
        <f aca="false">IF(K544&lt;K543,AE543*(MAX(Z$58:Z543)-J543/A543)/(J543/A543/D$10-1)/(1+1*(MAX(Z$58:Z543)-J543/A543)/(J543/A543/D$10-1))+B$3-B$4,AE543*(J544/A544/B$10)/(C$27+J544/A544/B$10))</f>
        <v>-0.136718982007124</v>
      </c>
      <c r="M544" s="42" t="n">
        <f aca="false">M543+L544*2*(K544-K543)/(K543+K544)</f>
        <v>-0.0317475940509062</v>
      </c>
      <c r="N544" s="43" t="n">
        <f aca="false">N543+(B$3-B$4)*2*(K544-K543)/(K543+K544)</f>
        <v>0.0153414297842211</v>
      </c>
      <c r="O544" s="34" t="n">
        <f aca="false">(D$10-Z544)/MAX(Z$58:Z544)</f>
        <v>-0.106191145699722</v>
      </c>
      <c r="P544" s="34" t="n">
        <f aca="false">P543+$B$4*2*(A544-A543)/(A544+A543)</f>
        <v>0.00475992541577978</v>
      </c>
      <c r="Q544" s="44" t="n">
        <f aca="false">M544+N544</f>
        <v>-0.0164061642666851</v>
      </c>
      <c r="R544" s="3" t="n">
        <f aca="false">R543-(Q544-Q543+P544-P543)*R543</f>
        <v>1.62177638555949</v>
      </c>
      <c r="S544" s="3" t="n">
        <f aca="false">$C$21*(R544-1)+1</f>
        <v>1.61358396051879</v>
      </c>
      <c r="T544" s="3" t="n">
        <f aca="false">-(S544-S543)/S543+T543</f>
        <v>-0.0115505809282665</v>
      </c>
      <c r="U544" s="45" t="n">
        <f aca="false">(N544-N543)/(K$49/(1+K$49)*(AC544^(1+K$49)-(J544/A544)^(1+K$49))/(J544/A544)^K$49)*K$50+U543</f>
        <v>0.0639058638244266</v>
      </c>
      <c r="V544" s="3" t="n">
        <f aca="false">IF(D$6="E",-IF(K543=$B$6,-V543+(H544-H543)*(1-E543)+(I544-I543)*E543,-V543+(H544-H543)*(1-E543)+(I544-I543)*E543+(U544-U543)*(1-E543)),IF(K543=$B$6,V543+(H544-H543)*(1-E543)+(I544-I543)*E543,V543+(H544-H543)*(1-E543)+(I544-I543)*E543+(U544-U543)*(1-E543)))</f>
        <v>0.0677351087144446</v>
      </c>
      <c r="W544" s="3" t="n">
        <f aca="false">T544/3+V544</f>
        <v>0.0638849150716891</v>
      </c>
      <c r="X544" s="23" t="n">
        <f aca="false">IF(D$6="E",-B544,B544)</f>
        <v>726.435785536179</v>
      </c>
      <c r="Y544" s="0" t="n">
        <f aca="false">IF(D$6="E",-J544,J544)</f>
        <v>604.382617428529</v>
      </c>
      <c r="Z544" s="46" t="n">
        <f aca="false">J544/A544</f>
        <v>1.36693224960956</v>
      </c>
      <c r="AA544" s="43" t="n">
        <f aca="false">B$8/A544^B$3*((1+K$49)/K$49)^-B$3</f>
        <v>1.65601331413395</v>
      </c>
      <c r="AB544" s="43" t="n">
        <f aca="false">(R544-AA544)</f>
        <v>-0.0342369285744575</v>
      </c>
      <c r="AC544" s="48" t="n">
        <f aca="false">IF(R$58&gt;=AA$58,B$10,IF(K544&lt;K543,(Z544-D$10)*(1+1.25*(D$10-Z544)/MAX(Z$58:Z544)*B$10)+D$10,B$10))</f>
        <v>1.38259663532589</v>
      </c>
      <c r="AD544" s="33" t="n">
        <f aca="false">IF(K544&gt;K543,(1-A544/K544)/((J544+0.01)/A544/$B$10)^(1+K$49)+A544/K544+0.01,(1-A544/K544)/((J544+0.01)/A544/$D$10)^(1+K$49)+A544/K544+0.01)</f>
        <v>1.02137712879143</v>
      </c>
      <c r="AE544" s="47" t="n">
        <f aca="false">IF(ABS(-LN(1-(R544-AA544)/R544)/LN(AD544))&lt;1.2*B$3,1.2*SIGN(-LN(1-(R544-AA544)/R544)/LN(AD544))*B$3,-LN(1-(R544-AA544)/R544)/LN(AD544))</f>
        <v>-0.987668692473413</v>
      </c>
      <c r="AF544" s="43" t="n">
        <f aca="false">W544</f>
        <v>0.0638849150716892</v>
      </c>
      <c r="AG544" s="47" t="n">
        <f aca="false">IF(D$6="E",-B544,IF(D$6="T",-B544,B544))</f>
        <v>726.435785536179</v>
      </c>
      <c r="AH544" s="3" t="n">
        <f aca="false">T544</f>
        <v>-0.0115505809282665</v>
      </c>
    </row>
    <row r="545" customFormat="false" ht="12.8" hidden="false" customHeight="false" outlineLevel="0" collapsed="false">
      <c r="A545" s="3" t="n">
        <f aca="false">IF(J544/A544&lt;=0.99*$B$10,IF(A544&gt;A543,IF(D$5&gt;0,$A544+($D$7-$D$3)/401,IF(J544/A544&gt;1.01*D$10,A544-($D$7-$D$3)/401,A544)),IF(D$5&lt;0,$A544+($D$7-$D$3)/401,IF(J544/A544&gt;1.01*D$10,A544-($D$7-$D$3)/401,A544))),IF(K544&gt;$B$6,IF(B$10&gt;D$10,IF(J544/A544&gt;1.01*D$10,A544-($D$7-$D$3)/401,A544),A544),IF(MAX(J$58:J544)&lt;0.99*$B$10*(A544^$K$49*(K544-A544))^(1/(1+$K$49))*($K$49^(1/(1+$K$49))),$A544+($D$7-$D$3)/401,IF(J544/A544&gt;1.01*$D$10,$A544-($D$7-$D$3)/401,A544))))</f>
        <v>442.6440149626</v>
      </c>
      <c r="B545" s="3" t="n">
        <f aca="false">$D$4+(A545-$D$3)*$D$5</f>
        <v>727.9320448878</v>
      </c>
      <c r="C545" s="3" t="n">
        <f aca="false">2/PI()*(ATAN((B545/A545)^2))/(1+C$12/C$14*10*(100/A544)^0.5)</f>
        <v>0.61406726278977</v>
      </c>
      <c r="D545" s="3" t="n">
        <f aca="false">3*G544*(I545-I544)+D544</f>
        <v>14087.9305867299</v>
      </c>
      <c r="E545" s="30" t="n">
        <f aca="false">(1/$C$16)*($C$12/100)/S545</f>
        <v>0.00895940991032927</v>
      </c>
      <c r="F545" s="3" t="n">
        <f aca="false">3*(1-2*$B$9)*(A546+A545)/(4*(1+$B$9)*$B$4)</f>
        <v>67396.8204488788</v>
      </c>
      <c r="G545" s="3" t="n">
        <f aca="false">$C$18*$C$17*(A545+100)/100/(2*(1+$C$19))*1000</f>
        <v>4147970.85037411</v>
      </c>
      <c r="H545" s="30" t="n">
        <f aca="false">(B545-B544)/(3*(1-E544)*F544+3*C544*E544*G544)+H544</f>
        <v>0.00444061784477728</v>
      </c>
      <c r="I545" s="30" t="n">
        <f aca="false">C544*(H545-H544)+I544</f>
        <v>0.00138390349613362</v>
      </c>
      <c r="J545" s="3" t="n">
        <f aca="false">J544+3*(H545-H544)*F544</f>
        <v>605.507977828023</v>
      </c>
      <c r="K545" s="35" t="n">
        <f aca="false">IF(J545&lt;$B$10*(A544^$K$49*(MAX(K$58:K544)-A544))^(1/(1+$K$49))*($K$49^(1/(1+$K$49))),IF(J545/A545&gt;D$10,IF(MAX(J$58:J544)&lt;0.99*$B$10*(A544^$K$49*(K544-A544))^(1/(1+$K$49))*($K$49^(1/(1+$K$49))),MAX(K$58:K544),((J545/$B$10)^(1+$K$49)/(A545^($K$49)*$K$49))+A545),MAX(K$58:K544)),((J545/$B$10)^(1+$K$49)/(A545^($K$49)*$K$49))+A545)</f>
        <v>875.949464762856</v>
      </c>
      <c r="L545" s="30" t="n">
        <f aca="false">IF(K545&lt;K544,AE544*(MAX(Z$58:Z544)-J544/A544)/(J544/A544/D$10-1)/(1+1*(MAX(Z$58:Z544)-J544/A544)/(J544/A544/D$10-1))+B$3-B$4,AE544*(J545/A545/B$10)/(C$27+J545/A545/B$10))</f>
        <v>-0.139811041405798</v>
      </c>
      <c r="M545" s="42" t="n">
        <f aca="false">M544+L545*2*(K545-K544)/(K544+K545)</f>
        <v>-0.0320065501450615</v>
      </c>
      <c r="N545" s="43" t="n">
        <f aca="false">N544+(B$3-B$4)*2*(K545-K544)/(K544+K545)</f>
        <v>0.0153606925216425</v>
      </c>
      <c r="O545" s="34" t="n">
        <f aca="false">(D$10-Z545)/MAX(Z$58:Z545)</f>
        <v>-0.106845955283665</v>
      </c>
      <c r="P545" s="34" t="n">
        <f aca="false">P544+$B$4*2*(A545-A544)/(A545+A544)</f>
        <v>0.00476668978054251</v>
      </c>
      <c r="Q545" s="44" t="n">
        <f aca="false">M545+N545</f>
        <v>-0.016645857623419</v>
      </c>
      <c r="R545" s="3" t="n">
        <f aca="false">R544-(Q545-Q544+P545-P544)*R544</f>
        <v>1.62215414429818</v>
      </c>
      <c r="S545" s="3" t="n">
        <f aca="false">$C$21*(R545-1)+1</f>
        <v>1.61395674196947</v>
      </c>
      <c r="T545" s="3" t="n">
        <f aca="false">-(S545-S544)/S544+T544</f>
        <v>-0.0117816079214693</v>
      </c>
      <c r="U545" s="45" t="n">
        <f aca="false">(N545-N544)/(K$49/(1+K$49)*(AC545^(1+K$49)-(J545/A545)^(1+K$49))/(J545/A545)^K$49)*K$50+U544</f>
        <v>0.0652126265106479</v>
      </c>
      <c r="V545" s="3" t="n">
        <f aca="false">IF(D$6="E",-IF(K544=$B$6,-V544+(H545-H544)*(1-E544)+(I545-I544)*E544,-V544+(H545-H544)*(1-E544)+(I545-I544)*E544+(U545-U544)*(1-E544)),IF(K544=$B$6,V544+(H545-H544)*(1-E544)+(I545-I544)*E544,V544+(H545-H544)*(1-E544)+(I545-I544)*E544+(U545-U544)*(1-E544)))</f>
        <v>0.0690357137011803</v>
      </c>
      <c r="W545" s="3" t="n">
        <f aca="false">T545/3+V545</f>
        <v>0.0651085110606905</v>
      </c>
      <c r="X545" s="23" t="n">
        <f aca="false">IF(D$6="E",-B545,B545)</f>
        <v>727.9320448878</v>
      </c>
      <c r="Y545" s="0" t="n">
        <f aca="false">IF(D$6="E",-J545,J545)</f>
        <v>605.507977828023</v>
      </c>
      <c r="Z545" s="46" t="n">
        <f aca="false">J545/A545</f>
        <v>1.36793440634046</v>
      </c>
      <c r="AA545" s="43" t="n">
        <f aca="false">B$8/A545^B$3*((1+K$49)/K$49)^-B$3</f>
        <v>1.65598269594693</v>
      </c>
      <c r="AB545" s="43" t="n">
        <f aca="false">(R545-AA545)</f>
        <v>-0.0338285516487478</v>
      </c>
      <c r="AC545" s="48" t="n">
        <f aca="false">IF(R$58&gt;=AA$58,B$10,IF(K545&lt;K544,(Z545-D$10)*(1+1.25*(D$10-Z545)/MAX(Z$58:Z545)*B$10)+D$10,B$10))</f>
        <v>1.38259663532589</v>
      </c>
      <c r="AD545" s="33" t="n">
        <f aca="false">IF(K545&gt;K544,(1-A545/K545)/((J545+0.01)/A545/$B$10)^(1+K$49)+A545/K545+0.01,(1-A545/K545)/((J545+0.01)/A545/$D$10)^(1+K$49)+A545/K545+0.01)</f>
        <v>1.02064438682313</v>
      </c>
      <c r="AE545" s="47" t="n">
        <f aca="false">IF(ABS(-LN(1-(R545-AA545)/R545)/LN(AD545))&lt;1.2*B$3,1.2*SIGN(-LN(1-(R545-AA545)/R545)/LN(AD545))*B$3,-LN(1-(R545-AA545)/R545)/LN(AD545))</f>
        <v>-1.01005385773545</v>
      </c>
      <c r="AF545" s="43" t="n">
        <f aca="false">W545</f>
        <v>0.0651085110606907</v>
      </c>
      <c r="AG545" s="47" t="n">
        <f aca="false">IF(D$6="E",-B545,IF(D$6="T",-B545,B545))</f>
        <v>727.9320448878</v>
      </c>
      <c r="AH545" s="3" t="n">
        <f aca="false">T545</f>
        <v>-0.0117816079214693</v>
      </c>
    </row>
    <row r="546" customFormat="false" ht="12.8" hidden="false" customHeight="false" outlineLevel="0" collapsed="false">
      <c r="A546" s="3" t="n">
        <f aca="false">IF(J545/A545&lt;=0.99*$B$10,IF(A545&gt;A544,IF(D$5&gt;0,$A545+($D$7-$D$3)/401,IF(J545/A545&gt;1.01*D$10,A545-($D$7-$D$3)/401,A545)),IF(D$5&lt;0,$A545+($D$7-$D$3)/401,IF(J545/A545&gt;1.01*D$10,A545-($D$7-$D$3)/401,A545))),IF(K545&gt;$B$6,IF(B$10&gt;D$10,IF(J545/A545&gt;1.01*D$10,A545-($D$7-$D$3)/401,A545),A545),IF(MAX(J$58:J545)&lt;0.99*$B$10*(A545^$K$49*(K545-A545))^(1/(1+$K$49))*($K$49^(1/(1+$K$49))),$A545+($D$7-$D$3)/401,IF(J545/A545&gt;1.01*$D$10,$A545-($D$7-$D$3)/401,A545))))</f>
        <v>443.142768079807</v>
      </c>
      <c r="B546" s="3" t="n">
        <f aca="false">$D$4+(A546-$D$3)*$D$5</f>
        <v>729.428304239421</v>
      </c>
      <c r="C546" s="3" t="n">
        <f aca="false">2/PI()*(ATAN((B546/A546)^2))/(1+C$12/C$14*10*(100/A545)^0.5)</f>
        <v>0.61444326614831</v>
      </c>
      <c r="D546" s="3" t="n">
        <f aca="false">3*G545*(I546-I545)+D545</f>
        <v>14130.459438004</v>
      </c>
      <c r="E546" s="30" t="n">
        <f aca="false">(1/$C$16)*($C$12/100)/S546</f>
        <v>0.00895729035783463</v>
      </c>
      <c r="F546" s="3" t="n">
        <f aca="false">3*(1-2*$B$9)*(A547+A546)/(4*(1+$B$9)*$B$4)</f>
        <v>67396.8204488788</v>
      </c>
      <c r="G546" s="3" t="n">
        <f aca="false">$C$18*$C$17*(A546+100)/100/(2*(1+$C$19))*1000</f>
        <v>4151783.31920204</v>
      </c>
      <c r="H546" s="30" t="n">
        <f aca="false">(B546-B545)/(3*(1-E545)*F545+3*C545*E545*G545)+H545</f>
        <v>0.00444618342897208</v>
      </c>
      <c r="I546" s="30" t="n">
        <f aca="false">C545*(H546-H545)+I545</f>
        <v>0.00138732113918595</v>
      </c>
      <c r="J546" s="3" t="n">
        <f aca="false">J545+3*(H546-H545)*F545</f>
        <v>606.633285864033</v>
      </c>
      <c r="K546" s="35" t="n">
        <f aca="false">IF(J546&lt;$B$10*(A545^$K$49*(MAX(K$58:K545)-A545))^(1/(1+$K$49))*($K$49^(1/(1+$K$49))),IF(J546/A546&gt;D$10,IF(MAX(J$58:J545)&lt;0.99*$B$10*(A545^$K$49*(K545-A545))^(1/(1+$K$49))*($K$49^(1/(1+$K$49))),MAX(K$58:K545),((J546/$B$10)^(1+$K$49)/(A546^($K$49)*$K$49))+A546),MAX(K$58:K545)),((J546/$B$10)^(1+$K$49)/(A546^($K$49)*$K$49))+A546)</f>
        <v>877.57077430417</v>
      </c>
      <c r="L546" s="30" t="n">
        <f aca="false">IF(K546&lt;K545,AE545*(MAX(Z$58:Z545)-J545/A545)/(J545/A545/D$10-1)/(1+1*(MAX(Z$58:Z545)-J545/A545)/(J545/A545/D$10-1))+B$3-B$4,AE545*(J546/A546/B$10)/(C$27+J546/A546/B$10))</f>
        <v>-0.1430695075314</v>
      </c>
      <c r="M546" s="42" t="n">
        <f aca="false">M545+L546*2*(K546-K545)/(K545+K546)</f>
        <v>-0.0322711150499469</v>
      </c>
      <c r="N546" s="43" t="n">
        <f aca="false">N545+(B$3-B$4)*2*(K546-K545)/(K545+K546)</f>
        <v>0.0153799242577286</v>
      </c>
      <c r="O546" s="34" t="n">
        <f aca="false">(D$10-Z546)/MAX(Z$58:Z546)</f>
        <v>-0.107498258364994</v>
      </c>
      <c r="P546" s="34" t="n">
        <f aca="false">P545+$B$4*2*(A546-A545)/(A546+A545)</f>
        <v>0.00477344652778808</v>
      </c>
      <c r="Q546" s="44" t="n">
        <f aca="false">M546+N546</f>
        <v>-0.0168911907922183</v>
      </c>
      <c r="R546" s="3" t="n">
        <f aca="false">R545-(Q546-Q545+P546-P545)*R545</f>
        <v>1.62254115202913</v>
      </c>
      <c r="S546" s="3" t="n">
        <f aca="false">$C$21*(R546-1)+1</f>
        <v>1.61433865054919</v>
      </c>
      <c r="T546" s="3" t="n">
        <f aca="false">-(S546-S545)/S545+T545</f>
        <v>-0.0120182366797168</v>
      </c>
      <c r="U546" s="45" t="n">
        <f aca="false">(N546-N545)/(K$49/(1+K$49)*(AC546^(1+K$49)-(J546/A546)^(1+K$49))/(J546/A546)^K$49)*K$50+U545</f>
        <v>0.0666132719368783</v>
      </c>
      <c r="V546" s="3" t="n">
        <f aca="false">IF(D$6="E",-IF(K545=$B$6,-V545+(H546-H545)*(1-E545)+(I546-I545)*E545,-V545+(H546-H545)*(1-E545)+(I546-I545)*E545+(U546-U545)*(1-E545)),IF(K545=$B$6,V545+(H546-H545)*(1-E545)+(I546-I545)*E545,V545+(H546-H545)*(1-E545)+(I546-I545)*E545+(U546-U545)*(1-E545)))</f>
        <v>0.0704293565108077</v>
      </c>
      <c r="W546" s="3" t="n">
        <f aca="false">T546/3+V546</f>
        <v>0.0664232776175688</v>
      </c>
      <c r="X546" s="23" t="n">
        <f aca="false">IF(D$6="E",-B546,B546)</f>
        <v>729.428304239421</v>
      </c>
      <c r="Y546" s="0" t="n">
        <f aca="false">IF(D$6="E",-J546,J546)</f>
        <v>606.633285864033</v>
      </c>
      <c r="Z546" s="46" t="n">
        <f aca="false">J546/A546</f>
        <v>1.36893418907105</v>
      </c>
      <c r="AA546" s="43" t="n">
        <f aca="false">B$8/A546^B$3*((1+K$49)/K$49)^-B$3</f>
        <v>1.65595211280495</v>
      </c>
      <c r="AB546" s="43" t="n">
        <f aca="false">(R546-AA546)</f>
        <v>-0.0334109607758197</v>
      </c>
      <c r="AC546" s="48" t="n">
        <f aca="false">IF(R$58&gt;=AA$58,B$10,IF(K546&lt;K545,(Z546-D$10)*(1+1.25*(D$10-Z546)/MAX(Z$58:Z546)*B$10)+D$10,B$10))</f>
        <v>1.38259663532589</v>
      </c>
      <c r="AD546" s="33" t="n">
        <f aca="false">IF(K546&gt;K545,(1-A546/K546)/((J546+0.01)/A546/$B$10)^(1+K$49)+A546/K546+0.01,(1-A546/K546)/((J546+0.01)/A546/$D$10)^(1+K$49)+A546/K546+0.01)</f>
        <v>1.01991390388708</v>
      </c>
      <c r="AE546" s="47" t="n">
        <f aca="false">IF(ABS(-LN(1-(R546-AA546)/R546)/LN(AD546))&lt;1.2*B$3,1.2*SIGN(-LN(1-(R546-AA546)/R546)/LN(AD546))*B$3,-LN(1-(R546-AA546)/R546)/LN(AD546))</f>
        <v>-1.03369421268433</v>
      </c>
      <c r="AF546" s="43" t="n">
        <f aca="false">W546</f>
        <v>0.0664232776175689</v>
      </c>
      <c r="AG546" s="47" t="n">
        <f aca="false">IF(D$6="E",-B546,IF(D$6="T",-B546,B546))</f>
        <v>729.428304239421</v>
      </c>
      <c r="AH546" s="3" t="n">
        <f aca="false">T546</f>
        <v>-0.0120182366797168</v>
      </c>
    </row>
    <row r="547" customFormat="false" ht="12.8" hidden="false" customHeight="false" outlineLevel="0" collapsed="false">
      <c r="A547" s="3" t="n">
        <f aca="false">IF(J546/A546&lt;=0.99*$B$10,IF(A546&gt;A545,IF(D$5&gt;0,$A546+($D$7-$D$3)/401,IF(J546/A546&gt;1.01*D$10,A546-($D$7-$D$3)/401,A546)),IF(D$5&lt;0,$A546+($D$7-$D$3)/401,IF(J546/A546&gt;1.01*D$10,A546-($D$7-$D$3)/401,A546))),IF(K546&gt;$B$6,IF(B$10&gt;D$10,IF(J546/A546&gt;1.01*D$10,A546-($D$7-$D$3)/401,A546),A546),IF(MAX(J$58:J546)&lt;0.99*$B$10*(A546^$K$49*(K546-A546))^(1/(1+$K$49))*($K$49^(1/(1+$K$49))),$A546+($D$7-$D$3)/401,IF(J546/A546&gt;1.01*$D$10,$A546-($D$7-$D$3)/401,A546))))</f>
        <v>442.6440149626</v>
      </c>
      <c r="B547" s="3" t="n">
        <f aca="false">$D$4+(A547-$D$3)*$D$5</f>
        <v>727.9320448878</v>
      </c>
      <c r="C547" s="3" t="n">
        <f aca="false">2/PI()*(ATAN((B547/A547)^2))/(1+C$12/C$14*10*(100/A546)^0.5)</f>
        <v>0.614210557505534</v>
      </c>
      <c r="D547" s="3" t="n">
        <f aca="false">3*G546*(I547-I546)+D546</f>
        <v>14087.8795432971</v>
      </c>
      <c r="E547" s="30" t="n">
        <f aca="false">(1/$C$16)*($C$12/100)/S547</f>
        <v>0.00895688874368879</v>
      </c>
      <c r="F547" s="3" t="n">
        <f aca="false">3*(1-2*$B$9)*(A548+A547)/(4*(1+$B$9)*$B$4)</f>
        <v>67320.9232353907</v>
      </c>
      <c r="G547" s="3" t="n">
        <f aca="false">$C$18*$C$17*(A547+100)/100/(2*(1+$C$19))*1000</f>
        <v>4147970.85037411</v>
      </c>
      <c r="H547" s="30" t="n">
        <f aca="false">(B547-B546)/(3*(1-E546)*F546+3*C546*E546*G546)+H546</f>
        <v>0.00444061968854912</v>
      </c>
      <c r="I547" s="30" t="n">
        <f aca="false">C546*(H547-H546)+I546</f>
        <v>0.00138390253634847</v>
      </c>
      <c r="J547" s="3" t="n">
        <f aca="false">J546+3*(H547-H546)*F546</f>
        <v>605.508350621102</v>
      </c>
      <c r="K547" s="35" t="n">
        <f aca="false">IF(J547&lt;$B$10*(A546^$K$49*(MAX(K$58:K546)-A546))^(1/(1+$K$49))*($K$49^(1/(1+$K$49))),IF(J547/A547&gt;D$10,IF(MAX(J$58:J546)&lt;0.99*$B$10*(A546^$K$49*(K546-A546))^(1/(1+$K$49))*($K$49^(1/(1+$K$49))),MAX(K$58:K546),((J547/$B$10)^(1+$K$49)/(A547^($K$49)*$K$49))+A547),MAX(K$58:K546)),((J547/$B$10)^(1+$K$49)/(A547^($K$49)*$K$49))+A547)</f>
        <v>875.94999830933</v>
      </c>
      <c r="L547" s="30" t="n">
        <f aca="false">IF(K547&lt;K546,AE546*(MAX(Z$58:Z546)-J546/A546)/(J546/A546/D$10-1)/(1+1*(MAX(Z$58:Z546)-J546/A546)/(J546/A546/D$10-1))+B$3-B$4,AE546*(J547/A547/B$10)/(C$27+J547/A547/B$10))</f>
        <v>0.0104</v>
      </c>
      <c r="M547" s="42" t="n">
        <f aca="false">M546+L547*2*(K547-K546)/(K546+K547)</f>
        <v>-0.0322903404513331</v>
      </c>
      <c r="N547" s="43" t="n">
        <f aca="false">N546+(B$3-B$4)*2*(K547-K546)/(K546+K547)</f>
        <v>0.0153606988563423</v>
      </c>
      <c r="O547" s="34" t="n">
        <f aca="false">(D$10-Z547)/MAX(Z$58:Z547)</f>
        <v>-0.10676853699312</v>
      </c>
      <c r="P547" s="34" t="n">
        <f aca="false">P546+$B$4*2*(A547-A546)/(A547+A546)</f>
        <v>0.00476668978054251</v>
      </c>
      <c r="Q547" s="44" t="n">
        <f aca="false">M547+N547</f>
        <v>-0.0169296415949908</v>
      </c>
      <c r="R547" s="3" t="n">
        <f aca="false">R546-(Q547-Q546+P547-P546)*R546</f>
        <v>1.62261450313942</v>
      </c>
      <c r="S547" s="3" t="n">
        <f aca="false">$C$21*(R547-1)+1</f>
        <v>1.61441103519712</v>
      </c>
      <c r="T547" s="3" t="n">
        <f aca="false">-(S547-S546)/S546+T546</f>
        <v>-0.0120630752567419</v>
      </c>
      <c r="U547" s="45" t="n">
        <f aca="false">(N547-N546)/(K$49/(1+K$49)*(AC547^(1+K$49)-(J547/A547)^(1+K$49))/(J547/A547)^K$49)*K$50+U546</f>
        <v>0.0673332233260523</v>
      </c>
      <c r="V547" s="3" t="n">
        <f aca="false">IF(D$6="E",-IF(K546=$B$6,-V546+(H547-H546)*(1-E546)+(I547-I546)*E546,-V546+(H547-H546)*(1-E546)+(I547-I546)*E546+(U547-U546)*(1-E546)),IF(K546=$B$6,V546+(H547-H546)*(1-E546)+(I547-I546)*E546,V546+(H547-H546)*(1-E546)+(I547-I546)*E546+(U547-U546)*(1-E546)))</f>
        <v>0.0711373145605426</v>
      </c>
      <c r="W547" s="3" t="n">
        <f aca="false">T547/3+V547</f>
        <v>0.067116289474962</v>
      </c>
      <c r="X547" s="23" t="n">
        <f aca="false">IF(D$6="E",-B547,B547)</f>
        <v>727.9320448878</v>
      </c>
      <c r="Y547" s="0" t="n">
        <f aca="false">IF(D$6="E",-J547,J547)</f>
        <v>605.508350621102</v>
      </c>
      <c r="Z547" s="46" t="n">
        <f aca="false">J547/A547</f>
        <v>1.3679352485366</v>
      </c>
      <c r="AA547" s="43" t="n">
        <f aca="false">B$8/A547^B$3*((1+K$49)/K$49)^-B$3</f>
        <v>1.65598269594693</v>
      </c>
      <c r="AB547" s="43" t="n">
        <f aca="false">(R547-AA547)</f>
        <v>-0.0333681928075058</v>
      </c>
      <c r="AC547" s="48" t="n">
        <f aca="false">IF(R$58&gt;=AA$58,B$10,IF(K547&lt;K546,(Z547-D$10)*(1+1.25*(D$10-Z547)/MAX(Z$58:Z547)*B$10)+D$10,B$10))</f>
        <v>1.34096563877967</v>
      </c>
      <c r="AD547" s="33" t="n">
        <f aca="false">IF(K547&gt;K546,(1-A547/K547)/((J547+0.01)/A547/$B$10)^(1+K$49)+A547/K547+0.01,(1-A547/K547)/((J547+0.01)/A547/$D$10)^(1+K$49)+A547/K547+0.01)</f>
        <v>0.909926731242046</v>
      </c>
      <c r="AE547" s="47" t="n">
        <f aca="false">IF(ABS(-LN(1-(R547-AA547)/R547)/LN(AD547))&lt;1.2*B$3,1.2*SIGN(-LN(1-(R547-AA547)/R547)/LN(AD547))*B$3,-LN(1-(R547-AA547)/R547)/LN(AD547))</f>
        <v>0.215654297433743</v>
      </c>
      <c r="AF547" s="43" t="n">
        <f aca="false">W547</f>
        <v>0.0671162894749621</v>
      </c>
      <c r="AG547" s="47" t="n">
        <f aca="false">IF(D$6="E",-B547,IF(D$6="T",-B547,B547))</f>
        <v>727.9320448878</v>
      </c>
      <c r="AH547" s="3" t="n">
        <f aca="false">T547</f>
        <v>-0.0120630752567419</v>
      </c>
    </row>
    <row r="548" customFormat="false" ht="12.8" hidden="false" customHeight="false" outlineLevel="0" collapsed="false">
      <c r="A548" s="3" t="n">
        <f aca="false">IF(J547/A547&lt;=0.99*$B$10,IF(A547&gt;A546,IF(D$5&gt;0,$A547+($D$7-$D$3)/401,IF(J547/A547&gt;1.01*D$10,A547-($D$7-$D$3)/401,A547)),IF(D$5&lt;0,$A547+($D$7-$D$3)/401,IF(J547/A547&gt;1.01*D$10,A547-($D$7-$D$3)/401,A547))),IF(K547&gt;$B$6,IF(B$10&gt;D$10,IF(J547/A547&gt;1.01*D$10,A547-($D$7-$D$3)/401,A547),A547),IF(MAX(J$58:J547)&lt;0.99*$B$10*(A547^$K$49*(K547-A547))^(1/(1+$K$49))*($K$49^(1/(1+$K$49))),$A547+($D$7-$D$3)/401,IF(J547/A547&gt;1.01*$D$10,$A547-($D$7-$D$3)/401,A547))))</f>
        <v>442.145261845393</v>
      </c>
      <c r="B548" s="3" t="n">
        <f aca="false">$D$4+(A548-$D$3)*$D$5</f>
        <v>726.435785536179</v>
      </c>
      <c r="C548" s="3" t="n">
        <f aca="false">2/PI()*(ATAN((B548/A548)^2))/(1+C$12/C$14*10*(100/A547)^0.5)</f>
        <v>0.613833257676016</v>
      </c>
      <c r="D548" s="3" t="n">
        <f aca="false">3*G547*(I548-I547)+D547</f>
        <v>14045.3045915558</v>
      </c>
      <c r="E548" s="30" t="n">
        <f aca="false">(1/$C$16)*($C$12/100)/S548</f>
        <v>0.00895645715302392</v>
      </c>
      <c r="F548" s="3" t="n">
        <f aca="false">3*(1-2*$B$9)*(A549+A548)/(4*(1+$B$9)*$B$4)</f>
        <v>67245.0260219027</v>
      </c>
      <c r="G548" s="3" t="n">
        <f aca="false">$C$18*$C$17*(A548+100)/100/(2*(1+$C$19))*1000</f>
        <v>4144158.38154618</v>
      </c>
      <c r="H548" s="30" t="n">
        <f aca="false">(B548-B547)/(3*(1-E547)*F547+3*C547*E547*G547)+H547</f>
        <v>0.00443504937121952</v>
      </c>
      <c r="I548" s="30" t="n">
        <f aca="false">C547*(H548-H547)+I547</f>
        <v>0.00138048118863597</v>
      </c>
      <c r="J548" s="3" t="n">
        <f aca="false">J547+3*(H548-H547)*F547</f>
        <v>604.383353905074</v>
      </c>
      <c r="K548" s="35" t="n">
        <f aca="false">IF(J548&lt;$B$10*(A547^$K$49*(MAX(K$58:K547)-A547))^(1/(1+$K$49))*($K$49^(1/(1+$K$49))),IF(J548/A548&gt;D$10,IF(MAX(J$58:J547)&lt;0.99*$B$10*(A547^$K$49*(K547-A547))^(1/(1+$K$49))*($K$49^(1/(1+$K$49))),MAX(K$58:K547),((J548/$B$10)^(1+$K$49)/(A548^($K$49)*$K$49))+A548),MAX(K$58:K547)),((J548/$B$10)^(1+$K$49)/(A548^($K$49)*$K$49))+A548)</f>
        <v>874.329597579618</v>
      </c>
      <c r="L548" s="30" t="n">
        <f aca="false">IF(K548&lt;K547,AE547*(MAX(Z$58:Z547)-J547/A547)/(J547/A547/D$10-1)/(1+1*(MAX(Z$58:Z547)-J547/A547)/(J547/A547/D$10-1))+B$3-B$4,AE547*(J548/A548/B$10)/(C$27+J548/A548/B$10))</f>
        <v>0.0121858791788915</v>
      </c>
      <c r="M548" s="42" t="n">
        <f aca="false">M547+L548*2*(K548-K547)/(K547+K548)</f>
        <v>-0.0323129037121516</v>
      </c>
      <c r="N548" s="43" t="n">
        <f aca="false">N547+(B$3-B$4)*2*(K548-K547)/(K547+K548)</f>
        <v>0.0153414423128408</v>
      </c>
      <c r="O548" s="34" t="n">
        <f aca="false">(D$10-Z548)/MAX(Z$58:Z548)</f>
        <v>-0.10603706776258</v>
      </c>
      <c r="P548" s="34" t="n">
        <f aca="false">P547+$B$4*2*(A548-A547)/(A548+A547)</f>
        <v>0.00475992541577978</v>
      </c>
      <c r="Q548" s="44" t="n">
        <f aca="false">M548+N548</f>
        <v>-0.0169714613993108</v>
      </c>
      <c r="R548" s="3" t="n">
        <f aca="false">R547-(Q548-Q547+P548-P547)*R547</f>
        <v>1.6226933365168</v>
      </c>
      <c r="S548" s="3" t="n">
        <f aca="false">$C$21*(R548-1)+1</f>
        <v>1.61448882987867</v>
      </c>
      <c r="T548" s="3" t="n">
        <f aca="false">-(S548-S547)/S547+T547</f>
        <v>-0.0121112629114699</v>
      </c>
      <c r="U548" s="45" t="n">
        <f aca="false">(N548-N547)/(K$49/(1+K$49)*(AC548^(1+K$49)-(J548/A548)^(1+K$49))/(J548/A548)^K$49)*K$50+U547</f>
        <v>0.0680642300027541</v>
      </c>
      <c r="V548" s="3" t="n">
        <f aca="false">IF(D$6="E",-IF(K547=$B$6,-V547+(H548-H547)*(1-E547)+(I548-I547)*E547,-V547+(H548-H547)*(1-E547)+(I548-I547)*E547+(U548-U547)*(1-E547)),IF(K547=$B$6,V547+(H548-H547)*(1-E547)+(I548-I547)*E547,V547+(H548-H547)*(1-E547)+(I548-I547)*E547+(U548-U547)*(1-E547)))</f>
        <v>0.0718562226225225</v>
      </c>
      <c r="W548" s="3" t="n">
        <f aca="false">T548/3+V548</f>
        <v>0.0678191349853658</v>
      </c>
      <c r="X548" s="23" t="n">
        <f aca="false">IF(D$6="E",-B548,B548)</f>
        <v>726.435785536179</v>
      </c>
      <c r="Y548" s="0" t="n">
        <f aca="false">IF(D$6="E",-J548,J548)</f>
        <v>604.383353905074</v>
      </c>
      <c r="Z548" s="46" t="n">
        <f aca="false">J548/A548</f>
        <v>1.36693391529866</v>
      </c>
      <c r="AA548" s="43" t="n">
        <f aca="false">B$8/A548^B$3*((1+K$49)/K$49)^-B$3</f>
        <v>1.65601331413395</v>
      </c>
      <c r="AB548" s="43" t="n">
        <f aca="false">(R548-AA548)</f>
        <v>-0.033319977617148</v>
      </c>
      <c r="AC548" s="48" t="n">
        <f aca="false">IF(R$58&gt;=AA$58,B$10,IF(K548&lt;K547,(Z548-D$10)*(1+1.25*(D$10-Z548)/MAX(Z$58:Z548)*B$10)+D$10,B$10))</f>
        <v>1.34033257627189</v>
      </c>
      <c r="AD548" s="33" t="n">
        <f aca="false">IF(K548&gt;K547,(1-A548/K548)/((J548+0.01)/A548/$B$10)^(1+K$49)+A548/K548+0.01,(1-A548/K548)/((J548+0.01)/A548/$D$10)^(1+K$49)+A548/K548+0.01)</f>
        <v>0.910578667251976</v>
      </c>
      <c r="AE548" s="47" t="n">
        <f aca="false">IF(ABS(-LN(1-(R548-AA548)/R548)/LN(AD548))&lt;1.2*B$3,1.2*SIGN(-LN(1-(R548-AA548)/R548)/LN(AD548))*B$3,-LN(1-(R548-AA548)/R548)/LN(AD548))</f>
        <v>0.21698187682343</v>
      </c>
      <c r="AF548" s="43" t="n">
        <f aca="false">W548</f>
        <v>0.067819134985366</v>
      </c>
      <c r="AG548" s="47" t="n">
        <f aca="false">IF(D$6="E",-B548,IF(D$6="T",-B548,B548))</f>
        <v>726.435785536179</v>
      </c>
      <c r="AH548" s="3" t="n">
        <f aca="false">T548</f>
        <v>-0.0121112629114699</v>
      </c>
    </row>
    <row r="549" customFormat="false" ht="12.8" hidden="false" customHeight="false" outlineLevel="0" collapsed="false">
      <c r="A549" s="3" t="n">
        <f aca="false">IF(J548/A548&lt;=0.99*$B$10,IF(A548&gt;A547,IF(D$5&gt;0,$A548+($D$7-$D$3)/401,IF(J548/A548&gt;1.01*D$10,A548-($D$7-$D$3)/401,A548)),IF(D$5&lt;0,$A548+($D$7-$D$3)/401,IF(J548/A548&gt;1.01*D$10,A548-($D$7-$D$3)/401,A548))),IF(K548&gt;$B$6,IF(B$10&gt;D$10,IF(J548/A548&gt;1.01*D$10,A548-($D$7-$D$3)/401,A548),A548),IF(MAX(J$58:J548)&lt;0.99*$B$10*(A548^$K$49*(K548-A548))^(1/(1+$K$49))*($K$49^(1/(1+$K$49))),$A548+($D$7-$D$3)/401,IF(J548/A548&gt;1.01*$D$10,$A548-($D$7-$D$3)/401,A548))))</f>
        <v>441.646508728186</v>
      </c>
      <c r="B549" s="3" t="n">
        <f aca="false">$D$4+(A549-$D$3)*$D$5</f>
        <v>724.939526184558</v>
      </c>
      <c r="C549" s="3" t="n">
        <f aca="false">2/PI()*(ATAN((B549/A549)^2))/(1+C$12/C$14*10*(100/A548)^0.5)</f>
        <v>0.613454515097362</v>
      </c>
      <c r="D549" s="3" t="n">
        <f aca="false">3*G548*(I549-I548)+D548</f>
        <v>14002.742009278</v>
      </c>
      <c r="E549" s="30" t="n">
        <f aca="false">(1/$C$16)*($C$12/100)/S549</f>
        <v>0.00895599512509648</v>
      </c>
      <c r="F549" s="3" t="n">
        <f aca="false">3*(1-2*$B$9)*(A550+A549)/(4*(1+$B$9)*$B$4)</f>
        <v>67169.1288084147</v>
      </c>
      <c r="G549" s="3" t="n">
        <f aca="false">$C$18*$C$17*(A549+100)/100/(2*(1+$C$19))*1000</f>
        <v>4140345.91271825</v>
      </c>
      <c r="H549" s="30" t="n">
        <f aca="false">(B549-B548)/(3*(1-E548)*F548+3*C548*E548*G548)+H548</f>
        <v>0.00442947212324808</v>
      </c>
      <c r="I549" s="30" t="n">
        <f aca="false">C548*(H549-H548)+I548</f>
        <v>0.00137705768834479</v>
      </c>
      <c r="J549" s="3" t="n">
        <f aca="false">J548+3*(H549-H548)*F548</f>
        <v>603.258227350164</v>
      </c>
      <c r="K549" s="35" t="n">
        <f aca="false">IF(J549&lt;$B$10*(A548^$K$49*(MAX(K$58:K548)-A548))^(1/(1+$K$49))*($K$49^(1/(1+$K$49))),IF(J549/A549&gt;D$10,IF(MAX(J$58:J548)&lt;0.99*$B$10*(A548^$K$49*(K548-A548))^(1/(1+$K$49))*($K$49^(1/(1+$K$49))),MAX(K$58:K548),((J549/$B$10)^(1+$K$49)/(A549^($K$49)*$K$49))+A549),MAX(K$58:K548)),((J549/$B$10)^(1+$K$49)/(A549^($K$49)*$K$49))+A549)</f>
        <v>872.709476175264</v>
      </c>
      <c r="L549" s="30" t="n">
        <f aca="false">IF(K549&lt;K548,AE548*(MAX(Z$58:Z548)-J548/A548)/(J548/A548/D$10-1)/(1+1*(MAX(Z$58:Z548)-J548/A548)/(J548/A548/D$10-1))+B$3-B$4,AE548*(J549/A549/B$10)/(C$27+J549/A549/B$10))</f>
        <v>0.0139926368459292</v>
      </c>
      <c r="M549" s="42" t="n">
        <f aca="false">M548+L549*2*(K549-K548)/(K548+K549)</f>
        <v>-0.0323388559313069</v>
      </c>
      <c r="N549" s="43" t="n">
        <f aca="false">N548+(B$3-B$4)*2*(K549-K548)/(K548+K549)</f>
        <v>0.0153221533766534</v>
      </c>
      <c r="O549" s="34" t="n">
        <f aca="false">(D$10-Z549)/MAX(Z$58:Z549)</f>
        <v>-0.105303731672923</v>
      </c>
      <c r="P549" s="34" t="n">
        <f aca="false">P548+$B$4*2*(A549-A548)/(A549+A548)</f>
        <v>0.00475315341630461</v>
      </c>
      <c r="Q549" s="44" t="n">
        <f aca="false">M549+N549</f>
        <v>-0.0170167025546535</v>
      </c>
      <c r="R549" s="3" t="n">
        <f aca="false">R548-(Q549-Q548+P549-P548)*R548</f>
        <v>1.62277773791653</v>
      </c>
      <c r="S549" s="3" t="n">
        <f aca="false">$C$21*(R549-1)+1</f>
        <v>1.61457211921922</v>
      </c>
      <c r="T549" s="3" t="n">
        <f aca="false">-(S549-S548)/S548+T548</f>
        <v>-0.0121628515870975</v>
      </c>
      <c r="U549" s="45" t="n">
        <f aca="false">(N549-N548)/(K$49/(1+K$49)*(AC549^(1+K$49)-(J549/A549)^(1+K$49))/(J549/A549)^K$49)*K$50+U548</f>
        <v>0.0688066052061039</v>
      </c>
      <c r="V549" s="3" t="n">
        <f aca="false">IF(D$6="E",-IF(K548=$B$6,-V548+(H549-H548)*(1-E548)+(I549-I548)*E548,-V548+(H549-H548)*(1-E548)+(I549-I548)*E548+(U549-U548)*(1-E548)),IF(K548=$B$6,V548+(H549-H548)*(1-E548)+(I549-I548)*E548,V548+(H549-H548)*(1-E548)+(I549-I548)*E548+(U549-U548)*(1-E548)))</f>
        <v>0.0725863908161494</v>
      </c>
      <c r="W549" s="3" t="n">
        <f aca="false">T549/3+V549</f>
        <v>0.0685321069537836</v>
      </c>
      <c r="X549" s="23" t="n">
        <f aca="false">IF(D$6="E",-B549,B549)</f>
        <v>724.939526184558</v>
      </c>
      <c r="Y549" s="0" t="n">
        <f aca="false">IF(D$6="E",-J549,J549)</f>
        <v>603.258227350164</v>
      </c>
      <c r="Z549" s="46" t="n">
        <f aca="false">J549/A549</f>
        <v>1.36593002645345</v>
      </c>
      <c r="AA549" s="43" t="n">
        <f aca="false">B$8/A549^B$3*((1+K$49)/K$49)^-B$3</f>
        <v>1.65604396744577</v>
      </c>
      <c r="AB549" s="43" t="n">
        <f aca="false">(R549-AA549)</f>
        <v>-0.0332662295292365</v>
      </c>
      <c r="AC549" s="48" t="n">
        <f aca="false">IF(R$58&gt;=AA$58,B$10,IF(K549&lt;K548,(Z549-D$10)*(1+1.25*(D$10-Z549)/MAX(Z$58:Z549)*B$10)+D$10,B$10))</f>
        <v>1.33969535667067</v>
      </c>
      <c r="AD549" s="33" t="n">
        <f aca="false">IF(K549&gt;K548,(1-A549/K549)/((J549+0.01)/A549/$B$10)^(1+K$49)+A549/K549+0.01,(1-A549/K549)/((J549+0.01)/A549/$D$10)^(1+K$49)+A549/K549+0.01)</f>
        <v>0.911232735729824</v>
      </c>
      <c r="AE549" s="47" t="n">
        <f aca="false">IF(ABS(-LN(1-(R549-AA549)/R549)/LN(AD549))&lt;1.2*B$3,1.2*SIGN(-LN(1-(R549-AA549)/R549)/LN(AD549))*B$3,-LN(1-(R549-AA549)/R549)/LN(AD549))</f>
        <v>0.218297544266392</v>
      </c>
      <c r="AF549" s="43" t="n">
        <f aca="false">W549</f>
        <v>0.0685321069537837</v>
      </c>
      <c r="AG549" s="47" t="n">
        <f aca="false">IF(D$6="E",-B549,IF(D$6="T",-B549,B549))</f>
        <v>724.939526184558</v>
      </c>
      <c r="AH549" s="3" t="n">
        <f aca="false">T549</f>
        <v>-0.0121628515870975</v>
      </c>
    </row>
    <row r="550" customFormat="false" ht="12.8" hidden="false" customHeight="false" outlineLevel="0" collapsed="false">
      <c r="A550" s="3" t="n">
        <f aca="false">IF(J549/A549&lt;=0.99*$B$10,IF(A549&gt;A548,IF(D$5&gt;0,$A549+($D$7-$D$3)/401,IF(J549/A549&gt;1.01*D$10,A549-($D$7-$D$3)/401,A549)),IF(D$5&lt;0,$A549+($D$7-$D$3)/401,IF(J549/A549&gt;1.01*D$10,A549-($D$7-$D$3)/401,A549))),IF(K549&gt;$B$6,IF(B$10&gt;D$10,IF(J549/A549&gt;1.01*D$10,A549-($D$7-$D$3)/401,A549),A549),IF(MAX(J$58:J549)&lt;0.99*$B$10*(A549^$K$49*(K549-A549))^(1/(1+$K$49))*($K$49^(1/(1+$K$49))),$A549+($D$7-$D$3)/401,IF(J549/A549&gt;1.01*$D$10,$A549-($D$7-$D$3)/401,A549))))</f>
        <v>441.147755610979</v>
      </c>
      <c r="B550" s="3" t="n">
        <f aca="false">$D$4+(A550-$D$3)*$D$5</f>
        <v>723.443266832937</v>
      </c>
      <c r="C550" s="3" t="n">
        <f aca="false">2/PI()*(ATAN((B550/A550)^2))/(1+C$12/C$14*10*(100/A549)^0.5)</f>
        <v>0.613074321016322</v>
      </c>
      <c r="D550" s="3" t="n">
        <f aca="false">3*G549*(I550-I549)+D549</f>
        <v>13960.1918316653</v>
      </c>
      <c r="E550" s="30" t="n">
        <f aca="false">(1/$C$16)*($C$12/100)/S550</f>
        <v>0.00895550221804631</v>
      </c>
      <c r="F550" s="3" t="n">
        <f aca="false">3*(1-2*$B$9)*(A551+A550)/(4*(1+$B$9)*$B$4)</f>
        <v>67093.2315949267</v>
      </c>
      <c r="G550" s="3" t="n">
        <f aca="false">$C$18*$C$17*(A550+100)/100/(2*(1+$C$19))*1000</f>
        <v>4136533.44389032</v>
      </c>
      <c r="H550" s="30" t="n">
        <f aca="false">(B550-B549)/(3*(1-E549)*F549+3*C549*E549*G549)+H549</f>
        <v>0.00442388792113404</v>
      </c>
      <c r="I550" s="30" t="n">
        <f aca="false">C549*(H550-H549)+I549</f>
        <v>0.00137363203434472</v>
      </c>
      <c r="J550" s="3" t="n">
        <f aca="false">J549+3*(H550-H549)*F549</f>
        <v>602.132969376893</v>
      </c>
      <c r="K550" s="35" t="n">
        <f aca="false">IF(J550&lt;$B$10*(A549^$K$49*(MAX(K$58:K549)-A549))^(1/(1+$K$49))*($K$49^(1/(1+$K$49))),IF(J550/A550&gt;D$10,IF(MAX(J$58:J549)&lt;0.99*$B$10*(A549^$K$49*(K549-A549))^(1/(1+$K$49))*($K$49^(1/(1+$K$49))),MAX(K$58:K549),((J550/$B$10)^(1+$K$49)/(A550^($K$49)*$K$49))+A550),MAX(K$58:K549)),((J550/$B$10)^(1+$K$49)/(A550^($K$49)*$K$49))+A550)</f>
        <v>871.089633827467</v>
      </c>
      <c r="L550" s="30" t="n">
        <f aca="false">IF(K550&lt;K549,AE549*(MAX(Z$58:Z549)-J549/A549)/(J549/A549/D$10-1)/(1+1*(MAX(Z$58:Z549)-J549/A549)/(J549/A549/D$10-1))+B$3-B$4,AE549*(J550/A550/B$10)/(C$27+J550/A550/B$10))</f>
        <v>0.0158202350511563</v>
      </c>
      <c r="M550" s="42" t="n">
        <f aca="false">M549+L550*2*(K550-K549)/(K549+K550)</f>
        <v>-0.0323682472603206</v>
      </c>
      <c r="N550" s="43" t="n">
        <f aca="false">N549+(B$3-B$4)*2*(K550-K549)/(K549+K550)</f>
        <v>0.0153028319303693</v>
      </c>
      <c r="O550" s="34" t="n">
        <f aca="false">(D$10-Z550)/MAX(Z$58:Z550)</f>
        <v>-0.104568519776788</v>
      </c>
      <c r="P550" s="34" t="n">
        <f aca="false">P549+$B$4*2*(A550-A549)/(A550+A549)</f>
        <v>0.00474637376486344</v>
      </c>
      <c r="Q550" s="44" t="n">
        <f aca="false">M550+N550</f>
        <v>-0.0170654153299513</v>
      </c>
      <c r="R550" s="3" t="n">
        <f aca="false">R549-(Q550-Q549+P550-P549)*R549</f>
        <v>1.62286778979127</v>
      </c>
      <c r="S550" s="3" t="n">
        <f aca="false">$C$21*(R550-1)+1</f>
        <v>1.61466098458502</v>
      </c>
      <c r="T550" s="3" t="n">
        <f aca="false">-(S550-S549)/S549+T549</f>
        <v>-0.0122178911636811</v>
      </c>
      <c r="U550" s="45" t="n">
        <f aca="false">(N550-N549)/(K$49/(1+K$49)*(AC550^(1+K$49)-(J550/A550)^(1+K$49))/(J550/A550)^K$49)*K$50+U549</f>
        <v>0.0695606287110554</v>
      </c>
      <c r="V550" s="3" t="n">
        <f aca="false">IF(D$6="E",-IF(K549=$B$6,-V549+(H550-H549)*(1-E549)+(I550-I549)*E549,-V549+(H550-H549)*(1-E549)+(I550-I549)*E549+(U550-U549)*(1-E549)),IF(K549=$B$6,V549+(H550-H549)*(1-E549)+(I550-I549)*E549,V549+(H550-H549)*(1-E549)+(I550-I549)*E549+(U550-U549)*(1-E549)))</f>
        <v>0.0733280964200987</v>
      </c>
      <c r="W550" s="3" t="n">
        <f aca="false">T550/3+V550</f>
        <v>0.069255466032205</v>
      </c>
      <c r="X550" s="23" t="n">
        <f aca="false">IF(D$6="E",-B550,B550)</f>
        <v>723.443266832937</v>
      </c>
      <c r="Y550" s="0" t="n">
        <f aca="false">IF(D$6="E",-J550,J550)</f>
        <v>602.132969376893</v>
      </c>
      <c r="Z550" s="46" t="n">
        <f aca="false">J550/A550</f>
        <v>1.36492356975262</v>
      </c>
      <c r="AA550" s="43" t="n">
        <f aca="false">B$8/A550^B$3*((1+K$49)/K$49)^-B$3</f>
        <v>1.65607465596242</v>
      </c>
      <c r="AB550" s="43" t="n">
        <f aca="false">(R550-AA550)</f>
        <v>-0.0332068661711571</v>
      </c>
      <c r="AC550" s="48" t="n">
        <f aca="false">IF(R$58&gt;=AA$58,B$10,IF(K550&lt;K549,(Z550-D$10)*(1+1.25*(D$10-Z550)/MAX(Z$58:Z550)*B$10)+D$10,B$10))</f>
        <v>1.33905395272107</v>
      </c>
      <c r="AD550" s="33" t="n">
        <f aca="false">IF(K550&gt;K549,(1-A550/K550)/((J550+0.01)/A550/$B$10)^(1+K$49)+A550/K550+0.01,(1-A550/K550)/((J550+0.01)/A550/$D$10)^(1+K$49)+A550/K550+0.01)</f>
        <v>0.911888948222831</v>
      </c>
      <c r="AE550" s="47" t="n">
        <f aca="false">IF(ABS(-LN(1-(R550-AA550)/R550)/LN(AD550))&lt;1.2*B$3,1.2*SIGN(-LN(1-(R550-AA550)/R550)/LN(AD550))*B$3,-LN(1-(R550-AA550)/R550)/LN(AD550))</f>
        <v>0.219600575164981</v>
      </c>
      <c r="AF550" s="43" t="n">
        <f aca="false">W550</f>
        <v>0.0692554660322051</v>
      </c>
      <c r="AG550" s="47" t="n">
        <f aca="false">IF(D$6="E",-B550,IF(D$6="T",-B550,B550))</f>
        <v>723.443266832937</v>
      </c>
      <c r="AH550" s="3" t="n">
        <f aca="false">T550</f>
        <v>-0.0122178911636811</v>
      </c>
    </row>
    <row r="551" customFormat="false" ht="12.8" hidden="false" customHeight="false" outlineLevel="0" collapsed="false">
      <c r="A551" s="3" t="n">
        <f aca="false">IF(J550/A550&lt;=0.99*$B$10,IF(A550&gt;A549,IF(D$5&gt;0,$A550+($D$7-$D$3)/401,IF(J550/A550&gt;1.01*D$10,A550-($D$7-$D$3)/401,A550)),IF(D$5&lt;0,$A550+($D$7-$D$3)/401,IF(J550/A550&gt;1.01*D$10,A550-($D$7-$D$3)/401,A550))),IF(K550&gt;$B$6,IF(B$10&gt;D$10,IF(J550/A550&gt;1.01*D$10,A550-($D$7-$D$3)/401,A550),A550),IF(MAX(J$58:J550)&lt;0.99*$B$10*(A550^$K$49*(K550-A550))^(1/(1+$K$49))*($K$49^(1/(1+$K$49))),$A550+($D$7-$D$3)/401,IF(J550/A550&gt;1.01*$D$10,$A550-($D$7-$D$3)/401,A550))))</f>
        <v>440.649002493772</v>
      </c>
      <c r="B551" s="3" t="n">
        <f aca="false">$D$4+(A551-$D$3)*$D$5</f>
        <v>721.947007481316</v>
      </c>
      <c r="C551" s="3" t="n">
        <f aca="false">2/PI()*(ATAN((B551/A551)^2))/(1+C$12/C$14*10*(100/A550)^0.5)</f>
        <v>0.612692666610852</v>
      </c>
      <c r="D551" s="3" t="n">
        <f aca="false">3*G550*(I551-I550)+D550</f>
        <v>13917.6540939871</v>
      </c>
      <c r="E551" s="30" t="n">
        <f aca="false">(1/$C$16)*($C$12/100)/S551</f>
        <v>0.00895497799357522</v>
      </c>
      <c r="F551" s="3" t="n">
        <f aca="false">3*(1-2*$B$9)*(A552+A551)/(4*(1+$B$9)*$B$4)</f>
        <v>67017.3343814387</v>
      </c>
      <c r="G551" s="3" t="n">
        <f aca="false">$C$18*$C$17*(A551+100)/100/(2*(1+$C$19))*1000</f>
        <v>4132720.97506239</v>
      </c>
      <c r="H551" s="30" t="n">
        <f aca="false">(B551-B550)/(3*(1-E550)*F550+3*C550*E550*G550)+H550</f>
        <v>0.00441829674120804</v>
      </c>
      <c r="I551" s="30" t="n">
        <f aca="false">C550*(H551-H550)+I550</f>
        <v>0.00137020422550791</v>
      </c>
      <c r="J551" s="3" t="n">
        <f aca="false">J550+3*(H551-H550)*F550</f>
        <v>601.007578387901</v>
      </c>
      <c r="K551" s="35" t="n">
        <f aca="false">IF(J551&lt;$B$10*(A550^$K$49*(MAX(K$58:K550)-A550))^(1/(1+$K$49))*($K$49^(1/(1+$K$49))),IF(J551/A551&gt;D$10,IF(MAX(J$58:J550)&lt;0.99*$B$10*(A550^$K$49*(K550-A550))^(1/(1+$K$49))*($K$49^(1/(1+$K$49))),MAX(K$58:K550),((J551/$B$10)^(1+$K$49)/(A551^($K$49)*$K$49))+A551),MAX(K$58:K550)),((J551/$B$10)^(1+$K$49)/(A551^($K$49)*$K$49))+A551)</f>
        <v>869.470070257704</v>
      </c>
      <c r="L551" s="30" t="n">
        <f aca="false">IF(K551&lt;K550,AE550*(MAX(Z$58:Z550)-J550/A550)/(J550/A550/D$10-1)/(1+1*(MAX(Z$58:Z550)-J550/A550)/(J550/A550/D$10-1))+B$3-B$4,AE550*(J551/A551/B$10)/(C$27+J551/A551/B$10))</f>
        <v>0.0176683440475373</v>
      </c>
      <c r="M551" s="42" t="n">
        <f aca="false">M550+L551*2*(K551-K550)/(K550+K551)</f>
        <v>-0.0324011274956728</v>
      </c>
      <c r="N551" s="43" t="n">
        <f aca="false">N550+(B$3-B$4)*2*(K551-K550)/(K550+K551)</f>
        <v>0.0152834778558311</v>
      </c>
      <c r="O551" s="34" t="n">
        <f aca="false">(D$10-Z551)/MAX(Z$58:Z551)</f>
        <v>-0.103831423056667</v>
      </c>
      <c r="P551" s="34" t="n">
        <f aca="false">P550+$B$4*2*(A551-A550)/(A551+A550)</f>
        <v>0.00473958644414415</v>
      </c>
      <c r="Q551" s="44" t="n">
        <f aca="false">M551+N551</f>
        <v>-0.0171176496398417</v>
      </c>
      <c r="R551" s="3" t="n">
        <f aca="false">R550-(Q551-Q550+P551-P550)*R550</f>
        <v>1.62296357409448</v>
      </c>
      <c r="S551" s="3" t="n">
        <f aca="false">$C$21*(R551-1)+1</f>
        <v>1.61475550684976</v>
      </c>
      <c r="T551" s="3" t="n">
        <f aca="false">-(S551-S550)/S550+T550</f>
        <v>-0.0122764311703081</v>
      </c>
      <c r="U551" s="45" t="n">
        <f aca="false">(N551-N550)/(K$49/(1+K$49)*(AC551^(1+K$49)-(J551/A551)^(1+K$49))/(J551/A551)^K$49)*K$50+U550</f>
        <v>0.070326589669526</v>
      </c>
      <c r="V551" s="3" t="n">
        <f aca="false">IF(D$6="E",-IF(K550=$B$6,-V550+(H551-H550)*(1-E550)+(I551-I550)*E550,-V550+(H551-H550)*(1-E550)+(I551-I550)*E550+(U551-U550)*(1-E550)),IF(K550=$B$6,V550+(H551-H550)*(1-E550)+(I551-I550)*E550,V550+(H551-H550)*(1-E550)+(I551-I550)*E550+(U551-U550)*(1-E550)))</f>
        <v>0.0740816260076553</v>
      </c>
      <c r="W551" s="3" t="n">
        <f aca="false">T551/3+V551</f>
        <v>0.0699894822842193</v>
      </c>
      <c r="X551" s="23" t="n">
        <f aca="false">IF(D$6="E",-B551,B551)</f>
        <v>721.947007481316</v>
      </c>
      <c r="Y551" s="0" t="n">
        <f aca="false">IF(D$6="E",-J551,J551)</f>
        <v>601.007578387901</v>
      </c>
      <c r="Z551" s="46" t="n">
        <f aca="false">J551/A551</f>
        <v>1.36391453285179</v>
      </c>
      <c r="AA551" s="43" t="n">
        <f aca="false">B$8/A551^B$3*((1+K$49)/K$49)^-B$3</f>
        <v>1.65610537976421</v>
      </c>
      <c r="AB551" s="43" t="n">
        <f aca="false">(R551-AA551)</f>
        <v>-0.0331418056697312</v>
      </c>
      <c r="AC551" s="48" t="n">
        <f aca="false">IF(R$58&gt;=AA$58,B$10,IF(K551&lt;K550,(Z551-D$10)*(1+1.25*(D$10-Z551)/MAX(Z$58:Z551)*B$10)+D$10,B$10))</f>
        <v>1.33840833693231</v>
      </c>
      <c r="AD551" s="33" t="n">
        <f aca="false">IF(K551&gt;K550,(1-A551/K551)/((J551+0.01)/A551/$B$10)^(1+K$49)+A551/K551+0.01,(1-A551/K551)/((J551+0.01)/A551/$D$10)^(1+K$49)+A551/K551+0.01)</f>
        <v>0.912547316371069</v>
      </c>
      <c r="AE551" s="47" t="n">
        <f aca="false">IF(ABS(-LN(1-(R551-AA551)/R551)/LN(AD551))&lt;1.2*B$3,1.2*SIGN(-LN(1-(R551-AA551)/R551)/LN(AD551))*B$3,-LN(1-(R551-AA551)/R551)/LN(AD551))</f>
        <v>0.220890225135478</v>
      </c>
      <c r="AF551" s="43" t="n">
        <f aca="false">W551</f>
        <v>0.0699894822842194</v>
      </c>
      <c r="AG551" s="47" t="n">
        <f aca="false">IF(D$6="E",-B551,IF(D$6="T",-B551,B551))</f>
        <v>721.947007481316</v>
      </c>
      <c r="AH551" s="3" t="n">
        <f aca="false">T551</f>
        <v>-0.0122764311703081</v>
      </c>
    </row>
    <row r="552" customFormat="false" ht="12.8" hidden="false" customHeight="false" outlineLevel="0" collapsed="false">
      <c r="A552" s="3" t="n">
        <f aca="false">IF(J551/A551&lt;=0.99*$B$10,IF(A551&gt;A550,IF(D$5&gt;0,$A551+($D$7-$D$3)/401,IF(J551/A551&gt;1.01*D$10,A551-($D$7-$D$3)/401,A551)),IF(D$5&lt;0,$A551+($D$7-$D$3)/401,IF(J551/A551&gt;1.01*D$10,A551-($D$7-$D$3)/401,A551))),IF(K551&gt;$B$6,IF(B$10&gt;D$10,IF(J551/A551&gt;1.01*D$10,A551-($D$7-$D$3)/401,A551),A551),IF(MAX(J$58:J551)&lt;0.99*$B$10*(A551^$K$49*(K551-A551))^(1/(1+$K$49))*($K$49^(1/(1+$K$49))),$A551+($D$7-$D$3)/401,IF(J551/A551&gt;1.01*$D$10,$A551-($D$7-$D$3)/401,A551))))</f>
        <v>440.150249376565</v>
      </c>
      <c r="B552" s="3" t="n">
        <f aca="false">$D$4+(A552-$D$3)*$D$5</f>
        <v>720.450748129695</v>
      </c>
      <c r="C552" s="3" t="n">
        <f aca="false">2/PI()*(ATAN((B552/A552)^2))/(1+C$12/C$14*10*(100/A551)^0.5)</f>
        <v>0.612309542989481</v>
      </c>
      <c r="D552" s="3" t="n">
        <f aca="false">3*G551*(I552-I551)+D551</f>
        <v>13875.1288315925</v>
      </c>
      <c r="E552" s="30" t="n">
        <f aca="false">(1/$C$16)*($C$12/100)/S552</f>
        <v>0.00895442201738408</v>
      </c>
      <c r="F552" s="3" t="n">
        <f aca="false">3*(1-2*$B$9)*(A553+A552)/(4*(1+$B$9)*$B$4)</f>
        <v>66941.4371679506</v>
      </c>
      <c r="G552" s="3" t="n">
        <f aca="false">$C$18*$C$17*(A552+100)/100/(2*(1+$C$19))*1000</f>
        <v>4128908.50623446</v>
      </c>
      <c r="H552" s="30" t="n">
        <f aca="false">(B552-B551)/(3*(1-E551)*F551+3*C551*E551*G551)+H551</f>
        <v>0.00441269855963183</v>
      </c>
      <c r="I552" s="30" t="n">
        <f aca="false">C551*(H552-H551)+I551</f>
        <v>0.0013667742607098</v>
      </c>
      <c r="J552" s="3" t="n">
        <f aca="false">J551+3*(H552-H551)*F551</f>
        <v>599.882052768038</v>
      </c>
      <c r="K552" s="35" t="n">
        <f aca="false">IF(J552&lt;$B$10*(A551^$K$49*(MAX(K$58:K551)-A551))^(1/(1+$K$49))*($K$49^(1/(1+$K$49))),IF(J552/A552&gt;D$10,IF(MAX(J$58:J551)&lt;0.99*$B$10*(A551^$K$49*(K551-A551))^(1/(1+$K$49))*($K$49^(1/(1+$K$49))),MAX(K$58:K551),((J552/$B$10)^(1+$K$49)/(A552^($K$49)*$K$49))+A552),MAX(K$58:K551)),((J552/$B$10)^(1+$K$49)/(A552^($K$49)*$K$49))+A552)</f>
        <v>867.850785178029</v>
      </c>
      <c r="L552" s="30" t="n">
        <f aca="false">IF(K552&lt;K551,AE551*(MAX(Z$58:Z551)-J551/A551)/(J551/A551/D$10-1)/(1+1*(MAX(Z$58:Z551)-J551/A551)/(J551/A551/D$10-1))+B$3-B$4,AE551*(J552/A552/B$10)/(C$27+J552/A552/B$10))</f>
        <v>0.0195366097363018</v>
      </c>
      <c r="M552" s="42" t="n">
        <f aca="false">M551+L552*2*(K552-K551)/(K551+K552)</f>
        <v>-0.0324375460312063</v>
      </c>
      <c r="N552" s="43" t="n">
        <f aca="false">N551+(B$3-B$4)*2*(K552-K551)/(K551+K552)</f>
        <v>0.0152640910341327</v>
      </c>
      <c r="O552" s="34" t="n">
        <f aca="false">(D$10-Z552)/MAX(Z$58:Z552)</f>
        <v>-0.103092432424649</v>
      </c>
      <c r="P552" s="34" t="n">
        <f aca="false">P551+$B$4*2*(A552-A551)/(A552+A551)</f>
        <v>0.00473279143677581</v>
      </c>
      <c r="Q552" s="44" t="n">
        <f aca="false">M552+N552</f>
        <v>-0.0171734549970736</v>
      </c>
      <c r="R552" s="3" t="n">
        <f aca="false">R551-(Q552-Q551+P552-P551)*R551</f>
        <v>1.62306517220596</v>
      </c>
      <c r="S552" s="3" t="n">
        <f aca="false">$C$21*(R552-1)+1</f>
        <v>1.61485576632096</v>
      </c>
      <c r="T552" s="3" t="n">
        <f aca="false">-(S552-S551)/S551+T551</f>
        <v>-0.0123385207379049</v>
      </c>
      <c r="U552" s="45" t="n">
        <f aca="false">(N552-N551)/(K$49/(1+K$49)*(AC552^(1+K$49)-(J552/A552)^(1+K$49))/(J552/A552)^K$49)*K$50+U551</f>
        <v>0.0711047870084924</v>
      </c>
      <c r="V552" s="3" t="n">
        <f aca="false">IF(D$6="E",-IF(K551=$B$6,-V551+(H552-H551)*(1-E551)+(I552-I551)*E551,-V551+(H552-H551)*(1-E551)+(I552-I551)*E551+(U552-U551)*(1-E551)),IF(K551=$B$6,V551+(H552-H551)*(1-E551)+(I552-I551)*E551,V551+(H552-H551)*(1-E551)+(I552-I551)*E551+(U552-U551)*(1-E551)))</f>
        <v>0.074847275841334</v>
      </c>
      <c r="W552" s="3" t="n">
        <f aca="false">T552/3+V552</f>
        <v>0.0707344355953656</v>
      </c>
      <c r="X552" s="23" t="n">
        <f aca="false">IF(D$6="E",-B552,B552)</f>
        <v>720.450748129695</v>
      </c>
      <c r="Y552" s="0" t="n">
        <f aca="false">IF(D$6="E",-J552,J552)</f>
        <v>599.882052768038</v>
      </c>
      <c r="Z552" s="46" t="n">
        <f aca="false">J552/A552</f>
        <v>1.36290290331022</v>
      </c>
      <c r="AA552" s="43" t="n">
        <f aca="false">B$8/A552^B$3*((1+K$49)/K$49)^-B$3</f>
        <v>1.65613613893172</v>
      </c>
      <c r="AB552" s="43" t="n">
        <f aca="false">(R552-AA552)</f>
        <v>-0.0330709667257643</v>
      </c>
      <c r="AC552" s="48" t="n">
        <f aca="false">IF(R$58&gt;=AA$58,B$10,IF(K552&lt;K551,(Z552-D$10)*(1+1.25*(D$10-Z552)/MAX(Z$58:Z552)*B$10)+D$10,B$10))</f>
        <v>1.33775848157548</v>
      </c>
      <c r="AD552" s="33" t="n">
        <f aca="false">IF(K552&gt;K551,(1-A552/K552)/((J552+0.01)/A552/$B$10)^(1+K$49)+A552/K552+0.01,(1-A552/K552)/((J552+0.01)/A552/$D$10)^(1+K$49)+A552/K552+0.01)</f>
        <v>0.913207851907996</v>
      </c>
      <c r="AE552" s="47" t="n">
        <f aca="false">IF(ABS(-LN(1-(R552-AA552)/R552)/LN(AD552))&lt;1.2*B$3,1.2*SIGN(-LN(1-(R552-AA552)/R552)/LN(AD552))*B$3,-LN(1-(R552-AA552)/R552)/LN(AD552))</f>
        <v>0.222165729589676</v>
      </c>
      <c r="AF552" s="43" t="n">
        <f aca="false">W552</f>
        <v>0.0707344355953658</v>
      </c>
      <c r="AG552" s="47" t="n">
        <f aca="false">IF(D$6="E",-B552,IF(D$6="T",-B552,B552))</f>
        <v>720.450748129695</v>
      </c>
      <c r="AH552" s="3" t="n">
        <f aca="false">T552</f>
        <v>-0.0123385207379049</v>
      </c>
    </row>
    <row r="553" customFormat="false" ht="12.8" hidden="false" customHeight="false" outlineLevel="0" collapsed="false">
      <c r="A553" s="3" t="n">
        <f aca="false">IF(J552/A552&lt;=0.99*$B$10,IF(A552&gt;A551,IF(D$5&gt;0,$A552+($D$7-$D$3)/401,IF(J552/A552&gt;1.01*D$10,A552-($D$7-$D$3)/401,A552)),IF(D$5&lt;0,$A552+($D$7-$D$3)/401,IF(J552/A552&gt;1.01*D$10,A552-($D$7-$D$3)/401,A552))),IF(K552&gt;$B$6,IF(B$10&gt;D$10,IF(J552/A552&gt;1.01*D$10,A552-($D$7-$D$3)/401,A552),A552),IF(MAX(J$58:J552)&lt;0.99*$B$10*(A552^$K$49*(K552-A552))^(1/(1+$K$49))*($K$49^(1/(1+$K$49))),$A552+($D$7-$D$3)/401,IF(J552/A552&gt;1.01*$D$10,$A552-($D$7-$D$3)/401,A552))))</f>
        <v>439.651496259358</v>
      </c>
      <c r="B553" s="3" t="n">
        <f aca="false">$D$4+(A553-$D$3)*$D$5</f>
        <v>718.954488778074</v>
      </c>
      <c r="C553" s="3" t="n">
        <f aca="false">2/PI()*(ATAN((B553/A553)^2))/(1+C$12/C$14*10*(100/A552)^0.5)</f>
        <v>0.611924941190666</v>
      </c>
      <c r="D553" s="3" t="n">
        <f aca="false">3*G552*(I553-I552)+D552</f>
        <v>13832.616079921</v>
      </c>
      <c r="E553" s="30" t="n">
        <f aca="false">(1/$C$16)*($C$12/100)/S553</f>
        <v>0.00895383385962676</v>
      </c>
      <c r="F553" s="3" t="n">
        <f aca="false">3*(1-2*$B$9)*(A554+A553)/(4*(1+$B$9)*$B$4)</f>
        <v>66865.5399544626</v>
      </c>
      <c r="G553" s="3" t="n">
        <f aca="false">$C$18*$C$17*(A553+100)/100/(2*(1+$C$19))*1000</f>
        <v>4125096.03740653</v>
      </c>
      <c r="H553" s="30" t="n">
        <f aca="false">(B553-B552)/(3*(1-E552)*F552+3*C552*E552*G552)+H552</f>
        <v>0.0044070933523979</v>
      </c>
      <c r="I553" s="30" t="n">
        <f aca="false">C552*(H553-H552)+I552</f>
        <v>0.00136334213883003</v>
      </c>
      <c r="J553" s="3" t="n">
        <f aca="false">J552+3*(H553-H552)*F552</f>
        <v>598.756390884448</v>
      </c>
      <c r="K553" s="35" t="n">
        <f aca="false">IF(J553&lt;$B$10*(A552^$K$49*(MAX(K$58:K552)-A552))^(1/(1+$K$49))*($K$49^(1/(1+$K$49))),IF(J553/A553&gt;D$10,IF(MAX(J$58:J552)&lt;0.99*$B$10*(A552^$K$49*(K552-A552))^(1/(1+$K$49))*($K$49^(1/(1+$K$49))),MAX(K$58:K552),((J553/$B$10)^(1+$K$49)/(A553^($K$49)*$K$49))+A553),MAX(K$58:K552)),((J553/$B$10)^(1+$K$49)/(A553^($K$49)*$K$49))+A553)</f>
        <v>866.231778291404</v>
      </c>
      <c r="L553" s="30" t="n">
        <f aca="false">IF(K553&lt;K552,AE552*(MAX(Z$58:Z552)-J552/A552)/(J552/A552/D$10-1)/(1+1*(MAX(Z$58:Z552)-J552/A552)/(J552/A552/D$10-1))+B$3-B$4,AE552*(J553/A553/B$10)/(C$27+J553/A553/B$10))</f>
        <v>0.0214246528534396</v>
      </c>
      <c r="M553" s="42" t="n">
        <f aca="false">M552+L553*2*(K553-K552)/(K552+K553)</f>
        <v>-0.0324775518086059</v>
      </c>
      <c r="N553" s="43" t="n">
        <f aca="false">N552+(B$3-B$4)*2*(K553-K552)/(K552+K553)</f>
        <v>0.0152446713456178</v>
      </c>
      <c r="O553" s="34" t="n">
        <f aca="false">(D$10-Z553)/MAX(Z$58:Z553)</f>
        <v>-0.102351538722172</v>
      </c>
      <c r="P553" s="34" t="n">
        <f aca="false">P552+$B$4*2*(A553-A552)/(A553+A552)</f>
        <v>0.00472598872532841</v>
      </c>
      <c r="Q553" s="44" t="n">
        <f aca="false">M553+N553</f>
        <v>-0.0172328804629881</v>
      </c>
      <c r="R553" s="3" t="n">
        <f aca="false">R552-(Q553-Q552+P553-P552)*R552</f>
        <v>1.62317266485405</v>
      </c>
      <c r="S553" s="3" t="n">
        <f aca="false">$C$21*(R553-1)+1</f>
        <v>1.61496184266331</v>
      </c>
      <c r="T553" s="3" t="n">
        <f aca="false">-(S553-S552)/S552+T552</f>
        <v>-0.0124042085501357</v>
      </c>
      <c r="U553" s="45" t="n">
        <f aca="false">(N553-N552)/(K$49/(1+K$49)*(AC553^(1+K$49)-(J553/A553)^(1+K$49))/(J553/A553)^K$49)*K$50+U552</f>
        <v>0.0718955298485825</v>
      </c>
      <c r="V553" s="3" t="n">
        <f aca="false">IF(D$6="E",-IF(K552=$B$6,-V552+(H553-H552)*(1-E552)+(I553-I552)*E552,-V552+(H553-H552)*(1-E552)+(I553-I552)*E552+(U553-U552)*(1-E552)),IF(K552=$B$6,V552+(H553-H552)*(1-E552)+(I553-I552)*E552,V552+(H553-H552)*(1-E552)+(I553-I552)*E552+(U553-U552)*(1-E552)))</f>
        <v>0.0756253522878161</v>
      </c>
      <c r="W553" s="3" t="n">
        <f aca="false">T553/3+V553</f>
        <v>0.0714906161044375</v>
      </c>
      <c r="X553" s="23" t="n">
        <f aca="false">IF(D$6="E",-B553,B553)</f>
        <v>718.954488778074</v>
      </c>
      <c r="Y553" s="0" t="n">
        <f aca="false">IF(D$6="E",-J553,J553)</f>
        <v>598.756390884448</v>
      </c>
      <c r="Z553" s="46" t="n">
        <f aca="false">J553/A553</f>
        <v>1.36188866859043</v>
      </c>
      <c r="AA553" s="43" t="n">
        <f aca="false">B$8/A553^B$3*((1+K$49)/K$49)^-B$3</f>
        <v>1.65616693354579</v>
      </c>
      <c r="AB553" s="43" t="n">
        <f aca="false">(R553-AA553)</f>
        <v>-0.0329942686917395</v>
      </c>
      <c r="AC553" s="48" t="n">
        <f aca="false">IF(R$58&gt;=AA$58,B$10,IF(K553&lt;K552,(Z553-D$10)*(1+1.25*(D$10-Z553)/MAX(Z$58:Z553)*B$10)+D$10,B$10))</f>
        <v>1.33710435868133</v>
      </c>
      <c r="AD553" s="33" t="n">
        <f aca="false">IF(K553&gt;K552,(1-A553/K553)/((J553+0.01)/A553/$B$10)^(1+K$49)+A553/K553+0.01,(1-A553/K553)/((J553+0.01)/A553/$D$10)^(1+K$49)+A553/K553+0.01)</f>
        <v>0.913870566660998</v>
      </c>
      <c r="AE553" s="47" t="n">
        <f aca="false">IF(ABS(-LN(1-(R553-AA553)/R553)/LN(AD553))&lt;1.2*B$3,1.2*SIGN(-LN(1-(R553-AA553)/R553)/LN(AD553))*B$3,-LN(1-(R553-AA553)/R553)/LN(AD553))</f>
        <v>0.223426303310019</v>
      </c>
      <c r="AF553" s="43" t="n">
        <f aca="false">W553</f>
        <v>0.0714906161044376</v>
      </c>
      <c r="AG553" s="47" t="n">
        <f aca="false">IF(D$6="E",-B553,IF(D$6="T",-B553,B553))</f>
        <v>718.954488778074</v>
      </c>
      <c r="AH553" s="3" t="n">
        <f aca="false">T553</f>
        <v>-0.0124042085501357</v>
      </c>
    </row>
    <row r="554" customFormat="false" ht="12.8" hidden="false" customHeight="false" outlineLevel="0" collapsed="false">
      <c r="A554" s="3" t="n">
        <f aca="false">IF(J553/A553&lt;=0.99*$B$10,IF(A553&gt;A552,IF(D$5&gt;0,$A553+($D$7-$D$3)/401,IF(J553/A553&gt;1.01*D$10,A553-($D$7-$D$3)/401,A553)),IF(D$5&lt;0,$A553+($D$7-$D$3)/401,IF(J553/A553&gt;1.01*D$10,A553-($D$7-$D$3)/401,A553))),IF(K553&gt;$B$6,IF(B$10&gt;D$10,IF(J553/A553&gt;1.01*D$10,A553-($D$7-$D$3)/401,A553),A553),IF(MAX(J$58:J553)&lt;0.99*$B$10*(A553^$K$49*(K553-A553))^(1/(1+$K$49))*($K$49^(1/(1+$K$49))),$A553+($D$7-$D$3)/401,IF(J553/A553&gt;1.01*$D$10,$A553-($D$7-$D$3)/401,A553))))</f>
        <v>439.152743142151</v>
      </c>
      <c r="B554" s="3" t="n">
        <f aca="false">$D$4+(A554-$D$3)*$D$5</f>
        <v>717.458229426453</v>
      </c>
      <c r="C554" s="3" t="n">
        <f aca="false">2/PI()*(ATAN((B554/A554)^2))/(1+C$12/C$14*10*(100/A553)^0.5)</f>
        <v>0.611538852182156</v>
      </c>
      <c r="D554" s="3" t="n">
        <f aca="false">3*G553*(I554-I553)+D553</f>
        <v>13790.1158745147</v>
      </c>
      <c r="E554" s="30" t="n">
        <f aca="false">(1/$C$16)*($C$12/100)/S554</f>
        <v>0.00895321309538158</v>
      </c>
      <c r="F554" s="3" t="n">
        <f aca="false">3*(1-2*$B$9)*(A555+A554)/(4*(1+$B$9)*$B$4)</f>
        <v>66789.6427409746</v>
      </c>
      <c r="G554" s="3" t="n">
        <f aca="false">$C$18*$C$17*(A554+100)/100/(2*(1+$C$19))*1000</f>
        <v>4121283.5685786</v>
      </c>
      <c r="H554" s="30" t="n">
        <f aca="false">(B554-B553)/(3*(1-E553)*F553+3*C553*E553*G553)+H553</f>
        <v>0.00440148109532933</v>
      </c>
      <c r="I554" s="30" t="n">
        <f aca="false">C553*(H554-H553)+I553</f>
        <v>0.0013599078587534</v>
      </c>
      <c r="J554" s="3" t="n">
        <f aca="false">J553+3*(H554-H553)*F553</f>
        <v>597.630591086689</v>
      </c>
      <c r="K554" s="35" t="n">
        <f aca="false">IF(J554&lt;$B$10*(A553^$K$49*(MAX(K$58:K553)-A553))^(1/(1+$K$49))*($K$49^(1/(1+$K$49))),IF(J554/A554&gt;D$10,IF(MAX(J$58:J553)&lt;0.99*$B$10*(A553^$K$49*(K553-A553))^(1/(1+$K$49))*($K$49^(1/(1+$K$49))),MAX(K$58:K553),((J554/$B$10)^(1+$K$49)/(A554^($K$49)*$K$49))+A554),MAX(K$58:K553)),((J554/$B$10)^(1+$K$49)/(A554^($K$49)*$K$49))+A554)</f>
        <v>864.613049292039</v>
      </c>
      <c r="L554" s="30" t="n">
        <f aca="false">IF(K554&lt;K553,AE553*(MAX(Z$58:Z553)-J553/A553)/(J553/A553/D$10-1)/(1+1*(MAX(Z$58:Z553)-J553/A553)/(J553/A553/D$10-1))+B$3-B$4,AE553*(J554/A554/B$10)/(C$27+J554/A554/B$10))</f>
        <v>0.0233320681357657</v>
      </c>
      <c r="M554" s="42" t="n">
        <f aca="false">M553+L554*2*(K554-K553)/(K553+K554)</f>
        <v>-0.0325211932658926</v>
      </c>
      <c r="N554" s="43" t="n">
        <f aca="false">N553+(B$3-B$4)*2*(K554-K553)/(K553+K554)</f>
        <v>0.015225218669878</v>
      </c>
      <c r="O554" s="34" t="n">
        <f aca="false">(D$10-Z554)/MAX(Z$58:Z554)</f>
        <v>-0.101608732719806</v>
      </c>
      <c r="P554" s="34" t="n">
        <f aca="false">P553+$B$4*2*(A554-A553)/(A554+A553)</f>
        <v>0.00471917829231256</v>
      </c>
      <c r="Q554" s="44" t="n">
        <f aca="false">M554+N554</f>
        <v>-0.0172959745960146</v>
      </c>
      <c r="R554" s="3" t="n">
        <f aca="false">R553-(Q554-Q553+P554-P553)*R553</f>
        <v>1.6232861320348</v>
      </c>
      <c r="S554" s="3" t="n">
        <f aca="false">$C$21*(R554-1)+1</f>
        <v>1.61507381481885</v>
      </c>
      <c r="T554" s="3" t="n">
        <f aca="false">-(S554-S553)/S553+T553</f>
        <v>-0.0124735427923315</v>
      </c>
      <c r="U554" s="45" t="n">
        <f aca="false">(N554-N553)/(K$49/(1+K$49)*(AC554^(1+K$49)-(J554/A554)^(1+K$49))/(J554/A554)^K$49)*K$50+U553</f>
        <v>0.0726991379444055</v>
      </c>
      <c r="V554" s="3" t="n">
        <f aca="false">IF(D$6="E",-IF(K553=$B$6,-V553+(H554-H553)*(1-E553)+(I554-I553)*E553,-V553+(H554-H553)*(1-E553)+(I554-I553)*E553+(U554-U553)*(1-E553)),IF(K553=$B$6,V553+(H554-H553)*(1-E553)+(I554-I553)*E553,V553+(H554-H553)*(1-E553)+(I554-I553)*E553+(U554-U553)*(1-E553)))</f>
        <v>0.0764161722544364</v>
      </c>
      <c r="W554" s="3" t="n">
        <f aca="false">T554/3+V554</f>
        <v>0.0722583246569926</v>
      </c>
      <c r="X554" s="23" t="n">
        <f aca="false">IF(D$6="E",-B554,B554)</f>
        <v>717.458229426453</v>
      </c>
      <c r="Y554" s="0" t="n">
        <f aca="false">IF(D$6="E",-J554,J554)</f>
        <v>597.630591086689</v>
      </c>
      <c r="Z554" s="46" t="n">
        <f aca="false">J554/A554</f>
        <v>1.36087181605795</v>
      </c>
      <c r="AA554" s="43" t="n">
        <f aca="false">B$8/A554^B$3*((1+K$49)/K$49)^-B$3</f>
        <v>1.65619776368755</v>
      </c>
      <c r="AB554" s="43" t="n">
        <f aca="false">(R554-AA554)</f>
        <v>-0.0329116316527565</v>
      </c>
      <c r="AC554" s="48" t="n">
        <f aca="false">IF(R$58&gt;=AA$58,B$10,IF(K554&lt;K553,(Z554-D$10)*(1+1.25*(D$10-Z554)/MAX(Z$58:Z554)*B$10)+D$10,B$10))</f>
        <v>1.33644594003799</v>
      </c>
      <c r="AD554" s="33" t="n">
        <f aca="false">IF(K554&gt;K553,(1-A554/K554)/((J554+0.01)/A554/$B$10)^(1+K$49)+A554/K554+0.01,(1-A554/K554)/((J554+0.01)/A554/$D$10)^(1+K$49)+A554/K554+0.01)</f>
        <v>0.914535472551909</v>
      </c>
      <c r="AE554" s="47" t="n">
        <f aca="false">IF(ABS(-LN(1-(R554-AA554)/R554)/LN(AD554))&lt;1.2*B$3,1.2*SIGN(-LN(1-(R554-AA554)/R554)/LN(AD554))*B$3,-LN(1-(R554-AA554)/R554)/LN(AD554))</f>
        <v>0.224671140018165</v>
      </c>
      <c r="AF554" s="43" t="n">
        <f aca="false">W554</f>
        <v>0.0722583246569927</v>
      </c>
      <c r="AG554" s="47" t="n">
        <f aca="false">IF(D$6="E",-B554,IF(D$6="T",-B554,B554))</f>
        <v>717.458229426453</v>
      </c>
      <c r="AH554" s="3" t="n">
        <f aca="false">T554</f>
        <v>-0.0124735427923315</v>
      </c>
    </row>
    <row r="555" customFormat="false" ht="12.8" hidden="false" customHeight="false" outlineLevel="0" collapsed="false">
      <c r="A555" s="3" t="n">
        <f aca="false">IF(J554/A554&lt;=0.99*$B$10,IF(A554&gt;A553,IF(D$5&gt;0,$A554+($D$7-$D$3)/401,IF(J554/A554&gt;1.01*D$10,A554-($D$7-$D$3)/401,A554)),IF(D$5&lt;0,$A554+($D$7-$D$3)/401,IF(J554/A554&gt;1.01*D$10,A554-($D$7-$D$3)/401,A554))),IF(K554&gt;$B$6,IF(B$10&gt;D$10,IF(J554/A554&gt;1.01*D$10,A554-($D$7-$D$3)/401,A554),A554),IF(MAX(J$58:J554)&lt;0.99*$B$10*(A554^$K$49*(K554-A554))^(1/(1+$K$49))*($K$49^(1/(1+$K$49))),$A554+($D$7-$D$3)/401,IF(J554/A554&gt;1.01*$D$10,$A554-($D$7-$D$3)/401,A554))))</f>
        <v>438.653990024944</v>
      </c>
      <c r="B555" s="3" t="n">
        <f aca="false">$D$4+(A555-$D$3)*$D$5</f>
        <v>715.961970074832</v>
      </c>
      <c r="C555" s="3" t="n">
        <f aca="false">2/PI()*(ATAN((B555/A555)^2))/(1+C$12/C$14*10*(100/A554)^0.5)</f>
        <v>0.611151266860325</v>
      </c>
      <c r="D555" s="3" t="n">
        <f aca="false">3*G554*(I555-I554)+D554</f>
        <v>13747.62825103</v>
      </c>
      <c r="E555" s="30" t="n">
        <f aca="false">(1/$C$16)*($C$12/100)/S555</f>
        <v>0.00895255930514061</v>
      </c>
      <c r="F555" s="3" t="n">
        <f aca="false">3*(1-2*$B$9)*(A556+A555)/(4*(1+$B$9)*$B$4)</f>
        <v>66713.7455274866</v>
      </c>
      <c r="G555" s="3" t="n">
        <f aca="false">$C$18*$C$17*(A555+100)/100/(2*(1+$C$19))*1000</f>
        <v>4117471.09975067</v>
      </c>
      <c r="H555" s="30" t="n">
        <f aca="false">(B555-B554)/(3*(1-E554)*F554+3*C554*E554*G554)+H554</f>
        <v>0.00439586176407956</v>
      </c>
      <c r="I555" s="30" t="n">
        <f aca="false">C554*(H555-H554)+I554</f>
        <v>0.00135647141937089</v>
      </c>
      <c r="J555" s="3" t="n">
        <f aca="false">J554+3*(H555-H554)*F554</f>
        <v>596.504651706843</v>
      </c>
      <c r="K555" s="35" t="n">
        <f aca="false">IF(J555&lt;$B$10*(A554^$K$49*(MAX(K$58:K554)-A554))^(1/(1+$K$49))*($K$49^(1/(1+$K$49))),IF(J555/A555&gt;D$10,IF(MAX(J$58:J554)&lt;0.99*$B$10*(A554^$K$49*(K554-A554))^(1/(1+$K$49))*($K$49^(1/(1+$K$49))),MAX(K$58:K554),((J555/$B$10)^(1+$K$49)/(A555^($K$49)*$K$49))+A555),MAX(K$58:K554)),((J555/$B$10)^(1+$K$49)/(A555^($K$49)*$K$49))+A555)</f>
        <v>862.994597865763</v>
      </c>
      <c r="L555" s="30" t="n">
        <f aca="false">IF(K555&lt;K554,AE554*(MAX(Z$58:Z554)-J554/A554)/(J554/A554/D$10-1)/(1+1*(MAX(Z$58:Z554)-J554/A554)/(J554/A554/D$10-1))+B$3-B$4,AE554*(J555/A555/B$10)/(C$27+J555/A555/B$10))</f>
        <v>0.0252584234661879</v>
      </c>
      <c r="M555" s="42" t="n">
        <f aca="false">M554+L555*2*(K555-K554)/(K554+K555)</f>
        <v>-0.0325685182838753</v>
      </c>
      <c r="N555" s="43" t="n">
        <f aca="false">N554+(B$3-B$4)*2*(K555-K554)/(K554+K555)</f>
        <v>0.0152057328857523</v>
      </c>
      <c r="O555" s="34" t="n">
        <f aca="false">(D$10-Z555)/MAX(Z$58:Z555)</f>
        <v>-0.100864005117054</v>
      </c>
      <c r="P555" s="34" t="n">
        <f aca="false">P554+$B$4*2*(A555-A554)/(A555+A554)</f>
        <v>0.00471236012017928</v>
      </c>
      <c r="Q555" s="44" t="n">
        <f aca="false">M555+N555</f>
        <v>-0.017362785398123</v>
      </c>
      <c r="R555" s="3" t="n">
        <f aca="false">R554-(Q555-Q554+P555-P554)*R554</f>
        <v>1.6234056529276</v>
      </c>
      <c r="S555" s="3" t="n">
        <f aca="false">$C$21*(R555-1)+1</f>
        <v>1.61519176092371</v>
      </c>
      <c r="T555" s="3" t="n">
        <f aca="false">-(S555-S554)/S554+T554</f>
        <v>-0.0125465710983925</v>
      </c>
      <c r="U555" s="45" t="n">
        <f aca="false">(N555-N554)/(K$49/(1+K$49)*(AC555^(1+K$49)-(J555/A555)^(1+K$49))/(J555/A555)^K$49)*K$50+U554</f>
        <v>0.0735159421479531</v>
      </c>
      <c r="V555" s="3" t="n">
        <f aca="false">IF(D$6="E",-IF(K554=$B$6,-V554+(H555-H554)*(1-E554)+(I555-I554)*E554,-V554+(H555-H554)*(1-E554)+(I555-I554)*E554+(U555-U554)*(1-E554)),IF(K554=$B$6,V554+(H555-H554)*(1-E554)+(I555-I554)*E554,V554+(H555-H554)*(1-E554)+(I555-I554)*E554+(U555-U554)*(1-E554)))</f>
        <v>0.0772200636485387</v>
      </c>
      <c r="W555" s="3" t="n">
        <f aca="false">T555/3+V555</f>
        <v>0.0730378732824079</v>
      </c>
      <c r="X555" s="23" t="n">
        <f aca="false">IF(D$6="E",-B555,B555)</f>
        <v>715.961970074832</v>
      </c>
      <c r="Y555" s="0" t="n">
        <f aca="false">IF(D$6="E",-J555,J555)</f>
        <v>596.504651706843</v>
      </c>
      <c r="Z555" s="46" t="n">
        <f aca="false">J555/A555</f>
        <v>1.35985233298099</v>
      </c>
      <c r="AA555" s="43" t="n">
        <f aca="false">B$8/A555^B$3*((1+K$49)/K$49)^-B$3</f>
        <v>1.65622862943842</v>
      </c>
      <c r="AB555" s="43" t="n">
        <f aca="false">(R555-AA555)</f>
        <v>-0.0328229765108217</v>
      </c>
      <c r="AC555" s="48" t="n">
        <f aca="false">IF(R$58&gt;=AA$58,B$10,IF(K555&lt;K554,(Z555-D$10)*(1+1.25*(D$10-Z555)/MAX(Z$58:Z555)*B$10)+D$10,B$10))</f>
        <v>1.3357831971887</v>
      </c>
      <c r="AD555" s="33" t="n">
        <f aca="false">IF(K555&gt;K554,(1-A555/K555)/((J555+0.01)/A555/$B$10)^(1+K$49)+A555/K555+0.01,(1-A555/K555)/((J555+0.01)/A555/$D$10)^(1+K$49)+A555/K555+0.01)</f>
        <v>0.915202581597518</v>
      </c>
      <c r="AE555" s="47" t="n">
        <f aca="false">IF(ABS(-LN(1-(R555-AA555)/R555)/LN(AD555))&lt;1.2*B$3,1.2*SIGN(-LN(1-(R555-AA555)/R555)/LN(AD555))*B$3,-LN(1-(R555-AA555)/R555)/LN(AD555))</f>
        <v>0.225899411937088</v>
      </c>
      <c r="AF555" s="43" t="n">
        <f aca="false">W555</f>
        <v>0.0730378732824081</v>
      </c>
      <c r="AG555" s="47" t="n">
        <f aca="false">IF(D$6="E",-B555,IF(D$6="T",-B555,B555))</f>
        <v>715.961970074831</v>
      </c>
      <c r="AH555" s="3" t="n">
        <f aca="false">T555</f>
        <v>-0.0125465710983925</v>
      </c>
    </row>
    <row r="556" customFormat="false" ht="12.8" hidden="false" customHeight="false" outlineLevel="0" collapsed="false">
      <c r="A556" s="3" t="n">
        <f aca="false">IF(J555/A555&lt;=0.99*$B$10,IF(A555&gt;A554,IF(D$5&gt;0,$A555+($D$7-$D$3)/401,IF(J555/A555&gt;1.01*D$10,A555-($D$7-$D$3)/401,A555)),IF(D$5&lt;0,$A555+($D$7-$D$3)/401,IF(J555/A555&gt;1.01*D$10,A555-($D$7-$D$3)/401,A555))),IF(K555&gt;$B$6,IF(B$10&gt;D$10,IF(J555/A555&gt;1.01*D$10,A555-($D$7-$D$3)/401,A555),A555),IF(MAX(J$58:J555)&lt;0.99*$B$10*(A555^$K$49*(K555-A555))^(1/(1+$K$49))*($K$49^(1/(1+$K$49))),$A555+($D$7-$D$3)/401,IF(J555/A555&gt;1.01*$D$10,$A555-($D$7-$D$3)/401,A555))))</f>
        <v>438.155236907737</v>
      </c>
      <c r="B556" s="3" t="n">
        <f aca="false">$D$4+(A556-$D$3)*$D$5</f>
        <v>714.465710723211</v>
      </c>
      <c r="C556" s="3" t="n">
        <f aca="false">2/PI()*(ATAN((B556/A556)^2))/(1+C$12/C$14*10*(100/A555)^0.5)</f>
        <v>0.610762176049523</v>
      </c>
      <c r="D556" s="3" t="n">
        <f aca="false">3*G555*(I556-I555)+D555</f>
        <v>13705.1532452515</v>
      </c>
      <c r="E556" s="30" t="n">
        <f aca="false">(1/$C$16)*($C$12/100)/S556</f>
        <v>0.0089518720753175</v>
      </c>
      <c r="F556" s="3" t="n">
        <f aca="false">3*(1-2*$B$9)*(A557+A556)/(4*(1+$B$9)*$B$4)</f>
        <v>66637.8483139985</v>
      </c>
      <c r="G556" s="3" t="n">
        <f aca="false">$C$18*$C$17*(A556+100)/100/(2*(1+$C$19))*1000</f>
        <v>4113658.63092274</v>
      </c>
      <c r="H556" s="30" t="n">
        <f aca="false">(B556-B555)/(3*(1-E555)*F555+3*C555*E555*G555)+H555</f>
        <v>0.00439023533413235</v>
      </c>
      <c r="I556" s="30" t="n">
        <f aca="false">C555*(H556-H555)+I555</f>
        <v>0.00135303281958075</v>
      </c>
      <c r="J556" s="3" t="n">
        <f aca="false">J555+3*(H556-H555)*F555</f>
        <v>595.378571059663</v>
      </c>
      <c r="K556" s="35" t="n">
        <f aca="false">IF(J556&lt;$B$10*(A555^$K$49*(MAX(K$58:K555)-A555))^(1/(1+$K$49))*($K$49^(1/(1+$K$49))),IF(J556/A556&gt;D$10,IF(MAX(J$58:J555)&lt;0.99*$B$10*(A555^$K$49*(K555-A555))^(1/(1+$K$49))*($K$49^(1/(1+$K$49))),MAX(K$58:K555),((J556/$B$10)^(1+$K$49)/(A556^($K$49)*$K$49))+A556),MAX(K$58:K555)),((J556/$B$10)^(1+$K$49)/(A556^($K$49)*$K$49))+A556)</f>
        <v>861.376423690408</v>
      </c>
      <c r="L556" s="30" t="n">
        <f aca="false">IF(K556&lt;K555,AE555*(MAX(Z$58:Z555)-J555/A555)/(J555/A555/D$10-1)/(1+1*(MAX(Z$58:Z555)-J555/A555)/(J555/A555/D$10-1))+B$3-B$4,AE555*(J556/A556/B$10)/(C$27+J556/A556/B$10))</f>
        <v>0.027203258997817</v>
      </c>
      <c r="M556" s="42" t="n">
        <f aca="false">M555+L556*2*(K556-K555)/(K555+K556)</f>
        <v>-0.0326195741304947</v>
      </c>
      <c r="N556" s="43" t="n">
        <f aca="false">N555+(B$3-B$4)*2*(K556-K555)/(K555+K556)</f>
        <v>0.0151862138713252</v>
      </c>
      <c r="O556" s="34" t="n">
        <f aca="false">(D$10-Z556)/MAX(Z$58:Z556)</f>
        <v>-0.100117346542174</v>
      </c>
      <c r="P556" s="34" t="n">
        <f aca="false">P555+$B$4*2*(A556-A555)/(A556+A555)</f>
        <v>0.00470553419131968</v>
      </c>
      <c r="Q556" s="44" t="n">
        <f aca="false">M556+N556</f>
        <v>-0.0174333602591695</v>
      </c>
      <c r="R556" s="3" t="n">
        <f aca="false">R555-(Q556-Q555+P556-P555)*R555</f>
        <v>1.62353130580748</v>
      </c>
      <c r="S556" s="3" t="n">
        <f aca="false">$C$21*(R556-1)+1</f>
        <v>1.61531575822157</v>
      </c>
      <c r="T556" s="3" t="n">
        <f aca="false">-(S556-S555)/S555+T555</f>
        <v>-0.012623340495601</v>
      </c>
      <c r="U556" s="45" t="n">
        <f aca="false">(N556-N555)/(K$49/(1+K$49)*(AC556^(1+K$49)-(J556/A556)^(1+K$49))/(J556/A556)^K$49)*K$50+U555</f>
        <v>0.0743462848964927</v>
      </c>
      <c r="V556" s="3" t="n">
        <f aca="false">IF(D$6="E",-IF(K555=$B$6,-V555+(H556-H555)*(1-E555)+(I556-I555)*E555,-V555+(H556-H555)*(1-E555)+(I556-I555)*E555+(U556-U555)*(1-E555)),IF(K555=$B$6,V555+(H556-H555)*(1-E555)+(I556-I555)*E555,V555+(H556-H555)*(1-E555)+(I556-I555)*E555+(U556-U555)*(1-E555)))</f>
        <v>0.0780373658611104</v>
      </c>
      <c r="W556" s="3" t="n">
        <f aca="false">T556/3+V556</f>
        <v>0.0738295856959101</v>
      </c>
      <c r="X556" s="23" t="n">
        <f aca="false">IF(D$6="E",-B556,B556)</f>
        <v>714.465710723211</v>
      </c>
      <c r="Y556" s="0" t="n">
        <f aca="false">IF(D$6="E",-J556,J556)</f>
        <v>595.378571059663</v>
      </c>
      <c r="Z556" s="46" t="n">
        <f aca="false">J556/A556</f>
        <v>1.35883020653028</v>
      </c>
      <c r="AA556" s="43" t="n">
        <f aca="false">B$8/A556^B$3*((1+K$49)/K$49)^-B$3</f>
        <v>1.65625953088008</v>
      </c>
      <c r="AB556" s="43" t="n">
        <f aca="false">(R556-AA556)</f>
        <v>-0.0327282250726038</v>
      </c>
      <c r="AC556" s="48" t="n">
        <f aca="false">IF(R$58&gt;=AA$58,B$10,IF(K556&lt;K555,(Z556-D$10)*(1+1.25*(D$10-Z556)/MAX(Z$58:Z556)*B$10)+D$10,B$10))</f>
        <v>1.3351161014296</v>
      </c>
      <c r="AD556" s="33" t="n">
        <f aca="false">IF(K556&gt;K555,(1-A556/K556)/((J556+0.01)/A556/$B$10)^(1+K$49)+A556/K556+0.01,(1-A556/K556)/((J556+0.01)/A556/$D$10)^(1+K$49)+A556/K556+0.01)</f>
        <v>0.915871905910052</v>
      </c>
      <c r="AE556" s="47" t="n">
        <f aca="false">IF(ABS(-LN(1-(R556-AA556)/R556)/LN(AD556))&lt;1.2*B$3,1.2*SIGN(-LN(1-(R556-AA556)/R556)/LN(AD556))*B$3,-LN(1-(R556-AA556)/R556)/LN(AD556))</f>
        <v>0.227110269346711</v>
      </c>
      <c r="AF556" s="43" t="n">
        <f aca="false">W556</f>
        <v>0.0738295856959102</v>
      </c>
      <c r="AG556" s="47" t="n">
        <f aca="false">IF(D$6="E",-B556,IF(D$6="T",-B556,B556))</f>
        <v>714.46571072321</v>
      </c>
      <c r="AH556" s="3" t="n">
        <f aca="false">T556</f>
        <v>-0.012623340495601</v>
      </c>
    </row>
    <row r="557" customFormat="false" ht="12.8" hidden="false" customHeight="false" outlineLevel="0" collapsed="false">
      <c r="A557" s="3" t="n">
        <f aca="false">IF(J556/A556&lt;=0.99*$B$10,IF(A556&gt;A555,IF(D$5&gt;0,$A556+($D$7-$D$3)/401,IF(J556/A556&gt;1.01*D$10,A556-($D$7-$D$3)/401,A556)),IF(D$5&lt;0,$A556+($D$7-$D$3)/401,IF(J556/A556&gt;1.01*D$10,A556-($D$7-$D$3)/401,A556))),IF(K556&gt;$B$6,IF(B$10&gt;D$10,IF(J556/A556&gt;1.01*D$10,A556-($D$7-$D$3)/401,A556),A556),IF(MAX(J$58:J556)&lt;0.99*$B$10*(A556^$K$49*(K556-A556))^(1/(1+$K$49))*($K$49^(1/(1+$K$49))),$A556+($D$7-$D$3)/401,IF(J556/A556&gt;1.01*$D$10,$A556-($D$7-$D$3)/401,A556))))</f>
        <v>437.65648379053</v>
      </c>
      <c r="B557" s="3" t="n">
        <f aca="false">$D$4+(A557-$D$3)*$D$5</f>
        <v>712.96945137159</v>
      </c>
      <c r="C557" s="3" t="n">
        <f aca="false">2/PI()*(ATAN((B557/A557)^2))/(1+C$12/C$14*10*(100/A556)^0.5)</f>
        <v>0.610371570501405</v>
      </c>
      <c r="D557" s="3" t="n">
        <f aca="false">3*G556*(I557-I556)+D556</f>
        <v>13662.6908931054</v>
      </c>
      <c r="E557" s="30" t="n">
        <f aca="false">(1/$C$16)*($C$12/100)/S557</f>
        <v>0.00895115099877411</v>
      </c>
      <c r="F557" s="3" t="n">
        <f aca="false">3*(1-2*$B$9)*(A558+A557)/(4*(1+$B$9)*$B$4)</f>
        <v>66561.9511005105</v>
      </c>
      <c r="G557" s="3" t="n">
        <f aca="false">$C$18*$C$17*(A557+100)/100/(2*(1+$C$19))*1000</f>
        <v>4109846.16209481</v>
      </c>
      <c r="H557" s="30" t="n">
        <f aca="false">(B557-B556)/(3*(1-E556)*F556+3*C556*E556*G556)+H556</f>
        <v>0.00438460178080175</v>
      </c>
      <c r="I557" s="30" t="n">
        <f aca="false">C556*(H557-H556)+I556</f>
        <v>0.00134959205828966</v>
      </c>
      <c r="J557" s="3" t="n">
        <f aca="false">J556+3*(H557-H556)*F556</f>
        <v>594.252347442723</v>
      </c>
      <c r="K557" s="35" t="n">
        <f aca="false">IF(J557&lt;$B$10*(A556^$K$49*(MAX(K$58:K556)-A556))^(1/(1+$K$49))*($K$49^(1/(1+$K$49))),IF(J557/A557&gt;D$10,IF(MAX(J$58:J556)&lt;0.99*$B$10*(A556^$K$49*(K556-A556))^(1/(1+$K$49))*($K$49^(1/(1+$K$49))),MAX(K$58:K556),((J557/$B$10)^(1+$K$49)/(A557^($K$49)*$K$49))+A557),MAX(K$58:K556)),((J557/$B$10)^(1+$K$49)/(A557^($K$49)*$K$49))+A557)</f>
        <v>859.758526436217</v>
      </c>
      <c r="L557" s="30" t="n">
        <f aca="false">IF(K557&lt;K556,AE556*(MAX(Z$58:Z556)-J556/A556)/(J556/A556/D$10-1)/(1+1*(MAX(Z$58:Z556)-J556/A556)/(J556/A556/D$10-1))+B$3-B$4,AE556*(J557/A557/B$10)/(C$27+J557/A557/B$10))</f>
        <v>0.0291660862565476</v>
      </c>
      <c r="M557" s="42" t="n">
        <f aca="false">M556+L557*2*(K557-K556)/(K556+K557)</f>
        <v>-0.0326744074030007</v>
      </c>
      <c r="N557" s="43" t="n">
        <f aca="false">N556+(B$3-B$4)*2*(K557-K556)/(K556+K557)</f>
        <v>0.0151666615039267</v>
      </c>
      <c r="O557" s="34" t="n">
        <f aca="false">(D$10-Z557)/MAX(Z$58:Z557)</f>
        <v>-0.0993687475520275</v>
      </c>
      <c r="P557" s="34" t="n">
        <f aca="false">P556+$B$4*2*(A557-A556)/(A557+A556)</f>
        <v>0.00469870048806471</v>
      </c>
      <c r="Q557" s="44" t="n">
        <f aca="false">M557+N557</f>
        <v>-0.017507745899074</v>
      </c>
      <c r="R557" s="3" t="n">
        <f aca="false">R556-(Q557-Q556+P557-P556)*R556</f>
        <v>1.62366316795373</v>
      </c>
      <c r="S557" s="3" t="n">
        <f aca="false">$C$21*(R557-1)+1</f>
        <v>1.61544588297353</v>
      </c>
      <c r="T557" s="3" t="n">
        <f aca="false">-(S557-S556)/S556+T556</f>
        <v>-0.0127038973472834</v>
      </c>
      <c r="U557" s="45" t="n">
        <f aca="false">(N557-N556)/(K$49/(1+K$49)*(AC557^(1+K$49)-(J557/A557)^(1+K$49))/(J557/A557)^K$49)*K$50+U556</f>
        <v>0.0751905207264792</v>
      </c>
      <c r="V557" s="3" t="n">
        <f aca="false">IF(D$6="E",-IF(K556=$B$6,-V556+(H557-H556)*(1-E556)+(I557-I556)*E556,-V556+(H557-H556)*(1-E556)+(I557-I556)*E556+(U557-U556)*(1-E556)),IF(K556=$B$6,V556+(H557-H556)*(1-E556)+(I557-I556)*E556,V556+(H557-H556)*(1-E556)+(I557-I556)*E556+(U557-U556)*(1-E556)))</f>
        <v>0.0788684302762087</v>
      </c>
      <c r="W557" s="3" t="n">
        <f aca="false">T557/3+V557</f>
        <v>0.0746337978271143</v>
      </c>
      <c r="X557" s="23" t="n">
        <f aca="false">IF(D$6="E",-B557,B557)</f>
        <v>712.96945137159</v>
      </c>
      <c r="Y557" s="0" t="n">
        <f aca="false">IF(D$6="E",-J557,J557)</f>
        <v>594.252347442723</v>
      </c>
      <c r="Z557" s="46" t="n">
        <f aca="false">J557/A557</f>
        <v>1.35780542377876</v>
      </c>
      <c r="AA557" s="43" t="n">
        <f aca="false">B$8/A557^B$3*((1+K$49)/K$49)^-B$3</f>
        <v>1.65629046809449</v>
      </c>
      <c r="AB557" s="43" t="n">
        <f aca="false">(R557-AA557)</f>
        <v>-0.0326273001407618</v>
      </c>
      <c r="AC557" s="48" t="n">
        <f aca="false">IF(R$58&gt;=AA$58,B$10,IF(K557&lt;K556,(Z557-D$10)*(1+1.25*(D$10-Z557)/MAX(Z$58:Z557)*B$10)+D$10,B$10))</f>
        <v>1.33444462380747</v>
      </c>
      <c r="AD557" s="33" t="n">
        <f aca="false">IF(K557&gt;K556,(1-A557/K557)/((J557+0.01)/A557/$B$10)^(1+K$49)+A557/K557+0.01,(1-A557/K557)/((J557+0.01)/A557/$D$10)^(1+K$49)+A557/K557+0.01)</f>
        <v>0.916543457697648</v>
      </c>
      <c r="AE557" s="47" t="n">
        <f aca="false">IF(ABS(-LN(1-(R557-AA557)/R557)/LN(AD557))&lt;1.2*B$3,1.2*SIGN(-LN(1-(R557-AA557)/R557)/LN(AD557))*B$3,-LN(1-(R557-AA557)/R557)/LN(AD557))</f>
        <v>0.22830284013312</v>
      </c>
      <c r="AF557" s="43" t="n">
        <f aca="false">W557</f>
        <v>0.0746337978271144</v>
      </c>
      <c r="AG557" s="47" t="n">
        <f aca="false">IF(D$6="E",-B557,IF(D$6="T",-B557,B557))</f>
        <v>712.969451371589</v>
      </c>
      <c r="AH557" s="3" t="n">
        <f aca="false">T557</f>
        <v>-0.0127038973472834</v>
      </c>
    </row>
    <row r="558" customFormat="false" ht="12.8" hidden="false" customHeight="false" outlineLevel="0" collapsed="false">
      <c r="A558" s="3" t="n">
        <f aca="false">IF(J557/A557&lt;=0.99*$B$10,IF(A557&gt;A556,IF(D$5&gt;0,$A557+($D$7-$D$3)/401,IF(J557/A557&gt;1.01*D$10,A557-($D$7-$D$3)/401,A557)),IF(D$5&lt;0,$A557+($D$7-$D$3)/401,IF(J557/A557&gt;1.01*D$10,A557-($D$7-$D$3)/401,A557))),IF(K557&gt;$B$6,IF(B$10&gt;D$10,IF(J557/A557&gt;1.01*D$10,A557-($D$7-$D$3)/401,A557),A557),IF(MAX(J$58:J557)&lt;0.99*$B$10*(A557^$K$49*(K557-A557))^(1/(1+$K$49))*($K$49^(1/(1+$K$49))),$A557+($D$7-$D$3)/401,IF(J557/A557&gt;1.01*$D$10,$A557-($D$7-$D$3)/401,A557))))</f>
        <v>437.157730673323</v>
      </c>
      <c r="B558" s="3" t="n">
        <f aca="false">$D$4+(A558-$D$3)*$D$5</f>
        <v>711.473192019969</v>
      </c>
      <c r="C558" s="3" t="n">
        <f aca="false">2/PI()*(ATAN((B558/A558)^2))/(1+C$12/C$14*10*(100/A557)^0.5)</f>
        <v>0.609979440894256</v>
      </c>
      <c r="D558" s="3" t="n">
        <f aca="false">3*G557*(I558-I557)+D557</f>
        <v>13620.241230674</v>
      </c>
      <c r="E558" s="30" t="n">
        <f aca="false">(1/$C$16)*($C$12/100)/S558</f>
        <v>0.00895039567536664</v>
      </c>
      <c r="F558" s="3" t="n">
        <f aca="false">3*(1-2*$B$9)*(A559+A558)/(4*(1+$B$9)*$B$4)</f>
        <v>66486.0538870225</v>
      </c>
      <c r="G558" s="3" t="n">
        <f aca="false">$C$18*$C$17*(A558+100)/100/(2*(1+$C$19))*1000</f>
        <v>4106033.69326688</v>
      </c>
      <c r="H558" s="30" t="n">
        <f aca="false">(B558-B557)/(3*(1-E557)*F557+3*C557*E557*G557)+H557</f>
        <v>0.00437896107923218</v>
      </c>
      <c r="I558" s="30" t="n">
        <f aca="false">C557*(H558-H557)+I557</f>
        <v>0.00134614913441391</v>
      </c>
      <c r="J558" s="3" t="n">
        <f aca="false">J557+3*(H558-H557)*F557</f>
        <v>593.125979136584</v>
      </c>
      <c r="K558" s="35" t="n">
        <f aca="false">IF(J558&lt;$B$10*(A557^$K$49*(MAX(K$58:K557)-A557))^(1/(1+$K$49))*($K$49^(1/(1+$K$49))),IF(J558/A558&gt;D$10,IF(MAX(J$58:J557)&lt;0.99*$B$10*(A557^$K$49*(K557-A557))^(1/(1+$K$49))*($K$49^(1/(1+$K$49))),MAX(K$58:K557),((J558/$B$10)^(1+$K$49)/(A558^($K$49)*$K$49))+A558),MAX(K$58:K557)),((J558/$B$10)^(1+$K$49)/(A558^($K$49)*$K$49))+A558)</f>
        <v>858.140905766284</v>
      </c>
      <c r="L558" s="30" t="n">
        <f aca="false">IF(K558&lt;K557,AE557*(MAX(Z$58:Z557)-J557/A557)/(J557/A557/D$10-1)/(1+1*(MAX(Z$58:Z557)-J557/A557)/(J557/A557/D$10-1))+B$3-B$4,AE557*(J558/A558/B$10)/(C$27+J558/A558/B$10))</f>
        <v>0.0311463872217678</v>
      </c>
      <c r="M558" s="42" t="n">
        <f aca="false">M557+L558*2*(K558-K557)/(K557+K558)</f>
        <v>-0.0327330639678953</v>
      </c>
      <c r="N558" s="43" t="n">
        <f aca="false">N557+(B$3-B$4)*2*(K558-K557)/(K557+K558)</f>
        <v>0.0151470756601318</v>
      </c>
      <c r="O558" s="34" t="n">
        <f aca="false">(D$10-Z558)/MAX(Z$58:Z558)</f>
        <v>-0.0986181986319562</v>
      </c>
      <c r="P558" s="34" t="n">
        <f aca="false">P557+$B$4*2*(A558-A557)/(A558+A557)</f>
        <v>0.00469185899268485</v>
      </c>
      <c r="Q558" s="44" t="n">
        <f aca="false">M558+N558</f>
        <v>-0.0175859883077635</v>
      </c>
      <c r="R558" s="3" t="n">
        <f aca="false">R557-(Q558-Q557+P558-P557)*R557</f>
        <v>1.62380131555496</v>
      </c>
      <c r="S558" s="3" t="n">
        <f aca="false">$C$21*(R558-1)+1</f>
        <v>1.61558221036431</v>
      </c>
      <c r="T558" s="3" t="n">
        <f aca="false">-(S558-S557)/S557+T557</f>
        <v>-0.0127882872932551</v>
      </c>
      <c r="U558" s="45" t="n">
        <f aca="false">(N558-N557)/(K$49/(1+K$49)*(AC558^(1+K$49)-(J558/A558)^(1+K$49))/(J558/A558)^K$49)*K$50+U557</f>
        <v>0.0760490168151209</v>
      </c>
      <c r="V558" s="3" t="n">
        <f aca="false">IF(D$6="E",-IF(K557=$B$6,-V557+(H558-H557)*(1-E557)+(I558-I557)*E557,-V557+(H558-H557)*(1-E557)+(I558-I557)*E557+(U558-U557)*(1-E557)),IF(K557=$B$6,V557+(H558-H557)*(1-E557)+(I558-I557)*E557,V557+(H558-H557)*(1-E557)+(I558-I557)*E557+(U558-U557)*(1-E557)))</f>
        <v>0.0797136208077995</v>
      </c>
      <c r="W558" s="3" t="n">
        <f aca="false">T558/3+V558</f>
        <v>0.0754508583767145</v>
      </c>
      <c r="X558" s="23" t="n">
        <f aca="false">IF(D$6="E",-B558,B558)</f>
        <v>711.473192019969</v>
      </c>
      <c r="Y558" s="0" t="n">
        <f aca="false">IF(D$6="E",-J558,J558)</f>
        <v>593.125979136584</v>
      </c>
      <c r="Z558" s="46" t="n">
        <f aca="false">J558/A558</f>
        <v>1.3567779717015</v>
      </c>
      <c r="AA558" s="43" t="n">
        <f aca="false">B$8/A558^B$3*((1+K$49)/K$49)^-B$3</f>
        <v>1.65632144116391</v>
      </c>
      <c r="AB558" s="43" t="n">
        <f aca="false">(R558-AA558)</f>
        <v>-0.0325201256089589</v>
      </c>
      <c r="AC558" s="48" t="n">
        <f aca="false">IF(R$58&gt;=AA$58,B$10,IF(K558&lt;K557,(Z558-D$10)*(1+1.25*(D$10-Z558)/MAX(Z$58:Z558)*B$10)+D$10,B$10))</f>
        <v>1.33376873511747</v>
      </c>
      <c r="AD558" s="33" t="n">
        <f aca="false">IF(K558&gt;K557,(1-A558/K558)/((J558+0.01)/A558/$B$10)^(1+K$49)+A558/K558+0.01,(1-A558/K558)/((J558+0.01)/A558/$D$10)^(1+K$49)+A558/K558+0.01)</f>
        <v>0.917217249264791</v>
      </c>
      <c r="AE558" s="47" t="n">
        <f aca="false">IF(ABS(-LN(1-(R558-AA558)/R558)/LN(AD558))&lt;1.2*B$3,1.2*SIGN(-LN(1-(R558-AA558)/R558)/LN(AD558))*B$3,-LN(1-(R558-AA558)/R558)/LN(AD558))</f>
        <v>0.229476229331389</v>
      </c>
      <c r="AF558" s="43" t="n">
        <f aca="false">W558</f>
        <v>0.0754508583767146</v>
      </c>
      <c r="AG558" s="47" t="n">
        <f aca="false">IF(D$6="E",-B558,IF(D$6="T",-B558,B558))</f>
        <v>711.473192019968</v>
      </c>
      <c r="AH558" s="3" t="n">
        <f aca="false">T558</f>
        <v>-0.0127882872932551</v>
      </c>
    </row>
    <row r="559" customFormat="false" ht="12.8" hidden="false" customHeight="false" outlineLevel="0" collapsed="false">
      <c r="A559" s="3" t="n">
        <f aca="false">IF(J558/A558&lt;=0.99*$B$10,IF(A558&gt;A557,IF(D$5&gt;0,$A558+($D$7-$D$3)/401,IF(J558/A558&gt;1.01*D$10,A558-($D$7-$D$3)/401,A558)),IF(D$5&lt;0,$A558+($D$7-$D$3)/401,IF(J558/A558&gt;1.01*D$10,A558-($D$7-$D$3)/401,A558))),IF(K558&gt;$B$6,IF(B$10&gt;D$10,IF(J558/A558&gt;1.01*D$10,A558-($D$7-$D$3)/401,A558),A558),IF(MAX(J$58:J558)&lt;0.99*$B$10*(A558^$K$49*(K558-A558))^(1/(1+$K$49))*($K$49^(1/(1+$K$49))),$A558+($D$7-$D$3)/401,IF(J558/A558&gt;1.01*$D$10,$A558-($D$7-$D$3)/401,A558))))</f>
        <v>436.658977556116</v>
      </c>
      <c r="B559" s="3" t="n">
        <f aca="false">$D$4+(A559-$D$3)*$D$5</f>
        <v>709.976932668347</v>
      </c>
      <c r="C559" s="3" t="n">
        <f aca="false">2/PI()*(ATAN((B559/A559)^2))/(1+C$12/C$14*10*(100/A558)^0.5)</f>
        <v>0.609585777832316</v>
      </c>
      <c r="D559" s="3" t="n">
        <f aca="false">3*G558*(I559-I558)+D558</f>
        <v>13577.8042942106</v>
      </c>
      <c r="E559" s="30" t="n">
        <f aca="false">(1/$C$16)*($C$12/100)/S559</f>
        <v>0.00894960571251171</v>
      </c>
      <c r="F559" s="3" t="n">
        <f aca="false">3*(1-2*$B$9)*(A560+A559)/(4*(1+$B$9)*$B$4)</f>
        <v>66410.1566735345</v>
      </c>
      <c r="G559" s="3" t="n">
        <f aca="false">$C$18*$C$17*(A559+100)/100/(2*(1+$C$19))*1000</f>
        <v>4102221.22443895</v>
      </c>
      <c r="H559" s="30" t="n">
        <f aca="false">(B559-B558)/(3*(1-E558)*F558+3*C558*E558*G558)+H558</f>
        <v>0.00437331320439856</v>
      </c>
      <c r="I559" s="30" t="n">
        <f aca="false">C558*(H559-H558)+I558</f>
        <v>0.00134270404688066</v>
      </c>
      <c r="J559" s="3" t="n">
        <f aca="false">J558+3*(H559-H558)*F558</f>
        <v>591.999464404979</v>
      </c>
      <c r="K559" s="35" t="n">
        <f aca="false">IF(J559&lt;$B$10*(A558^$K$49*(MAX(K$58:K558)-A558))^(1/(1+$K$49))*($K$49^(1/(1+$K$49))),IF(J559/A559&gt;D$10,IF(MAX(J$58:J558)&lt;0.99*$B$10*(A558^$K$49*(K558-A558))^(1/(1+$K$49))*($K$49^(1/(1+$K$49))),MAX(K$58:K558),((J559/$B$10)^(1+$K$49)/(A559^($K$49)*$K$49))+A559),MAX(K$58:K558)),((J559/$B$10)^(1+$K$49)/(A559^($K$49)*$K$49))+A559)</f>
        <v>856.523561337004</v>
      </c>
      <c r="L559" s="30" t="n">
        <f aca="false">IF(K559&lt;K558,AE558*(MAX(Z$58:Z558)-J558/A558)/(J558/A558/D$10-1)/(1+1*(MAX(Z$58:Z558)-J558/A558)/(J558/A558/D$10-1))+B$3-B$4,AE558*(J559/A559/B$10)/(C$27+J559/A559/B$10))</f>
        <v>0.0331436133848253</v>
      </c>
      <c r="M559" s="42" t="n">
        <f aca="false">M558+L559*2*(K559-K558)/(K558+K559)</f>
        <v>-0.0327955888985772</v>
      </c>
      <c r="N559" s="43" t="n">
        <f aca="false">N558+(B$3-B$4)*2*(K559-K558)/(K558+K559)</f>
        <v>0.0151274562157597</v>
      </c>
      <c r="O559" s="34" t="n">
        <f aca="false">(D$10-Z559)/MAX(Z$58:Z559)</f>
        <v>-0.0978656901956787</v>
      </c>
      <c r="P559" s="34" t="n">
        <f aca="false">P558+$B$4*2*(A559-A558)/(A559+A558)</f>
        <v>0.00468500968738991</v>
      </c>
      <c r="Q559" s="44" t="n">
        <f aca="false">M559+N559</f>
        <v>-0.0176681326828175</v>
      </c>
      <c r="R559" s="3" t="n">
        <f aca="false">R558-(Q559-Q558+P559-P558)*R558</f>
        <v>1.62394582361018</v>
      </c>
      <c r="S559" s="3" t="n">
        <f aca="false">$C$21*(R559-1)+1</f>
        <v>1.61572481440479</v>
      </c>
      <c r="T559" s="3" t="n">
        <f aca="false">-(S559-S558)/S558+T558</f>
        <v>-0.0128765551879871</v>
      </c>
      <c r="U559" s="45" t="n">
        <f aca="false">(N559-N558)/(K$49/(1+K$49)*(AC559^(1+K$49)-(J559/A559)^(1+K$49))/(J559/A559)^K$49)*K$50+U558</f>
        <v>0.0769221535513523</v>
      </c>
      <c r="V559" s="3" t="n">
        <f aca="false">IF(D$6="E",-IF(K558=$B$6,-V558+(H559-H558)*(1-E558)+(I559-I558)*E558,-V558+(H559-H558)*(1-E558)+(I559-I558)*E558+(U559-U558)*(1-E558)),IF(K558=$B$6,V558+(H559-H558)*(1-E558)+(I559-I558)*E558,V558+(H559-H558)*(1-E558)+(I559-I558)*E558+(U559-U558)*(1-E558)))</f>
        <v>0.0805733144657473</v>
      </c>
      <c r="W559" s="3" t="n">
        <f aca="false">T559/3+V559</f>
        <v>0.0762811294030849</v>
      </c>
      <c r="X559" s="23" t="n">
        <f aca="false">IF(D$6="E",-B559,B559)</f>
        <v>709.976932668347</v>
      </c>
      <c r="Y559" s="0" t="n">
        <f aca="false">IF(D$6="E",-J559,J559)</f>
        <v>591.999464404979</v>
      </c>
      <c r="Z559" s="46" t="n">
        <f aca="false">J559/A559</f>
        <v>1.35574783717552</v>
      </c>
      <c r="AA559" s="43" t="n">
        <f aca="false">B$8/A559^B$3*((1+K$49)/K$49)^-B$3</f>
        <v>1.65635245017087</v>
      </c>
      <c r="AB559" s="43" t="n">
        <f aca="false">(R559-AA559)</f>
        <v>-0.0324066265606922</v>
      </c>
      <c r="AC559" s="48" t="n">
        <f aca="false">IF(R$58&gt;=AA$58,B$10,IF(K559&lt;K558,(Z559-D$10)*(1+1.25*(D$10-Z559)/MAX(Z$58:Z559)*B$10)+D$10,B$10))</f>
        <v>1.33308840590092</v>
      </c>
      <c r="AD559" s="33" t="n">
        <f aca="false">IF(K559&gt;K558,(1-A559/K559)/((J559+0.01)/A559/$B$10)^(1+K$49)+A559/K559+0.01,(1-A559/K559)/((J559+0.01)/A559/$D$10)^(1+K$49)+A559/K559+0.01)</f>
        <v>0.917893293012744</v>
      </c>
      <c r="AE559" s="47" t="n">
        <f aca="false">IF(ABS(-LN(1-(R559-AA559)/R559)/LN(AD559))&lt;1.2*B$3,1.2*SIGN(-LN(1-(R559-AA559)/R559)/LN(AD559))*B$3,-LN(1-(R559-AA559)/R559)/LN(AD559))</f>
        <v>0.230629518662142</v>
      </c>
      <c r="AF559" s="43" t="n">
        <f aca="false">W559</f>
        <v>0.076281129403085</v>
      </c>
      <c r="AG559" s="47" t="n">
        <f aca="false">IF(D$6="E",-B559,IF(D$6="T",-B559,B559))</f>
        <v>709.976932668347</v>
      </c>
      <c r="AH559" s="3" t="n">
        <f aca="false">T559</f>
        <v>-0.0128765551879871</v>
      </c>
    </row>
    <row r="560" customFormat="false" ht="12.8" hidden="false" customHeight="false" outlineLevel="0" collapsed="false">
      <c r="A560" s="3" t="n">
        <f aca="false">IF(J559/A559&lt;=0.99*$B$10,IF(A559&gt;A558,IF(D$5&gt;0,$A559+($D$7-$D$3)/401,IF(J559/A559&gt;1.01*D$10,A559-($D$7-$D$3)/401,A559)),IF(D$5&lt;0,$A559+($D$7-$D$3)/401,IF(J559/A559&gt;1.01*D$10,A559-($D$7-$D$3)/401,A559))),IF(K559&gt;$B$6,IF(B$10&gt;D$10,IF(J559/A559&gt;1.01*D$10,A559-($D$7-$D$3)/401,A559),A559),IF(MAX(J$58:J559)&lt;0.99*$B$10*(A559^$K$49*(K559-A559))^(1/(1+$K$49))*($K$49^(1/(1+$K$49))),$A559+($D$7-$D$3)/401,IF(J559/A559&gt;1.01*$D$10,$A559-($D$7-$D$3)/401,A559))))</f>
        <v>436.160224438909</v>
      </c>
      <c r="B560" s="3" t="n">
        <f aca="false">$D$4+(A560-$D$3)*$D$5</f>
        <v>708.480673316726</v>
      </c>
      <c r="C560" s="3" t="n">
        <f aca="false">2/PI()*(ATAN((B560/A560)^2))/(1+C$12/C$14*10*(100/A559)^0.5)</f>
        <v>0.609190571845091</v>
      </c>
      <c r="D560" s="3" t="n">
        <f aca="false">3*G559*(I560-I559)+D559</f>
        <v>13535.3801201556</v>
      </c>
      <c r="E560" s="30" t="n">
        <f aca="false">(1/$C$16)*($C$12/100)/S560</f>
        <v>0.00894878072577293</v>
      </c>
      <c r="F560" s="3" t="n">
        <f aca="false">3*(1-2*$B$9)*(A561+A560)/(4*(1+$B$9)*$B$4)</f>
        <v>66334.2594600465</v>
      </c>
      <c r="G560" s="3" t="n">
        <f aca="false">$C$18*$C$17*(A560+100)/100/(2*(1+$C$19))*1000</f>
        <v>4098408.75561102</v>
      </c>
      <c r="H560" s="30" t="n">
        <f aca="false">(B560-B559)/(3*(1-E559)*F559+3*C559*E559*G559)+H559</f>
        <v>0.00436765813110657</v>
      </c>
      <c r="I560" s="30" t="n">
        <f aca="false">C559*(H560-H559)+I559</f>
        <v>0.00133925679462926</v>
      </c>
      <c r="J560" s="3" t="n">
        <f aca="false">J559+3*(H560-H559)*F559</f>
        <v>590.872801495015</v>
      </c>
      <c r="K560" s="35" t="n">
        <f aca="false">IF(J560&lt;$B$10*(A559^$K$49*(MAX(K$58:K559)-A559))^(1/(1+$K$49))*($K$49^(1/(1+$K$49))),IF(J560/A560&gt;D$10,IF(MAX(J$58:J559)&lt;0.99*$B$10*(A559^$K$49*(K559-A559))^(1/(1+$K$49))*($K$49^(1/(1+$K$49))),MAX(K$58:K559),((J560/$B$10)^(1+$K$49)/(A560^($K$49)*$K$49))+A560),MAX(K$58:K559)),((J560/$B$10)^(1+$K$49)/(A560^($K$49)*$K$49))+A560)</f>
        <v>854.906492798555</v>
      </c>
      <c r="L560" s="30" t="n">
        <f aca="false">IF(K560&lt;K559,AE559*(MAX(Z$58:Z559)-J559/A559)/(J559/A559/D$10-1)/(1+1*(MAX(Z$58:Z559)-J559/A559)/(J559/A559/D$10-1))+B$3-B$4,AE559*(J560/A560/B$10)/(C$27+J560/A560/B$10))</f>
        <v>0.0351571847849247</v>
      </c>
      <c r="M560" s="42" t="n">
        <f aca="false">M559+L560*2*(K560-K559)/(K559+K560)</f>
        <v>-0.0328620264106201</v>
      </c>
      <c r="N560" s="43" t="n">
        <f aca="false">N559+(B$3-B$4)*2*(K560-K559)/(K559+K560)</f>
        <v>0.015107803045875</v>
      </c>
      <c r="O560" s="34" t="n">
        <f aca="false">(D$10-Z560)/MAX(Z$58:Z560)</f>
        <v>-0.0971112125852212</v>
      </c>
      <c r="P560" s="34" t="n">
        <f aca="false">P559+$B$4*2*(A560-A559)/(A560+A559)</f>
        <v>0.00467815255432867</v>
      </c>
      <c r="Q560" s="44" t="n">
        <f aca="false">M560+N560</f>
        <v>-0.0177542233647451</v>
      </c>
      <c r="R560" s="3" t="n">
        <f aca="false">R559-(Q560-Q559+P560-P559)*R559</f>
        <v>1.62409676582615</v>
      </c>
      <c r="S560" s="3" t="n">
        <f aca="false">$C$21*(R560-1)+1</f>
        <v>1.61587376783054</v>
      </c>
      <c r="T560" s="3" t="n">
        <f aca="false">-(S560-S559)/S559+T559</f>
        <v>-0.0129687450364222</v>
      </c>
      <c r="U560" s="45" t="n">
        <f aca="false">(N560-N559)/(K$49/(1+K$49)*(AC560^(1+K$49)-(J560/A560)^(1+K$49))/(J560/A560)^K$49)*K$50+U559</f>
        <v>0.0778103251380951</v>
      </c>
      <c r="V560" s="3" t="n">
        <f aca="false">IF(D$6="E",-IF(K559=$B$6,-V559+(H560-H559)*(1-E559)+(I560-I559)*E559,-V559+(H560-H559)*(1-E559)+(I560-I559)*E559+(U560-U559)*(1-E559)),IF(K559=$B$6,V559+(H560-H559)*(1-E559)+(I560-I559)*E559,V559+(H560-H559)*(1-E559)+(I560-I559)*E559+(U560-U559)*(1-E559)))</f>
        <v>0.0814479019528195</v>
      </c>
      <c r="W560" s="3" t="n">
        <f aca="false">T560/3+V560</f>
        <v>0.0771249869406788</v>
      </c>
      <c r="X560" s="23" t="n">
        <f aca="false">IF(D$6="E",-B560,B560)</f>
        <v>708.480673316726</v>
      </c>
      <c r="Y560" s="0" t="n">
        <f aca="false">IF(D$6="E",-J560,J560)</f>
        <v>590.872801495015</v>
      </c>
      <c r="Z560" s="46" t="n">
        <f aca="false">J560/A560</f>
        <v>1.35471500697968</v>
      </c>
      <c r="AA560" s="43" t="n">
        <f aca="false">B$8/A560^B$3*((1+K$49)/K$49)^-B$3</f>
        <v>1.65638349519819</v>
      </c>
      <c r="AB560" s="43" t="n">
        <f aca="false">(R560-AA560)</f>
        <v>-0.0322867293720437</v>
      </c>
      <c r="AC560" s="48" t="n">
        <f aca="false">IF(R$58&gt;=AA$58,B$10,IF(K560&lt;K559,(Z560-D$10)*(1+1.25*(D$10-Z560)/MAX(Z$58:Z560)*B$10)+D$10,B$10))</f>
        <v>1.3324036064431</v>
      </c>
      <c r="AD560" s="33" t="n">
        <f aca="false">IF(K560&gt;K559,(1-A560/K560)/((J560+0.01)/A560/$B$10)^(1+K$49)+A560/K560+0.01,(1-A560/K560)/((J560+0.01)/A560/$D$10)^(1+K$49)+A560/K560+0.01)</f>
        <v>0.918571601439943</v>
      </c>
      <c r="AE560" s="47" t="n">
        <f aca="false">IF(ABS(-LN(1-(R560-AA560)/R560)/LN(AD560))&lt;1.2*B$3,1.2*SIGN(-LN(1-(R560-AA560)/R560)/LN(AD560))*B$3,-LN(1-(R560-AA560)/R560)/LN(AD560))</f>
        <v>0.231761766061852</v>
      </c>
      <c r="AF560" s="43" t="n">
        <f aca="false">W560</f>
        <v>0.077124986940679</v>
      </c>
      <c r="AG560" s="47" t="n">
        <f aca="false">IF(D$6="E",-B560,IF(D$6="T",-B560,B560))</f>
        <v>708.480673316726</v>
      </c>
      <c r="AH560" s="3" t="n">
        <f aca="false">T560</f>
        <v>-0.0129687450364222</v>
      </c>
    </row>
    <row r="561" customFormat="false" ht="12.8" hidden="false" customHeight="false" outlineLevel="0" collapsed="false">
      <c r="A561" s="3" t="n">
        <f aca="false">IF(J560/A560&lt;=0.99*$B$10,IF(A560&gt;A559,IF(D$5&gt;0,$A560+($D$7-$D$3)/401,IF(J560/A560&gt;1.01*D$10,A560-($D$7-$D$3)/401,A560)),IF(D$5&lt;0,$A560+($D$7-$D$3)/401,IF(J560/A560&gt;1.01*D$10,A560-($D$7-$D$3)/401,A560))),IF(K560&gt;$B$6,IF(B$10&gt;D$10,IF(J560/A560&gt;1.01*D$10,A560-($D$7-$D$3)/401,A560),A560),IF(MAX(J$58:J560)&lt;0.99*$B$10*(A560^$K$49*(K560-A560))^(1/(1+$K$49))*($K$49^(1/(1+$K$49))),$A560+($D$7-$D$3)/401,IF(J560/A560&gt;1.01*$D$10,$A560-($D$7-$D$3)/401,A560))))</f>
        <v>435.661471321702</v>
      </c>
      <c r="B561" s="3" t="n">
        <f aca="false">$D$4+(A561-$D$3)*$D$5</f>
        <v>706.984413965105</v>
      </c>
      <c r="C561" s="3" t="n">
        <f aca="false">2/PI()*(ATAN((B561/A561)^2))/(1+C$12/C$14*10*(100/A560)^0.5)</f>
        <v>0.608793813386658</v>
      </c>
      <c r="D561" s="3" t="n">
        <f aca="false">3*G560*(I561-I560)+D560</f>
        <v>13492.9687451526</v>
      </c>
      <c r="E561" s="30" t="n">
        <f aca="false">(1/$C$16)*($C$12/100)/S561</f>
        <v>0.00894792033946841</v>
      </c>
      <c r="F561" s="3" t="n">
        <f aca="false">3*(1-2*$B$9)*(A562+A561)/(4*(1+$B$9)*$B$4)</f>
        <v>66258.3622465584</v>
      </c>
      <c r="G561" s="3" t="n">
        <f aca="false">$C$18*$C$17*(A561+100)/100/(2*(1+$C$19))*1000</f>
        <v>4094596.28678309</v>
      </c>
      <c r="H561" s="30" t="n">
        <f aca="false">(B561-B560)/(3*(1-E560)*F560+3*C560*E560*G560)+H560</f>
        <v>0.00436199583399295</v>
      </c>
      <c r="I561" s="30" t="n">
        <f aca="false">C560*(H561-H560)+I560</f>
        <v>0.00133580737661266</v>
      </c>
      <c r="J561" s="3" t="n">
        <f aca="false">J560+3*(H561-H560)*F560</f>
        <v>589.74598863739</v>
      </c>
      <c r="K561" s="35" t="n">
        <f aca="false">IF(J561&lt;$B$10*(A560^$K$49*(MAX(K$58:K560)-A560))^(1/(1+$K$49))*($K$49^(1/(1+$K$49))),IF(J561/A561&gt;D$10,IF(MAX(J$58:J560)&lt;0.99*$B$10*(A560^$K$49*(K560-A560))^(1/(1+$K$49))*($K$49^(1/(1+$K$49))),MAX(K$58:K560),((J561/$B$10)^(1+$K$49)/(A561^($K$49)*$K$49))+A561),MAX(K$58:K560)),((J561/$B$10)^(1+$K$49)/(A561^($K$49)*$K$49))+A561)</f>
        <v>853.289699795407</v>
      </c>
      <c r="L561" s="30" t="n">
        <f aca="false">IF(K561&lt;K560,AE560*(MAX(Z$58:Z560)-J560/A560)/(J560/A560/D$10-1)/(1+1*(MAX(Z$58:Z560)-J560/A560)/(J560/A560/D$10-1))+B$3-B$4,AE560*(J561/A561/B$10)/(C$27+J561/A561/B$10))</f>
        <v>0.0371864890220864</v>
      </c>
      <c r="M561" s="42" t="n">
        <f aca="false">M560+L561*2*(K561-K560)/(K560+K561)</f>
        <v>-0.0329324197946157</v>
      </c>
      <c r="N561" s="43" t="n">
        <f aca="false">N560+(B$3-B$4)*2*(K561-K560)/(K560+K561)</f>
        <v>0.0150881160247873</v>
      </c>
      <c r="O561" s="34" t="n">
        <f aca="false">(D$10-Z561)/MAX(Z$58:Z561)</f>
        <v>-0.0963547560708728</v>
      </c>
      <c r="P561" s="34" t="n">
        <f aca="false">P560+$B$4*2*(A561-A560)/(A561+A560)</f>
        <v>0.00467128757558865</v>
      </c>
      <c r="Q561" s="44" t="n">
        <f aca="false">M561+N561</f>
        <v>-0.0178443037698284</v>
      </c>
      <c r="R561" s="3" t="n">
        <f aca="false">R560-(Q561-Q560+P561-P560)*R560</f>
        <v>1.62425421451048</v>
      </c>
      <c r="S561" s="3" t="n">
        <f aca="false">$C$21*(R561-1)+1</f>
        <v>1.61602914199648</v>
      </c>
      <c r="T561" s="3" t="n">
        <f aca="false">-(S561-S560)/S560+T560</f>
        <v>-0.0130648999273771</v>
      </c>
      <c r="U561" s="45" t="n">
        <f aca="false">(N561-N560)/(K$49/(1+K$49)*(AC561^(1+K$49)-(J561/A561)^(1+K$49))/(J561/A561)^K$49)*K$50+U560</f>
        <v>0.0787139402278305</v>
      </c>
      <c r="V561" s="3" t="n">
        <f aca="false">IF(D$6="E",-IF(K560=$B$6,-V560+(H561-H560)*(1-E560)+(I561-I560)*E560,-V560+(H561-H560)*(1-E560)+(I561-I560)*E560+(U561-U560)*(1-E560)),IF(K560=$B$6,V560+(H561-H560)*(1-E560)+(I561-I560)*E560,V560+(H561-H560)*(1-E560)+(I561-I560)*E560+(U561-U560)*(1-E560)))</f>
        <v>0.0823377882947125</v>
      </c>
      <c r="W561" s="3" t="n">
        <f aca="false">T561/3+V561</f>
        <v>0.0779828216522535</v>
      </c>
      <c r="X561" s="23" t="n">
        <f aca="false">IF(D$6="E",-B561,B561)</f>
        <v>706.984413965105</v>
      </c>
      <c r="Y561" s="0" t="n">
        <f aca="false">IF(D$6="E",-J561,J561)</f>
        <v>589.74598863739</v>
      </c>
      <c r="Z561" s="46" t="n">
        <f aca="false">J561/A561</f>
        <v>1.35367946779464</v>
      </c>
      <c r="AA561" s="43" t="n">
        <f aca="false">B$8/A561^B$3*((1+K$49)/K$49)^-B$3</f>
        <v>1.65641457632897</v>
      </c>
      <c r="AB561" s="43" t="n">
        <f aca="false">(R561-AA561)</f>
        <v>-0.0321603618184898</v>
      </c>
      <c r="AC561" s="48" t="n">
        <f aca="false">IF(R$58&gt;=AA$58,B$10,IF(K561&lt;K560,(Z561-D$10)*(1+1.25*(D$10-Z561)/MAX(Z$58:Z561)*B$10)+D$10,B$10))</f>
        <v>1.331714306771</v>
      </c>
      <c r="AD561" s="33" t="n">
        <f aca="false">IF(K561&gt;K560,(1-A561/K561)/((J561+0.01)/A561/$B$10)^(1+K$49)+A561/K561+0.01,(1-A561/K561)/((J561+0.01)/A561/$D$10)^(1+K$49)+A561/K561+0.01)</f>
        <v>0.919252187142376</v>
      </c>
      <c r="AE561" s="47" t="n">
        <f aca="false">IF(ABS(-LN(1-(R561-AA561)/R561)/LN(AD561))&lt;1.2*B$3,1.2*SIGN(-LN(1-(R561-AA561)/R561)/LN(AD561))*B$3,-LN(1-(R561-AA561)/R561)/LN(AD561))</f>
        <v>0.232872005207047</v>
      </c>
      <c r="AF561" s="43" t="n">
        <f aca="false">W561</f>
        <v>0.0779828216522537</v>
      </c>
      <c r="AG561" s="47" t="n">
        <f aca="false">IF(D$6="E",-B561,IF(D$6="T",-B561,B561))</f>
        <v>706.984413965105</v>
      </c>
      <c r="AH561" s="3" t="n">
        <f aca="false">T561</f>
        <v>-0.0130648999273771</v>
      </c>
    </row>
    <row r="562" customFormat="false" ht="12.8" hidden="false" customHeight="false" outlineLevel="0" collapsed="false">
      <c r="A562" s="3" t="n">
        <f aca="false">IF(J561/A561&lt;=0.99*$B$10,IF(A561&gt;A560,IF(D$5&gt;0,$A561+($D$7-$D$3)/401,IF(J561/A561&gt;1.01*D$10,A561-($D$7-$D$3)/401,A561)),IF(D$5&lt;0,$A561+($D$7-$D$3)/401,IF(J561/A561&gt;1.01*D$10,A561-($D$7-$D$3)/401,A561))),IF(K561&gt;$B$6,IF(B$10&gt;D$10,IF(J561/A561&gt;1.01*D$10,A561-($D$7-$D$3)/401,A561),A561),IF(MAX(J$58:J561)&lt;0.99*$B$10*(A561^$K$49*(K561-A561))^(1/(1+$K$49))*($K$49^(1/(1+$K$49))),$A561+($D$7-$D$3)/401,IF(J561/A561&gt;1.01*$D$10,$A561-($D$7-$D$3)/401,A561))))</f>
        <v>435.162718204495</v>
      </c>
      <c r="B562" s="3" t="n">
        <f aca="false">$D$4+(A562-$D$3)*$D$5</f>
        <v>705.488154613484</v>
      </c>
      <c r="C562" s="3" t="n">
        <f aca="false">2/PI()*(ATAN((B562/A562)^2))/(1+C$12/C$14*10*(100/A561)^0.5)</f>
        <v>0.608395492834967</v>
      </c>
      <c r="D562" s="3" t="n">
        <f aca="false">3*G561*(I562-I561)+D561</f>
        <v>13450.5702060663</v>
      </c>
      <c r="E562" s="30" t="n">
        <f aca="false">(1/$C$16)*($C$12/100)/S562</f>
        <v>0.00894702418730001</v>
      </c>
      <c r="F562" s="3" t="n">
        <f aca="false">3*(1-2*$B$9)*(A563+A562)/(4*(1+$B$9)*$B$4)</f>
        <v>66182.4650330704</v>
      </c>
      <c r="G562" s="3" t="n">
        <f aca="false">$C$18*$C$17*(A562+100)/100/(2*(1+$C$19))*1000</f>
        <v>4090783.81795516</v>
      </c>
      <c r="H562" s="30" t="n">
        <f aca="false">(B562-B561)/(3*(1-E561)*F561+3*C561*E561*G561)+H561</f>
        <v>0.00435632628752597</v>
      </c>
      <c r="I562" s="30" t="n">
        <f aca="false">C561*(H562-H561)+I561</f>
        <v>0.00133235579179886</v>
      </c>
      <c r="J562" s="3" t="n">
        <f aca="false">J561+3*(H562-H561)*F561</f>
        <v>588.619024046642</v>
      </c>
      <c r="K562" s="35" t="n">
        <f aca="false">IF(J562&lt;$B$10*(A561^$K$49*(MAX(K$58:K561)-A561))^(1/(1+$K$49))*($K$49^(1/(1+$K$49))),IF(J562/A562&gt;D$10,IF(MAX(J$58:J561)&lt;0.99*$B$10*(A561^$K$49*(K561-A561))^(1/(1+$K$49))*($K$49^(1/(1+$K$49))),MAX(K$58:K561),((J562/$B$10)^(1+$K$49)/(A562^($K$49)*$K$49))+A562),MAX(K$58:K561)),((J562/$B$10)^(1+$K$49)/(A562^($K$49)*$K$49))+A562)</f>
        <v>851.673181966848</v>
      </c>
      <c r="L562" s="30" t="n">
        <f aca="false">IF(K562&lt;K561,AE561*(MAX(Z$58:Z561)-J561/A561)/(J561/A561/D$10-1)/(1+1*(MAX(Z$58:Z561)-J561/A561)/(J561/A561/D$10-1))+B$3-B$4,AE561*(J562/A562/B$10)/(C$27+J562/A562/B$10))</f>
        <v>0.0392308802468569</v>
      </c>
      <c r="M562" s="42" t="n">
        <f aca="false">M561+L562*2*(K562-K561)/(K561+K562)</f>
        <v>-0.033006811346511</v>
      </c>
      <c r="N562" s="43" t="n">
        <f aca="false">N561+(B$3-B$4)*2*(K562-K561)/(K561+K562)</f>
        <v>0.0150683950260526</v>
      </c>
      <c r="O562" s="34" t="n">
        <f aca="false">(D$10-Z562)/MAX(Z$58:Z562)</f>
        <v>-0.0955963108511739</v>
      </c>
      <c r="P562" s="34" t="n">
        <f aca="false">P561+$B$4*2*(A562-A561)/(A562+A561)</f>
        <v>0.00466441473319582</v>
      </c>
      <c r="Q562" s="44" t="n">
        <f aca="false">M562+N562</f>
        <v>-0.0179384163204585</v>
      </c>
      <c r="R562" s="3" t="n">
        <f aca="false">R561-(Q562-Q561+P562-P561)*R561</f>
        <v>1.6244182404607</v>
      </c>
      <c r="S562" s="3" t="n">
        <f aca="false">$C$21*(R562-1)+1</f>
        <v>1.61619100676733</v>
      </c>
      <c r="T562" s="3" t="n">
        <f aca="false">-(S562-S561)/S561+T561</f>
        <v>-0.0131650619644577</v>
      </c>
      <c r="U562" s="45" t="n">
        <f aca="false">(N562-N561)/(K$49/(1+K$49)*(AC562^(1+K$49)-(J562/A562)^(1+K$49))/(J562/A562)^K$49)*K$50+U561</f>
        <v>0.0796334225936502</v>
      </c>
      <c r="V562" s="3" t="n">
        <f aca="false">IF(D$6="E",-IF(K561=$B$6,-V561+(H562-H561)*(1-E561)+(I562-I561)*E561,-V561+(H562-H561)*(1-E561)+(I562-I561)*E561+(U562-U561)*(1-E561)),IF(K561=$B$6,V561+(H562-H561)*(1-E561)+(I562-I561)*E561,V561+(H562-H561)*(1-E561)+(I562-I561)*E561+(U562-U561)*(1-E561)))</f>
        <v>0.0832433935052465</v>
      </c>
      <c r="W562" s="3" t="n">
        <f aca="false">T562/3+V562</f>
        <v>0.078855039517094</v>
      </c>
      <c r="X562" s="23" t="n">
        <f aca="false">IF(D$6="E",-B562,B562)</f>
        <v>705.488154613484</v>
      </c>
      <c r="Y562" s="0" t="n">
        <f aca="false">IF(D$6="E",-J562,J562)</f>
        <v>588.619024046642</v>
      </c>
      <c r="Z562" s="46" t="n">
        <f aca="false">J562/A562</f>
        <v>1.35264120620286</v>
      </c>
      <c r="AA562" s="43" t="n">
        <f aca="false">B$8/A562^B$3*((1+K$49)/K$49)^-B$3</f>
        <v>1.65644569364659</v>
      </c>
      <c r="AB562" s="43" t="n">
        <f aca="false">(R562-AA562)</f>
        <v>-0.0320274531858937</v>
      </c>
      <c r="AC562" s="48" t="n">
        <f aca="false">IF(R$58&gt;=AA$58,B$10,IF(K562&lt;K561,(Z562-D$10)*(1+1.25*(D$10-Z562)/MAX(Z$58:Z562)*B$10)+D$10,B$10))</f>
        <v>1.33102047665112</v>
      </c>
      <c r="AD562" s="33" t="n">
        <f aca="false">IF(K562&gt;K561,(1-A562/K562)/((J562+0.01)/A562/$B$10)^(1+K$49)+A562/K562+0.01,(1-A562/K562)/((J562+0.01)/A562/$D$10)^(1+K$49)+A562/K562+0.01)</f>
        <v>0.919935062813931</v>
      </c>
      <c r="AE562" s="47" t="n">
        <f aca="false">IF(ABS(-LN(1-(R562-AA562)/R562)/LN(AD562))&lt;1.2*B$3,1.2*SIGN(-LN(1-(R562-AA562)/R562)/LN(AD562))*B$3,-LN(1-(R562-AA562)/R562)/LN(AD562))</f>
        <v>0.233959245032493</v>
      </c>
      <c r="AF562" s="43" t="n">
        <f aca="false">W562</f>
        <v>0.0788550395170942</v>
      </c>
      <c r="AG562" s="47" t="n">
        <f aca="false">IF(D$6="E",-B562,IF(D$6="T",-B562,B562))</f>
        <v>705.488154613484</v>
      </c>
      <c r="AH562" s="3" t="n">
        <f aca="false">T562</f>
        <v>-0.0131650619644577</v>
      </c>
    </row>
    <row r="563" customFormat="false" ht="12.8" hidden="false" customHeight="false" outlineLevel="0" collapsed="false">
      <c r="A563" s="3" t="n">
        <f aca="false">IF(J562/A562&lt;=0.99*$B$10,IF(A562&gt;A561,IF(D$5&gt;0,$A562+($D$7-$D$3)/401,IF(J562/A562&gt;1.01*D$10,A562-($D$7-$D$3)/401,A562)),IF(D$5&lt;0,$A562+($D$7-$D$3)/401,IF(J562/A562&gt;1.01*D$10,A562-($D$7-$D$3)/401,A562))),IF(K562&gt;$B$6,IF(B$10&gt;D$10,IF(J562/A562&gt;1.01*D$10,A562-($D$7-$D$3)/401,A562),A562),IF(MAX(J$58:J562)&lt;0.99*$B$10*(A562^$K$49*(K562-A562))^(1/(1+$K$49))*($K$49^(1/(1+$K$49))),$A562+($D$7-$D$3)/401,IF(J562/A562&gt;1.01*$D$10,$A562-($D$7-$D$3)/401,A562))))</f>
        <v>434.663965087288</v>
      </c>
      <c r="B563" s="3" t="n">
        <f aca="false">$D$4+(A563-$D$3)*$D$5</f>
        <v>703.991895261863</v>
      </c>
      <c r="C563" s="3" t="n">
        <f aca="false">2/PI()*(ATAN((B563/A563)^2))/(1+C$12/C$14*10*(100/A562)^0.5)</f>
        <v>0.607995600491134</v>
      </c>
      <c r="D563" s="3" t="n">
        <f aca="false">3*G562*(I563-I562)+D562</f>
        <v>13408.1845399997</v>
      </c>
      <c r="E563" s="30" t="n">
        <f aca="false">(1/$C$16)*($C$12/100)/S563</f>
        <v>0.00894609191300452</v>
      </c>
      <c r="F563" s="3" t="n">
        <f aca="false">3*(1-2*$B$9)*(A564+A563)/(4*(1+$B$9)*$B$4)</f>
        <v>66106.5678195824</v>
      </c>
      <c r="G563" s="3" t="n">
        <f aca="false">$C$18*$C$17*(A563+100)/100/(2*(1+$C$19))*1000</f>
        <v>4086971.34912723</v>
      </c>
      <c r="H563" s="30" t="n">
        <f aca="false">(B563-B562)/(3*(1-E562)*F562+3*C562*E562*G562)+H562</f>
        <v>0.00435064946600588</v>
      </c>
      <c r="I563" s="30" t="n">
        <f aca="false">C562*(H563-H562)+I562</f>
        <v>0.0013289020391724</v>
      </c>
      <c r="J563" s="3" t="n">
        <f aca="false">J562+3*(H563-H562)*F562</f>
        <v>587.491905921385</v>
      </c>
      <c r="K563" s="35" t="n">
        <f aca="false">IF(J563&lt;$B$10*(A562^$K$49*(MAX(K$58:K562)-A562))^(1/(1+$K$49))*($K$49^(1/(1+$K$49))),IF(J563/A563&gt;D$10,IF(MAX(J$58:J562)&lt;0.99*$B$10*(A562^$K$49*(K562-A562))^(1/(1+$K$49))*($K$49^(1/(1+$K$49))),MAX(K$58:K562),((J563/$B$10)^(1+$K$49)/(A563^($K$49)*$K$49))+A563),MAX(K$58:K562)),((J563/$B$10)^(1+$K$49)/(A563^($K$49)*$K$49))+A563)</f>
        <v>850.056938947549</v>
      </c>
      <c r="L563" s="30" t="n">
        <f aca="false">IF(K563&lt;K562,AE562*(MAX(Z$58:Z562)-J562/A562)/(J562/A562/D$10-1)/(1+1*(MAX(Z$58:Z562)-J562/A562)/(J562/A562/D$10-1))+B$3-B$4,AE562*(J563/A563/B$10)/(C$27+J563/A563/B$10))</f>
        <v>0.0412896781264294</v>
      </c>
      <c r="M563" s="42" t="n">
        <f aca="false">M562+L563*2*(K563-K562)/(K562+K563)</f>
        <v>-0.033085242295368</v>
      </c>
      <c r="N563" s="43" t="n">
        <f aca="false">N562+(B$3-B$4)*2*(K563-K562)/(K562+K563)</f>
        <v>0.015048639922474</v>
      </c>
      <c r="O563" s="34" t="n">
        <f aca="false">(D$10-Z563)/MAX(Z$58:Z563)</f>
        <v>-0.0948358670529353</v>
      </c>
      <c r="P563" s="34" t="n">
        <f aca="false">P562+$B$4*2*(A563-A562)/(A563+A562)</f>
        <v>0.00465753400911429</v>
      </c>
      <c r="Q563" s="44" t="n">
        <f aca="false">M563+N563</f>
        <v>-0.018036602372894</v>
      </c>
      <c r="R563" s="3" t="n">
        <f aca="false">R562-(Q563-Q562+P563-P562)*R562</f>
        <v>1.62458891284894</v>
      </c>
      <c r="S563" s="3" t="n">
        <f aca="false">$C$21*(R563-1)+1</f>
        <v>1.6163594304038</v>
      </c>
      <c r="T563" s="3" t="n">
        <f aca="false">-(S563-S562)/S562+T562</f>
        <v>-0.0132692721944157</v>
      </c>
      <c r="U563" s="45" t="n">
        <f aca="false">(N563-N562)/(K$49/(1+K$49)*(AC563^(1+K$49)-(J563/A563)^(1+K$49))/(J563/A563)^K$49)*K$50+U562</f>
        <v>0.0805692118381248</v>
      </c>
      <c r="V563" s="3" t="n">
        <f aca="false">IF(D$6="E",-IF(K562=$B$6,-V562+(H563-H562)*(1-E562)+(I563-I562)*E562,-V562+(H563-H562)*(1-E562)+(I563-I562)*E562+(U563-U562)*(1-E562)),IF(K562=$B$6,V562+(H563-H562)*(1-E562)+(I563-I562)*E562,V562+(H563-H562)*(1-E562)+(I563-I562)*E562+(U563-U562)*(1-E562)))</f>
        <v>0.0841651532890477</v>
      </c>
      <c r="W563" s="3" t="n">
        <f aca="false">T563/3+V563</f>
        <v>0.0797420625575758</v>
      </c>
      <c r="X563" s="23" t="n">
        <f aca="false">IF(D$6="E",-B563,B563)</f>
        <v>703.991895261863</v>
      </c>
      <c r="Y563" s="0" t="n">
        <f aca="false">IF(D$6="E",-J563,J563)</f>
        <v>587.491905921385</v>
      </c>
      <c r="Z563" s="46" t="n">
        <f aca="false">J563/A563</f>
        <v>1.35160020868858</v>
      </c>
      <c r="AA563" s="43" t="n">
        <f aca="false">B$8/A563^B$3*((1+K$49)/K$49)^-B$3</f>
        <v>1.65647684723474</v>
      </c>
      <c r="AB563" s="43" t="n">
        <f aca="false">(R563-AA563)</f>
        <v>-0.0318879343858061</v>
      </c>
      <c r="AC563" s="48" t="n">
        <f aca="false">IF(R$58&gt;=AA$58,B$10,IF(K563&lt;K562,(Z563-D$10)*(1+1.25*(D$10-Z563)/MAX(Z$58:Z563)*B$10)+D$10,B$10))</f>
        <v>1.33032208558732</v>
      </c>
      <c r="AD563" s="33" t="n">
        <f aca="false">IF(K563&gt;K562,(1-A563/K563)/((J563+0.01)/A563/$B$10)^(1+K$49)+A563/K563+0.01,(1-A563/K563)/((J563+0.01)/A563/$D$10)^(1+K$49)+A563/K563+0.01)</f>
        <v>0.920620241246715</v>
      </c>
      <c r="AE563" s="47" t="n">
        <f aca="false">IF(ABS(-LN(1-(R563-AA563)/R563)/LN(AD563))&lt;1.2*B$3,1.2*SIGN(-LN(1-(R563-AA563)/R563)/LN(AD563))*B$3,-LN(1-(R563-AA563)/R563)/LN(AD563))</f>
        <v>0.235022469243485</v>
      </c>
      <c r="AF563" s="43" t="n">
        <f aca="false">W563</f>
        <v>0.079742062557576</v>
      </c>
      <c r="AG563" s="47" t="n">
        <f aca="false">IF(D$6="E",-B563,IF(D$6="T",-B563,B563))</f>
        <v>703.991895261863</v>
      </c>
      <c r="AH563" s="3" t="n">
        <f aca="false">T563</f>
        <v>-0.0132692721944157</v>
      </c>
    </row>
    <row r="564" customFormat="false" ht="12.8" hidden="false" customHeight="false" outlineLevel="0" collapsed="false">
      <c r="A564" s="3" t="n">
        <f aca="false">IF(J563/A563&lt;=0.99*$B$10,IF(A563&gt;A562,IF(D$5&gt;0,$A563+($D$7-$D$3)/401,IF(J563/A563&gt;1.01*D$10,A563-($D$7-$D$3)/401,A563)),IF(D$5&lt;0,$A563+($D$7-$D$3)/401,IF(J563/A563&gt;1.01*D$10,A563-($D$7-$D$3)/401,A563))),IF(K563&gt;$B$6,IF(B$10&gt;D$10,IF(J563/A563&gt;1.01*D$10,A563-($D$7-$D$3)/401,A563),A563),IF(MAX(J$58:J563)&lt;0.99*$B$10*(A563^$K$49*(K563-A563))^(1/(1+$K$49))*($K$49^(1/(1+$K$49))),$A563+($D$7-$D$3)/401,IF(J563/A563&gt;1.01*$D$10,$A563-($D$7-$D$3)/401,A563))))</f>
        <v>434.165211970081</v>
      </c>
      <c r="B564" s="3" t="n">
        <f aca="false">$D$4+(A564-$D$3)*$D$5</f>
        <v>702.495635910242</v>
      </c>
      <c r="C564" s="3" t="n">
        <f aca="false">2/PI()*(ATAN((B564/A564)^2))/(1+C$12/C$14*10*(100/A563)^0.5)</f>
        <v>0.607594126578722</v>
      </c>
      <c r="D564" s="3" t="n">
        <f aca="false">3*G563*(I564-I563)+D563</f>
        <v>13365.8117843141</v>
      </c>
      <c r="E564" s="30" t="n">
        <f aca="false">(1/$C$16)*($C$12/100)/S564</f>
        <v>0.00894512317102777</v>
      </c>
      <c r="F564" s="3" t="n">
        <f aca="false">3*(1-2*$B$9)*(A565+A564)/(4*(1+$B$9)*$B$4)</f>
        <v>66030.6706060944</v>
      </c>
      <c r="G564" s="3" t="n">
        <f aca="false">$C$18*$C$17*(A564+100)/100/(2*(1+$C$19))*1000</f>
        <v>4083158.8802993</v>
      </c>
      <c r="H564" s="30" t="n">
        <f aca="false">(B564-B563)/(3*(1-E563)*F563+3*C563*E563*G563)+H563</f>
        <v>0.00434496534356558</v>
      </c>
      <c r="I564" s="30" t="n">
        <f aca="false">C563*(H564-H563)+I563</f>
        <v>0.00132544611773605</v>
      </c>
      <c r="J564" s="3" t="n">
        <f aca="false">J563+3*(H564-H563)*F563</f>
        <v>586.364632444601</v>
      </c>
      <c r="K564" s="35" t="n">
        <f aca="false">IF(J564&lt;$B$10*(A563^$K$49*(MAX(K$58:K563)-A563))^(1/(1+$K$49))*($K$49^(1/(1+$K$49))),IF(J564/A564&gt;D$10,IF(MAX(J$58:J563)&lt;0.99*$B$10*(A563^$K$49*(K563-A563))^(1/(1+$K$49))*($K$49^(1/(1+$K$49))),MAX(K$58:K563),((J564/$B$10)^(1+$K$49)/(A564^($K$49)*$K$49))+A564),MAX(K$58:K563)),((J564/$B$10)^(1+$K$49)/(A564^($K$49)*$K$49))+A564)</f>
        <v>848.440970368146</v>
      </c>
      <c r="L564" s="30" t="n">
        <f aca="false">IF(K564&lt;K563,AE563*(MAX(Z$58:Z563)-J563/A563)/(J563/A563/D$10-1)/(1+1*(MAX(Z$58:Z563)-J563/A563)/(J563/A563/D$10-1))+B$3-B$4,AE563*(J564/A564/B$10)/(C$27+J564/A564/B$10))</f>
        <v>0.0433621667868588</v>
      </c>
      <c r="M564" s="42" t="n">
        <f aca="false">M563+L564*2*(K564-K563)/(K563+K564)</f>
        <v>-0.0331677527284726</v>
      </c>
      <c r="N564" s="43" t="n">
        <f aca="false">N563+(B$3-B$4)*2*(K564-K563)/(K563+K564)</f>
        <v>0.0150288505861038</v>
      </c>
      <c r="O564" s="34" t="n">
        <f aca="false">(D$10-Z564)/MAX(Z$58:Z564)</f>
        <v>-0.0940734147312899</v>
      </c>
      <c r="P564" s="34" t="n">
        <f aca="false">P563+$B$4*2*(A564-A563)/(A564+A563)</f>
        <v>0.00465064538524606</v>
      </c>
      <c r="Q564" s="44" t="n">
        <f aca="false">M564+N564</f>
        <v>-0.0181389021423688</v>
      </c>
      <c r="R564" s="3" t="n">
        <f aca="false">R563-(Q564-Q563+P564-P563)*R563</f>
        <v>1.62476629910218</v>
      </c>
      <c r="S564" s="3" t="n">
        <f aca="false">$C$21*(R564-1)+1</f>
        <v>1.61653447944447</v>
      </c>
      <c r="T564" s="3" t="n">
        <f aca="false">-(S564-S563)/S563+T563</f>
        <v>-0.0133775705328768</v>
      </c>
      <c r="U564" s="45" t="n">
        <f aca="false">(N564-N563)/(K$49/(1+K$49)*(AC564^(1+K$49)-(J564/A564)^(1+K$49))/(J564/A564)^K$49)*K$50+U563</f>
        <v>0.0815217641425005</v>
      </c>
      <c r="V564" s="3" t="n">
        <f aca="false">IF(D$6="E",-IF(K563=$B$6,-V563+(H564-H563)*(1-E563)+(I564-I563)*E563,-V563+(H564-H563)*(1-E563)+(I564-I563)*E563+(U564-U563)*(1-E563)),IF(K563=$B$6,V563+(H564-H563)*(1-E563)+(I564-I563)*E563,V563+(H564-H563)*(1-E563)+(I564-I563)*E563+(U564-U563)*(1-E563)))</f>
        <v>0.0851035197842072</v>
      </c>
      <c r="W564" s="3" t="n">
        <f aca="false">T564/3+V564</f>
        <v>0.0806443296065816</v>
      </c>
      <c r="X564" s="23" t="n">
        <f aca="false">IF(D$6="E",-B564,B564)</f>
        <v>702.495635910242</v>
      </c>
      <c r="Y564" s="0" t="n">
        <f aca="false">IF(D$6="E",-J564,J564)</f>
        <v>586.364632444601</v>
      </c>
      <c r="Z564" s="46" t="n">
        <f aca="false">J564/A564</f>
        <v>1.35055646163794</v>
      </c>
      <c r="AA564" s="43" t="n">
        <f aca="false">B$8/A564^B$3*((1+K$49)/K$49)^-B$3</f>
        <v>1.65650803717739</v>
      </c>
      <c r="AB564" s="43" t="n">
        <f aca="false">(R564-AA564)</f>
        <v>-0.031741738075219</v>
      </c>
      <c r="AC564" s="48" t="n">
        <f aca="false">IF(R$58&gt;=AA$58,B$10,IF(K564&lt;K563,(Z564-D$10)*(1+1.25*(D$10-Z564)/MAX(Z$58:Z564)*B$10)+D$10,B$10))</f>
        <v>1.32961910281863</v>
      </c>
      <c r="AD564" s="33" t="n">
        <f aca="false">IF(K564&gt;K563,(1-A564/K564)/((J564+0.01)/A564/$B$10)^(1+K$49)+A564/K564+0.01,(1-A564/K564)/((J564+0.01)/A564/$D$10)^(1+K$49)+A564/K564+0.01)</f>
        <v>0.921307735331353</v>
      </c>
      <c r="AE564" s="47" t="n">
        <f aca="false">IF(ABS(-LN(1-(R564-AA564)/R564)/LN(AD564))&lt;1.2*B$3,1.2*SIGN(-LN(1-(R564-AA564)/R564)/LN(AD564))*B$3,-LN(1-(R564-AA564)/R564)/LN(AD564))</f>
        <v>0.236060635822445</v>
      </c>
      <c r="AF564" s="43" t="n">
        <f aca="false">W564</f>
        <v>0.0806443296065817</v>
      </c>
      <c r="AG564" s="47" t="n">
        <f aca="false">IF(D$6="E",-B564,IF(D$6="T",-B564,B564))</f>
        <v>702.495635910242</v>
      </c>
      <c r="AH564" s="3" t="n">
        <f aca="false">T564</f>
        <v>-0.0133775705328768</v>
      </c>
    </row>
    <row r="565" customFormat="false" ht="12.8" hidden="false" customHeight="false" outlineLevel="0" collapsed="false">
      <c r="A565" s="3" t="n">
        <f aca="false">IF(J564/A564&lt;=0.99*$B$10,IF(A564&gt;A563,IF(D$5&gt;0,$A564+($D$7-$D$3)/401,IF(J564/A564&gt;1.01*D$10,A564-($D$7-$D$3)/401,A564)),IF(D$5&lt;0,$A564+($D$7-$D$3)/401,IF(J564/A564&gt;1.01*D$10,A564-($D$7-$D$3)/401,A564))),IF(K564&gt;$B$6,IF(B$10&gt;D$10,IF(J564/A564&gt;1.01*D$10,A564-($D$7-$D$3)/401,A564),A564),IF(MAX(J$58:J564)&lt;0.99*$B$10*(A564^$K$49*(K564-A564))^(1/(1+$K$49))*($K$49^(1/(1+$K$49))),$A564+($D$7-$D$3)/401,IF(J564/A564&gt;1.01*$D$10,$A564-($D$7-$D$3)/401,A564))))</f>
        <v>433.666458852874</v>
      </c>
      <c r="B565" s="3" t="n">
        <f aca="false">$D$4+(A565-$D$3)*$D$5</f>
        <v>700.999376558621</v>
      </c>
      <c r="C565" s="3" t="n">
        <f aca="false">2/PI()*(ATAN((B565/A565)^2))/(1+C$12/C$14*10*(100/A564)^0.5)</f>
        <v>0.607191061243026</v>
      </c>
      <c r="D565" s="3" t="n">
        <f aca="false">3*G564*(I565-I564)+D564</f>
        <v>13323.4519766476</v>
      </c>
      <c r="E565" s="30" t="n">
        <f aca="false">(1/$C$16)*($C$12/100)/S565</f>
        <v>0.0089441176272218</v>
      </c>
      <c r="F565" s="3" t="n">
        <f aca="false">3*(1-2*$B$9)*(A566+A565)/(4*(1+$B$9)*$B$4)</f>
        <v>65954.7733926063</v>
      </c>
      <c r="G565" s="3" t="n">
        <f aca="false">$C$18*$C$17*(A565+100)/100/(2*(1+$C$19))*1000</f>
        <v>4079346.41147137</v>
      </c>
      <c r="H565" s="30" t="n">
        <f aca="false">(B565-B564)/(3*(1-E564)*F564+3*C564*E564*G564)+H564</f>
        <v>0.00433927389417132</v>
      </c>
      <c r="I565" s="30" t="n">
        <f aca="false">C564*(H565-H564)+I564</f>
        <v>0.00132198802651238</v>
      </c>
      <c r="J565" s="3" t="n">
        <f aca="false">J564+3*(H565-H564)*F564</f>
        <v>585.23720178393</v>
      </c>
      <c r="K565" s="35" t="n">
        <f aca="false">IF(J565&lt;$B$10*(A564^$K$49*(MAX(K$58:K564)-A564))^(1/(1+$K$49))*($K$49^(1/(1+$K$49))),IF(J565/A565&gt;D$10,IF(MAX(J$58:J564)&lt;0.99*$B$10*(A564^$K$49*(K564-A564))^(1/(1+$K$49))*($K$49^(1/(1+$K$49))),MAX(K$58:K564),((J565/$B$10)^(1+$K$49)/(A565^($K$49)*$K$49))+A565),MAX(K$58:K564)),((J565/$B$10)^(1+$K$49)/(A565^($K$49)*$K$49))+A565)</f>
        <v>846.825275855856</v>
      </c>
      <c r="L565" s="30" t="n">
        <f aca="false">IF(K565&lt;K564,AE564*(MAX(Z$58:Z564)-J564/A564)/(J564/A564/D$10-1)/(1+1*(MAX(Z$58:Z564)-J564/A564)/(J564/A564/D$10-1))+B$3-B$4,AE564*(J565/A565/B$10)/(C$27+J565/A565/B$10))</f>
        <v>0.0454475937310826</v>
      </c>
      <c r="M565" s="42" t="n">
        <f aca="false">M564+L565*2*(K565-K564)/(K564+K565)</f>
        <v>-0.033254381513717</v>
      </c>
      <c r="N565" s="43" t="n">
        <f aca="false">N564+(B$3-B$4)*2*(K565-K564)/(K564+K565)</f>
        <v>0.0150090268882448</v>
      </c>
      <c r="O565" s="34" t="n">
        <f aca="false">(D$10-Z565)/MAX(Z$58:Z565)</f>
        <v>-0.0933089438697797</v>
      </c>
      <c r="P565" s="34" t="n">
        <f aca="false">P564+$B$4*2*(A565-A564)/(A565+A564)</f>
        <v>0.00464374884343075</v>
      </c>
      <c r="Q565" s="44" t="n">
        <f aca="false">M565+N565</f>
        <v>-0.0182453546254722</v>
      </c>
      <c r="R565" s="3" t="n">
        <f aca="false">R564-(Q565-Q564+P565-P564)*R564</f>
        <v>1.6249504647779</v>
      </c>
      <c r="S565" s="3" t="n">
        <f aca="false">$C$21*(R565-1)+1</f>
        <v>1.61671621858305</v>
      </c>
      <c r="T565" s="3" t="n">
        <f aca="false">-(S565-S564)/S564+T564</f>
        <v>-0.0134899956873619</v>
      </c>
      <c r="U565" s="45" t="n">
        <f aca="false">(N565-N564)/(K$49/(1+K$49)*(AC565^(1+K$49)-(J565/A565)^(1+K$49))/(J565/A565)^K$49)*K$50+U564</f>
        <v>0.0824915530589276</v>
      </c>
      <c r="V565" s="3" t="n">
        <f aca="false">IF(D$6="E",-IF(K564=$B$6,-V564+(H565-H564)*(1-E564)+(I565-I564)*E564,-V564+(H565-H564)*(1-E564)+(I565-I564)*E564+(U565-U564)*(1-E564)),IF(K564=$B$6,V564+(H565-H564)*(1-E564)+(I565-I564)*E564,V564+(H565-H564)*(1-E564)+(I565-I564)*E564+(U565-U564)*(1-E564)))</f>
        <v>0.0860589623475966</v>
      </c>
      <c r="W565" s="3" t="n">
        <f aca="false">T565/3+V565</f>
        <v>0.081562297118476</v>
      </c>
      <c r="X565" s="23" t="n">
        <f aca="false">IF(D$6="E",-B565,B565)</f>
        <v>700.999376558621</v>
      </c>
      <c r="Y565" s="0" t="n">
        <f aca="false">IF(D$6="E",-J565,J565)</f>
        <v>585.23720178393</v>
      </c>
      <c r="Z565" s="46" t="n">
        <f aca="false">J565/A565</f>
        <v>1.34950995133907</v>
      </c>
      <c r="AA565" s="43" t="n">
        <f aca="false">B$8/A565^B$3*((1+K$49)/K$49)^-B$3</f>
        <v>1.6565392635588</v>
      </c>
      <c r="AB565" s="43" t="n">
        <f aca="false">(R565-AA565)</f>
        <v>-0.0315887987809011</v>
      </c>
      <c r="AC565" s="48" t="n">
        <f aca="false">IF(R$58&gt;=AA$58,B$10,IF(K565&lt;K564,(Z565-D$10)*(1+1.25*(D$10-Z565)/MAX(Z$58:Z565)*B$10)+D$10,B$10))</f>
        <v>1.32891149731708</v>
      </c>
      <c r="AD565" s="33" t="n">
        <f aca="false">IF(K565&gt;K564,(1-A565/K565)/((J565+0.01)/A565/$B$10)^(1+K$49)+A565/K565+0.01,(1-A565/K565)/((J565+0.01)/A565/$D$10)^(1+K$49)+A565/K565+0.01)</f>
        <v>0.921997558057246</v>
      </c>
      <c r="AE565" s="47" t="n">
        <f aca="false">IF(ABS(-LN(1-(R565-AA565)/R565)/LN(AD565))&lt;1.2*B$3,1.2*SIGN(-LN(1-(R565-AA565)/R565)/LN(AD565))*B$3,-LN(1-(R565-AA565)/R565)/LN(AD565))</f>
        <v>0.237072676529926</v>
      </c>
      <c r="AF565" s="43" t="n">
        <f aca="false">W565</f>
        <v>0.0815622971184761</v>
      </c>
      <c r="AG565" s="47" t="n">
        <f aca="false">IF(D$6="E",-B565,IF(D$6="T",-B565,B565))</f>
        <v>700.999376558621</v>
      </c>
      <c r="AH565" s="3" t="n">
        <f aca="false">T565</f>
        <v>-0.0134899956873619</v>
      </c>
    </row>
    <row r="566" customFormat="false" ht="12.8" hidden="false" customHeight="false" outlineLevel="0" collapsed="false">
      <c r="A566" s="3" t="n">
        <f aca="false">IF(J565/A565&lt;=0.99*$B$10,IF(A565&gt;A564,IF(D$5&gt;0,$A565+($D$7-$D$3)/401,IF(J565/A565&gt;1.01*D$10,A565-($D$7-$D$3)/401,A565)),IF(D$5&lt;0,$A565+($D$7-$D$3)/401,IF(J565/A565&gt;1.01*D$10,A565-($D$7-$D$3)/401,A565))),IF(K565&gt;$B$6,IF(B$10&gt;D$10,IF(J565/A565&gt;1.01*D$10,A565-($D$7-$D$3)/401,A565),A565),IF(MAX(J$58:J565)&lt;0.99*$B$10*(A565^$K$49*(K565-A565))^(1/(1+$K$49))*($K$49^(1/(1+$K$49))),$A565+($D$7-$D$3)/401,IF(J565/A565&gt;1.01*$D$10,$A565-($D$7-$D$3)/401,A565))))</f>
        <v>433.167705735667</v>
      </c>
      <c r="B566" s="3" t="n">
        <f aca="false">$D$4+(A566-$D$3)*$D$5</f>
        <v>699.503117207</v>
      </c>
      <c r="C566" s="3" t="n">
        <f aca="false">2/PI()*(ATAN((B566/A566)^2))/(1+C$12/C$14*10*(100/A565)^0.5)</f>
        <v>0.60678639455034</v>
      </c>
      <c r="D566" s="3" t="n">
        <f aca="false">3*G565*(I566-I565)+D565</f>
        <v>13281.1051549367</v>
      </c>
      <c r="E566" s="30" t="n">
        <f aca="false">(1/$C$16)*($C$12/100)/S566</f>
        <v>0.00894307495956604</v>
      </c>
      <c r="F566" s="3" t="n">
        <f aca="false">3*(1-2*$B$9)*(A567+A566)/(4*(1+$B$9)*$B$4)</f>
        <v>65878.8761791183</v>
      </c>
      <c r="G566" s="3" t="n">
        <f aca="false">$C$18*$C$17*(A566+100)/100/(2*(1+$C$19))*1000</f>
        <v>4075533.94264344</v>
      </c>
      <c r="H566" s="30" t="n">
        <f aca="false">(B566-B565)/(3*(1-E565)*F565+3*C565*E565*G565)+H565</f>
        <v>0.00433357509162356</v>
      </c>
      <c r="I566" s="30" t="n">
        <f aca="false">C565*(H566-H565)+I565</f>
        <v>0.00131852776454559</v>
      </c>
      <c r="J566" s="3" t="n">
        <f aca="false">J565+3*(H566-H565)*F565</f>
        <v>584.10961209199</v>
      </c>
      <c r="K566" s="35" t="n">
        <f aca="false">IF(J566&lt;$B$10*(A565^$K$49*(MAX(K$58:K565)-A565))^(1/(1+$K$49))*($K$49^(1/(1+$K$49))),IF(J566/A566&gt;D$10,IF(MAX(J$58:J565)&lt;0.99*$B$10*(A565^$K$49*(K565-A565))^(1/(1+$K$49))*($K$49^(1/(1+$K$49))),MAX(K$58:K565),((J566/$B$10)^(1+$K$49)/(A566^($K$49)*$K$49))+A566),MAX(K$58:K565)),((J566/$B$10)^(1+$K$49)/(A566^($K$49)*$K$49))+A566)</f>
        <v>845.209855035117</v>
      </c>
      <c r="L566" s="30" t="n">
        <f aca="false">IF(K566&lt;K565,AE565*(MAX(Z$58:Z565)-J565/A565)/(J565/A565/D$10-1)/(1+1*(MAX(Z$58:Z565)-J565/A565)/(J565/A565/D$10-1))+B$3-B$4,AE565*(J566/A566/B$10)/(C$27+J566/A566/B$10))</f>
        <v>0.047545168732434</v>
      </c>
      <c r="M566" s="42" t="n">
        <f aca="false">M565+L566*2*(K566-K565)/(K565+K566)</f>
        <v>-0.0333451662191805</v>
      </c>
      <c r="N566" s="43" t="n">
        <f aca="false">N565+(B$3-B$4)*2*(K566-K565)/(K565+K566)</f>
        <v>0.0149891686994532</v>
      </c>
      <c r="O566" s="34" t="n">
        <f aca="false">(D$10-Z566)/MAX(Z$58:Z566)</f>
        <v>-0.0925424443804775</v>
      </c>
      <c r="P566" s="34" t="n">
        <f aca="false">P565+$B$4*2*(A566-A565)/(A566+A565)</f>
        <v>0.00463684436544525</v>
      </c>
      <c r="Q566" s="44" t="n">
        <f aca="false">M566+N566</f>
        <v>-0.0183559975197273</v>
      </c>
      <c r="R566" s="3" t="n">
        <f aca="false">R565-(Q566-Q565+P566-P565)*R565</f>
        <v>1.62514147343506</v>
      </c>
      <c r="S566" s="3" t="n">
        <f aca="false">$C$21*(R566-1)+1</f>
        <v>1.61690471054105</v>
      </c>
      <c r="T566" s="3" t="n">
        <f aca="false">-(S566-S565)/S565+T565</f>
        <v>-0.0136065850775291</v>
      </c>
      <c r="U566" s="45" t="n">
        <f aca="false">(N566-N565)/(K$49/(1+K$49)*(AC566^(1+K$49)-(J566/A566)^(1+K$49))/(J566/A566)^K$49)*K$50+U565</f>
        <v>0.0834790703486368</v>
      </c>
      <c r="V566" s="3" t="n">
        <f aca="false">IF(D$6="E",-IF(K565=$B$6,-V565+(H566-H565)*(1-E565)+(I566-I565)*E565,-V565+(H566-H565)*(1-E565)+(I566-I565)*E565+(U566-U565)*(1-E565)),IF(K565=$B$6,V565+(H566-H565)*(1-E565)+(I566-I565)*E565,V565+(H566-H565)*(1-E565)+(I566-I565)*E565+(U566-U565)*(1-E565)))</f>
        <v>0.0870319683857302</v>
      </c>
      <c r="W566" s="3" t="n">
        <f aca="false">T566/3+V566</f>
        <v>0.0824964400265539</v>
      </c>
      <c r="X566" s="23" t="n">
        <f aca="false">IF(D$6="E",-B566,B566)</f>
        <v>699.503117207</v>
      </c>
      <c r="Y566" s="0" t="n">
        <f aca="false">IF(D$6="E",-J566,J566)</f>
        <v>584.10961209199</v>
      </c>
      <c r="Z566" s="46" t="n">
        <f aca="false">J566/A566</f>
        <v>1.34846066398226</v>
      </c>
      <c r="AA566" s="43" t="n">
        <f aca="false">B$8/A566^B$3*((1+K$49)/K$49)^-B$3</f>
        <v>1.65657052646351</v>
      </c>
      <c r="AB566" s="43" t="n">
        <f aca="false">(R566-AA566)</f>
        <v>-0.0314290530284593</v>
      </c>
      <c r="AC566" s="48" t="n">
        <f aca="false">IF(R$58&gt;=AA$58,B$10,IF(K566&lt;K565,(Z566-D$10)*(1+1.25*(D$10-Z566)/MAX(Z$58:Z566)*B$10)+D$10,B$10))</f>
        <v>1.32819923778559</v>
      </c>
      <c r="AD566" s="33" t="n">
        <f aca="false">IF(K566&gt;K565,(1-A566/K566)/((J566+0.01)/A566/$B$10)^(1+K$49)+A566/K566+0.01,(1-A566/K566)/((J566+0.01)/A566/$D$10)^(1+K$49)+A566/K566+0.01)</f>
        <v>0.922689722512807</v>
      </c>
      <c r="AE566" s="47" t="n">
        <f aca="false">IF(ABS(-LN(1-(R566-AA566)/R566)/LN(AD566))&lt;1.2*B$3,1.2*SIGN(-LN(1-(R566-AA566)/R566)/LN(AD566))*B$3,-LN(1-(R566-AA566)/R566)/LN(AD566))</f>
        <v>0.238057496400277</v>
      </c>
      <c r="AF566" s="43" t="n">
        <f aca="false">W566</f>
        <v>0.082496440026554</v>
      </c>
      <c r="AG566" s="47" t="n">
        <f aca="false">IF(D$6="E",-B566,IF(D$6="T",-B566,B566))</f>
        <v>699.503117207</v>
      </c>
      <c r="AH566" s="3" t="n">
        <f aca="false">T566</f>
        <v>-0.0136065850775291</v>
      </c>
    </row>
    <row r="567" customFormat="false" ht="12.8" hidden="false" customHeight="false" outlineLevel="0" collapsed="false">
      <c r="A567" s="3" t="n">
        <f aca="false">IF(J566/A566&lt;=0.99*$B$10,IF(A566&gt;A565,IF(D$5&gt;0,$A566+($D$7-$D$3)/401,IF(J566/A566&gt;1.01*D$10,A566-($D$7-$D$3)/401,A566)),IF(D$5&lt;0,$A566+($D$7-$D$3)/401,IF(J566/A566&gt;1.01*D$10,A566-($D$7-$D$3)/401,A566))),IF(K566&gt;$B$6,IF(B$10&gt;D$10,IF(J566/A566&gt;1.01*D$10,A566-($D$7-$D$3)/401,A566),A566),IF(MAX(J$58:J566)&lt;0.99*$B$10*(A566^$K$49*(K566-A566))^(1/(1+$K$49))*($K$49^(1/(1+$K$49))),$A566+($D$7-$D$3)/401,IF(J566/A566&gt;1.01*$D$10,$A566-($D$7-$D$3)/401,A566))))</f>
        <v>432.66895261846</v>
      </c>
      <c r="B567" s="3" t="n">
        <f aca="false">$D$4+(A567-$D$3)*$D$5</f>
        <v>698.006857855379</v>
      </c>
      <c r="C567" s="3" t="n">
        <f aca="false">2/PI()*(ATAN((B567/A567)^2))/(1+C$12/C$14*10*(100/A566)^0.5)</f>
        <v>0.606380116487222</v>
      </c>
      <c r="D567" s="3" t="n">
        <f aca="false">3*G566*(I567-I566)+D566</f>
        <v>13238.771357437</v>
      </c>
      <c r="E567" s="30" t="n">
        <f aca="false">(1/$C$16)*($C$12/100)/S567</f>
        <v>0.00894199485891294</v>
      </c>
      <c r="F567" s="3" t="n">
        <f aca="false">3*(1-2*$B$9)*(A568+A567)/(4*(1+$B$9)*$B$4)</f>
        <v>65802.9789656303</v>
      </c>
      <c r="G567" s="3" t="n">
        <f aca="false">$C$18*$C$17*(A567+100)/100/(2*(1+$C$19))*1000</f>
        <v>4071721.47381551</v>
      </c>
      <c r="H567" s="30" t="n">
        <f aca="false">(B567-B566)/(3*(1-E566)*F566+3*C566*E566*G566)+H566</f>
        <v>0.0043278689095579</v>
      </c>
      <c r="I567" s="30" t="n">
        <f aca="false">C566*(H567-H566)+I566</f>
        <v>0.00131506533090332</v>
      </c>
      <c r="J567" s="3" t="n">
        <f aca="false">J566+3*(H567-H566)*F566</f>
        <v>582.981861506713</v>
      </c>
      <c r="K567" s="35" t="n">
        <f aca="false">IF(J567&lt;$B$10*(A566^$K$49*(MAX(K$58:K566)-A566))^(1/(1+$K$49))*($K$49^(1/(1+$K$49))),IF(J567/A567&gt;D$10,IF(MAX(J$58:J566)&lt;0.99*$B$10*(A566^$K$49*(K566-A566))^(1/(1+$K$49))*($K$49^(1/(1+$K$49))),MAX(K$58:K566),((J567/$B$10)^(1+$K$49)/(A567^($K$49)*$K$49))+A567),MAX(K$58:K566)),((J567/$B$10)^(1+$K$49)/(A567^($K$49)*$K$49))+A567)</f>
        <v>843.594707528267</v>
      </c>
      <c r="L567" s="30" t="n">
        <f aca="false">IF(K567&lt;K566,AE566*(MAX(Z$58:Z566)-J566/A566)/(J566/A566/D$10-1)/(1+1*(MAX(Z$58:Z566)-J566/A566)/(J566/A566/D$10-1))+B$3-B$4,AE566*(J567/A567/B$10)/(C$27+J567/A567/B$10))</f>
        <v>0.0496540627033942</v>
      </c>
      <c r="M567" s="42" t="n">
        <f aca="false">M566+L567*2*(K567-K566)/(K566+K567)</f>
        <v>-0.0334401430298289</v>
      </c>
      <c r="N567" s="43" t="n">
        <f aca="false">N566+(B$3-B$4)*2*(K567-K566)/(K566+K567)</f>
        <v>0.0149692758895406</v>
      </c>
      <c r="O567" s="34" t="n">
        <f aca="false">(D$10-Z567)/MAX(Z$58:Z567)</f>
        <v>-0.0917739061041477</v>
      </c>
      <c r="P567" s="34" t="n">
        <f aca="false">P566+$B$4*2*(A567-A566)/(A567+A566)</f>
        <v>0.00462993193300347</v>
      </c>
      <c r="Q567" s="44" t="n">
        <f aca="false">M567+N567</f>
        <v>-0.0184708671402883</v>
      </c>
      <c r="R567" s="3" t="n">
        <f aca="false">R566-(Q567-Q566+P567-P566)*R566</f>
        <v>1.62533938650011</v>
      </c>
      <c r="S567" s="3" t="n">
        <f aca="false">$C$21*(R567-1)+1</f>
        <v>1.61710001593558</v>
      </c>
      <c r="T567" s="3" t="n">
        <f aca="false">-(S567-S566)/S566+T566</f>
        <v>-0.0137273747525562</v>
      </c>
      <c r="U567" s="45" t="n">
        <f aca="false">(N567-N566)/(K$49/(1+K$49)*(AC567^(1+K$49)-(J567/A567)^(1+K$49))/(J567/A567)^K$49)*K$50+U566</f>
        <v>0.0844848268692056</v>
      </c>
      <c r="V567" s="3" t="n">
        <f aca="false">IF(D$6="E",-IF(K566=$B$6,-V566+(H567-H566)*(1-E566)+(I567-I566)*E566,-V566+(H567-H566)*(1-E566)+(I567-I566)*E566+(U567-U566)*(1-E566)),IF(K566=$B$6,V566+(H567-H566)*(1-E566)+(I567-I566)*E566,V566+(H567-H566)*(1-E566)+(I567-I566)*E566+(U567-U566)*(1-E566)))</f>
        <v>0.0880230442342892</v>
      </c>
      <c r="W567" s="3" t="n">
        <f aca="false">T567/3+V567</f>
        <v>0.0834472526501038</v>
      </c>
      <c r="X567" s="23" t="n">
        <f aca="false">IF(D$6="E",-B567,B567)</f>
        <v>698.006857855379</v>
      </c>
      <c r="Y567" s="0" t="n">
        <f aca="false">IF(D$6="E",-J567,J567)</f>
        <v>582.981861506713</v>
      </c>
      <c r="Z567" s="46" t="n">
        <f aca="false">J567/A567</f>
        <v>1.34740858566018</v>
      </c>
      <c r="AA567" s="43" t="n">
        <f aca="false">B$8/A567^B$3*((1+K$49)/K$49)^-B$3</f>
        <v>1.65660182597638</v>
      </c>
      <c r="AB567" s="43" t="n">
        <f aca="false">(R567-AA567)</f>
        <v>-0.0312624394762731</v>
      </c>
      <c r="AC567" s="48" t="n">
        <f aca="false">IF(R$58&gt;=AA$58,B$10,IF(K567&lt;K566,(Z567-D$10)*(1+1.25*(D$10-Z567)/MAX(Z$58:Z567)*B$10)+D$10,B$10))</f>
        <v>1.32748229265584</v>
      </c>
      <c r="AD567" s="33" t="n">
        <f aca="false">IF(K567&gt;K566,(1-A567/K567)/((J567+0.01)/A567/$B$10)^(1+K$49)+A567/K567+0.01,(1-A567/K567)/((J567+0.01)/A567/$D$10)^(1+K$49)+A567/K567+0.01)</f>
        <v>0.923384241885654</v>
      </c>
      <c r="AE567" s="47" t="n">
        <f aca="false">IF(ABS(-LN(1-(R567-AA567)/R567)/LN(AD567))&lt;1.2*B$3,1.2*SIGN(-LN(1-(R567-AA567)/R567)/LN(AD567))*B$3,-LN(1-(R567-AA567)/R567)/LN(AD567))</f>
        <v>0.23901397323219</v>
      </c>
      <c r="AF567" s="43" t="n">
        <f aca="false">W567</f>
        <v>0.083447252650104</v>
      </c>
      <c r="AG567" s="47" t="n">
        <f aca="false">IF(D$6="E",-B567,IF(D$6="T",-B567,B567))</f>
        <v>698.006857855379</v>
      </c>
      <c r="AH567" s="3" t="n">
        <f aca="false">T567</f>
        <v>-0.0137273747525562</v>
      </c>
    </row>
    <row r="568" customFormat="false" ht="12.8" hidden="false" customHeight="false" outlineLevel="0" collapsed="false">
      <c r="A568" s="3" t="n">
        <f aca="false">IF(J567/A567&lt;=0.99*$B$10,IF(A567&gt;A566,IF(D$5&gt;0,$A567+($D$7-$D$3)/401,IF(J567/A567&gt;1.01*D$10,A567-($D$7-$D$3)/401,A567)),IF(D$5&lt;0,$A567+($D$7-$D$3)/401,IF(J567/A567&gt;1.01*D$10,A567-($D$7-$D$3)/401,A567))),IF(K567&gt;$B$6,IF(B$10&gt;D$10,IF(J567/A567&gt;1.01*D$10,A567-($D$7-$D$3)/401,A567),A567),IF(MAX(J$58:J567)&lt;0.99*$B$10*(A567^$K$49*(K567-A567))^(1/(1+$K$49))*($K$49^(1/(1+$K$49))),$A567+($D$7-$D$3)/401,IF(J567/A567&gt;1.01*$D$10,$A567-($D$7-$D$3)/401,A567))))</f>
        <v>432.170199501253</v>
      </c>
      <c r="B568" s="3" t="n">
        <f aca="false">$D$4+(A568-$D$3)*$D$5</f>
        <v>696.510598503758</v>
      </c>
      <c r="C568" s="3" t="n">
        <f aca="false">2/PI()*(ATAN((B568/A568)^2))/(1+C$12/C$14*10*(100/A567)^0.5)</f>
        <v>0.605972216959753</v>
      </c>
      <c r="D568" s="3" t="n">
        <f aca="false">3*G567*(I568-I567)+D567</f>
        <v>13196.4506227459</v>
      </c>
      <c r="E568" s="30" t="n">
        <f aca="false">(1/$C$16)*($C$12/100)/S568</f>
        <v>0.0089408770297586</v>
      </c>
      <c r="F568" s="3" t="n">
        <f aca="false">3*(1-2*$B$9)*(A569+A568)/(4*(1+$B$9)*$B$4)</f>
        <v>65727.0817521423</v>
      </c>
      <c r="G568" s="3" t="n">
        <f aca="false">$C$18*$C$17*(A568+100)/100/(2*(1+$C$19))*1000</f>
        <v>4067909.00498758</v>
      </c>
      <c r="H568" s="30" t="n">
        <f aca="false">(B568-B567)/(3*(1-E567)*F567+3*C567*E567*G567)+H567</f>
        <v>0.00432215532144614</v>
      </c>
      <c r="I568" s="30" t="n">
        <f aca="false">C567*(H568-H567)+I567</f>
        <v>0.00131160072467855</v>
      </c>
      <c r="J568" s="3" t="n">
        <f aca="false">J567+3*(H568-H567)*F567</f>
        <v>581.853948151704</v>
      </c>
      <c r="K568" s="35" t="n">
        <f aca="false">IF(J568&lt;$B$10*(A567^$K$49*(MAX(K$58:K567)-A567))^(1/(1+$K$49))*($K$49^(1/(1+$K$49))),IF(J568/A568&gt;D$10,IF(MAX(J$58:J567)&lt;0.99*$B$10*(A567^$K$49*(K567-A567))^(1/(1+$K$49))*($K$49^(1/(1+$K$49))),MAX(K$58:K567),((J568/$B$10)^(1+$K$49)/(A568^($K$49)*$K$49))+A568),MAX(K$58:K567)),((J568/$B$10)^(1+$K$49)/(A568^($K$49)*$K$49))+A568)</f>
        <v>841.979832956242</v>
      </c>
      <c r="L568" s="30" t="n">
        <f aca="false">IF(K568&lt;K567,AE567*(MAX(Z$58:Z567)-J567/A567)/(J567/A567/D$10-1)/(1+1*(MAX(Z$58:Z567)-J567/A567)/(J567/A567/D$10-1))+B$3-B$4,AE567*(J568/A568/B$10)/(C$27+J568/A568/B$10))</f>
        <v>0.0517734065393131</v>
      </c>
      <c r="M568" s="42" t="n">
        <f aca="false">M567+L568*2*(K568-K567)/(K567+K568)</f>
        <v>-0.0335393466612547</v>
      </c>
      <c r="N568" s="43" t="n">
        <f aca="false">N567+(B$3-B$4)*2*(K568-K567)/(K567+K568)</f>
        <v>0.014949348327578</v>
      </c>
      <c r="O568" s="34" t="n">
        <f aca="false">(D$10-Z568)/MAX(Z$58:Z568)</f>
        <v>-0.0910033188104451</v>
      </c>
      <c r="P568" s="34" t="n">
        <f aca="false">P567+$B$4*2*(A568-A567)/(A568+A567)</f>
        <v>0.00462301152775608</v>
      </c>
      <c r="Q568" s="44" t="n">
        <f aca="false">M568+N568</f>
        <v>-0.0185899983336766</v>
      </c>
      <c r="R568" s="3" t="n">
        <f aca="false">R567-(Q568-Q567+P568-P567)*R567</f>
        <v>1.6255442631281</v>
      </c>
      <c r="S568" s="3" t="n">
        <f aca="false">$C$21*(R568-1)+1</f>
        <v>1.61730219314228</v>
      </c>
      <c r="T568" s="3" t="n">
        <f aca="false">-(S568-S567)/S567+T567</f>
        <v>-0.0138523993055856</v>
      </c>
      <c r="U568" s="45" t="n">
        <f aca="false">(N568-N567)/(K$49/(1+K$49)*(AC568^(1+K$49)-(J568/A568)^(1+K$49))/(J568/A568)^K$49)*K$50+U567</f>
        <v>0.085509353514303</v>
      </c>
      <c r="V568" s="3" t="n">
        <f aca="false">IF(D$6="E",-IF(K567=$B$6,-V567+(H568-H567)*(1-E567)+(I568-I567)*E567,-V567+(H568-H567)*(1-E567)+(I568-I567)*E567+(U568-U567)*(1-E567)),IF(K567=$B$6,V567+(H568-H567)*(1-E567)+(I568-I567)*E567,V567+(H568-H567)*(1-E567)+(I568-I567)*E567+(U568-U567)*(1-E567)))</f>
        <v>0.089032716089666</v>
      </c>
      <c r="W568" s="3" t="n">
        <f aca="false">T568/3+V568</f>
        <v>0.0844152496544708</v>
      </c>
      <c r="X568" s="23" t="n">
        <f aca="false">IF(D$6="E",-B568,B568)</f>
        <v>696.510598503758</v>
      </c>
      <c r="Y568" s="0" t="n">
        <f aca="false">IF(D$6="E",-J568,J568)</f>
        <v>581.853948151704</v>
      </c>
      <c r="Z568" s="46" t="n">
        <f aca="false">J568/A568</f>
        <v>1.34635370236817</v>
      </c>
      <c r="AA568" s="43" t="n">
        <f aca="false">B$8/A568^B$3*((1+K$49)/K$49)^-B$3</f>
        <v>1.65663316218255</v>
      </c>
      <c r="AB568" s="43" t="n">
        <f aca="false">(R568-AA568)</f>
        <v>-0.0310888990544425</v>
      </c>
      <c r="AC568" s="48" t="n">
        <f aca="false">IF(R$58&gt;=AA$58,B$10,IF(K568&lt;K567,(Z568-D$10)*(1+1.25*(D$10-Z568)/MAX(Z$58:Z568)*B$10)+D$10,B$10))</f>
        <v>1.32676063008624</v>
      </c>
      <c r="AD568" s="33" t="n">
        <f aca="false">IF(K568&gt;K567,(1-A568/K568)/((J568+0.01)/A568/$B$10)^(1+K$49)+A568/K568+0.01,(1-A568/K568)/((J568+0.01)/A568/$D$10)^(1+K$49)+A568/K568+0.01)</f>
        <v>0.92408112946278</v>
      </c>
      <c r="AE568" s="47" t="n">
        <f aca="false">IF(ABS(-LN(1-(R568-AA568)/R568)/LN(AD568))&lt;1.2*B$3,1.2*SIGN(-LN(1-(R568-AA568)/R568)/LN(AD568))*B$3,-LN(1-(R568-AA568)/R568)/LN(AD568))</f>
        <v>0.239940957074312</v>
      </c>
      <c r="AF568" s="43" t="n">
        <f aca="false">W568</f>
        <v>0.0844152496544708</v>
      </c>
      <c r="AG568" s="47" t="n">
        <f aca="false">IF(D$6="E",-B568,IF(D$6="T",-B568,B568))</f>
        <v>696.510598503758</v>
      </c>
      <c r="AH568" s="3" t="n">
        <f aca="false">T568</f>
        <v>-0.0138523993055856</v>
      </c>
    </row>
    <row r="569" customFormat="false" ht="12.8" hidden="false" customHeight="false" outlineLevel="0" collapsed="false">
      <c r="A569" s="3" t="n">
        <f aca="false">IF(J568/A568&lt;=0.99*$B$10,IF(A568&gt;A567,IF(D$5&gt;0,$A568+($D$7-$D$3)/401,IF(J568/A568&gt;1.01*D$10,A568-($D$7-$D$3)/401,A568)),IF(D$5&lt;0,$A568+($D$7-$D$3)/401,IF(J568/A568&gt;1.01*D$10,A568-($D$7-$D$3)/401,A568))),IF(K568&gt;$B$6,IF(B$10&gt;D$10,IF(J568/A568&gt;1.01*D$10,A568-($D$7-$D$3)/401,A568),A568),IF(MAX(J$58:J568)&lt;0.99*$B$10*(A568^$K$49*(K568-A568))^(1/(1+$K$49))*($K$49^(1/(1+$K$49))),$A568+($D$7-$D$3)/401,IF(J568/A568&gt;1.01*$D$10,$A568-($D$7-$D$3)/401,A568))))</f>
        <v>431.671446384046</v>
      </c>
      <c r="B569" s="3" t="n">
        <f aca="false">$D$4+(A569-$D$3)*$D$5</f>
        <v>695.014339152137</v>
      </c>
      <c r="C569" s="3" t="n">
        <f aca="false">2/PI()*(ATAN((B569/A569)^2))/(1+C$12/C$14*10*(100/A568)^0.5)</f>
        <v>0.60556268579278</v>
      </c>
      <c r="D569" s="3" t="n">
        <f aca="false">3*G568*(I569-I568)+D568</f>
        <v>13154.1429898256</v>
      </c>
      <c r="E569" s="30" t="n">
        <f aca="false">(1/$C$16)*($C$12/100)/S569</f>
        <v>0.00893972119103916</v>
      </c>
      <c r="F569" s="3" t="n">
        <f aca="false">3*(1-2*$B$9)*(A570+A569)/(4*(1+$B$9)*$B$4)</f>
        <v>65651.1845386543</v>
      </c>
      <c r="G569" s="3" t="n">
        <f aca="false">$C$18*$C$17*(A569+100)/100/(2*(1+$C$19))*1000</f>
        <v>4064096.53615965</v>
      </c>
      <c r="H569" s="30" t="n">
        <f aca="false">(B569-B568)/(3*(1-E568)*F568+3*C568*E568*G568)+H568</f>
        <v>0.00431643430059749</v>
      </c>
      <c r="I569" s="30" t="n">
        <f aca="false">C568*(H569-H568)+I568</f>
        <v>0.00130813394499162</v>
      </c>
      <c r="J569" s="3" t="n">
        <f aca="false">J568+3*(H569-H568)*F568</f>
        <v>580.725870136629</v>
      </c>
      <c r="K569" s="35" t="n">
        <f aca="false">IF(J569&lt;$B$10*(A568^$K$49*(MAX(K$58:K568)-A568))^(1/(1+$K$49))*($K$49^(1/(1+$K$49))),IF(J569/A569&gt;D$10,IF(MAX(J$58:J568)&lt;0.99*$B$10*(A568^$K$49*(K568-A568))^(1/(1+$K$49))*($K$49^(1/(1+$K$49))),MAX(K$58:K568),((J569/$B$10)^(1+$K$49)/(A569^($K$49)*$K$49))+A569),MAX(K$58:K568)),((J569/$B$10)^(1+$K$49)/(A569^($K$49)*$K$49))+A569)</f>
        <v>840.365230939318</v>
      </c>
      <c r="L569" s="30" t="n">
        <f aca="false">IF(K569&lt;K568,AE568*(MAX(Z$58:Z568)-J568/A568)/(J568/A568/D$10-1)/(1+1*(MAX(Z$58:Z568)-J568/A568)/(J568/A568/D$10-1))+B$3-B$4,AE568*(J569/A569/B$10)/(C$27+J569/A569/B$10))</f>
        <v>0.0539022899368633</v>
      </c>
      <c r="M569" s="42" t="n">
        <f aca="false">M568+L569*2*(K569-K568)/(K568+K569)</f>
        <v>-0.0336428102703758</v>
      </c>
      <c r="N569" s="43" t="n">
        <f aca="false">N568+(B$3-B$4)*2*(K569-K568)/(K568+K569)</f>
        <v>0.0149293858818986</v>
      </c>
      <c r="O569" s="34" t="n">
        <f aca="false">(D$10-Z569)/MAX(Z$58:Z569)</f>
        <v>-0.0902306721981538</v>
      </c>
      <c r="P569" s="34" t="n">
        <f aca="false">P568+$B$4*2*(A569-A568)/(A569+A568)</f>
        <v>0.00461608313129014</v>
      </c>
      <c r="Q569" s="44" t="n">
        <f aca="false">M569+N569</f>
        <v>-0.0187134243884772</v>
      </c>
      <c r="R569" s="3" t="n">
        <f aca="false">R568-(Q569-Q568+P569-P568)*R568</f>
        <v>1.62575616005853</v>
      </c>
      <c r="S569" s="3" t="n">
        <f aca="false">$C$21*(R569-1)+1</f>
        <v>1.61751129815304</v>
      </c>
      <c r="T569" s="3" t="n">
        <f aca="false">-(S569-S568)/S568+T568</f>
        <v>-0.0139816917851542</v>
      </c>
      <c r="U569" s="45" t="n">
        <f aca="false">(N569-N568)/(K$49/(1+K$49)*(AC569^(1+K$49)-(J569/A569)^(1+K$49))/(J569/A569)^K$49)*K$50+U568</f>
        <v>0.0865532022095767</v>
      </c>
      <c r="V569" s="3" t="n">
        <f aca="false">IF(D$6="E",-IF(K568=$B$6,-V568+(H569-H568)*(1-E568)+(I569-I568)*E568,-V568+(H569-H568)*(1-E568)+(I569-I568)*E568+(U569-U568)*(1-E568)),IF(K568=$B$6,V568+(H569-H568)*(1-E568)+(I569-I568)*E568,V568+(H569-H568)*(1-E568)+(I569-I568)*E568+(U569-U568)*(1-E568)))</f>
        <v>0.090061530996162</v>
      </c>
      <c r="W569" s="3" t="n">
        <f aca="false">T569/3+V569</f>
        <v>0.0854009670677772</v>
      </c>
      <c r="X569" s="23" t="n">
        <f aca="false">IF(D$6="E",-B569,B569)</f>
        <v>695.014339152137</v>
      </c>
      <c r="Y569" s="0" t="n">
        <f aca="false">IF(D$6="E",-J569,J569)</f>
        <v>580.725870136629</v>
      </c>
      <c r="Z569" s="46" t="n">
        <f aca="false">J569/A569</f>
        <v>1.34529600000454</v>
      </c>
      <c r="AA569" s="43" t="n">
        <f aca="false">B$8/A569^B$3*((1+K$49)/K$49)^-B$3</f>
        <v>1.65666453516744</v>
      </c>
      <c r="AB569" s="43" t="n">
        <f aca="false">(R569-AA569)</f>
        <v>-0.0309083751089092</v>
      </c>
      <c r="AC569" s="48" t="n">
        <f aca="false">IF(R$58&gt;=AA$58,B$10,IF(K569&lt;K568,(Z569-D$10)*(1+1.25*(D$10-Z569)/MAX(Z$58:Z569)*B$10)+D$10,B$10))</f>
        <v>1.32603421795978</v>
      </c>
      <c r="AD569" s="33" t="n">
        <f aca="false">IF(K569&gt;K568,(1-A569/K569)/((J569+0.01)/A569/$B$10)^(1+K$49)+A569/K569+0.01,(1-A569/K569)/((J569+0.01)/A569/$D$10)^(1+K$49)+A569/K569+0.01)</f>
        <v>0.924780398630675</v>
      </c>
      <c r="AE569" s="47" t="n">
        <f aca="false">IF(ABS(-LN(1-(R569-AA569)/R569)/LN(AD569))&lt;1.2*B$3,1.2*SIGN(-LN(1-(R569-AA569)/R569)/LN(AD569))*B$3,-LN(1-(R569-AA569)/R569)/LN(AD569))</f>
        <v>0.240837269706303</v>
      </c>
      <c r="AF569" s="43" t="n">
        <f aca="false">W569</f>
        <v>0.0854009670677773</v>
      </c>
      <c r="AG569" s="47" t="n">
        <f aca="false">IF(D$6="E",-B569,IF(D$6="T",-B569,B569))</f>
        <v>695.014339152137</v>
      </c>
      <c r="AH569" s="3" t="n">
        <f aca="false">T569</f>
        <v>-0.0139816917851542</v>
      </c>
    </row>
    <row r="570" customFormat="false" ht="12.8" hidden="false" customHeight="false" outlineLevel="0" collapsed="false">
      <c r="A570" s="3" t="n">
        <f aca="false">IF(J569/A569&lt;=0.99*$B$10,IF(A569&gt;A568,IF(D$5&gt;0,$A569+($D$7-$D$3)/401,IF(J569/A569&gt;1.01*D$10,A569-($D$7-$D$3)/401,A569)),IF(D$5&lt;0,$A569+($D$7-$D$3)/401,IF(J569/A569&gt;1.01*D$10,A569-($D$7-$D$3)/401,A569))),IF(K569&gt;$B$6,IF(B$10&gt;D$10,IF(J569/A569&gt;1.01*D$10,A569-($D$7-$D$3)/401,A569),A569),IF(MAX(J$58:J569)&lt;0.99*$B$10*(A569^$K$49*(K569-A569))^(1/(1+$K$49))*($K$49^(1/(1+$K$49))),$A569+($D$7-$D$3)/401,IF(J569/A569&gt;1.01*$D$10,$A569-($D$7-$D$3)/401,A569))))</f>
        <v>431.172693266839</v>
      </c>
      <c r="B570" s="3" t="n">
        <f aca="false">$D$4+(A570-$D$3)*$D$5</f>
        <v>693.518079800516</v>
      </c>
      <c r="C570" s="3" t="n">
        <f aca="false">2/PI()*(ATAN((B570/A570)^2))/(1+C$12/C$14*10*(100/A569)^0.5)</f>
        <v>0.605151512729167</v>
      </c>
      <c r="D570" s="3" t="n">
        <f aca="false">3*G569*(I570-I569)+D569</f>
        <v>13111.8484980278</v>
      </c>
      <c r="E570" s="30" t="n">
        <f aca="false">(1/$C$16)*($C$12/100)/S570</f>
        <v>0.00893852707695344</v>
      </c>
      <c r="F570" s="3" t="n">
        <f aca="false">3*(1-2*$B$9)*(A571+A570)/(4*(1+$B$9)*$B$4)</f>
        <v>65575.2873251662</v>
      </c>
      <c r="G570" s="3" t="n">
        <f aca="false">$C$18*$C$17*(A570+100)/100/(2*(1+$C$19))*1000</f>
        <v>4060284.06733172</v>
      </c>
      <c r="H570" s="30" t="n">
        <f aca="false">(B570-B569)/(3*(1-E569)*F569+3*C569*E569*G569)+H569</f>
        <v>0.00431070582015991</v>
      </c>
      <c r="I570" s="30" t="n">
        <f aca="false">C569*(H570-H569)+I569</f>
        <v>0.00130466499099233</v>
      </c>
      <c r="J570" s="3" t="n">
        <f aca="false">J569+3*(H570-H569)*F569</f>
        <v>579.597625557628</v>
      </c>
      <c r="K570" s="35" t="n">
        <f aca="false">IF(J570&lt;$B$10*(A569^$K$49*(MAX(K$58:K569)-A569))^(1/(1+$K$49))*($K$49^(1/(1+$K$49))),IF(J570/A570&gt;D$10,IF(MAX(J$58:J569)&lt;0.99*$B$10*(A569^$K$49*(K569-A569))^(1/(1+$K$49))*($K$49^(1/(1+$K$49))),MAX(K$58:K569),((J570/$B$10)^(1+$K$49)/(A570^($K$49)*$K$49))+A570),MAX(K$58:K569)),((J570/$B$10)^(1+$K$49)/(A570^($K$49)*$K$49))+A570)</f>
        <v>838.750901097874</v>
      </c>
      <c r="L570" s="30" t="n">
        <f aca="false">IF(K570&lt;K569,AE569*(MAX(Z$58:Z569)-J569/A569)/(J569/A569/D$10-1)/(1+1*(MAX(Z$58:Z569)-J569/A569)/(J569/A569/D$10-1))+B$3-B$4,AE569*(J570/A570/B$10)/(C$27+J570/A570/B$10))</f>
        <v>0.056039760187022</v>
      </c>
      <c r="M570" s="42" t="n">
        <f aca="false">M569+L570*2*(K570-K569)/(K569+K570)</f>
        <v>-0.0337505653630119</v>
      </c>
      <c r="N570" s="43" t="n">
        <f aca="false">N569+(B$3-B$4)*2*(K570-K569)/(K569+K570)</f>
        <v>0.0149093884201023</v>
      </c>
      <c r="O570" s="34" t="n">
        <f aca="false">(D$10-Z570)/MAX(Z$58:Z570)</f>
        <v>-0.0894559558954694</v>
      </c>
      <c r="P570" s="34" t="n">
        <f aca="false">P569+$B$4*2*(A570-A569)/(A570+A569)</f>
        <v>0.00460914672512887</v>
      </c>
      <c r="Q570" s="44" t="n">
        <f aca="false">M570+N570</f>
        <v>-0.0188411769429097</v>
      </c>
      <c r="R570" s="3" t="n">
        <f aca="false">R569-(Q570-Q569+P570-P569)*R569</f>
        <v>1.62597513146591</v>
      </c>
      <c r="S570" s="3" t="n">
        <f aca="false">$C$21*(R570-1)+1</f>
        <v>1.61772738442859</v>
      </c>
      <c r="T570" s="3" t="n">
        <f aca="false">-(S570-S569)/S569+T569</f>
        <v>-0.0141152836035201</v>
      </c>
      <c r="U570" s="45" t="n">
        <f aca="false">(N570-N569)/(K$49/(1+K$49)*(AC570^(1+K$49)-(J570/A570)^(1+K$49))/(J570/A570)^K$49)*K$50+U569</f>
        <v>0.0876169469686355</v>
      </c>
      <c r="V570" s="3" t="n">
        <f aca="false">IF(D$6="E",-IF(K569=$B$6,-V569+(H570-H569)*(1-E569)+(I570-I569)*E569,-V569+(H570-H569)*(1-E569)+(I570-I569)*E569+(U570-U569)*(1-E569)),IF(K569=$B$6,V569+(H570-H569)*(1-E569)+(I570-I569)*E569,V569+(H570-H569)*(1-E569)+(I570-I569)*E569+(U570-U569)*(1-E569)))</f>
        <v>0.0911100578927552</v>
      </c>
      <c r="W570" s="3" t="n">
        <f aca="false">T570/3+V570</f>
        <v>0.0864049633582485</v>
      </c>
      <c r="X570" s="23" t="n">
        <f aca="false">IF(D$6="E",-B570,B570)</f>
        <v>693.518079800516</v>
      </c>
      <c r="Y570" s="0" t="n">
        <f aca="false">IF(D$6="E",-J570,J570)</f>
        <v>579.597625557628</v>
      </c>
      <c r="Z570" s="46" t="n">
        <f aca="false">J570/A570</f>
        <v>1.34423546437096</v>
      </c>
      <c r="AA570" s="43" t="n">
        <f aca="false">B$8/A570^B$3*((1+K$49)/K$49)^-B$3</f>
        <v>1.65669594501681</v>
      </c>
      <c r="AB570" s="43" t="n">
        <f aca="false">(R570-AA570)</f>
        <v>-0.0307208135508967</v>
      </c>
      <c r="AC570" s="48" t="n">
        <f aca="false">IF(R$58&gt;=AA$58,B$10,IF(K570&lt;K569,(Z570-D$10)*(1+1.25*(D$10-Z570)/MAX(Z$58:Z570)*B$10)+D$10,B$10))</f>
        <v>1.32530302388211</v>
      </c>
      <c r="AD570" s="33" t="n">
        <f aca="false">IF(K570&gt;K569,(1-A570/K570)/((J570+0.01)/A570/$B$10)^(1+K$49)+A570/K570+0.01,(1-A570/K570)/((J570+0.01)/A570/$D$10)^(1+K$49)+A570/K570+0.01)</f>
        <v>0.925482062875415</v>
      </c>
      <c r="AE570" s="47" t="n">
        <f aca="false">IF(ABS(-LN(1-(R570-AA570)/R570)/LN(AD570))&lt;1.2*B$3,1.2*SIGN(-LN(1-(R570-AA570)/R570)/LN(AD570))*B$3,-LN(1-(R570-AA570)/R570)/LN(AD570))</f>
        <v>0.241701704115568</v>
      </c>
      <c r="AF570" s="43" t="n">
        <f aca="false">W570</f>
        <v>0.0864049633582486</v>
      </c>
      <c r="AG570" s="47" t="n">
        <f aca="false">IF(D$6="E",-B570,IF(D$6="T",-B570,B570))</f>
        <v>693.518079800516</v>
      </c>
      <c r="AH570" s="3" t="n">
        <f aca="false">T570</f>
        <v>-0.0141152836035201</v>
      </c>
    </row>
    <row r="571" customFormat="false" ht="12.8" hidden="false" customHeight="false" outlineLevel="0" collapsed="false">
      <c r="A571" s="3" t="n">
        <f aca="false">IF(J570/A570&lt;=0.99*$B$10,IF(A570&gt;A569,IF(D$5&gt;0,$A570+($D$7-$D$3)/401,IF(J570/A570&gt;1.01*D$10,A570-($D$7-$D$3)/401,A570)),IF(D$5&lt;0,$A570+($D$7-$D$3)/401,IF(J570/A570&gt;1.01*D$10,A570-($D$7-$D$3)/401,A570))),IF(K570&gt;$B$6,IF(B$10&gt;D$10,IF(J570/A570&gt;1.01*D$10,A570-($D$7-$D$3)/401,A570),A570),IF(MAX(J$58:J570)&lt;0.99*$B$10*(A570^$K$49*(K570-A570))^(1/(1+$K$49))*($K$49^(1/(1+$K$49))),$A570+($D$7-$D$3)/401,IF(J570/A570&gt;1.01*$D$10,$A570-($D$7-$D$3)/401,A570))))</f>
        <v>430.673940149632</v>
      </c>
      <c r="B571" s="3" t="n">
        <f aca="false">$D$4+(A571-$D$3)*$D$5</f>
        <v>692.021820448895</v>
      </c>
      <c r="C571" s="3" t="n">
        <f aca="false">2/PI()*(ATAN((B571/A571)^2))/(1+C$12/C$14*10*(100/A570)^0.5)</f>
        <v>0.60473868742902</v>
      </c>
      <c r="D571" s="3" t="n">
        <f aca="false">3*G570*(I571-I570)+D570</f>
        <v>13069.5671871179</v>
      </c>
      <c r="E571" s="30" t="n">
        <f aca="false">(1/$C$16)*($C$12/100)/S571</f>
        <v>0.00893729443781254</v>
      </c>
      <c r="F571" s="3" t="n">
        <f aca="false">3*(1-2*$B$9)*(A572+A571)/(4*(1+$B$9)*$B$4)</f>
        <v>65499.3901116782</v>
      </c>
      <c r="G571" s="3" t="n">
        <f aca="false">$C$18*$C$17*(A571+100)/100/(2*(1+$C$19))*1000</f>
        <v>4056471.59850379</v>
      </c>
      <c r="H571" s="30" t="n">
        <f aca="false">(B571-B570)/(3*(1-E570)*F570+3*C570*E570*G570)+H570</f>
        <v>0.00430496985312149</v>
      </c>
      <c r="I571" s="30" t="n">
        <f aca="false">C570*(H571-H570)+I570</f>
        <v>0.00130119386186206</v>
      </c>
      <c r="J571" s="3" t="n">
        <f aca="false">J570+3*(H571-H570)*F570</f>
        <v>578.469212497732</v>
      </c>
      <c r="K571" s="35" t="n">
        <f aca="false">IF(J571&lt;$B$10*(A570^$K$49*(MAX(K$58:K570)-A570))^(1/(1+$K$49))*($K$49^(1/(1+$K$49))),IF(J571/A571&gt;D$10,IF(MAX(J$58:J570)&lt;0.99*$B$10*(A570^$K$49*(K570-A570))^(1/(1+$K$49))*($K$49^(1/(1+$K$49))),MAX(K$58:K570),((J571/$B$10)^(1+$K$49)/(A571^($K$49)*$K$49))+A571),MAX(K$58:K570)),((J571/$B$10)^(1+$K$49)/(A571^($K$49)*$K$49))+A571)</f>
        <v>837.136843053198</v>
      </c>
      <c r="L571" s="30" t="n">
        <f aca="false">IF(K571&lt;K570,AE570*(MAX(Z$58:Z570)-J570/A570)/(J570/A570/D$10-1)/(1+1*(MAX(Z$58:Z570)-J570/A570)/(J570/A570/D$10-1))+B$3-B$4,AE570*(J571/A571/B$10)/(C$27+J571/A571/B$10))</f>
        <v>0.0581848209423775</v>
      </c>
      <c r="M571" s="42" t="n">
        <f aca="false">M570+L571*2*(K571-K570)/(K570+K571)</f>
        <v>-0.0338626416982532</v>
      </c>
      <c r="N571" s="43" t="n">
        <f aca="false">N570+(B$3-B$4)*2*(K571-K570)/(K570+K571)</f>
        <v>0.0148893558090599</v>
      </c>
      <c r="O571" s="34" t="n">
        <f aca="false">(D$10-Z571)/MAX(Z$58:Z571)</f>
        <v>-0.0886791594603241</v>
      </c>
      <c r="P571" s="34" t="n">
        <f aca="false">P570+$B$4*2*(A571-A570)/(A571+A570)</f>
        <v>0.00460220229073135</v>
      </c>
      <c r="Q571" s="44" t="n">
        <f aca="false">M571+N571</f>
        <v>-0.0189732858891933</v>
      </c>
      <c r="R571" s="3" t="n">
        <f aca="false">R570-(Q571-Q570+P571-P570)*R570</f>
        <v>1.62620122880484</v>
      </c>
      <c r="S571" s="3" t="n">
        <f aca="false">$C$21*(R571-1)+1</f>
        <v>1.61795050274557</v>
      </c>
      <c r="T571" s="3" t="n">
        <f aca="false">-(S571-S570)/S570+T570</f>
        <v>-0.0142532044418088</v>
      </c>
      <c r="U571" s="45" t="n">
        <f aca="false">(N571-N570)/(K$49/(1+K$49)*(AC571^(1+K$49)-(J571/A571)^(1+K$49))/(J571/A571)^K$49)*K$50+U570</f>
        <v>0.0887011850134071</v>
      </c>
      <c r="V571" s="3" t="n">
        <f aca="false">IF(D$6="E",-IF(K570=$B$6,-V570+(H571-H570)*(1-E570)+(I571-I570)*E570,-V570+(H571-H570)*(1-E570)+(I571-I570)*E570+(U571-U570)*(1-E570)),IF(K570=$B$6,V570+(H571-H570)*(1-E570)+(I571-I570)*E570,V570+(H571-H570)*(1-E570)+(I571-I570)*E570+(U571-U570)*(1-E570)))</f>
        <v>0.0921788887236823</v>
      </c>
      <c r="W571" s="3" t="n">
        <f aca="false">T571/3+V571</f>
        <v>0.0874278205764127</v>
      </c>
      <c r="X571" s="23" t="n">
        <f aca="false">IF(D$6="E",-B571,B571)</f>
        <v>692.021820448895</v>
      </c>
      <c r="Y571" s="0" t="n">
        <f aca="false">IF(D$6="E",-J571,J571)</f>
        <v>578.469212497732</v>
      </c>
      <c r="Z571" s="46" t="n">
        <f aca="false">J571/A571</f>
        <v>1.34317208117294</v>
      </c>
      <c r="AA571" s="43" t="n">
        <f aca="false">B$8/A571^B$3*((1+K$49)/K$49)^-B$3</f>
        <v>1.65672739181667</v>
      </c>
      <c r="AB571" s="43" t="n">
        <f aca="false">(R571-AA571)</f>
        <v>-0.0305261630118305</v>
      </c>
      <c r="AC571" s="48" t="n">
        <f aca="false">IF(R$58&gt;=AA$58,B$10,IF(K571&lt;K570,(Z571-D$10)*(1+1.25*(D$10-Z571)/MAX(Z$58:Z571)*B$10)+D$10,B$10))</f>
        <v>1.32456701517945</v>
      </c>
      <c r="AD571" s="33" t="n">
        <f aca="false">IF(K571&gt;K570,(1-A571/K571)/((J571+0.01)/A571/$B$10)^(1+K$49)+A571/K571+0.01,(1-A571/K571)/((J571+0.01)/A571/$D$10)^(1+K$49)+A571/K571+0.01)</f>
        <v>0.926186135782716</v>
      </c>
      <c r="AE571" s="47" t="n">
        <f aca="false">IF(ABS(-LN(1-(R571-AA571)/R571)/LN(AD571))&lt;1.2*B$3,1.2*SIGN(-LN(1-(R571-AA571)/R571)/LN(AD571))*B$3,-LN(1-(R571-AA571)/R571)/LN(AD571))</f>
        <v>0.242533023970047</v>
      </c>
      <c r="AF571" s="43" t="n">
        <f aca="false">W571</f>
        <v>0.0874278205764128</v>
      </c>
      <c r="AG571" s="47" t="n">
        <f aca="false">IF(D$6="E",-B571,IF(D$6="T",-B571,B571))</f>
        <v>692.021820448895</v>
      </c>
      <c r="AH571" s="3" t="n">
        <f aca="false">T571</f>
        <v>-0.0142532044418088</v>
      </c>
    </row>
    <row r="572" customFormat="false" ht="12.8" hidden="false" customHeight="false" outlineLevel="0" collapsed="false">
      <c r="A572" s="3" t="n">
        <f aca="false">IF(J571/A571&lt;=0.99*$B$10,IF(A571&gt;A570,IF(D$5&gt;0,$A571+($D$7-$D$3)/401,IF(J571/A571&gt;1.01*D$10,A571-($D$7-$D$3)/401,A571)),IF(D$5&lt;0,$A571+($D$7-$D$3)/401,IF(J571/A571&gt;1.01*D$10,A571-($D$7-$D$3)/401,A571))),IF(K571&gt;$B$6,IF(B$10&gt;D$10,IF(J571/A571&gt;1.01*D$10,A571-($D$7-$D$3)/401,A571),A571),IF(MAX(J$58:J571)&lt;0.99*$B$10*(A571^$K$49*(K571-A571))^(1/(1+$K$49))*($K$49^(1/(1+$K$49))),$A571+($D$7-$D$3)/401,IF(J571/A571&gt;1.01*$D$10,$A571-($D$7-$D$3)/401,A571))))</f>
        <v>430.175187032425</v>
      </c>
      <c r="B572" s="3" t="n">
        <f aca="false">$D$4+(A572-$D$3)*$D$5</f>
        <v>690.525561097274</v>
      </c>
      <c r="C572" s="3" t="n">
        <f aca="false">2/PI()*(ATAN((B572/A572)^2))/(1+C$12/C$14*10*(100/A571)^0.5)</f>
        <v>0.604324199468923</v>
      </c>
      <c r="D572" s="3" t="n">
        <f aca="false">3*G571*(I572-I571)+D571</f>
        <v>13027.2990973028</v>
      </c>
      <c r="E572" s="30" t="n">
        <f aca="false">(1/$C$16)*($C$12/100)/S572</f>
        <v>0.00893602304091703</v>
      </c>
      <c r="F572" s="3" t="n">
        <f aca="false">3*(1-2*$B$9)*(A573+A572)/(4*(1+$B$9)*$B$4)</f>
        <v>65423.4928981902</v>
      </c>
      <c r="G572" s="3" t="n">
        <f aca="false">$C$18*$C$17*(A572+100)/100/(2*(1+$C$19))*1000</f>
        <v>4052659.12967586</v>
      </c>
      <c r="H572" s="30" t="n">
        <f aca="false">(B572-B571)/(3*(1-E571)*F571+3*C571*E571*G571)+H571</f>
        <v>0.00429922637231214</v>
      </c>
      <c r="I572" s="30" t="n">
        <f aca="false">C571*(H572-H571)+I571</f>
        <v>0.00129772055681614</v>
      </c>
      <c r="J572" s="3" t="n">
        <f aca="false">J571+3*(H572-H571)*F571</f>
        <v>577.34062902734</v>
      </c>
      <c r="K572" s="35" t="n">
        <f aca="false">IF(J572&lt;$B$10*(A571^$K$49*(MAX(K$58:K571)-A571))^(1/(1+$K$49))*($K$49^(1/(1+$K$49))),IF(J572/A572&gt;D$10,IF(MAX(J$58:J571)&lt;0.99*$B$10*(A571^$K$49*(K571-A571))^(1/(1+$K$49))*($K$49^(1/(1+$K$49))),MAX(K$58:K571),((J572/$B$10)^(1+$K$49)/(A572^($K$49)*$K$49))+A572),MAX(K$58:K571)),((J572/$B$10)^(1+$K$49)/(A572^($K$49)*$K$49))+A572)</f>
        <v>835.523056428321</v>
      </c>
      <c r="L572" s="30" t="n">
        <f aca="false">IF(K572&lt;K571,AE571*(MAX(Z$58:Z571)-J571/A571)/(J571/A571/D$10-1)/(1+1*(MAX(Z$58:Z571)-J571/A571)/(J571/A571/D$10-1))+B$3-B$4,AE571*(J572/A572/B$10)/(C$27+J572/A572/B$10))</f>
        <v>0.0603364309586102</v>
      </c>
      <c r="M572" s="42" t="n">
        <f aca="false">M571+L572*2*(K572-K571)/(K571+K572)</f>
        <v>-0.0339790671895368</v>
      </c>
      <c r="N572" s="43" t="n">
        <f aca="false">N571+(B$3-B$4)*2*(K572-K571)/(K571+K572)</f>
        <v>0.0148692879149185</v>
      </c>
      <c r="O572" s="34" t="n">
        <f aca="false">(D$10-Z572)/MAX(Z$58:Z572)</f>
        <v>-0.0879002723807575</v>
      </c>
      <c r="P572" s="34" t="n">
        <f aca="false">P571+$B$4*2*(A572-A571)/(A572+A571)</f>
        <v>0.00459524980949219</v>
      </c>
      <c r="Q572" s="44" t="n">
        <f aca="false">M572+N572</f>
        <v>-0.0191097792746184</v>
      </c>
      <c r="R572" s="3" t="n">
        <f aca="false">R571-(Q572-Q571+P572-P571)*R571</f>
        <v>1.62643450064948</v>
      </c>
      <c r="S572" s="3" t="n">
        <f aca="false">$C$21*(R572-1)+1</f>
        <v>1.61818070103813</v>
      </c>
      <c r="T572" s="3" t="n">
        <f aca="false">-(S572-S571)/S571+T571</f>
        <v>-0.0143954821518925</v>
      </c>
      <c r="U572" s="45" t="n">
        <f aca="false">(N572-N571)/(K$49/(1+K$49)*(AC572^(1+K$49)-(J572/A572)^(1+K$49))/(J572/A572)^K$49)*K$50+U571</f>
        <v>0.0898065379634987</v>
      </c>
      <c r="V572" s="3" t="n">
        <f aca="false">IF(D$6="E",-IF(K571=$B$6,-V571+(H572-H571)*(1-E571)+(I572-I571)*E571,-V571+(H572-H571)*(1-E571)+(I572-I571)*E571+(U572-U571)*(1-E571)),IF(K571=$B$6,V571+(H572-H571)*(1-E571)+(I572-I571)*E571,V571+(H572-H571)*(1-E571)+(I572-I571)*E571+(U572-U571)*(1-E571)))</f>
        <v>0.0932686396174211</v>
      </c>
      <c r="W572" s="3" t="n">
        <f aca="false">T572/3+V572</f>
        <v>0.0884701455667902</v>
      </c>
      <c r="X572" s="23" t="n">
        <f aca="false">IF(D$6="E",-B572,B572)</f>
        <v>690.525561097274</v>
      </c>
      <c r="Y572" s="0" t="n">
        <f aca="false">IF(D$6="E",-J572,J572)</f>
        <v>577.34062902734</v>
      </c>
      <c r="Z572" s="46" t="n">
        <f aca="false">J572/A572</f>
        <v>1.3421058360203</v>
      </c>
      <c r="AA572" s="43" t="n">
        <f aca="false">B$8/A572^B$3*((1+K$49)/K$49)^-B$3</f>
        <v>1.65675887565338</v>
      </c>
      <c r="AB572" s="43" t="n">
        <f aca="false">(R572-AA572)</f>
        <v>-0.0303243750039008</v>
      </c>
      <c r="AC572" s="48" t="n">
        <f aca="false">IF(R$58&gt;=AA$58,B$10,IF(K572&lt;K571,(Z572-D$10)*(1+1.25*(D$10-Z572)/MAX(Z$58:Z572)*B$10)+D$10,B$10))</f>
        <v>1.32382615889669</v>
      </c>
      <c r="AD572" s="33" t="n">
        <f aca="false">IF(K572&gt;K571,(1-A572/K572)/((J572+0.01)/A572/$B$10)^(1+K$49)+A572/K572+0.01,(1-A572/K572)/((J572+0.01)/A572/$D$10)^(1+K$49)+A572/K572+0.01)</f>
        <v>0.926892631037937</v>
      </c>
      <c r="AE572" s="47" t="n">
        <f aca="false">IF(ABS(-LN(1-(R572-AA572)/R572)/LN(AD572))&lt;1.2*B$3,1.2*SIGN(-LN(1-(R572-AA572)/R572)/LN(AD572))*B$3,-LN(1-(R572-AA572)/R572)/LN(AD572))</f>
        <v>0.243329963087446</v>
      </c>
      <c r="AF572" s="43" t="n">
        <f aca="false">W572</f>
        <v>0.0884701455667903</v>
      </c>
      <c r="AG572" s="47" t="n">
        <f aca="false">IF(D$6="E",-B572,IF(D$6="T",-B572,B572))</f>
        <v>690.525561097274</v>
      </c>
      <c r="AH572" s="3" t="n">
        <f aca="false">T572</f>
        <v>-0.0143954821518925</v>
      </c>
    </row>
    <row r="573" customFormat="false" ht="12.8" hidden="false" customHeight="false" outlineLevel="0" collapsed="false">
      <c r="A573" s="3" t="n">
        <f aca="false">IF(J572/A572&lt;=0.99*$B$10,IF(A572&gt;A571,IF(D$5&gt;0,$A572+($D$7-$D$3)/401,IF(J572/A572&gt;1.01*D$10,A572-($D$7-$D$3)/401,A572)),IF(D$5&lt;0,$A572+($D$7-$D$3)/401,IF(J572/A572&gt;1.01*D$10,A572-($D$7-$D$3)/401,A572))),IF(K572&gt;$B$6,IF(B$10&gt;D$10,IF(J572/A572&gt;1.01*D$10,A572-($D$7-$D$3)/401,A572),A572),IF(MAX(J$58:J572)&lt;0.99*$B$10*(A572^$K$49*(K572-A572))^(1/(1+$K$49))*($K$49^(1/(1+$K$49))),$A572+($D$7-$D$3)/401,IF(J572/A572&gt;1.01*$D$10,$A572-($D$7-$D$3)/401,A572))))</f>
        <v>429.676433915218</v>
      </c>
      <c r="B573" s="3" t="n">
        <f aca="false">$D$4+(A573-$D$3)*$D$5</f>
        <v>689.029301745653</v>
      </c>
      <c r="C573" s="3" t="n">
        <f aca="false">2/PI()*(ATAN((B573/A573)^2))/(1+C$12/C$14*10*(100/A572)^0.5)</f>
        <v>0.603908038341149</v>
      </c>
      <c r="D573" s="3" t="n">
        <f aca="false">3*G572*(I573-I572)+D572</f>
        <v>12985.0442692565</v>
      </c>
      <c r="E573" s="30" t="n">
        <f aca="false">(1/$C$16)*($C$12/100)/S573</f>
        <v>0.00893471267146226</v>
      </c>
      <c r="F573" s="3" t="n">
        <f aca="false">3*(1-2*$B$9)*(A574+A573)/(4*(1+$B$9)*$B$4)</f>
        <v>65347.5956847022</v>
      </c>
      <c r="G573" s="3" t="n">
        <f aca="false">$C$18*$C$17*(A573+100)/100/(2*(1+$C$19))*1000</f>
        <v>4048846.66084792</v>
      </c>
      <c r="H573" s="30" t="n">
        <f aca="false">(B573-B572)/(3*(1-E572)*F572+3*C572*E572*G572)+H572</f>
        <v>0.00429347535040525</v>
      </c>
      <c r="I573" s="30" t="n">
        <f aca="false">C572*(H573-H572)+I572</f>
        <v>0.00129424507510613</v>
      </c>
      <c r="J573" s="3" t="n">
        <f aca="false">J572+3*(H573-H572)*F572</f>
        <v>576.211873204692</v>
      </c>
      <c r="K573" s="35" t="n">
        <f aca="false">IF(J573&lt;$B$10*(A572^$K$49*(MAX(K$58:K572)-A572))^(1/(1+$K$49))*($K$49^(1/(1+$K$49))),IF(J573/A573&gt;D$10,IF(MAX(J$58:J572)&lt;0.99*$B$10*(A572^$K$49*(K572-A572))^(1/(1+$K$49))*($K$49^(1/(1+$K$49))),MAX(K$58:K572),((J573/$B$10)^(1+$K$49)/(A573^($K$49)*$K$49))+A573),MAX(K$58:K572)),((J573/$B$10)^(1+$K$49)/(A573^($K$49)*$K$49))+A573)</f>
        <v>833.90954084889</v>
      </c>
      <c r="L573" s="30" t="n">
        <f aca="false">IF(K573&lt;K572,AE572*(MAX(Z$58:Z572)-J572/A572)/(J572/A572/D$10-1)/(1+1*(MAX(Z$58:Z572)-J572/A572)/(J572/A572/D$10-1))+B$3-B$4,AE572*(J573/A573/B$10)/(C$27+J573/A573/B$10))</f>
        <v>0.0624935028100126</v>
      </c>
      <c r="M573" s="42" t="n">
        <f aca="false">M572+L573*2*(K573-K572)/(K572+K573)</f>
        <v>-0.0340998678023458</v>
      </c>
      <c r="N573" s="43" t="n">
        <f aca="false">N572+(B$3-B$4)*2*(K573-K572)/(K572+K573)</f>
        <v>0.0148491846031065</v>
      </c>
      <c r="O573" s="34" t="n">
        <f aca="false">(D$10-Z573)/MAX(Z$58:Z573)</f>
        <v>-0.0871192840753355</v>
      </c>
      <c r="P573" s="34" t="n">
        <f aca="false">P572+$B$4*2*(A573-A572)/(A573+A572)</f>
        <v>0.00458828926274124</v>
      </c>
      <c r="Q573" s="44" t="n">
        <f aca="false">M573+N573</f>
        <v>-0.0192506831992393</v>
      </c>
      <c r="R573" s="3" t="n">
        <f aca="false">R572-(Q573-Q572+P573-P572)*R572</f>
        <v>1.62667499252714</v>
      </c>
      <c r="S573" s="3" t="n">
        <f aca="false">$C$21*(R573-1)+1</f>
        <v>1.61841802423373</v>
      </c>
      <c r="T573" s="3" t="n">
        <f aca="false">-(S573-S572)/S572+T572</f>
        <v>-0.0145421426549152</v>
      </c>
      <c r="U573" s="45" t="n">
        <f aca="false">(N573-N572)/(K$49/(1+K$49)*(AC573^(1+K$49)-(J573/A573)^(1+K$49))/(J573/A573)^K$49)*K$50+U572</f>
        <v>0.0909336530995762</v>
      </c>
      <c r="V573" s="3" t="n">
        <f aca="false">IF(D$6="E",-IF(K572=$B$6,-V572+(H573-H572)*(1-E572)+(I573-I572)*E572,-V572+(H573-H572)*(1-E572)+(I573-I572)*E572+(U573-U572)*(1-E572)),IF(K572=$B$6,V572+(H573-H572)*(1-E572)+(I573-I572)*E572,V572+(H573-H572)*(1-E572)+(I573-I572)*E572+(U573-U572)*(1-E572)))</f>
        <v>0.0943799521390456</v>
      </c>
      <c r="W573" s="3" t="n">
        <f aca="false">T573/3+V573</f>
        <v>0.0895325712540738</v>
      </c>
      <c r="X573" s="23" t="n">
        <f aca="false">IF(D$6="E",-B573,B573)</f>
        <v>689.029301745653</v>
      </c>
      <c r="Y573" s="0" t="n">
        <f aca="false">IF(D$6="E",-J573,J573)</f>
        <v>576.211873204692</v>
      </c>
      <c r="Z573" s="46" t="n">
        <f aca="false">J573/A573</f>
        <v>1.34103671442774</v>
      </c>
      <c r="AA573" s="43" t="n">
        <f aca="false">B$8/A573^B$3*((1+K$49)/K$49)^-B$3</f>
        <v>1.65679039661356</v>
      </c>
      <c r="AB573" s="43" t="n">
        <f aca="false">(R573-AA573)</f>
        <v>-0.0301154040864244</v>
      </c>
      <c r="AC573" s="48" t="n">
        <f aca="false">IF(R$58&gt;=AA$58,B$10,IF(K573&lt;K572,(Z573-D$10)*(1+1.25*(D$10-Z573)/MAX(Z$58:Z573)*B$10)+D$10,B$10))</f>
        <v>1.32308042179545</v>
      </c>
      <c r="AD573" s="33" t="n">
        <f aca="false">IF(K573&gt;K572,(1-A573/K573)/((J573+0.01)/A573/$B$10)^(1+K$49)+A573/K573+0.01,(1-A573/K573)/((J573+0.01)/A573/$D$10)^(1+K$49)+A573/K573+0.01)</f>
        <v>0.927601562426045</v>
      </c>
      <c r="AE573" s="47" t="n">
        <f aca="false">IF(ABS(-LN(1-(R573-AA573)/R573)/LN(AD573))&lt;1.2*B$3,1.2*SIGN(-LN(1-(R573-AA573)/R573)/LN(AD573))*B$3,-LN(1-(R573-AA573)/R573)/LN(AD573))</f>
        <v>0.244091224901319</v>
      </c>
      <c r="AF573" s="43" t="n">
        <f aca="false">W573</f>
        <v>0.089532571254074</v>
      </c>
      <c r="AG573" s="47" t="n">
        <f aca="false">IF(D$6="E",-B573,IF(D$6="T",-B573,B573))</f>
        <v>689.029301745653</v>
      </c>
      <c r="AH573" s="3" t="n">
        <f aca="false">T573</f>
        <v>-0.0145421426549152</v>
      </c>
    </row>
    <row r="574" customFormat="false" ht="12.8" hidden="false" customHeight="false" outlineLevel="0" collapsed="false">
      <c r="A574" s="3" t="n">
        <f aca="false">IF(J573/A573&lt;=0.99*$B$10,IF(A573&gt;A572,IF(D$5&gt;0,$A573+($D$7-$D$3)/401,IF(J573/A573&gt;1.01*D$10,A573-($D$7-$D$3)/401,A573)),IF(D$5&lt;0,$A573+($D$7-$D$3)/401,IF(J573/A573&gt;1.01*D$10,A573-($D$7-$D$3)/401,A573))),IF(K573&gt;$B$6,IF(B$10&gt;D$10,IF(J573/A573&gt;1.01*D$10,A573-($D$7-$D$3)/401,A573),A573),IF(MAX(J$58:J573)&lt;0.99*$B$10*(A573^$K$49*(K573-A573))^(1/(1+$K$49))*($K$49^(1/(1+$K$49))),$A573+($D$7-$D$3)/401,IF(J573/A573&gt;1.01*$D$10,$A573-($D$7-$D$3)/401,A573))))</f>
        <v>429.177680798011</v>
      </c>
      <c r="B574" s="3" t="n">
        <f aca="false">$D$4+(A574-$D$3)*$D$5</f>
        <v>687.533042394032</v>
      </c>
      <c r="C574" s="3" t="n">
        <f aca="false">2/PI()*(ATAN((B574/A574)^2))/(1+C$12/C$14*10*(100/A573)^0.5)</f>
        <v>0.603490193452876</v>
      </c>
      <c r="D574" s="3" t="n">
        <f aca="false">3*G573*(I574-I573)+D573</f>
        <v>12942.8027441496</v>
      </c>
      <c r="E574" s="30" t="n">
        <f aca="false">(1/$C$16)*($C$12/100)/S574</f>
        <v>0.00893336313347271</v>
      </c>
      <c r="F574" s="3" t="n">
        <f aca="false">3*(1-2*$B$9)*(A575+A574)/(4*(1+$B$9)*$B$4)</f>
        <v>65271.6984712141</v>
      </c>
      <c r="G574" s="3" t="n">
        <f aca="false">$C$18*$C$17*(A574+100)/100/(2*(1+$C$19))*1000</f>
        <v>4045034.19201999</v>
      </c>
      <c r="H574" s="30" t="n">
        <f aca="false">(B574-B573)/(3*(1-E573)*F573+3*C573*E573*G573)+H573</f>
        <v>0.00428771675991961</v>
      </c>
      <c r="I574" s="30" t="n">
        <f aca="false">C573*(H574-H573)+I573</f>
        <v>0.00129076741602234</v>
      </c>
      <c r="J574" s="3" t="n">
        <f aca="false">J573+3*(H574-H573)*F573</f>
        <v>575.082943076384</v>
      </c>
      <c r="K574" s="35" t="n">
        <f aca="false">IF(J574&lt;$B$10*(A573^$K$49*(MAX(K$58:K573)-A573))^(1/(1+$K$49))*($K$49^(1/(1+$K$49))),IF(J574/A574&gt;D$10,IF(MAX(J$58:J573)&lt;0.99*$B$10*(A573^$K$49*(K573-A573))^(1/(1+$K$49))*($K$49^(1/(1+$K$49))),MAX(K$58:K573),((J574/$B$10)^(1+$K$49)/(A574^($K$49)*$K$49))+A574),MAX(K$58:K573)),((J574/$B$10)^(1+$K$49)/(A574^($K$49)*$K$49))+A574)</f>
        <v>832.296295944076</v>
      </c>
      <c r="L574" s="30" t="n">
        <f aca="false">IF(K574&lt;K573,AE573*(MAX(Z$58:Z573)-J573/A573)/(J573/A573/D$10-1)/(1+1*(MAX(Z$58:Z573)-J573/A573)/(J573/A573/D$10-1))+B$3-B$4,AE573*(J574/A574/B$10)/(C$27+J574/A574/B$10))</f>
        <v>0.0646549015789508</v>
      </c>
      <c r="M574" s="42" t="n">
        <f aca="false">M573+L574*2*(K574-K573)/(K573+K574)</f>
        <v>-0.0342250674484402</v>
      </c>
      <c r="N574" s="43" t="n">
        <f aca="false">N573+(B$3-B$4)*2*(K574-K573)/(K573+K574)</f>
        <v>0.0148290457383401</v>
      </c>
      <c r="O574" s="34" t="n">
        <f aca="false">(D$10-Z574)/MAX(Z$58:Z574)</f>
        <v>-0.0863361838936188</v>
      </c>
      <c r="P574" s="34" t="n">
        <f aca="false">P573+$B$4*2*(A574-A573)/(A574+A573)</f>
        <v>0.00458132063174332</v>
      </c>
      <c r="Q574" s="44" t="n">
        <f aca="false">M574+N574</f>
        <v>-0.0193960217101002</v>
      </c>
      <c r="R574" s="3" t="n">
        <f aca="false">R573-(Q574-Q573+P574-P573)*R573</f>
        <v>1.62692274674599</v>
      </c>
      <c r="S574" s="3" t="n">
        <f aca="false">$C$21*(R574-1)+1</f>
        <v>1.61866251408308</v>
      </c>
      <c r="T574" s="3" t="n">
        <f aca="false">-(S574-S573)/S573+T573</f>
        <v>-0.0146932098363775</v>
      </c>
      <c r="U574" s="45" t="n">
        <f aca="false">(N574-N573)/(K$49/(1+K$49)*(AC574^(1+K$49)-(J574/A574)^(1+K$49))/(J574/A574)^K$49)*K$50+U573</f>
        <v>0.0920832047061965</v>
      </c>
      <c r="V574" s="3" t="n">
        <f aca="false">IF(D$6="E",-IF(K573=$B$6,-V573+(H574-H573)*(1-E573)+(I574-I573)*E573,-V573+(H574-H573)*(1-E573)+(I574-I573)*E573+(U574-U573)*(1-E573)),IF(K573=$B$6,V573+(H574-H573)*(1-E573)+(I574-I573)*E573,V573+(H574-H573)*(1-E573)+(I574-I573)*E573+(U574-U573)*(1-E573)))</f>
        <v>0.0955134946213408</v>
      </c>
      <c r="W574" s="3" t="n">
        <f aca="false">T574/3+V574</f>
        <v>0.0906157580092149</v>
      </c>
      <c r="X574" s="23" t="n">
        <f aca="false">IF(D$6="E",-B574,B574)</f>
        <v>687.533042394032</v>
      </c>
      <c r="Y574" s="0" t="n">
        <f aca="false">IF(D$6="E",-J574,J574)</f>
        <v>575.082943076384</v>
      </c>
      <c r="Z574" s="46" t="n">
        <f aca="false">J574/A574</f>
        <v>1.33996470181552</v>
      </c>
      <c r="AA574" s="43" t="n">
        <f aca="false">B$8/A574^B$3*((1+K$49)/K$49)^-B$3</f>
        <v>1.65682195478417</v>
      </c>
      <c r="AB574" s="43" t="n">
        <f aca="false">(R574-AA574)</f>
        <v>-0.0298992080381806</v>
      </c>
      <c r="AC574" s="48" t="n">
        <f aca="false">IF(R$58&gt;=AA$58,B$10,IF(K574&lt;K573,(Z574-D$10)*(1+1.25*(D$10-Z574)/MAX(Z$58:Z574)*B$10)+D$10,B$10))</f>
        <v>1.32232977035221</v>
      </c>
      <c r="AD574" s="33" t="n">
        <f aca="false">IF(K574&gt;K573,(1-A574/K574)/((J574+0.01)/A574/$B$10)^(1+K$49)+A574/K574+0.01,(1-A574/K574)/((J574+0.01)/A574/$D$10)^(1+K$49)+A574/K574+0.01)</f>
        <v>0.928312943831533</v>
      </c>
      <c r="AE574" s="47" t="n">
        <f aca="false">IF(ABS(-LN(1-(R574-AA574)/R574)/LN(AD574))&lt;1.2*B$3,1.2*SIGN(-LN(1-(R574-AA574)/R574)/LN(AD574))*B$3,-LN(1-(R574-AA574)/R574)/LN(AD574))</f>
        <v>0.244815481924494</v>
      </c>
      <c r="AF574" s="43" t="n">
        <f aca="false">W574</f>
        <v>0.0906157580092151</v>
      </c>
      <c r="AG574" s="47" t="n">
        <f aca="false">IF(D$6="E",-B574,IF(D$6="T",-B574,B574))</f>
        <v>687.533042394032</v>
      </c>
      <c r="AH574" s="3" t="n">
        <f aca="false">T574</f>
        <v>-0.0146932098363775</v>
      </c>
    </row>
    <row r="575" customFormat="false" ht="12.8" hidden="false" customHeight="false" outlineLevel="0" collapsed="false">
      <c r="A575" s="3" t="n">
        <f aca="false">IF(J574/A574&lt;=0.99*$B$10,IF(A574&gt;A573,IF(D$5&gt;0,$A574+($D$7-$D$3)/401,IF(J574/A574&gt;1.01*D$10,A574-($D$7-$D$3)/401,A574)),IF(D$5&lt;0,$A574+($D$7-$D$3)/401,IF(J574/A574&gt;1.01*D$10,A574-($D$7-$D$3)/401,A574))),IF(K574&gt;$B$6,IF(B$10&gt;D$10,IF(J574/A574&gt;1.01*D$10,A574-($D$7-$D$3)/401,A574),A574),IF(MAX(J$58:J574)&lt;0.99*$B$10*(A574^$K$49*(K574-A574))^(1/(1+$K$49))*($K$49^(1/(1+$K$49))),$A574+($D$7-$D$3)/401,IF(J574/A574&gt;1.01*$D$10,$A574-($D$7-$D$3)/401,A574))))</f>
        <v>428.678927680804</v>
      </c>
      <c r="B575" s="3" t="n">
        <f aca="false">$D$4+(A575-$D$3)*$D$5</f>
        <v>686.036783042411</v>
      </c>
      <c r="C575" s="3" t="n">
        <f aca="false">2/PI()*(ATAN((B575/A575)^2))/(1+C$12/C$14*10*(100/A574)^0.5)</f>
        <v>0.60307065412539</v>
      </c>
      <c r="D575" s="3" t="n">
        <f aca="false">3*G574*(I575-I574)+D574</f>
        <v>12900.5745636779</v>
      </c>
      <c r="E575" s="30" t="n">
        <f aca="false">(1/$C$16)*($C$12/100)/S575</f>
        <v>0.00893197425076565</v>
      </c>
      <c r="F575" s="3" t="n">
        <f aca="false">3*(1-2*$B$9)*(A576+A575)/(4*(1+$B$9)*$B$4)</f>
        <v>65195.8012577261</v>
      </c>
      <c r="G575" s="3" t="n">
        <f aca="false">$C$18*$C$17*(A575+100)/100/(2*(1+$C$19))*1000</f>
        <v>4041221.72319206</v>
      </c>
      <c r="H575" s="30" t="n">
        <f aca="false">(B575-B574)/(3*(1-E574)*F574+3*C574*E574*G574)+H574</f>
        <v>0.00428195057322143</v>
      </c>
      <c r="I575" s="30" t="n">
        <f aca="false">C574*(H575-H574)+I574</f>
        <v>0.00128728757889637</v>
      </c>
      <c r="J575" s="3" t="n">
        <f aca="false">J574+3*(H575-H574)*F574</f>
        <v>573.953836677907</v>
      </c>
      <c r="K575" s="35" t="n">
        <f aca="false">IF(J575&lt;$B$10*(A574^$K$49*(MAX(K$58:K574)-A574))^(1/(1+$K$49))*($K$49^(1/(1+$K$49))),IF(J575/A575&gt;D$10,IF(MAX(J$58:J574)&lt;0.99*$B$10*(A574^$K$49*(K574-A574))^(1/(1+$K$49))*($K$49^(1/(1+$K$49))),MAX(K$58:K574),((J575/$B$10)^(1+$K$49)/(A575^($K$49)*$K$49))+A575),MAX(K$58:K574)),((J575/$B$10)^(1+$K$49)/(A575^($K$49)*$K$49))+A575)</f>
        <v>830.68332134752</v>
      </c>
      <c r="L575" s="30" t="n">
        <f aca="false">IF(K575&lt;K574,AE574*(MAX(Z$58:Z574)-J574/A574)/(J574/A574/D$10-1)/(1+1*(MAX(Z$58:Z574)-J574/A574)/(J574/A574/D$10-1))+B$3-B$4,AE574*(J575/A575/B$10)/(C$27+J575/A575/B$10))</f>
        <v>0.066819443519215</v>
      </c>
      <c r="M575" s="42" t="n">
        <f aca="false">M574+L575*2*(K575-K574)/(K574+K575)</f>
        <v>-0.0343546878765343</v>
      </c>
      <c r="N575" s="43" t="n">
        <f aca="false">N574+(B$3-B$4)*2*(K575-K574)/(K574+K575)</f>
        <v>0.0148088711846297</v>
      </c>
      <c r="O575" s="34" t="n">
        <f aca="false">(D$10-Z575)/MAX(Z$58:Z575)</f>
        <v>-0.0855509611166803</v>
      </c>
      <c r="P575" s="34" t="n">
        <f aca="false">P574+$B$4*2*(A575-A574)/(A575+A574)</f>
        <v>0.00457434389769787</v>
      </c>
      <c r="Q575" s="44" t="n">
        <f aca="false">M575+N575</f>
        <v>-0.0195458166919046</v>
      </c>
      <c r="R575" s="3" t="n">
        <f aca="false">R574-(Q575-Q574+P575-P574)*R574</f>
        <v>1.62717780221655</v>
      </c>
      <c r="S575" s="3" t="n">
        <f aca="false">$C$21*(R575-1)+1</f>
        <v>1.61891420898403</v>
      </c>
      <c r="T575" s="3" t="n">
        <f aca="false">-(S575-S574)/S574+T574</f>
        <v>-0.0148487054376936</v>
      </c>
      <c r="U575" s="45" t="n">
        <f aca="false">(N575-N574)/(K$49/(1+K$49)*(AC575^(1+K$49)-(J575/A575)^(1+K$49))/(J575/A575)^K$49)*K$50+U574</f>
        <v>0.09325589549999</v>
      </c>
      <c r="V575" s="3" t="n">
        <f aca="false">IF(D$6="E",-IF(K574=$B$6,-V574+(H575-H574)*(1-E574)+(I575-I574)*E574,-V574+(H575-H574)*(1-E574)+(I575-I574)*E574+(U575-U574)*(1-E574)),IF(K574=$B$6,V574+(H575-H574)*(1-E574)+(I575-I574)*E574,V574+(H575-H574)*(1-E574)+(I575-I574)*E574+(U575-U574)*(1-E574)))</f>
        <v>0.0966699635805228</v>
      </c>
      <c r="W575" s="3" t="n">
        <f aca="false">T575/3+V575</f>
        <v>0.0917203951012916</v>
      </c>
      <c r="X575" s="23" t="n">
        <f aca="false">IF(D$6="E",-B575,B575)</f>
        <v>686.036783042411</v>
      </c>
      <c r="Y575" s="0" t="n">
        <f aca="false">IF(D$6="E",-J575,J575)</f>
        <v>573.953836677907</v>
      </c>
      <c r="Z575" s="46" t="n">
        <f aca="false">J575/A575</f>
        <v>1.33888978351013</v>
      </c>
      <c r="AA575" s="43" t="n">
        <f aca="false">B$8/A575^B$3*((1+K$49)/K$49)^-B$3</f>
        <v>1.65685355025243</v>
      </c>
      <c r="AB575" s="43" t="n">
        <f aca="false">(R575-AA575)</f>
        <v>-0.0296757480358825</v>
      </c>
      <c r="AC575" s="48" t="n">
        <f aca="false">IF(R$58&gt;=AA$58,B$10,IF(K575&lt;K574,(Z575-D$10)*(1+1.25*(D$10-Z575)/MAX(Z$58:Z575)*B$10)+D$10,B$10))</f>
        <v>1.32157417075645</v>
      </c>
      <c r="AD575" s="33" t="n">
        <f aca="false">IF(K575&gt;K574,(1-A575/K575)/((J575+0.01)/A575/$B$10)^(1+K$49)+A575/K575+0.01,(1-A575/K575)/((J575+0.01)/A575/$D$10)^(1+K$49)+A575/K575+0.01)</f>
        <v>0.929026789238293</v>
      </c>
      <c r="AE575" s="47" t="n">
        <f aca="false">IF(ABS(-LN(1-(R575-AA575)/R575)/LN(AD575))&lt;1.2*B$3,1.2*SIGN(-LN(1-(R575-AA575)/R575)/LN(AD575))*B$3,-LN(1-(R575-AA575)/R575)/LN(AD575))</f>
        <v>0.245501375210357</v>
      </c>
      <c r="AF575" s="43" t="n">
        <f aca="false">W575</f>
        <v>0.0917203951012917</v>
      </c>
      <c r="AG575" s="47" t="n">
        <f aca="false">IF(D$6="E",-B575,IF(D$6="T",-B575,B575))</f>
        <v>686.036783042411</v>
      </c>
      <c r="AH575" s="3" t="n">
        <f aca="false">T575</f>
        <v>-0.0148487054376936</v>
      </c>
    </row>
    <row r="576" customFormat="false" ht="12.8" hidden="false" customHeight="false" outlineLevel="0" collapsed="false">
      <c r="A576" s="3" t="n">
        <f aca="false">IF(J575/A575&lt;=0.99*$B$10,IF(A575&gt;A574,IF(D$5&gt;0,$A575+($D$7-$D$3)/401,IF(J575/A575&gt;1.01*D$10,A575-($D$7-$D$3)/401,A575)),IF(D$5&lt;0,$A575+($D$7-$D$3)/401,IF(J575/A575&gt;1.01*D$10,A575-($D$7-$D$3)/401,A575))),IF(K575&gt;$B$6,IF(B$10&gt;D$10,IF(J575/A575&gt;1.01*D$10,A575-($D$7-$D$3)/401,A575),A575),IF(MAX(J$58:J575)&lt;0.99*$B$10*(A575^$K$49*(K575-A575))^(1/(1+$K$49))*($K$49^(1/(1+$K$49))),$A575+($D$7-$D$3)/401,IF(J575/A575&gt;1.01*$D$10,$A575-($D$7-$D$3)/401,A575))))</f>
        <v>428.180174563597</v>
      </c>
      <c r="B576" s="3" t="n">
        <f aca="false">$D$4+(A576-$D$3)*$D$5</f>
        <v>684.54052369079</v>
      </c>
      <c r="C576" s="3" t="n">
        <f aca="false">2/PI()*(ATAN((B576/A576)^2))/(1+C$12/C$14*10*(100/A575)^0.5)</f>
        <v>0.602649409593279</v>
      </c>
      <c r="D576" s="3" t="n">
        <f aca="false">3*G575*(I576-I575)+D575</f>
        <v>12858.3597700939</v>
      </c>
      <c r="E576" s="30" t="n">
        <f aca="false">(1/$C$16)*($C$12/100)/S576</f>
        <v>0.00893054586794514</v>
      </c>
      <c r="F576" s="3" t="n">
        <f aca="false">3*(1-2*$B$9)*(A577+A576)/(4*(1+$B$9)*$B$4)</f>
        <v>65119.9040442381</v>
      </c>
      <c r="G576" s="3" t="n">
        <f aca="false">$C$18*$C$17*(A576+100)/100/(2*(1+$C$19))*1000</f>
        <v>4037409.25436413</v>
      </c>
      <c r="H576" s="30" t="n">
        <f aca="false">(B576-B575)/(3*(1-E575)*F575+3*C575*E575*G575)+H575</f>
        <v>0.00427617676252657</v>
      </c>
      <c r="I576" s="30" t="n">
        <f aca="false">C575*(H576-H575)+I575</f>
        <v>0.00128380556310382</v>
      </c>
      <c r="J576" s="3" t="n">
        <f aca="false">J575+3*(H576-H575)*F575</f>
        <v>572.824552034221</v>
      </c>
      <c r="K576" s="35" t="n">
        <f aca="false">IF(J576&lt;$B$10*(A575^$K$49*(MAX(K$58:K575)-A575))^(1/(1+$K$49))*($K$49^(1/(1+$K$49))),IF(J576/A576&gt;D$10,IF(MAX(J$58:J575)&lt;0.99*$B$10*(A575^$K$49*(K575-A575))^(1/(1+$K$49))*($K$49^(1/(1+$K$49))),MAX(K$58:K575),((J576/$B$10)^(1+$K$49)/(A576^($K$49)*$K$49))+A576),MAX(K$58:K575)),((J576/$B$10)^(1+$K$49)/(A576^($K$49)*$K$49))+A576)</f>
        <v>829.070616698316</v>
      </c>
      <c r="L576" s="30" t="n">
        <f aca="false">IF(K576&lt;K575,AE575*(MAX(Z$58:Z575)-J575/A575)/(J575/A575/D$10-1)/(1+1*(MAX(Z$58:Z575)-J575/A575)/(J575/A575/D$10-1))+B$3-B$4,AE575*(J576/A576/B$10)/(C$27+J576/A576/B$10))</f>
        <v>0.0689858946932528</v>
      </c>
      <c r="M576" s="42" t="n">
        <f aca="false">M575+L576*2*(K576-K575)/(K575+K576)</f>
        <v>-0.0344887485593272</v>
      </c>
      <c r="N576" s="43" t="n">
        <f aca="false">N575+(B$3-B$4)*2*(K576-K575)/(K575+K576)</f>
        <v>0.014788660805287</v>
      </c>
      <c r="O576" s="34" t="n">
        <f aca="false">(D$10-Z576)/MAX(Z$58:Z576)</f>
        <v>-0.0847636049576774</v>
      </c>
      <c r="P576" s="34" t="n">
        <f aca="false">P575+$B$4*2*(A576-A575)/(A576+A575)</f>
        <v>0.0045673590417387</v>
      </c>
      <c r="Q576" s="44" t="n">
        <f aca="false">M576+N576</f>
        <v>-0.0197000877540403</v>
      </c>
      <c r="R576" s="3" t="n">
        <f aca="false">R575-(Q576-Q575+P576-P575)*R575</f>
        <v>1.62744019426695</v>
      </c>
      <c r="S576" s="3" t="n">
        <f aca="false">$C$21*(R576-1)+1</f>
        <v>1.61917314379924</v>
      </c>
      <c r="T576" s="3" t="n">
        <f aca="false">-(S576-S575)/S575+T575</f>
        <v>-0.0150086489441298</v>
      </c>
      <c r="U576" s="45" t="n">
        <f aca="false">(N576-N575)/(K$49/(1+K$49)*(AC576^(1+K$49)-(J576/A576)^(1+K$49))/(J576/A576)^K$49)*K$50+U575</f>
        <v>0.0944524581495949</v>
      </c>
      <c r="V576" s="3" t="n">
        <f aca="false">IF(D$6="E",-IF(K575=$B$6,-V575+(H576-H575)*(1-E575)+(I576-I575)*E575,-V575+(H576-H575)*(1-E575)+(I576-I575)*E575+(U576-U575)*(1-E575)),IF(K575=$B$6,V575+(H576-H575)*(1-E575)+(I576-I575)*E575,V575+(H576-H575)*(1-E575)+(I576-I575)*E575+(U576-U575)*(1-E575)))</f>
        <v>0.0978500852229102</v>
      </c>
      <c r="W576" s="3" t="n">
        <f aca="false">T576/3+V576</f>
        <v>0.0928472022415336</v>
      </c>
      <c r="X576" s="23" t="n">
        <f aca="false">IF(D$6="E",-B576,B576)</f>
        <v>684.54052369079</v>
      </c>
      <c r="Y576" s="0" t="n">
        <f aca="false">IF(D$6="E",-J576,J576)</f>
        <v>572.824552034221</v>
      </c>
      <c r="Z576" s="46" t="n">
        <f aca="false">J576/A576</f>
        <v>1.3378119447451</v>
      </c>
      <c r="AA576" s="43" t="n">
        <f aca="false">B$8/A576^B$3*((1+K$49)/K$49)^-B$3</f>
        <v>1.65688518310591</v>
      </c>
      <c r="AB576" s="43" t="n">
        <f aca="false">(R576-AA576)</f>
        <v>-0.0294449888389638</v>
      </c>
      <c r="AC576" s="48" t="n">
        <f aca="false">IF(R$58&gt;=AA$58,B$10,IF(K576&lt;K575,(Z576-D$10)*(1+1.25*(D$10-Z576)/MAX(Z$58:Z576)*B$10)+D$10,B$10))</f>
        <v>1.32081358890887</v>
      </c>
      <c r="AD576" s="33" t="n">
        <f aca="false">IF(K576&gt;K575,(1-A576/K576)/((J576+0.01)/A576/$B$10)^(1+K$49)+A576/K576+0.01,(1-A576/K576)/((J576+0.01)/A576/$D$10)^(1+K$49)+A576/K576+0.01)</f>
        <v>0.929743112729436</v>
      </c>
      <c r="AE576" s="47" t="n">
        <f aca="false">IF(ABS(-LN(1-(R576-AA576)/R576)/LN(AD576))&lt;1.2*B$3,1.2*SIGN(-LN(1-(R576-AA576)/R576)/LN(AD576))*B$3,-LN(1-(R576-AA576)/R576)/LN(AD576))</f>
        <v>0.246147513812556</v>
      </c>
      <c r="AF576" s="43" t="n">
        <f aca="false">W576</f>
        <v>0.0928472022415338</v>
      </c>
      <c r="AG576" s="47" t="n">
        <f aca="false">IF(D$6="E",-B576,IF(D$6="T",-B576,B576))</f>
        <v>684.54052369079</v>
      </c>
      <c r="AH576" s="3" t="n">
        <f aca="false">T576</f>
        <v>-0.0150086489441298</v>
      </c>
    </row>
    <row r="577" customFormat="false" ht="12.8" hidden="false" customHeight="false" outlineLevel="0" collapsed="false">
      <c r="A577" s="3" t="n">
        <f aca="false">IF(J576/A576&lt;=0.99*$B$10,IF(A576&gt;A575,IF(D$5&gt;0,$A576+($D$7-$D$3)/401,IF(J576/A576&gt;1.01*D$10,A576-($D$7-$D$3)/401,A576)),IF(D$5&lt;0,$A576+($D$7-$D$3)/401,IF(J576/A576&gt;1.01*D$10,A576-($D$7-$D$3)/401,A576))),IF(K576&gt;$B$6,IF(B$10&gt;D$10,IF(J576/A576&gt;1.01*D$10,A576-($D$7-$D$3)/401,A576),A576),IF(MAX(J$58:J576)&lt;0.99*$B$10*(A576^$K$49*(K576-A576))^(1/(1+$K$49))*($K$49^(1/(1+$K$49))),$A576+($D$7-$D$3)/401,IF(J576/A576&gt;1.01*$D$10,$A576-($D$7-$D$3)/401,A576))))</f>
        <v>427.68142144639</v>
      </c>
      <c r="B577" s="3" t="n">
        <f aca="false">$D$4+(A577-$D$3)*$D$5</f>
        <v>683.044264339169</v>
      </c>
      <c r="C577" s="3" t="n">
        <f aca="false">2/PI()*(ATAN((B577/A577)^2))/(1+C$12/C$14*10*(100/A576)^0.5)</f>
        <v>0.602226449003623</v>
      </c>
      <c r="D577" s="3" t="n">
        <f aca="false">3*G576*(I577-I576)+D576</f>
        <v>12816.1584062376</v>
      </c>
      <c r="E577" s="30" t="n">
        <f aca="false">(1/$C$16)*($C$12/100)/S577</f>
        <v>0.00892907785142685</v>
      </c>
      <c r="F577" s="3" t="n">
        <f aca="false">3*(1-2*$B$9)*(A578+A577)/(4*(1+$B$9)*$B$4)</f>
        <v>65044.0068307501</v>
      </c>
      <c r="G577" s="3" t="n">
        <f aca="false">$C$18*$C$17*(A577+100)/100/(2*(1+$C$19))*1000</f>
        <v>4033596.7855362</v>
      </c>
      <c r="H577" s="30" t="n">
        <f aca="false">(B577-B576)/(3*(1-E576)*F576+3*C576*E576*G576)+H576</f>
        <v>0.00427039529990286</v>
      </c>
      <c r="I577" s="30" t="n">
        <f aca="false">C576*(H577-H576)+I576</f>
        <v>0.00128032136806706</v>
      </c>
      <c r="J577" s="3" t="n">
        <f aca="false">J576+3*(H577-H576)*F576</f>
        <v>571.695087160347</v>
      </c>
      <c r="K577" s="35" t="n">
        <f aca="false">IF(J577&lt;$B$10*(A576^$K$49*(MAX(K$58:K576)-A576))^(1/(1+$K$49))*($K$49^(1/(1+$K$49))),IF(J577/A577&gt;D$10,IF(MAX(J$58:J576)&lt;0.99*$B$10*(A576^$K$49*(K576-A576))^(1/(1+$K$49))*($K$49^(1/(1+$K$49))),MAX(K$58:K576),((J577/$B$10)^(1+$K$49)/(A577^($K$49)*$K$49))+A577),MAX(K$58:K576)),((J577/$B$10)^(1+$K$49)/(A577^($K$49)*$K$49))+A577)</f>
        <v>827.458181642035</v>
      </c>
      <c r="L577" s="30" t="n">
        <f aca="false">IF(K577&lt;K576,AE576*(MAX(Z$58:Z576)-J576/A576)/(J576/A576/D$10-1)/(1+1*(MAX(Z$58:Z576)-J576/A576)/(J576/A576/D$10-1))+B$3-B$4,AE576*(J577/A577/B$10)/(C$27+J577/A577/B$10))</f>
        <v>0.0711529695833069</v>
      </c>
      <c r="M577" s="42" t="n">
        <f aca="false">M576+L577*2*(K577-K576)/(K576+K577)</f>
        <v>-0.0346272665767979</v>
      </c>
      <c r="N577" s="43" t="n">
        <f aca="false">N576+(B$3-B$4)*2*(K577-K576)/(K576+K577)</f>
        <v>0.0147684144629329</v>
      </c>
      <c r="O577" s="34" t="n">
        <f aca="false">(D$10-Z577)/MAX(Z$58:Z577)</f>
        <v>-0.0839741045624791</v>
      </c>
      <c r="P577" s="34" t="n">
        <f aca="false">P576+$B$4*2*(A577-A576)/(A577+A576)</f>
        <v>0.00456036604493362</v>
      </c>
      <c r="Q577" s="44" t="n">
        <f aca="false">M577+N577</f>
        <v>-0.0198588521138651</v>
      </c>
      <c r="R577" s="3" t="n">
        <f aca="false">R576-(Q577-Q576+P577-P576)*R576</f>
        <v>1.62770995445162</v>
      </c>
      <c r="S577" s="3" t="n">
        <f aca="false">$C$21*(R577-1)+1</f>
        <v>1.61943934966737</v>
      </c>
      <c r="T577" s="3" t="n">
        <f aca="false">-(S577-S576)/S576+T576</f>
        <v>-0.0151730574690324</v>
      </c>
      <c r="U577" s="45" t="n">
        <f aca="false">(N577-N576)/(K$49/(1+K$49)*(AC577^(1+K$49)-(J577/A577)^(1+K$49))/(J577/A577)^K$49)*K$50+U576</f>
        <v>0.0956736568943003</v>
      </c>
      <c r="V577" s="3" t="n">
        <f aca="false">IF(D$6="E",-IF(K576=$B$6,-V576+(H577-H576)*(1-E576)+(I577-I576)*E576,-V576+(H577-H576)*(1-E576)+(I577-I576)*E576+(U577-U576)*(1-E576)),IF(K576=$B$6,V576+(H577-H576)*(1-E576)+(I577-I576)*E576,V576+(H577-H576)*(1-E576)+(I577-I576)*E576+(U577-U576)*(1-E576)))</f>
        <v>0.099054617049442</v>
      </c>
      <c r="W577" s="3" t="n">
        <f aca="false">T577/3+V577</f>
        <v>0.0939969312264312</v>
      </c>
      <c r="X577" s="23" t="n">
        <f aca="false">IF(D$6="E",-B577,B577)</f>
        <v>683.044264339169</v>
      </c>
      <c r="Y577" s="0" t="n">
        <f aca="false">IF(D$6="E",-J577,J577)</f>
        <v>571.695087160347</v>
      </c>
      <c r="Z577" s="46" t="n">
        <f aca="false">J577/A577</f>
        <v>1.33673117066182</v>
      </c>
      <c r="AA577" s="43" t="n">
        <f aca="false">B$8/A577^B$3*((1+K$49)/K$49)^-B$3</f>
        <v>1.65691685343247</v>
      </c>
      <c r="AB577" s="43" t="n">
        <f aca="false">(R577-AA577)</f>
        <v>-0.0292068989808472</v>
      </c>
      <c r="AC577" s="48" t="n">
        <f aca="false">IF(R$58&gt;=AA$58,B$10,IF(K577&lt;K576,(Z577-D$10)*(1+1.25*(D$10-Z577)/MAX(Z$58:Z577)*B$10)+D$10,B$10))</f>
        <v>1.32004799041969</v>
      </c>
      <c r="AD577" s="33" t="n">
        <f aca="false">IF(K577&gt;K576,(1-A577/K577)/((J577+0.01)/A577/$B$10)^(1+K$49)+A577/K577+0.01,(1-A577/K577)/((J577+0.01)/A577/$D$10)^(1+K$49)+A577/K577+0.01)</f>
        <v>0.930461928487062</v>
      </c>
      <c r="AE577" s="47" t="n">
        <f aca="false">IF(ABS(-LN(1-(R577-AA577)/R577)/LN(AD577))&lt;1.2*B$3,1.2*SIGN(-LN(1-(R577-AA577)/R577)/LN(AD577))*B$3,-LN(1-(R577-AA577)/R577)/LN(AD577))</f>
        <v>0.24675247424375</v>
      </c>
      <c r="AF577" s="43" t="n">
        <f aca="false">W577</f>
        <v>0.0939969312264314</v>
      </c>
      <c r="AG577" s="47" t="n">
        <f aca="false">IF(D$6="E",-B577,IF(D$6="T",-B577,B577))</f>
        <v>683.044264339169</v>
      </c>
      <c r="AH577" s="3" t="n">
        <f aca="false">T577</f>
        <v>-0.0151730574690324</v>
      </c>
    </row>
    <row r="578" customFormat="false" ht="12.8" hidden="false" customHeight="false" outlineLevel="0" collapsed="false">
      <c r="A578" s="3" t="n">
        <f aca="false">IF(J577/A577&lt;=0.99*$B$10,IF(A577&gt;A576,IF(D$5&gt;0,$A577+($D$7-$D$3)/401,IF(J577/A577&gt;1.01*D$10,A577-($D$7-$D$3)/401,A577)),IF(D$5&lt;0,$A577+($D$7-$D$3)/401,IF(J577/A577&gt;1.01*D$10,A577-($D$7-$D$3)/401,A577))),IF(K577&gt;$B$6,IF(B$10&gt;D$10,IF(J577/A577&gt;1.01*D$10,A577-($D$7-$D$3)/401,A577),A577),IF(MAX(J$58:J577)&lt;0.99*$B$10*(A577^$K$49*(K577-A577))^(1/(1+$K$49))*($K$49^(1/(1+$K$49))),$A577+($D$7-$D$3)/401,IF(J577/A577&gt;1.01*$D$10,$A577-($D$7-$D$3)/401,A577))))</f>
        <v>427.182668329183</v>
      </c>
      <c r="B578" s="3" t="n">
        <f aca="false">$D$4+(A578-$D$3)*$D$5</f>
        <v>681.548004987548</v>
      </c>
      <c r="C578" s="3" t="n">
        <f aca="false">2/PI()*(ATAN((B578/A578)^2))/(1+C$12/C$14*10*(100/A577)^0.5)</f>
        <v>0.601801761415174</v>
      </c>
      <c r="D578" s="3" t="n">
        <f aca="false">3*G577*(I578-I577)+D577</f>
        <v>12773.9705155698</v>
      </c>
      <c r="E578" s="30" t="n">
        <f aca="false">(1/$C$16)*($C$12/100)/S578</f>
        <v>0.00892757009049433</v>
      </c>
      <c r="F578" s="3" t="n">
        <f aca="false">3*(1-2*$B$9)*(A579+A578)/(4*(1+$B$9)*$B$4)</f>
        <v>64968.1096172621</v>
      </c>
      <c r="G578" s="3" t="n">
        <f aca="false">$C$18*$C$17*(A578+100)/100/(2*(1+$C$19))*1000</f>
        <v>4029784.31670827</v>
      </c>
      <c r="H578" s="30" t="n">
        <f aca="false">(B578-B577)/(3*(1-E577)*F577+3*C577*E577*G577)+H577</f>
        <v>0.00426460615727267</v>
      </c>
      <c r="I578" s="30" t="n">
        <f aca="false">C577*(H578-H577)+I577</f>
        <v>0.0012768349932581</v>
      </c>
      <c r="J578" s="3" t="n">
        <f aca="false">J577+3*(H578-H577)*F577</f>
        <v>570.565440062001</v>
      </c>
      <c r="K578" s="35" t="n">
        <f aca="false">IF(J578&lt;$B$10*(A577^$K$49*(MAX(K$58:K577)-A577))^(1/(1+$K$49))*($K$49^(1/(1+$K$49))),IF(J578/A578&gt;D$10,IF(MAX(J$58:J577)&lt;0.99*$B$10*(A577^$K$49*(K577-A577))^(1/(1+$K$49))*($K$49^(1/(1+$K$49))),MAX(K$58:K577),((J578/$B$10)^(1+$K$49)/(A578^($K$49)*$K$49))+A578),MAX(K$58:K577)),((J578/$B$10)^(1+$K$49)/(A578^($K$49)*$K$49))+A578)</f>
        <v>825.84601583179</v>
      </c>
      <c r="L578" s="30" t="n">
        <f aca="false">IF(K578&lt;K577,AE577*(MAX(Z$58:Z577)-J577/A577)/(J577/A577/D$10-1)/(1+1*(MAX(Z$58:Z577)-J577/A577)/(J577/A577/D$10-1))+B$3-B$4,AE577*(J578/A578/B$10)/(C$27+J578/A578/B$10))</f>
        <v>0.0733193296765457</v>
      </c>
      <c r="M578" s="42" t="n">
        <f aca="false">M577+L578*2*(K578-K577)/(K577+K578)</f>
        <v>-0.0347702564956709</v>
      </c>
      <c r="N578" s="43" t="n">
        <f aca="false">N577+(B$3-B$4)*2*(K578-K577)/(K577+K578)</f>
        <v>0.0147481320195057</v>
      </c>
      <c r="O578" s="34" t="n">
        <f aca="false">(D$10-Z578)/MAX(Z$58:Z578)</f>
        <v>-0.0831824490103505</v>
      </c>
      <c r="P578" s="34" t="n">
        <f aca="false">P577+$B$4*2*(A578-A577)/(A578+A577)</f>
        <v>0.0045533648882842</v>
      </c>
      <c r="Q578" s="44" t="n">
        <f aca="false">M578+N578</f>
        <v>-0.0200221244761652</v>
      </c>
      <c r="R578" s="3" t="n">
        <f aca="false">R577-(Q578-Q577+P578-P577)*R577</f>
        <v>1.6279871103534</v>
      </c>
      <c r="S578" s="3" t="n">
        <f aca="false">$C$21*(R578-1)+1</f>
        <v>1.61971285380783</v>
      </c>
      <c r="T578" s="3" t="n">
        <f aca="false">-(S578-S577)/S577+T577</f>
        <v>-0.015341945634259</v>
      </c>
      <c r="U578" s="45" t="n">
        <f aca="false">(N578-N577)/(K$49/(1+K$49)*(AC578^(1+K$49)-(J578/A578)^(1+K$49))/(J578/A578)^K$49)*K$50+U577</f>
        <v>0.0969202892689667</v>
      </c>
      <c r="V578" s="3" t="n">
        <f aca="false">IF(D$6="E",-IF(K577=$B$6,-V577+(H578-H577)*(1-E577)+(I578-I577)*E577,-V577+(H578-H577)*(1-E577)+(I578-I577)*E577+(U578-U577)*(1-E577)),IF(K577=$B$6,V577+(H578-H577)*(1-E577)+(I578-I577)*E577,V577+(H578-H577)*(1-E577)+(I578-I577)*E577+(U578-U577)*(1-E577)))</f>
        <v>0.100284349565546</v>
      </c>
      <c r="W578" s="3" t="n">
        <f aca="false">T578/3+V578</f>
        <v>0.0951703676874595</v>
      </c>
      <c r="X578" s="23" t="n">
        <f aca="false">IF(D$6="E",-B578,B578)</f>
        <v>681.548004987548</v>
      </c>
      <c r="Y578" s="0" t="n">
        <f aca="false">IF(D$6="E",-J578,J578)</f>
        <v>570.565440062001</v>
      </c>
      <c r="Z578" s="46" t="n">
        <f aca="false">J578/A578</f>
        <v>1.33564744631055</v>
      </c>
      <c r="AA578" s="43" t="n">
        <f aca="false">B$8/A578^B$3*((1+K$49)/K$49)^-B$3</f>
        <v>1.65694856132027</v>
      </c>
      <c r="AB578" s="43" t="n">
        <f aca="false">(R578-AA578)</f>
        <v>-0.0289614509668783</v>
      </c>
      <c r="AC578" s="48" t="n">
        <f aca="false">IF(R$58&gt;=AA$58,B$10,IF(K578&lt;K577,(Z578-D$10)*(1+1.25*(D$10-Z578)/MAX(Z$58:Z578)*B$10)+D$10,B$10))</f>
        <v>1.31927734060688</v>
      </c>
      <c r="AD578" s="33" t="n">
        <f aca="false">IF(K578&gt;K577,(1-A578/K578)/((J578+0.01)/A578/$B$10)^(1+K$49)+A578/K578+0.01,(1-A578/K578)/((J578+0.01)/A578/$D$10)^(1+K$49)+A578/K578+0.01)</f>
        <v>0.931183250791974</v>
      </c>
      <c r="AE578" s="47" t="n">
        <f aca="false">IF(ABS(-LN(1-(R578-AA578)/R578)/LN(AD578))&lt;1.2*B$3,1.2*SIGN(-LN(1-(R578-AA578)/R578)/LN(AD578))*B$3,-LN(1-(R578-AA578)/R578)/LN(AD578))</f>
        <v>0.247314799934121</v>
      </c>
      <c r="AF578" s="43" t="n">
        <f aca="false">W578</f>
        <v>0.0951703676874597</v>
      </c>
      <c r="AG578" s="47" t="n">
        <f aca="false">IF(D$6="E",-B578,IF(D$6="T",-B578,B578))</f>
        <v>681.548004987548</v>
      </c>
      <c r="AH578" s="3" t="n">
        <f aca="false">T578</f>
        <v>-0.015341945634259</v>
      </c>
    </row>
    <row r="579" customFormat="false" ht="12.8" hidden="false" customHeight="false" outlineLevel="0" collapsed="false">
      <c r="A579" s="3" t="n">
        <f aca="false">IF(J578/A578&lt;=0.99*$B$10,IF(A578&gt;A577,IF(D$5&gt;0,$A578+($D$7-$D$3)/401,IF(J578/A578&gt;1.01*D$10,A578-($D$7-$D$3)/401,A578)),IF(D$5&lt;0,$A578+($D$7-$D$3)/401,IF(J578/A578&gt;1.01*D$10,A578-($D$7-$D$3)/401,A578))),IF(K578&gt;$B$6,IF(B$10&gt;D$10,IF(J578/A578&gt;1.01*D$10,A578-($D$7-$D$3)/401,A578),A578),IF(MAX(J$58:J578)&lt;0.99*$B$10*(A578^$K$49*(K578-A578))^(1/(1+$K$49))*($K$49^(1/(1+$K$49))),$A578+($D$7-$D$3)/401,IF(J578/A578&gt;1.01*$D$10,$A578-($D$7-$D$3)/401,A578))))</f>
        <v>426.683915211976</v>
      </c>
      <c r="B579" s="3" t="n">
        <f aca="false">$D$4+(A579-$D$3)*$D$5</f>
        <v>680.051745635927</v>
      </c>
      <c r="C579" s="3" t="n">
        <f aca="false">2/PI()*(ATAN((B579/A579)^2))/(1+C$12/C$14*10*(100/A578)^0.5)</f>
        <v>0.601375335797523</v>
      </c>
      <c r="D579" s="3" t="n">
        <f aca="false">3*G578*(I579-I578)+D578</f>
        <v>12731.7961422066</v>
      </c>
      <c r="E579" s="30" t="n">
        <f aca="false">(1/$C$16)*($C$12/100)/S579</f>
        <v>0.0089260224983876</v>
      </c>
      <c r="F579" s="3" t="n">
        <f aca="false">3*(1-2*$B$9)*(A580+A579)/(4*(1+$B$9)*$B$4)</f>
        <v>64892.212403774</v>
      </c>
      <c r="G579" s="3" t="n">
        <f aca="false">$C$18*$C$17*(A579+100)/100/(2*(1+$C$19))*1000</f>
        <v>4025971.84788034</v>
      </c>
      <c r="H579" s="30" t="n">
        <f aca="false">(B579-B578)/(3*(1-E578)*F578+3*C578*E578*G578)+H578</f>
        <v>0.00425880930641561</v>
      </c>
      <c r="I579" s="30" t="n">
        <f aca="false">C578*(H579-H578)+I578</f>
        <v>0.00127334643820166</v>
      </c>
      <c r="J579" s="3" t="n">
        <f aca="false">J578+3*(H579-H578)*F578</f>
        <v>569.435608736251</v>
      </c>
      <c r="K579" s="35" t="n">
        <f aca="false">IF(J579&lt;$B$10*(A578^$K$49*(MAX(K$58:K578)-A578))^(1/(1+$K$49))*($K$49^(1/(1+$K$49))),IF(J579/A579&gt;D$10,IF(MAX(J$58:J578)&lt;0.99*$B$10*(A578^$K$49*(K578-A578))^(1/(1+$K$49))*($K$49^(1/(1+$K$49))),MAX(K$58:K578),((J579/$B$10)^(1+$K$49)/(A579^($K$49)*$K$49))+A579),MAX(K$58:K578)),((J579/$B$10)^(1+$K$49)/(A579^($K$49)*$K$49))+A579)</f>
        <v>824.23411892934</v>
      </c>
      <c r="L579" s="30" t="n">
        <f aca="false">IF(K579&lt;K578,AE578*(MAX(Z$58:Z578)-J578/A578)/(J578/A578/D$10-1)/(1+1*(MAX(Z$58:Z578)-J578/A578)/(J578/A578/D$10-1))+B$3-B$4,AE578*(J579/A579/B$10)/(C$27+J579/A579/B$10))</f>
        <v>0.0754835820243426</v>
      </c>
      <c r="M579" s="42" t="n">
        <f aca="false">M578+L579*2*(K579-K578)/(K578+K579)</f>
        <v>-0.0349177302449606</v>
      </c>
      <c r="N579" s="43" t="n">
        <f aca="false">N578+(B$3-B$4)*2*(K579-K578)/(K578+K579)</f>
        <v>0.0147278133362705</v>
      </c>
      <c r="O579" s="34" t="n">
        <f aca="false">(D$10-Z579)/MAX(Z$58:Z579)</f>
        <v>-0.0823886273146945</v>
      </c>
      <c r="P579" s="34" t="n">
        <f aca="false">P578+$B$4*2*(A579-A578)/(A579+A578)</f>
        <v>0.00454635555272541</v>
      </c>
      <c r="Q579" s="44" t="n">
        <f aca="false">M579+N579</f>
        <v>-0.0201899169086901</v>
      </c>
      <c r="R579" s="3" t="n">
        <f aca="false">R578-(Q579-Q578+P579-P578)*R578</f>
        <v>1.6282716853787</v>
      </c>
      <c r="S579" s="3" t="n">
        <f aca="false">$C$21*(R579-1)+1</f>
        <v>1.61999367931866</v>
      </c>
      <c r="T579" s="3" t="n">
        <f aca="false">-(S579-S578)/S578+T578</f>
        <v>-0.0155153254467137</v>
      </c>
      <c r="U579" s="45" t="n">
        <f aca="false">(N579-N578)/(K$49/(1+K$49)*(AC579^(1+K$49)-(J579/A579)^(1+K$49))/(J579/A579)^K$49)*K$50+U578</f>
        <v>0.0981931879434609</v>
      </c>
      <c r="V579" s="3" t="n">
        <f aca="false">IF(D$6="E",-IF(K578=$B$6,-V578+(H579-H578)*(1-E578)+(I579-I578)*E578,-V578+(H579-H578)*(1-E578)+(I579-I578)*E578+(U579-U578)*(1-E578)),IF(K578=$B$6,V578+(H579-H578)*(1-E578)+(I579-I578)*E578,V578+(H579-H578)*(1-E578)+(I579-I578)*E578+(U579-U578)*(1-E578)))</f>
        <v>0.101540108104521</v>
      </c>
      <c r="W579" s="3" t="n">
        <f aca="false">T579/3+V579</f>
        <v>0.0963683329556163</v>
      </c>
      <c r="X579" s="23" t="n">
        <f aca="false">IF(D$6="E",-B579,B579)</f>
        <v>680.051745635927</v>
      </c>
      <c r="Y579" s="0" t="n">
        <f aca="false">IF(D$6="E",-J579,J579)</f>
        <v>569.435608736251</v>
      </c>
      <c r="Z579" s="46" t="n">
        <f aca="false">J579/A579</f>
        <v>1.33456075665134</v>
      </c>
      <c r="AA579" s="43" t="n">
        <f aca="false">B$8/A579^B$3*((1+K$49)/K$49)^-B$3</f>
        <v>1.65698030685781</v>
      </c>
      <c r="AB579" s="43" t="n">
        <f aca="false">(R579-AA579)</f>
        <v>-0.0287086214791021</v>
      </c>
      <c r="AC579" s="48" t="n">
        <f aca="false">IF(R$58&gt;=AA$58,B$10,IF(K579&lt;K578,(Z579-D$10)*(1+1.25*(D$10-Z579)/MAX(Z$58:Z579)*B$10)+D$10,B$10))</f>
        <v>1.31850160449464</v>
      </c>
      <c r="AD579" s="33" t="n">
        <f aca="false">IF(K579&gt;K578,(1-A579/K579)/((J579+0.01)/A579/$B$10)^(1+K$49)+A579/K579+0.01,(1-A579/K579)/((J579+0.01)/A579/$D$10)^(1+K$49)+A579/K579+0.01)</f>
        <v>0.931907094023342</v>
      </c>
      <c r="AE579" s="47" t="n">
        <f aca="false">IF(ABS(-LN(1-(R579-AA579)/R579)/LN(AD579))&lt;1.2*B$3,1.2*SIGN(-LN(1-(R579-AA579)/R579)/LN(AD579))*B$3,-LN(1-(R579-AA579)/R579)/LN(AD579))</f>
        <v>0.247833000690389</v>
      </c>
      <c r="AF579" s="43" t="n">
        <f aca="false">W579</f>
        <v>0.0963683329556165</v>
      </c>
      <c r="AG579" s="47" t="n">
        <f aca="false">IF(D$6="E",-B579,IF(D$6="T",-B579,B579))</f>
        <v>680.051745635927</v>
      </c>
      <c r="AH579" s="3" t="n">
        <f aca="false">T579</f>
        <v>-0.0155153254467137</v>
      </c>
    </row>
    <row r="580" customFormat="false" ht="12.8" hidden="false" customHeight="false" outlineLevel="0" collapsed="false">
      <c r="A580" s="3" t="n">
        <f aca="false">IF(J579/A579&lt;=0.99*$B$10,IF(A579&gt;A578,IF(D$5&gt;0,$A579+($D$7-$D$3)/401,IF(J579/A579&gt;1.01*D$10,A579-($D$7-$D$3)/401,A579)),IF(D$5&lt;0,$A579+($D$7-$D$3)/401,IF(J579/A579&gt;1.01*D$10,A579-($D$7-$D$3)/401,A579))),IF(K579&gt;$B$6,IF(B$10&gt;D$10,IF(J579/A579&gt;1.01*D$10,A579-($D$7-$D$3)/401,A579),A579),IF(MAX(J$58:J579)&lt;0.99*$B$10*(A579^$K$49*(K579-A579))^(1/(1+$K$49))*($K$49^(1/(1+$K$49))),$A579+($D$7-$D$3)/401,IF(J579/A579&gt;1.01*$D$10,$A579-($D$7-$D$3)/401,A579))))</f>
        <v>426.185162094769</v>
      </c>
      <c r="B580" s="3" t="n">
        <f aca="false">$D$4+(A580-$D$3)*$D$5</f>
        <v>678.555486284306</v>
      </c>
      <c r="C580" s="3" t="n">
        <f aca="false">2/PI()*(ATAN((B580/A580)^2))/(1+C$12/C$14*10*(100/A579)^0.5)</f>
        <v>0.600947161030272</v>
      </c>
      <c r="D580" s="3" t="n">
        <f aca="false">3*G579*(I580-I579)+D579</f>
        <v>12689.6353309542</v>
      </c>
      <c r="E580" s="30" t="n">
        <f aca="false">(1/$C$16)*($C$12/100)/S580</f>
        <v>0.00892443501342447</v>
      </c>
      <c r="F580" s="3" t="n">
        <f aca="false">3*(1-2*$B$9)*(A581+A580)/(4*(1+$B$9)*$B$4)</f>
        <v>64816.315190286</v>
      </c>
      <c r="G580" s="3" t="n">
        <f aca="false">$C$18*$C$17*(A580+100)/100/(2*(1+$C$19))*1000</f>
        <v>4022159.37905241</v>
      </c>
      <c r="H580" s="30" t="n">
        <f aca="false">(B580-B579)/(3*(1-E579)*F579+3*C579*E579*G579)+H579</f>
        <v>0.00425300471897143</v>
      </c>
      <c r="I580" s="30" t="n">
        <f aca="false">C579*(H580-H579)+I579</f>
        <v>0.00126985570247826</v>
      </c>
      <c r="J580" s="3" t="n">
        <f aca="false">J579+3*(H580-H579)*F579</f>
        <v>568.305591172219</v>
      </c>
      <c r="K580" s="35" t="n">
        <f aca="false">IF(J580&lt;$B$10*(A579^$K$49*(MAX(K$58:K579)-A579))^(1/(1+$K$49))*($K$49^(1/(1+$K$49))),IF(J580/A580&gt;D$10,IF(MAX(J$58:J579)&lt;0.99*$B$10*(A579^$K$49*(K579-A579))^(1/(1+$K$49))*($K$49^(1/(1+$K$49))),MAX(K$58:K579),((J580/$B$10)^(1+$K$49)/(A580^($K$49)*$K$49))+A580),MAX(K$58:K579)),((J580/$B$10)^(1+$K$49)/(A580^($K$49)*$K$49))+A580)</f>
        <v>822.622490606238</v>
      </c>
      <c r="L580" s="30" t="n">
        <f aca="false">IF(K580&lt;K579,AE579*(MAX(Z$58:Z579)-J579/A579)/(J579/A579/D$10-1)/(1+1*(MAX(Z$58:Z579)-J579/A579)/(J579/A579/D$10-1))+B$3-B$4,AE579*(J580/A580/B$10)/(C$27+J580/A580/B$10))</f>
        <v>0.0776442777759108</v>
      </c>
      <c r="M580" s="42" t="n">
        <f aca="false">M579+L580*2*(K580-K579)/(K579+K580)</f>
        <v>-0.0350696969875003</v>
      </c>
      <c r="N580" s="43" t="n">
        <f aca="false">N579+(B$3-B$4)*2*(K580-K579)/(K579+K580)</f>
        <v>0.0147074582738283</v>
      </c>
      <c r="O580" s="34" t="n">
        <f aca="false">(D$10-Z580)/MAX(Z$58:Z580)</f>
        <v>-0.0815926284238567</v>
      </c>
      <c r="P580" s="34" t="n">
        <f aca="false">P579+$B$4*2*(A580-A579)/(A580+A579)</f>
        <v>0.00453933801912531</v>
      </c>
      <c r="Q580" s="44" t="n">
        <f aca="false">M580+N580</f>
        <v>-0.020362238713672</v>
      </c>
      <c r="R580" s="3" t="n">
        <f aca="false">R579-(Q580-Q579+P580-P579)*R579</f>
        <v>1.62856369854579</v>
      </c>
      <c r="S580" s="3" t="n">
        <f aca="false">$C$21*(R580-1)+1</f>
        <v>1.62028184496751</v>
      </c>
      <c r="T580" s="3" t="n">
        <f aca="false">-(S580-S579)/S579+T579</f>
        <v>-0.0156932061708981</v>
      </c>
      <c r="U580" s="45" t="n">
        <f aca="false">(N580-N579)/(K$49/(1+K$49)*(AC580^(1+K$49)-(J580/A580)^(1+K$49))/(J580/A580)^K$49)*K$50+U579</f>
        <v>0.0994932226855808</v>
      </c>
      <c r="V580" s="3" t="n">
        <f aca="false">IF(D$6="E",-IF(K579=$B$6,-V579+(H580-H579)*(1-E579)+(I580-I579)*E579,-V579+(H580-H579)*(1-E579)+(I580-I579)*E579+(U580-U579)*(1-E579)),IF(K579=$B$6,V579+(H580-H579)*(1-E579)+(I580-I579)*E579,V579+(H580-H579)*(1-E579)+(I580-I579)*E579+(U580-U579)*(1-E579)))</f>
        <v>0.102822754773332</v>
      </c>
      <c r="W580" s="3" t="n">
        <f aca="false">T580/3+V580</f>
        <v>0.0975916860496996</v>
      </c>
      <c r="X580" s="23" t="n">
        <f aca="false">IF(D$6="E",-B580,B580)</f>
        <v>678.555486284306</v>
      </c>
      <c r="Y580" s="0" t="n">
        <f aca="false">IF(D$6="E",-J580,J580)</f>
        <v>568.305591172219</v>
      </c>
      <c r="Z580" s="46" t="n">
        <f aca="false">J580/A580</f>
        <v>1.33347108655521</v>
      </c>
      <c r="AA580" s="43" t="n">
        <f aca="false">B$8/A580^B$3*((1+K$49)/K$49)^-B$3</f>
        <v>1.65701209013386</v>
      </c>
      <c r="AB580" s="43" t="n">
        <f aca="false">(R580-AA580)</f>
        <v>-0.0284483915880651</v>
      </c>
      <c r="AC580" s="48" t="n">
        <f aca="false">IF(R$58&gt;=AA$58,B$10,IF(K580&lt;K579,(Z580-D$10)*(1+1.25*(D$10-Z580)/MAX(Z$58:Z580)*B$10)+D$10,B$10))</f>
        <v>1.31772074681173</v>
      </c>
      <c r="AD580" s="33" t="n">
        <f aca="false">IF(K580&gt;K579,(1-A580/K580)/((J580+0.01)/A580/$B$10)^(1+K$49)+A580/K580+0.01,(1-A580/K580)/((J580+0.01)/A580/$D$10)^(1+K$49)+A580/K580+0.01)</f>
        <v>0.932633472658303</v>
      </c>
      <c r="AE580" s="47" t="n">
        <f aca="false">IF(ABS(-LN(1-(R580-AA580)/R580)/LN(AD580))&lt;1.2*B$3,1.2*SIGN(-LN(1-(R580-AA580)/R580)/LN(AD580))*B$3,-LN(1-(R580-AA580)/R580)/LN(AD580))</f>
        <v>0.248305552156201</v>
      </c>
      <c r="AF580" s="43" t="n">
        <f aca="false">W580</f>
        <v>0.0975916860496998</v>
      </c>
      <c r="AG580" s="47" t="n">
        <f aca="false">IF(D$6="E",-B580,IF(D$6="T",-B580,B580))</f>
        <v>678.555486284306</v>
      </c>
      <c r="AH580" s="3" t="n">
        <f aca="false">T580</f>
        <v>-0.0156932061708981</v>
      </c>
    </row>
    <row r="581" customFormat="false" ht="12.8" hidden="false" customHeight="false" outlineLevel="0" collapsed="false">
      <c r="A581" s="3" t="n">
        <f aca="false">IF(J580/A580&lt;=0.99*$B$10,IF(A580&gt;A579,IF(D$5&gt;0,$A580+($D$7-$D$3)/401,IF(J580/A580&gt;1.01*D$10,A580-($D$7-$D$3)/401,A580)),IF(D$5&lt;0,$A580+($D$7-$D$3)/401,IF(J580/A580&gt;1.01*D$10,A580-($D$7-$D$3)/401,A580))),IF(K580&gt;$B$6,IF(B$10&gt;D$10,IF(J580/A580&gt;1.01*D$10,A580-($D$7-$D$3)/401,A580),A580),IF(MAX(J$58:J580)&lt;0.99*$B$10*(A580^$K$49*(K580-A580))^(1/(1+$K$49))*($K$49^(1/(1+$K$49))),$A580+($D$7-$D$3)/401,IF(J580/A580&gt;1.01*$D$10,$A580-($D$7-$D$3)/401,A580))))</f>
        <v>425.686408977562</v>
      </c>
      <c r="B581" s="3" t="n">
        <f aca="false">$D$4+(A581-$D$3)*$D$5</f>
        <v>677.059226932685</v>
      </c>
      <c r="C581" s="3" t="n">
        <f aca="false">2/PI()*(ATAN((B581/A581)^2))/(1+C$12/C$14*10*(100/A580)^0.5)</f>
        <v>0.600517225902179</v>
      </c>
      <c r="D581" s="3" t="n">
        <f aca="false">3*G580*(I581-I580)+D580</f>
        <v>12647.4881273457</v>
      </c>
      <c r="E581" s="30" t="n">
        <f aca="false">(1/$C$16)*($C$12/100)/S581</f>
        <v>0.00892280760015558</v>
      </c>
      <c r="F581" s="3" t="n">
        <f aca="false">3*(1-2*$B$9)*(A582+A581)/(4*(1+$B$9)*$B$4)</f>
        <v>64740.417976798</v>
      </c>
      <c r="G581" s="3" t="n">
        <f aca="false">$C$18*$C$17*(A581+100)/100/(2*(1+$C$19))*1000</f>
        <v>4018346.91022448</v>
      </c>
      <c r="H581" s="30" t="n">
        <f aca="false">(B581-B580)/(3*(1-E580)*F580+3*C580*E580*G580)+H580</f>
        <v>0.00424719236644312</v>
      </c>
      <c r="I581" s="30" t="n">
        <f aca="false">C580*(H581-H580)+I580</f>
        <v>0.00126636278572746</v>
      </c>
      <c r="J581" s="3" t="n">
        <f aca="false">J580+3*(H581-H580)*F580</f>
        <v>567.175385351803</v>
      </c>
      <c r="K581" s="35" t="n">
        <f aca="false">IF(J581&lt;$B$10*(A580^$K$49*(MAX(K$58:K580)-A580))^(1/(1+$K$49))*($K$49^(1/(1+$K$49))),IF(J581/A581&gt;D$10,IF(MAX(J$58:J580)&lt;0.99*$B$10*(A580^$K$49*(K580-A580))^(1/(1+$K$49))*($K$49^(1/(1+$K$49))),MAX(K$58:K580),((J581/$B$10)^(1+$K$49)/(A581^($K$49)*$K$49))+A581),MAX(K$58:K580)),((J581/$B$10)^(1+$K$49)/(A581^($K$49)*$K$49))+A581)</f>
        <v>821.011130545021</v>
      </c>
      <c r="L581" s="30" t="n">
        <f aca="false">IF(K581&lt;K580,AE580*(MAX(Z$58:Z580)-J580/A580)/(J580/A580/D$10-1)/(1+1*(MAX(Z$58:Z580)-J580/A580)/(J580/A580/D$10-1))+B$3-B$4,AE580*(J581/A581/B$10)/(C$27+J581/A581/B$10))</f>
        <v>0.0797999106865742</v>
      </c>
      <c r="M581" s="42" t="n">
        <f aca="false">M580+L581*2*(K581-K580)/(K580+K581)</f>
        <v>-0.035226162987361</v>
      </c>
      <c r="N581" s="43" t="n">
        <f aca="false">N580+(B$3-B$4)*2*(K581-K580)/(K580+K581)</f>
        <v>0.0146870666921266</v>
      </c>
      <c r="O581" s="34" t="n">
        <f aca="false">(D$10-Z581)/MAX(Z$58:Z581)</f>
        <v>-0.0807944412219939</v>
      </c>
      <c r="P581" s="34" t="n">
        <f aca="false">P580+$B$4*2*(A581-A580)/(A581+A580)</f>
        <v>0.00453231226828478</v>
      </c>
      <c r="Q581" s="44" t="n">
        <f aca="false">M581+N581</f>
        <v>-0.0205390962952344</v>
      </c>
      <c r="R581" s="3" t="n">
        <f aca="false">R580-(Q581-Q580+P581-P580)*R580</f>
        <v>1.62886316426571</v>
      </c>
      <c r="S581" s="3" t="n">
        <f aca="false">$C$21*(R581-1)+1</f>
        <v>1.62057736497556</v>
      </c>
      <c r="T581" s="3" t="n">
        <f aca="false">-(S581-S580)/S580+T580</f>
        <v>-0.0158755941973829</v>
      </c>
      <c r="U581" s="45" t="n">
        <f aca="false">(N581-N580)/(K$49/(1+K$49)*(AC581^(1+K$49)-(J581/A581)^(1+K$49))/(J581/A581)^K$49)*K$50+U580</f>
        <v>0.100821302457261</v>
      </c>
      <c r="V581" s="3" t="n">
        <f aca="false">IF(D$6="E",-IF(K580=$B$6,-V580+(H581-H580)*(1-E580)+(I581-I580)*E580,-V580+(H581-H580)*(1-E580)+(I581-I580)*E580+(U581-U580)*(1-E580)),IF(K580=$B$6,V580+(H581-H580)*(1-E580)+(I581-I580)*E580,V580+(H581-H580)*(1-E580)+(I581-I580)*E580+(U581-U580)*(1-E580)))</f>
        <v>0.104133190530523</v>
      </c>
      <c r="W581" s="3" t="n">
        <f aca="false">T581/3+V581</f>
        <v>0.0988413257980621</v>
      </c>
      <c r="X581" s="23" t="n">
        <f aca="false">IF(D$6="E",-B581,B581)</f>
        <v>677.059226932685</v>
      </c>
      <c r="Y581" s="0" t="n">
        <f aca="false">IF(D$6="E",-J581,J581)</f>
        <v>567.175385351803</v>
      </c>
      <c r="Z581" s="46" t="n">
        <f aca="false">J581/A581</f>
        <v>1.3323784208053</v>
      </c>
      <c r="AA581" s="43" t="n">
        <f aca="false">B$8/A581^B$3*((1+K$49)/K$49)^-B$3</f>
        <v>1.65704391123753</v>
      </c>
      <c r="AB581" s="43" t="n">
        <f aca="false">(R581-AA581)</f>
        <v>-0.0281807469718218</v>
      </c>
      <c r="AC581" s="48" t="n">
        <f aca="false">IF(R$58&gt;=AA$58,B$10,IF(K581&lt;K580,(Z581-D$10)*(1+1.25*(D$10-Z581)/MAX(Z$58:Z581)*B$10)+D$10,B$10))</f>
        <v>1.31693473199004</v>
      </c>
      <c r="AD581" s="33" t="n">
        <f aca="false">IF(K581&gt;K580,(1-A581/K581)/((J581+0.01)/A581/$B$10)^(1+K$49)+A581/K581+0.01,(1-A581/K581)/((J581+0.01)/A581/$D$10)^(1+K$49)+A581/K581+0.01)</f>
        <v>0.933362401271502</v>
      </c>
      <c r="AE581" s="47" t="n">
        <f aca="false">IF(ABS(-LN(1-(R581-AA581)/R581)/LN(AD581))&lt;1.2*B$3,1.2*SIGN(-LN(1-(R581-AA581)/R581)/LN(AD581))*B$3,-LN(1-(R581-AA581)/R581)/LN(AD581))</f>
        <v>0.248730895274713</v>
      </c>
      <c r="AF581" s="43" t="n">
        <f aca="false">W581</f>
        <v>0.0988413257980626</v>
      </c>
      <c r="AG581" s="47" t="n">
        <f aca="false">IF(D$6="E",-B581,IF(D$6="T",-B581,B581))</f>
        <v>677.059226932685</v>
      </c>
      <c r="AH581" s="3" t="n">
        <f aca="false">T581</f>
        <v>-0.0158755941973829</v>
      </c>
    </row>
    <row r="582" customFormat="false" ht="12.8" hidden="false" customHeight="false" outlineLevel="0" collapsed="false">
      <c r="A582" s="3" t="n">
        <f aca="false">IF(J581/A581&lt;=0.99*$B$10,IF(A581&gt;A580,IF(D$5&gt;0,$A581+($D$7-$D$3)/401,IF(J581/A581&gt;1.01*D$10,A581-($D$7-$D$3)/401,A581)),IF(D$5&lt;0,$A581+($D$7-$D$3)/401,IF(J581/A581&gt;1.01*D$10,A581-($D$7-$D$3)/401,A581))),IF(K581&gt;$B$6,IF(B$10&gt;D$10,IF(J581/A581&gt;1.01*D$10,A581-($D$7-$D$3)/401,A581),A581),IF(MAX(J$58:J581)&lt;0.99*$B$10*(A581^$K$49*(K581-A581))^(1/(1+$K$49))*($K$49^(1/(1+$K$49))),$A581+($D$7-$D$3)/401,IF(J581/A581&gt;1.01*$D$10,$A581-($D$7-$D$3)/401,A581))))</f>
        <v>425.187655860355</v>
      </c>
      <c r="B582" s="3" t="n">
        <f aca="false">$D$4+(A582-$D$3)*$D$5</f>
        <v>675.562967581064</v>
      </c>
      <c r="C582" s="3" t="n">
        <f aca="false">2/PI()*(ATAN((B582/A582)^2))/(1+C$12/C$14*10*(100/A581)^0.5)</f>
        <v>0.600085519110316</v>
      </c>
      <c r="D582" s="3" t="n">
        <f aca="false">3*G581*(I582-I581)+D581</f>
        <v>12605.3545776798</v>
      </c>
      <c r="E582" s="30" t="n">
        <f aca="false">(1/$C$16)*($C$12/100)/S582</f>
        <v>0.0089211402505535</v>
      </c>
      <c r="F582" s="3" t="n">
        <f aca="false">3*(1-2*$B$9)*(A583+A582)/(4*(1+$B$9)*$B$4)</f>
        <v>64664.52076331</v>
      </c>
      <c r="G582" s="3" t="n">
        <f aca="false">$C$18*$C$17*(A582+100)/100/(2*(1+$C$19))*1000</f>
        <v>4014534.44139655</v>
      </c>
      <c r="H582" s="30" t="n">
        <f aca="false">(B582-B581)/(3*(1-E581)*F581+3*C581*E581*G581)+H581</f>
        <v>0.00424137222020016</v>
      </c>
      <c r="I582" s="30" t="n">
        <f aca="false">C581*(H582-H581)+I581</f>
        <v>0.00126286768765129</v>
      </c>
      <c r="J582" s="3" t="n">
        <f aca="false">J581+3*(H582-H581)*F581</f>
        <v>566.044989250437</v>
      </c>
      <c r="K582" s="35" t="n">
        <f aca="false">IF(J582&lt;$B$10*(A581^$K$49*(MAX(K$58:K581)-A581))^(1/(1+$K$49))*($K$49^(1/(1+$K$49))),IF(J582/A582&gt;D$10,IF(MAX(J$58:J581)&lt;0.99*$B$10*(A581^$K$49*(K581-A581))^(1/(1+$K$49))*($K$49^(1/(1+$K$49))),MAX(K$58:K581),((J582/$B$10)^(1+$K$49)/(A582^($K$49)*$K$49))+A582),MAX(K$58:K581)),((J582/$B$10)^(1+$K$49)/(A582^($K$49)*$K$49))+A582)</f>
        <v>819.400038440449</v>
      </c>
      <c r="L582" s="30" t="n">
        <f aca="false">IF(K582&lt;K581,AE581*(MAX(Z$58:Z581)-J581/A581)/(J581/A581/D$10-1)/(1+1*(MAX(Z$58:Z581)-J581/A581)/(J581/A581/D$10-1))+B$3-B$4,AE581*(J582/A582/B$10)/(C$27+J582/A582/B$10))</f>
        <v>0.0819489156010224</v>
      </c>
      <c r="M582" s="42" t="n">
        <f aca="false">M581+L582*2*(K582-K581)/(K581+K582)</f>
        <v>-0.0353871314730665</v>
      </c>
      <c r="N582" s="43" t="n">
        <f aca="false">N581+(B$3-B$4)*2*(K582-K581)/(K581+K582)</f>
        <v>0.0146666384504707</v>
      </c>
      <c r="O582" s="34" t="n">
        <f aca="false">(D$10-Z582)/MAX(Z$58:Z582)</f>
        <v>-0.0799940545300063</v>
      </c>
      <c r="P582" s="34" t="n">
        <f aca="false">P581+$B$4*2*(A582-A581)/(A582+A581)</f>
        <v>0.00452527828093716</v>
      </c>
      <c r="Q582" s="44" t="n">
        <f aca="false">M582+N582</f>
        <v>-0.0207204930225958</v>
      </c>
      <c r="R582" s="3" t="n">
        <f aca="false">R581-(Q582-Q581+P582-P581)*R581</f>
        <v>1.62917009211592</v>
      </c>
      <c r="S582" s="3" t="n">
        <f aca="false">$C$21*(R582-1)+1</f>
        <v>1.62088024879408</v>
      </c>
      <c r="T582" s="3" t="n">
        <f aca="false">-(S582-S581)/S581+T581</f>
        <v>-0.0160624929071047</v>
      </c>
      <c r="U582" s="45" t="n">
        <f aca="false">(N582-N581)/(K$49/(1+K$49)*(AC582^(1+K$49)-(J582/A582)^(1+K$49))/(J582/A582)^K$49)*K$50+U581</f>
        <v>0.102178377654749</v>
      </c>
      <c r="V582" s="3" t="n">
        <f aca="false">IF(D$6="E",-IF(K581=$B$6,-V581+(H582-H581)*(1-E581)+(I582-I581)*E581,-V581+(H582-H581)*(1-E581)+(I582-I581)*E581+(U582-U581)*(1-E581)),IF(K581=$B$6,V581+(H582-H581)*(1-E581)+(I582-I581)*E581,V581+(H582-H581)*(1-E581)+(I582-I581)*E581+(U582-U581)*(1-E581)))</f>
        <v>0.105472357406839</v>
      </c>
      <c r="W582" s="3" t="n">
        <f aca="false">T582/3+V582</f>
        <v>0.100118193104471</v>
      </c>
      <c r="X582" s="23" t="n">
        <f aca="false">IF(D$6="E",-B582,B582)</f>
        <v>675.562967581064</v>
      </c>
      <c r="Y582" s="0" t="n">
        <f aca="false">IF(D$6="E",-J582,J582)</f>
        <v>566.044989250437</v>
      </c>
      <c r="Z582" s="46" t="n">
        <f aca="false">J582/A582</f>
        <v>1.33128274409816</v>
      </c>
      <c r="AA582" s="43" t="n">
        <f aca="false">B$8/A582^B$3*((1+K$49)/K$49)^-B$3</f>
        <v>1.65707577025825</v>
      </c>
      <c r="AB582" s="43" t="n">
        <f aca="false">(R582-AA582)</f>
        <v>-0.0279056781423386</v>
      </c>
      <c r="AC582" s="48" t="n">
        <f aca="false">IF(R$58&gt;=AA$58,B$10,IF(K582&lt;K581,(Z582-D$10)*(1+1.25*(D$10-Z582)/MAX(Z$58:Z582)*B$10)+D$10,B$10))</f>
        <v>1.31614352416314</v>
      </c>
      <c r="AD582" s="33" t="n">
        <f aca="false">IF(K582&gt;K581,(1-A582/K582)/((J582+0.01)/A582/$B$10)^(1+K$49)+A582/K582+0.01,(1-A582/K582)/((J582+0.01)/A582/$D$10)^(1+K$49)+A582/K582+0.01)</f>
        <v>0.93409389453457</v>
      </c>
      <c r="AE582" s="47" t="n">
        <f aca="false">IF(ABS(-LN(1-(R582-AA582)/R582)/LN(AD582))&lt;1.2*B$3,1.2*SIGN(-LN(1-(R582-AA582)/R582)/LN(AD582))*B$3,-LN(1-(R582-AA582)/R582)/LN(AD582))</f>
        <v>0.249107435754502</v>
      </c>
      <c r="AF582" s="43" t="n">
        <f aca="false">W582</f>
        <v>0.100118193104471</v>
      </c>
      <c r="AG582" s="47" t="n">
        <f aca="false">IF(D$6="E",-B582,IF(D$6="T",-B582,B582))</f>
        <v>675.562967581064</v>
      </c>
      <c r="AH582" s="3" t="n">
        <f aca="false">T582</f>
        <v>-0.0160624929071047</v>
      </c>
    </row>
    <row r="583" customFormat="false" ht="12.8" hidden="false" customHeight="false" outlineLevel="0" collapsed="false">
      <c r="A583" s="3" t="n">
        <f aca="false">IF(J582/A582&lt;=0.99*$B$10,IF(A582&gt;A581,IF(D$5&gt;0,$A582+($D$7-$D$3)/401,IF(J582/A582&gt;1.01*D$10,A582-($D$7-$D$3)/401,A582)),IF(D$5&lt;0,$A582+($D$7-$D$3)/401,IF(J582/A582&gt;1.01*D$10,A582-($D$7-$D$3)/401,A582))),IF(K582&gt;$B$6,IF(B$10&gt;D$10,IF(J582/A582&gt;1.01*D$10,A582-($D$7-$D$3)/401,A582),A582),IF(MAX(J$58:J582)&lt;0.99*$B$10*(A582^$K$49*(K582-A582))^(1/(1+$K$49))*($K$49^(1/(1+$K$49))),$A582+($D$7-$D$3)/401,IF(J582/A582&gt;1.01*$D$10,$A582-($D$7-$D$3)/401,A582))))</f>
        <v>424.688902743148</v>
      </c>
      <c r="B583" s="3" t="n">
        <f aca="false">$D$4+(A583-$D$3)*$D$5</f>
        <v>674.066708229443</v>
      </c>
      <c r="C583" s="3" t="n">
        <f aca="false">2/PI()*(ATAN((B583/A583)^2))/(1+C$12/C$14*10*(100/A582)^0.5)</f>
        <v>0.599652029259199</v>
      </c>
      <c r="D583" s="3" t="n">
        <f aca="false">3*G582*(I583-I582)+D582</f>
        <v>12563.2347290595</v>
      </c>
      <c r="E583" s="30" t="n">
        <f aca="false">(1/$C$16)*($C$12/100)/S583</f>
        <v>0.0089194329852369</v>
      </c>
      <c r="F583" s="3" t="n">
        <f aca="false">3*(1-2*$B$9)*(A584+A583)/(4*(1+$B$9)*$B$4)</f>
        <v>64588.623549822</v>
      </c>
      <c r="G583" s="3" t="n">
        <f aca="false">$C$18*$C$17*(A583+100)/100/(2*(1+$C$19))*1000</f>
        <v>4010721.97256862</v>
      </c>
      <c r="H583" s="30" t="n">
        <f aca="false">(B583-B582)/(3*(1-E582)*F582+3*C582*E582*G582)+H582</f>
        <v>0.00423554425148205</v>
      </c>
      <c r="I583" s="30" t="n">
        <f aca="false">C582*(H583-H582)+I582</f>
        <v>0.00125937040801773</v>
      </c>
      <c r="J583" s="3" t="n">
        <f aca="false">J582+3*(H583-H582)*F582</f>
        <v>564.914400837897</v>
      </c>
      <c r="K583" s="35" t="n">
        <f aca="false">IF(J583&lt;$B$10*(A582^$K$49*(MAX(K$58:K582)-A582))^(1/(1+$K$49))*($K$49^(1/(1+$K$49))),IF(J583/A583&gt;D$10,IF(MAX(J$58:J582)&lt;0.99*$B$10*(A582^$K$49*(K582-A582))^(1/(1+$K$49))*($K$49^(1/(1+$K$49))),MAX(K$58:K582),((J583/$B$10)^(1+$K$49)/(A583^($K$49)*$K$49))+A583),MAX(K$58:K582)),((J583/$B$10)^(1+$K$49)/(A583^($K$49)*$K$49))+A583)</f>
        <v>817.789214000787</v>
      </c>
      <c r="L583" s="30" t="n">
        <f aca="false">IF(K583&lt;K582,AE582*(MAX(Z$58:Z582)-J582/A582)/(J582/A582/D$10-1)/(1+1*(MAX(Z$58:Z582)-J582/A582)/(J582/A582/D$10-1))+B$3-B$4,AE582*(J583/A583/B$10)/(C$27+J583/A583/B$10))</f>
        <v>0.084089666912023</v>
      </c>
      <c r="M583" s="42" t="n">
        <f aca="false">M582+L583*2*(K583-K582)/(K582+K583)</f>
        <v>-0.0355526024965086</v>
      </c>
      <c r="N583" s="43" t="n">
        <f aca="false">N582+(B$3-B$4)*2*(K583-K582)/(K582+K583)</f>
        <v>0.014646173407535</v>
      </c>
      <c r="O583" s="34" t="n">
        <f aca="false">(D$10-Z583)/MAX(Z$58:Z583)</f>
        <v>-0.0791914571065406</v>
      </c>
      <c r="P583" s="34" t="n">
        <f aca="false">P582+$B$4*2*(A583-A582)/(A583+A582)</f>
        <v>0.00451823603774797</v>
      </c>
      <c r="Q583" s="44" t="n">
        <f aca="false">M583+N583</f>
        <v>-0.0209064290889736</v>
      </c>
      <c r="R583" s="3" t="n">
        <f aca="false">R582-(Q583-Q582+P583-P582)*R582</f>
        <v>1.62948448660629</v>
      </c>
      <c r="S583" s="3" t="n">
        <f aca="false">$C$21*(R583-1)+1</f>
        <v>1.62119050087352</v>
      </c>
      <c r="T583" s="3" t="n">
        <f aca="false">-(S583-S582)/S582+T582</f>
        <v>-0.0162539025313963</v>
      </c>
      <c r="U583" s="45" t="n">
        <f aca="false">(N583-N582)/(K$49/(1+K$49)*(AC583^(1+K$49)-(J583/A583)^(1+K$49))/(J583/A583)^K$49)*K$50+U582</f>
        <v>0.103565442504421</v>
      </c>
      <c r="V583" s="3" t="n">
        <f aca="false">IF(D$6="E",-IF(K582=$B$6,-V582+(H583-H582)*(1-E582)+(I583-I582)*E582,-V582+(H583-H582)*(1-E582)+(I583-I582)*E582+(U583-U582)*(1-E582)),IF(K582=$B$6,V582+(H583-H582)*(1-E582)+(I583-I582)*E582,V582+(H583-H582)*(1-E582)+(I583-I582)*E582+(U583-U582)*(1-E582)))</f>
        <v>0.106841240880137</v>
      </c>
      <c r="W583" s="3" t="n">
        <f aca="false">T583/3+V583</f>
        <v>0.101423273369672</v>
      </c>
      <c r="X583" s="23" t="n">
        <f aca="false">IF(D$6="E",-B583,B583)</f>
        <v>674.066708229443</v>
      </c>
      <c r="Y583" s="0" t="n">
        <f aca="false">IF(D$6="E",-J583,J583)</f>
        <v>564.914400837897</v>
      </c>
      <c r="Z583" s="46" t="n">
        <f aca="false">J583/A583</f>
        <v>1.33018404104512</v>
      </c>
      <c r="AA583" s="43" t="n">
        <f aca="false">B$8/A583^B$3*((1+K$49)/K$49)^-B$3</f>
        <v>1.65710766728576</v>
      </c>
      <c r="AB583" s="43" t="n">
        <f aca="false">(R583-AA583)</f>
        <v>-0.0276231806794711</v>
      </c>
      <c r="AC583" s="48" t="n">
        <f aca="false">IF(R$58&gt;=AA$58,B$10,IF(K583&lt;K582,(Z583-D$10)*(1+1.25*(D$10-Z583)/MAX(Z$58:Z583)*B$10)+D$10,B$10))</f>
        <v>1.31534708716491</v>
      </c>
      <c r="AD583" s="33" t="n">
        <f aca="false">IF(K583&gt;K582,(1-A583/K583)/((J583+0.01)/A583/$B$10)^(1+K$49)+A583/K583+0.01,(1-A583/K583)/((J583+0.01)/A583/$D$10)^(1+K$49)+A583/K583+0.01)</f>
        <v>0.934827967215539</v>
      </c>
      <c r="AE583" s="47" t="n">
        <f aca="false">IF(ABS(-LN(1-(R583-AA583)/R583)/LN(AD583))&lt;1.2*B$3,1.2*SIGN(-LN(1-(R583-AA583)/R583)/LN(AD583))*B$3,-LN(1-(R583-AA583)/R583)/LN(AD583))</f>
        <v>0.249433543539789</v>
      </c>
      <c r="AF583" s="43" t="n">
        <f aca="false">W583</f>
        <v>0.101423273369671</v>
      </c>
      <c r="AG583" s="47" t="n">
        <f aca="false">IF(D$6="E",-B583,IF(D$6="T",-B583,B583))</f>
        <v>674.066708229443</v>
      </c>
      <c r="AH583" s="3" t="n">
        <f aca="false">T583</f>
        <v>-0.0162539025313963</v>
      </c>
    </row>
    <row r="584" customFormat="false" ht="12.8" hidden="false" customHeight="false" outlineLevel="0" collapsed="false">
      <c r="A584" s="3" t="n">
        <f aca="false">IF(J583/A583&lt;=0.99*$B$10,IF(A583&gt;A582,IF(D$5&gt;0,$A583+($D$7-$D$3)/401,IF(J583/A583&gt;1.01*D$10,A583-($D$7-$D$3)/401,A583)),IF(D$5&lt;0,$A583+($D$7-$D$3)/401,IF(J583/A583&gt;1.01*D$10,A583-($D$7-$D$3)/401,A583))),IF(K583&gt;$B$6,IF(B$10&gt;D$10,IF(J583/A583&gt;1.01*D$10,A583-($D$7-$D$3)/401,A583),A583),IF(MAX(J$58:J583)&lt;0.99*$B$10*(A583^$K$49*(K583-A583))^(1/(1+$K$49))*($K$49^(1/(1+$K$49))),$A583+($D$7-$D$3)/401,IF(J583/A583&gt;1.01*$D$10,$A583-($D$7-$D$3)/401,A583))))</f>
        <v>424.190149625941</v>
      </c>
      <c r="B584" s="3" t="n">
        <f aca="false">$D$4+(A584-$D$3)*$D$5</f>
        <v>672.570448877822</v>
      </c>
      <c r="C584" s="3" t="n">
        <f aca="false">2/PI()*(ATAN((B584/A584)^2))/(1+C$12/C$14*10*(100/A583)^0.5)</f>
        <v>0.599216744859923</v>
      </c>
      <c r="D584" s="3" t="n">
        <f aca="false">3*G583*(I584-I583)+D583</f>
        <v>12521.1286294327</v>
      </c>
      <c r="E584" s="30" t="n">
        <f aca="false">(1/$C$16)*($C$12/100)/S584</f>
        <v>0.00891768585473019</v>
      </c>
      <c r="F584" s="3" t="n">
        <f aca="false">3*(1-2*$B$9)*(A585+A584)/(4*(1+$B$9)*$B$4)</f>
        <v>64512.7263363339</v>
      </c>
      <c r="G584" s="3" t="n">
        <f aca="false">$C$18*$C$17*(A584+100)/100/(2*(1+$C$19))*1000</f>
        <v>4006909.50374069</v>
      </c>
      <c r="H584" s="30" t="n">
        <f aca="false">(B584-B583)/(3*(1-E583)*F583+3*C583*E583*G583)+H583</f>
        <v>0.00422970843140199</v>
      </c>
      <c r="I584" s="30" t="n">
        <f aca="false">C583*(H584-H583)+I583</f>
        <v>0.00125587094666433</v>
      </c>
      <c r="J584" s="3" t="n">
        <f aca="false">J583+3*(H584-H583)*F583</f>
        <v>563.78361807913</v>
      </c>
      <c r="K584" s="35" t="n">
        <f aca="false">IF(J584&lt;$B$10*(A583^$K$49*(MAX(K$58:K583)-A583))^(1/(1+$K$49))*($K$49^(1/(1+$K$49))),IF(J584/A584&gt;D$10,IF(MAX(J$58:J583)&lt;0.99*$B$10*(A583^$K$49*(K583-A583))^(1/(1+$K$49))*($K$49^(1/(1+$K$49))),MAX(K$58:K583),((J584/$B$10)^(1+$K$49)/(A584^($K$49)*$K$49))+A584),MAX(K$58:K583)),((J584/$B$10)^(1+$K$49)/(A584^($K$49)*$K$49))+A584)</f>
        <v>816.178656949131</v>
      </c>
      <c r="L584" s="30" t="n">
        <f aca="false">IF(K584&lt;K583,AE583*(MAX(Z$58:Z583)-J583/A583)/(J583/A583/D$10-1)/(1+1*(MAX(Z$58:Z583)-J583/A583)/(J583/A583/D$10-1))+B$3-B$4,AE583*(J584/A584/B$10)/(C$27+J584/A584/B$10))</f>
        <v>0.0862204769951057</v>
      </c>
      <c r="M584" s="42" t="n">
        <f aca="false">M583+L584*2*(K584-K583)/(K583+K584)</f>
        <v>-0.0357225727874678</v>
      </c>
      <c r="N584" s="43" t="n">
        <f aca="false">N583+(B$3-B$4)*2*(K584-K583)/(K583+K584)</f>
        <v>0.014625671421376</v>
      </c>
      <c r="O584" s="34" t="n">
        <f aca="false">(D$10-Z584)/MAX(Z$58:Z584)</f>
        <v>-0.0783866376490605</v>
      </c>
      <c r="P584" s="34" t="n">
        <f aca="false">P583+$B$4*2*(A584-A583)/(A584+A583)</f>
        <v>0.00451118551931453</v>
      </c>
      <c r="Q584" s="44" t="n">
        <f aca="false">M584+N584</f>
        <v>-0.0210969013660917</v>
      </c>
      <c r="R584" s="3" t="n">
        <f aca="false">R583-(Q584-Q583+P584-P583)*R583</f>
        <v>1.62980634693739</v>
      </c>
      <c r="S584" s="3" t="n">
        <f aca="false">$C$21*(R584-1)+1</f>
        <v>1.62150812042498</v>
      </c>
      <c r="T584" s="3" t="n">
        <f aca="false">-(S584-S583)/S583+T583</f>
        <v>-0.0164498200076535</v>
      </c>
      <c r="U584" s="45" t="n">
        <f aca="false">(N584-N583)/(K$49/(1+K$49)*(AC584^(1+K$49)-(J584/A584)^(1+K$49))/(J584/A584)^K$49)*K$50+U583</f>
        <v>0.104983537627028</v>
      </c>
      <c r="V584" s="3" t="n">
        <f aca="false">IF(D$6="E",-IF(K583=$B$6,-V583+(H584-H583)*(1-E583)+(I584-I583)*E583,-V583+(H584-H583)*(1-E583)+(I584-I583)*E583+(U584-U583)*(1-E583)),IF(K583=$B$6,V583+(H584-H583)*(1-E583)+(I584-I583)*E583,V583+(H584-H583)*(1-E583)+(I584-I583)*E583+(U584-U583)*(1-E583)))</f>
        <v>0.108240872417246</v>
      </c>
      <c r="W584" s="3" t="n">
        <f aca="false">T584/3+V584</f>
        <v>0.102757599081362</v>
      </c>
      <c r="X584" s="23" t="n">
        <f aca="false">IF(D$6="E",-B584,B584)</f>
        <v>672.570448877822</v>
      </c>
      <c r="Y584" s="0" t="n">
        <f aca="false">IF(D$6="E",-J584,J584)</f>
        <v>563.78361807913</v>
      </c>
      <c r="Z584" s="46" t="n">
        <f aca="false">J584/A584</f>
        <v>1.32908229617374</v>
      </c>
      <c r="AA584" s="43" t="n">
        <f aca="false">B$8/A584^B$3*((1+K$49)/K$49)^-B$3</f>
        <v>1.65713960241011</v>
      </c>
      <c r="AB584" s="43" t="n">
        <f aca="false">(R584-AA584)</f>
        <v>-0.0273332554727155</v>
      </c>
      <c r="AC584" s="48" t="n">
        <f aca="false">IF(R$58&gt;=AA$58,B$10,IF(K584&lt;K583,(Z584-D$10)*(1+1.25*(D$10-Z584)/MAX(Z$58:Z584)*B$10)+D$10,B$10))</f>
        <v>1.31454538452824</v>
      </c>
      <c r="AD584" s="33" t="n">
        <f aca="false">IF(K584&gt;K583,(1-A584/K584)/((J584+0.01)/A584/$B$10)^(1+K$49)+A584/K584+0.01,(1-A584/K584)/((J584+0.01)/A584/$D$10)^(1+K$49)+A584/K584+0.01)</f>
        <v>0.935564634178181</v>
      </c>
      <c r="AE584" s="47" t="n">
        <f aca="false">IF(ABS(-LN(1-(R584-AA584)/R584)/LN(AD584))&lt;1.2*B$3,1.2*SIGN(-LN(1-(R584-AA584)/R584)/LN(AD584))*B$3,-LN(1-(R584-AA584)/R584)/LN(AD584))</f>
        <v>0.249707552286276</v>
      </c>
      <c r="AF584" s="43" t="n">
        <f aca="false">W584</f>
        <v>0.102757599081362</v>
      </c>
      <c r="AG584" s="47" t="n">
        <f aca="false">IF(D$6="E",-B584,IF(D$6="T",-B584,B584))</f>
        <v>672.570448877822</v>
      </c>
      <c r="AH584" s="3" t="n">
        <f aca="false">T584</f>
        <v>-0.0164498200076535</v>
      </c>
    </row>
    <row r="585" customFormat="false" ht="12.8" hidden="false" customHeight="false" outlineLevel="0" collapsed="false">
      <c r="A585" s="3" t="n">
        <f aca="false">IF(J584/A584&lt;=0.99*$B$10,IF(A584&gt;A583,IF(D$5&gt;0,$A584+($D$7-$D$3)/401,IF(J584/A584&gt;1.01*D$10,A584-($D$7-$D$3)/401,A584)),IF(D$5&lt;0,$A584+($D$7-$D$3)/401,IF(J584/A584&gt;1.01*D$10,A584-($D$7-$D$3)/401,A584))),IF(K584&gt;$B$6,IF(B$10&gt;D$10,IF(J584/A584&gt;1.01*D$10,A584-($D$7-$D$3)/401,A584),A584),IF(MAX(J$58:J584)&lt;0.99*$B$10*(A584^$K$49*(K584-A584))^(1/(1+$K$49))*($K$49^(1/(1+$K$49))),$A584+($D$7-$D$3)/401,IF(J584/A584&gt;1.01*$D$10,$A584-($D$7-$D$3)/401,A584))))</f>
        <v>423.691396508734</v>
      </c>
      <c r="B585" s="3" t="n">
        <f aca="false">$D$4+(A585-$D$3)*$D$5</f>
        <v>671.074189526201</v>
      </c>
      <c r="C585" s="3" t="n">
        <f aca="false">2/PI()*(ATAN((B585/A585)^2))/(1+C$12/C$14*10*(100/A584)^0.5)</f>
        <v>0.59877965432928</v>
      </c>
      <c r="D585" s="3" t="n">
        <f aca="false">3*G584*(I585-I584)+D584</f>
        <v>12479.0363276353</v>
      </c>
      <c r="E585" s="30" t="n">
        <f aca="false">(1/$C$16)*($C$12/100)/S585</f>
        <v>0.00891589894075947</v>
      </c>
      <c r="F585" s="3" t="n">
        <f aca="false">3*(1-2*$B$9)*(A586+A585)/(4*(1+$B$9)*$B$4)</f>
        <v>64436.8291228459</v>
      </c>
      <c r="G585" s="3" t="n">
        <f aca="false">$C$18*$C$17*(A585+100)/100/(2*(1+$C$19))*1000</f>
        <v>4003097.03491276</v>
      </c>
      <c r="H585" s="30" t="n">
        <f aca="false">(B585-B584)/(3*(1-E584)*F584+3*C584*E584*G584)+H584</f>
        <v>0.00422386473095076</v>
      </c>
      <c r="I585" s="30" t="n">
        <f aca="false">C584*(H585-H584)+I584</f>
        <v>0.00125236930350201</v>
      </c>
      <c r="J585" s="3" t="n">
        <f aca="false">J584+3*(H585-H584)*F584</f>
        <v>562.652638935125</v>
      </c>
      <c r="K585" s="35" t="n">
        <f aca="false">IF(J585&lt;$B$10*(A584^$K$49*(MAX(K$58:K584)-A584))^(1/(1+$K$49))*($K$49^(1/(1+$K$49))),IF(J585/A585&gt;D$10,IF(MAX(J$58:J584)&lt;0.99*$B$10*(A584^$K$49*(K584-A584))^(1/(1+$K$49))*($K$49^(1/(1+$K$49))),MAX(K$58:K584),((J585/$B$10)^(1+$K$49)/(A585^($K$49)*$K$49))+A585),MAX(K$58:K584)),((J585/$B$10)^(1+$K$49)/(A585^($K$49)*$K$49))+A585)</f>
        <v>814.568367024787</v>
      </c>
      <c r="L585" s="30" t="n">
        <f aca="false">IF(K585&lt;K584,AE584*(MAX(Z$58:Z584)-J584/A584)/(J584/A584/D$10-1)/(1+1*(MAX(Z$58:Z584)-J584/A584)/(J584/A584/D$10-1))+B$3-B$4,AE584*(J585/A585/B$10)/(C$27+J585/A585/B$10))</f>
        <v>0.0883395946198984</v>
      </c>
      <c r="M585" s="42" t="n">
        <f aca="false">M584+L585*2*(K585-K584)/(K584+K585)</f>
        <v>-0.0358970356036443</v>
      </c>
      <c r="N585" s="43" t="n">
        <f aca="false">N584+(B$3-B$4)*2*(K585-K584)/(K584+K585)</f>
        <v>0.0146051323494452</v>
      </c>
      <c r="O585" s="34" t="n">
        <f aca="false">(D$10-Z585)/MAX(Z$58:Z585)</f>
        <v>-0.0775795847949925</v>
      </c>
      <c r="P585" s="34" t="n">
        <f aca="false">P584+$B$4*2*(A585-A584)/(A585+A584)</f>
        <v>0.00450412670616573</v>
      </c>
      <c r="Q585" s="44" t="n">
        <f aca="false">M585+N585</f>
        <v>-0.0212919032541991</v>
      </c>
      <c r="R585" s="3" t="n">
        <f aca="false">R584-(Q585-Q584+P585-P584)*R584</f>
        <v>1.63013566675077</v>
      </c>
      <c r="S585" s="3" t="n">
        <f aca="false">$C$21*(R585-1)+1</f>
        <v>1.62183310117379</v>
      </c>
      <c r="T585" s="3" t="n">
        <f aca="false">-(S585-S584)/S584+T584</f>
        <v>-0.0166502388305441</v>
      </c>
      <c r="U585" s="45" t="n">
        <f aca="false">(N585-N584)/(K$49/(1+K$49)*(AC585^(1+K$49)-(J585/A585)^(1+K$49))/(J585/A585)^K$49)*K$50+U584</f>
        <v>0.10643375278435</v>
      </c>
      <c r="V585" s="3" t="n">
        <f aca="false">IF(D$6="E",-IF(K584=$B$6,-V584+(H585-H584)*(1-E584)+(I585-I584)*E584,-V584+(H585-H584)*(1-E584)+(I585-I584)*E584+(U585-U584)*(1-E584)),IF(K584=$B$6,V584+(H585-H584)*(1-E584)+(I585-I584)*E584,V584+(H585-H584)*(1-E584)+(I585-I584)*E584+(U585-U584)*(1-E584)))</f>
        <v>0.109672332196653</v>
      </c>
      <c r="W585" s="3" t="n">
        <f aca="false">T585/3+V585</f>
        <v>0.104122252586472</v>
      </c>
      <c r="X585" s="23" t="n">
        <f aca="false">IF(D$6="E",-B585,B585)</f>
        <v>671.074189526201</v>
      </c>
      <c r="Y585" s="0" t="n">
        <f aca="false">IF(D$6="E",-J585,J585)</f>
        <v>562.652638935125</v>
      </c>
      <c r="Z585" s="46" t="n">
        <f aca="false">J585/A585</f>
        <v>1.32797749392942</v>
      </c>
      <c r="AA585" s="43" t="n">
        <f aca="false">B$8/A585^B$3*((1+K$49)/K$49)^-B$3</f>
        <v>1.65717157572167</v>
      </c>
      <c r="AB585" s="43" t="n">
        <f aca="false">(R585-AA585)</f>
        <v>-0.0270359089709036</v>
      </c>
      <c r="AC585" s="48" t="n">
        <f aca="false">IF(R$58&gt;=AA$58,B$10,IF(K585&lt;K584,(Z585-D$10)*(1+1.25*(D$10-Z585)/MAX(Z$58:Z585)*B$10)+D$10,B$10))</f>
        <v>1.31373837948388</v>
      </c>
      <c r="AD585" s="33" t="n">
        <f aca="false">IF(K585&gt;K584,(1-A585/K585)/((J585+0.01)/A585/$B$10)^(1+K$49)+A585/K585+0.01,(1-A585/K585)/((J585+0.01)/A585/$D$10)^(1+K$49)+A585/K585+0.01)</f>
        <v>0.936303910381288</v>
      </c>
      <c r="AE585" s="47" t="n">
        <f aca="false">IF(ABS(-LN(1-(R585-AA585)/R585)/LN(AD585))&lt;1.2*B$3,1.2*SIGN(-LN(1-(R585-AA585)/R585)/LN(AD585))*B$3,-LN(1-(R585-AA585)/R585)/LN(AD585))</f>
        <v>0.249927758843799</v>
      </c>
      <c r="AF585" s="43" t="n">
        <f aca="false">W585</f>
        <v>0.104122252586472</v>
      </c>
      <c r="AG585" s="47" t="n">
        <f aca="false">IF(D$6="E",-B585,IF(D$6="T",-B585,B585))</f>
        <v>671.074189526201</v>
      </c>
      <c r="AH585" s="3" t="n">
        <f aca="false">T585</f>
        <v>-0.0166502388305441</v>
      </c>
    </row>
    <row r="586" customFormat="false" ht="12.8" hidden="false" customHeight="false" outlineLevel="0" collapsed="false">
      <c r="A586" s="3" t="n">
        <f aca="false">IF(J585/A585&lt;=0.99*$B$10,IF(A585&gt;A584,IF(D$5&gt;0,$A585+($D$7-$D$3)/401,IF(J585/A585&gt;1.01*D$10,A585-($D$7-$D$3)/401,A585)),IF(D$5&lt;0,$A585+($D$7-$D$3)/401,IF(J585/A585&gt;1.01*D$10,A585-($D$7-$D$3)/401,A585))),IF(K585&gt;$B$6,IF(B$10&gt;D$10,IF(J585/A585&gt;1.01*D$10,A585-($D$7-$D$3)/401,A585),A585),IF(MAX(J$58:J585)&lt;0.99*$B$10*(A585^$K$49*(K585-A585))^(1/(1+$K$49))*($K$49^(1/(1+$K$49))),$A585+($D$7-$D$3)/401,IF(J585/A585&gt;1.01*$D$10,$A585-($D$7-$D$3)/401,A585))))</f>
        <v>423.192643391527</v>
      </c>
      <c r="B586" s="3" t="n">
        <f aca="false">$D$4+(A586-$D$3)*$D$5</f>
        <v>669.57793017458</v>
      </c>
      <c r="C586" s="3" t="n">
        <f aca="false">2/PI()*(ATAN((B586/A586)^2))/(1+C$12/C$14*10*(100/A585)^0.5)</f>
        <v>0.598340745988879</v>
      </c>
      <c r="D586" s="3" t="n">
        <f aca="false">3*G585*(I586-I585)+D585</f>
        <v>12436.9578734342</v>
      </c>
      <c r="E586" s="30" t="n">
        <f aca="false">(1/$C$16)*($C$12/100)/S586</f>
        <v>0.00891407235758541</v>
      </c>
      <c r="F586" s="3" t="n">
        <f aca="false">3*(1-2*$B$9)*(A587+A586)/(4*(1+$B$9)*$B$4)</f>
        <v>64360.9319093579</v>
      </c>
      <c r="G586" s="3" t="n">
        <f aca="false">$C$18*$C$17*(A586+100)/100/(2*(1+$C$19))*1000</f>
        <v>3999284.56608483</v>
      </c>
      <c r="H586" s="30" t="n">
        <f aca="false">(B586-B585)/(3*(1-E585)*F585+3*C585*E585*G585)+H585</f>
        <v>0.00421801312100095</v>
      </c>
      <c r="I586" s="30" t="n">
        <f aca="false">C585*(H586-H585)+I585</f>
        <v>0.00124886547851899</v>
      </c>
      <c r="J586" s="3" t="n">
        <f aca="false">J585+3*(H586-H585)*F585</f>
        <v>561.521461363837</v>
      </c>
      <c r="K586" s="35" t="n">
        <f aca="false">IF(J586&lt;$B$10*(A585^$K$49*(MAX(K$58:K585)-A585))^(1/(1+$K$49))*($K$49^(1/(1+$K$49))),IF(J586/A586&gt;D$10,IF(MAX(J$58:J585)&lt;0.99*$B$10*(A585^$K$49*(K585-A585))^(1/(1+$K$49))*($K$49^(1/(1+$K$49))),MAX(K$58:K585),((J586/$B$10)^(1+$K$49)/(A586^($K$49)*$K$49))+A586),MAX(K$58:K585)),((J586/$B$10)^(1+$K$49)/(A586^($K$49)*$K$49))+A586)</f>
        <v>812.958343984698</v>
      </c>
      <c r="L586" s="30" t="n">
        <f aca="false">IF(K586&lt;K585,AE585*(MAX(Z$58:Z585)-J585/A585)/(J585/A585/D$10-1)/(1+1*(MAX(Z$58:Z585)-J585/A585)/(J585/A585/D$10-1))+B$3-B$4,AE585*(J586/A586/B$10)/(C$27+J586/A586/B$10))</f>
        <v>0.0904452033388337</v>
      </c>
      <c r="M586" s="42" t="n">
        <f aca="false">M585+L586*2*(K586-K585)/(K585+K586)</f>
        <v>-0.0360759805761059</v>
      </c>
      <c r="N586" s="43" t="n">
        <f aca="false">N585+(B$3-B$4)*2*(K586-K585)/(K585+K586)</f>
        <v>0.0145845560486034</v>
      </c>
      <c r="O586" s="34" t="n">
        <f aca="false">(D$10-Z586)/MAX(Z$58:Z586)</f>
        <v>-0.0767702871229452</v>
      </c>
      <c r="P586" s="34" t="n">
        <f aca="false">P585+$B$4*2*(A586-A585)/(A586+A585)</f>
        <v>0.00449705957876162</v>
      </c>
      <c r="Q586" s="44" t="n">
        <f aca="false">M586+N586</f>
        <v>-0.0214914245275025</v>
      </c>
      <c r="R586" s="3" t="n">
        <f aca="false">R585-(Q586-Q585+P586-P585)*R585</f>
        <v>1.6304724338711</v>
      </c>
      <c r="S586" s="3" t="n">
        <f aca="false">$C$21*(R586-1)+1</f>
        <v>1.62216543110504</v>
      </c>
      <c r="T586" s="3" t="n">
        <f aca="false">-(S586-S585)/S585+T585</f>
        <v>-0.0168551488986688</v>
      </c>
      <c r="U586" s="45" t="n">
        <f aca="false">(N586-N585)/(K$49/(1+K$49)*(AC586^(1+K$49)-(J586/A586)^(1+K$49))/(J586/A586)^K$49)*K$50+U585</f>
        <v>0.107917229823585</v>
      </c>
      <c r="V586" s="3" t="n">
        <f aca="false">IF(D$6="E",-IF(K585=$B$6,-V585+(H586-H585)*(1-E585)+(I586-I585)*E585,-V585+(H586-H585)*(1-E585)+(I586-I585)*E585+(U586-U585)*(1-E585)),IF(K585=$B$6,V585+(H586-H585)*(1-E585)+(I586-I585)*E585,V585+(H586-H585)*(1-E585)+(I586-I585)*E585+(U586-U585)*(1-E585)))</f>
        <v>0.111136752027189</v>
      </c>
      <c r="W586" s="3" t="n">
        <f aca="false">T586/3+V586</f>
        <v>0.105518369060966</v>
      </c>
      <c r="X586" s="23" t="n">
        <f aca="false">IF(D$6="E",-B586,B586)</f>
        <v>669.57793017458</v>
      </c>
      <c r="Y586" s="0" t="n">
        <f aca="false">IF(D$6="E",-J586,J586)</f>
        <v>561.521461363837</v>
      </c>
      <c r="Z586" s="46" t="n">
        <f aca="false">J586/A586</f>
        <v>1.32686961867702</v>
      </c>
      <c r="AA586" s="43" t="n">
        <f aca="false">B$8/A586^B$3*((1+K$49)/K$49)^-B$3</f>
        <v>1.65720358731114</v>
      </c>
      <c r="AB586" s="43" t="n">
        <f aca="false">(R586-AA586)</f>
        <v>-0.0267311534400476</v>
      </c>
      <c r="AC586" s="48" t="n">
        <f aca="false">IF(R$58&gt;=AA$58,B$10,IF(K586&lt;K585,(Z586-D$10)*(1+1.25*(D$10-Z586)/MAX(Z$58:Z586)*B$10)+D$10,B$10))</f>
        <v>1.3129260349593</v>
      </c>
      <c r="AD586" s="33" t="n">
        <f aca="false">IF(K586&gt;K585,(1-A586/K586)/((J586+0.01)/A586/$B$10)^(1+K$49)+A586/K586+0.01,(1-A586/K586)/((J586+0.01)/A586/$D$10)^(1+K$49)+A586/K586+0.01)</f>
        <v>0.937045810877869</v>
      </c>
      <c r="AE586" s="47" t="n">
        <f aca="false">IF(ABS(-LN(1-(R586-AA586)/R586)/LN(AD586))&lt;1.2*B$3,1.2*SIGN(-LN(1-(R586-AA586)/R586)/LN(AD586))*B$3,-LN(1-(R586-AA586)/R586)/LN(AD586))</f>
        <v>0.250092422747343</v>
      </c>
      <c r="AF586" s="43" t="n">
        <f aca="false">W586</f>
        <v>0.105518369060966</v>
      </c>
      <c r="AG586" s="47" t="n">
        <f aca="false">IF(D$6="E",-B586,IF(D$6="T",-B586,B586))</f>
        <v>669.57793017458</v>
      </c>
      <c r="AH586" s="3" t="n">
        <f aca="false">T586</f>
        <v>-0.0168551488986688</v>
      </c>
    </row>
    <row r="587" customFormat="false" ht="12.8" hidden="false" customHeight="false" outlineLevel="0" collapsed="false">
      <c r="A587" s="3" t="n">
        <f aca="false">IF(J586/A586&lt;=0.99*$B$10,IF(A586&gt;A585,IF(D$5&gt;0,$A586+($D$7-$D$3)/401,IF(J586/A586&gt;1.01*D$10,A586-($D$7-$D$3)/401,A586)),IF(D$5&lt;0,$A586+($D$7-$D$3)/401,IF(J586/A586&gt;1.01*D$10,A586-($D$7-$D$3)/401,A586))),IF(K586&gt;$B$6,IF(B$10&gt;D$10,IF(J586/A586&gt;1.01*D$10,A586-($D$7-$D$3)/401,A586),A586),IF(MAX(J$58:J586)&lt;0.99*$B$10*(A586^$K$49*(K586-A586))^(1/(1+$K$49))*($K$49^(1/(1+$K$49))),$A586+($D$7-$D$3)/401,IF(J586/A586&gt;1.01*$D$10,$A586-($D$7-$D$3)/401,A586))))</f>
        <v>422.69389027432</v>
      </c>
      <c r="B587" s="3" t="n">
        <f aca="false">$D$4+(A587-$D$3)*$D$5</f>
        <v>668.081670822959</v>
      </c>
      <c r="C587" s="3" t="n">
        <f aca="false">2/PI()*(ATAN((B587/A587)^2))/(1+C$12/C$14*10*(100/A586)^0.5)</f>
        <v>0.597900008064243</v>
      </c>
      <c r="D587" s="3" t="n">
        <f aca="false">3*G586*(I587-I586)+D586</f>
        <v>12394.8933175725</v>
      </c>
      <c r="E587" s="30" t="n">
        <f aca="false">(1/$C$16)*($C$12/100)/S587</f>
        <v>0.00891220625337368</v>
      </c>
      <c r="F587" s="3" t="n">
        <f aca="false">3*(1-2*$B$9)*(A588+A587)/(4*(1+$B$9)*$B$4)</f>
        <v>64285.0346958699</v>
      </c>
      <c r="G587" s="3" t="n">
        <f aca="false">$C$18*$C$17*(A587+100)/100/(2*(1+$C$19))*1000</f>
        <v>3995472.0972569</v>
      </c>
      <c r="H587" s="30" t="n">
        <f aca="false">(B587-B586)/(3*(1-E586)*F586+3*C586*E586*G586)+H586</f>
        <v>0.00421215357231122</v>
      </c>
      <c r="I587" s="30" t="n">
        <f aca="false">C586*(H587-H586)+I586</f>
        <v>0.00124535947178482</v>
      </c>
      <c r="J587" s="3" t="n">
        <f aca="false">J586+3*(H587-H586)*F586</f>
        <v>560.390083321119</v>
      </c>
      <c r="K587" s="35" t="n">
        <f aca="false">IF(J587&lt;$B$10*(A586^$K$49*(MAX(K$58:K586)-A586))^(1/(1+$K$49))*($K$49^(1/(1+$K$49))),IF(J587/A587&gt;D$10,IF(MAX(J$58:J586)&lt;0.99*$B$10*(A586^$K$49*(K586-A586))^(1/(1+$K$49))*($K$49^(1/(1+$K$49))),MAX(K$58:K586),((J587/$B$10)^(1+$K$49)/(A587^($K$49)*$K$49))+A587),MAX(K$58:K586)),((J587/$B$10)^(1+$K$49)/(A587^($K$49)*$K$49))+A587)</f>
        <v>811.348587604921</v>
      </c>
      <c r="L587" s="30" t="n">
        <f aca="false">IF(K587&lt;K586,AE586*(MAX(Z$58:Z586)-J586/A586)/(J586/A586/D$10-1)/(1+1*(MAX(Z$58:Z586)-J586/A586)/(J586/A586/D$10-1))+B$3-B$4,AE586*(J587/A587/B$10)/(C$27+J587/A587/B$10))</f>
        <v>0.0925354198541661</v>
      </c>
      <c r="M587" s="42" t="n">
        <f aca="false">M586+L587*2*(K587-K586)/(K586+K587)</f>
        <v>-0.0362593935500564</v>
      </c>
      <c r="N587" s="43" t="n">
        <f aca="false">N586+(B$3-B$4)*2*(K587-K586)/(K586+K587)</f>
        <v>0.0145639423751356</v>
      </c>
      <c r="O587" s="34" t="n">
        <f aca="false">(D$10-Z587)/MAX(Z$58:Z587)</f>
        <v>-0.0759587331540078</v>
      </c>
      <c r="P587" s="34" t="n">
        <f aca="false">P586+$B$4*2*(A587-A586)/(A587+A586)</f>
        <v>0.00448998411749313</v>
      </c>
      <c r="Q587" s="44" t="n">
        <f aca="false">M587+N587</f>
        <v>-0.0216954511749208</v>
      </c>
      <c r="R587" s="3" t="n">
        <f aca="false">R586-(Q587-Q586+P587-P586)*R586</f>
        <v>1.63081663004004</v>
      </c>
      <c r="S587" s="3" t="n">
        <f aca="false">$C$21*(R587-1)+1</f>
        <v>1.62250509220096</v>
      </c>
      <c r="T587" s="3" t="n">
        <f aca="false">-(S587-S586)/S586+T586</f>
        <v>-0.0170645363565744</v>
      </c>
      <c r="U587" s="45" t="n">
        <f aca="false">(N587-N586)/(K$49/(1+K$49)*(AC587^(1+K$49)-(J587/A587)^(1+K$49))/(J587/A587)^K$49)*K$50+U586</f>
        <v>0.109435165836309</v>
      </c>
      <c r="V587" s="3" t="n">
        <f aca="false">IF(D$6="E",-IF(K586=$B$6,-V586+(H587-H586)*(1-E586)+(I587-I586)*E586,-V586+(H587-H586)*(1-E586)+(I587-I586)*E586+(U587-U586)*(1-E586)),IF(K586=$B$6,V586+(H587-H586)*(1-E586)+(I587-I586)*E586,V586+(H587-H586)*(1-E586)+(I587-I586)*E586+(U587-U586)*(1-E586)))</f>
        <v>0.112635318479415</v>
      </c>
      <c r="W587" s="3" t="n">
        <f aca="false">T587/3+V587</f>
        <v>0.10694713969389</v>
      </c>
      <c r="X587" s="23" t="n">
        <f aca="false">IF(D$6="E",-B587,B587)</f>
        <v>668.081670822959</v>
      </c>
      <c r="Y587" s="0" t="n">
        <f aca="false">IF(D$6="E",-J587,J587)</f>
        <v>560.390083321119</v>
      </c>
      <c r="Z587" s="46" t="n">
        <f aca="false">J587/A587</f>
        <v>1.32575865470267</v>
      </c>
      <c r="AA587" s="43" t="n">
        <f aca="false">B$8/A587^B$3*((1+K$49)/K$49)^-B$3</f>
        <v>1.65723563726955</v>
      </c>
      <c r="AB587" s="43" t="n">
        <f aca="false">(R587-AA587)</f>
        <v>-0.026419007229507</v>
      </c>
      <c r="AC587" s="48" t="n">
        <f aca="false">IF(R$58&gt;=AA$58,B$10,IF(K587&lt;K586,(Z587-D$10)*(1+1.25*(D$10-Z587)/MAX(Z$58:Z587)*B$10)+D$10,B$10))</f>
        <v>1.31210831357765</v>
      </c>
      <c r="AD587" s="33" t="n">
        <f aca="false">IF(K587&gt;K586,(1-A587/K587)/((J587+0.01)/A587/$B$10)^(1+K$49)+A587/K587+0.01,(1-A587/K587)/((J587+0.01)/A587/$D$10)^(1+K$49)+A587/K587+0.01)</f>
        <v>0.937790350814275</v>
      </c>
      <c r="AE587" s="47" t="n">
        <f aca="false">IF(ABS(-LN(1-(R587-AA587)/R587)/LN(AD587))&lt;1.2*B$3,1.2*SIGN(-LN(1-(R587-AA587)/R587)/LN(AD587))*B$3,-LN(1-(R587-AA587)/R587)/LN(AD587))</f>
        <v>0.250199765717941</v>
      </c>
      <c r="AF587" s="43" t="n">
        <f aca="false">W587</f>
        <v>0.106947139693891</v>
      </c>
      <c r="AG587" s="47" t="n">
        <f aca="false">IF(D$6="E",-B587,IF(D$6="T",-B587,B587))</f>
        <v>668.081670822959</v>
      </c>
      <c r="AH587" s="3" t="n">
        <f aca="false">T587</f>
        <v>-0.0170645363565744</v>
      </c>
    </row>
    <row r="588" customFormat="false" ht="12.8" hidden="false" customHeight="false" outlineLevel="0" collapsed="false">
      <c r="A588" s="3" t="n">
        <f aca="false">IF(J587/A587&lt;=0.99*$B$10,IF(A587&gt;A586,IF(D$5&gt;0,$A587+($D$7-$D$3)/401,IF(J587/A587&gt;1.01*D$10,A587-($D$7-$D$3)/401,A587)),IF(D$5&lt;0,$A587+($D$7-$D$3)/401,IF(J587/A587&gt;1.01*D$10,A587-($D$7-$D$3)/401,A587))),IF(K587&gt;$B$6,IF(B$10&gt;D$10,IF(J587/A587&gt;1.01*D$10,A587-($D$7-$D$3)/401,A587),A587),IF(MAX(J$58:J587)&lt;0.99*$B$10*(A587^$K$49*(K587-A587))^(1/(1+$K$49))*($K$49^(1/(1+$K$49))),$A587+($D$7-$D$3)/401,IF(J587/A587&gt;1.01*$D$10,$A587-($D$7-$D$3)/401,A587))))</f>
        <v>422.195137157113</v>
      </c>
      <c r="B588" s="3" t="n">
        <f aca="false">$D$4+(A588-$D$3)*$D$5</f>
        <v>666.585411471338</v>
      </c>
      <c r="C588" s="3" t="n">
        <f aca="false">2/PI()*(ATAN((B588/A588)^2))/(1+C$12/C$14*10*(100/A587)^0.5)</f>
        <v>0.597457428683908</v>
      </c>
      <c r="D588" s="3" t="n">
        <f aca="false">3*G587*(I588-I587)+D587</f>
        <v>12352.8427118167</v>
      </c>
      <c r="E588" s="30" t="n">
        <f aca="false">(1/$C$16)*($C$12/100)/S588</f>
        <v>0.00891030081160366</v>
      </c>
      <c r="F588" s="3" t="n">
        <f aca="false">3*(1-2*$B$9)*(A589+A588)/(4*(1+$B$9)*$B$4)</f>
        <v>64209.1374823818</v>
      </c>
      <c r="G588" s="3" t="n">
        <f aca="false">$C$18*$C$17*(A588+100)/100/(2*(1+$C$19))*1000</f>
        <v>3991659.62842897</v>
      </c>
      <c r="H588" s="30" t="n">
        <f aca="false">(B588-B587)/(3*(1-E587)*F587+3*C587*E587*G587)+H587</f>
        <v>0.00420628605553101</v>
      </c>
      <c r="I588" s="30" t="n">
        <f aca="false">C587*(H588-H587)+I587</f>
        <v>0.00124185128345461</v>
      </c>
      <c r="J588" s="3" t="n">
        <f aca="false">J587+3*(H588-H587)*F587</f>
        <v>559.258502761736</v>
      </c>
      <c r="K588" s="35" t="n">
        <f aca="false">IF(J588&lt;$B$10*(A587^$K$49*(MAX(K$58:K587)-A587))^(1/(1+$K$49))*($K$49^(1/(1+$K$49))),IF(J588/A588&gt;D$10,IF(MAX(J$58:J587)&lt;0.99*$B$10*(A587^$K$49*(K587-A587))^(1/(1+$K$49))*($K$49^(1/(1+$K$49))),MAX(K$58:K587),((J588/$B$10)^(1+$K$49)/(A588^($K$49)*$K$49))+A588),MAX(K$58:K587)),((J588/$B$10)^(1+$K$49)/(A588^($K$49)*$K$49))+A588)</f>
        <v>809.739097682152</v>
      </c>
      <c r="L588" s="30" t="n">
        <f aca="false">IF(K588&lt;K587,AE587*(MAX(Z$58:Z587)-J587/A587)/(J587/A587/D$10-1)/(1+1*(MAX(Z$58:Z587)-J587/A587)/(J587/A587/D$10-1))+B$3-B$4,AE587*(J588/A588/B$10)/(C$27+J588/A588/B$10))</f>
        <v>0.0946082923642968</v>
      </c>
      <c r="M588" s="42" t="n">
        <f aca="false">M587+L588*2*(K588-K587)/(K587+K588)</f>
        <v>-0.0364472564208347</v>
      </c>
      <c r="N588" s="43" t="n">
        <f aca="false">N587+(B$3-B$4)*2*(K588-K587)/(K587+K588)</f>
        <v>0.0145432911847666</v>
      </c>
      <c r="O588" s="34" t="n">
        <f aca="false">(D$10-Z588)/MAX(Z$58:Z588)</f>
        <v>-0.0751449113531276</v>
      </c>
      <c r="P588" s="34" t="n">
        <f aca="false">P587+$B$4*2*(A588-A587)/(A588+A587)</f>
        <v>0.00448290030268176</v>
      </c>
      <c r="Q588" s="44" t="n">
        <f aca="false">M588+N588</f>
        <v>-0.0219039652360681</v>
      </c>
      <c r="R588" s="3" t="n">
        <f aca="false">R587-(Q588-Q587+P588-P587)*R587</f>
        <v>1.63116823064156</v>
      </c>
      <c r="S588" s="3" t="n">
        <f aca="false">$C$21*(R588-1)+1</f>
        <v>1.62285206016984</v>
      </c>
      <c r="T588" s="3" t="n">
        <f aca="false">-(S588-S587)/S587+T587</f>
        <v>-0.0172783834320337</v>
      </c>
      <c r="U588" s="45" t="n">
        <f aca="false">(N588-N587)/(K$49/(1+K$49)*(AC588^(1+K$49)-(J588/A588)^(1+K$49))/(J588/A588)^K$49)*K$50+U587</f>
        <v>0.110988816550489</v>
      </c>
      <c r="V588" s="3" t="n">
        <f aca="false">IF(D$6="E",-IF(K587=$B$6,-V587+(H588-H587)*(1-E587)+(I588-I587)*E587,-V587+(H588-H587)*(1-E587)+(I588-I587)*E587+(U588-U587)*(1-E587)),IF(K587=$B$6,V587+(H588-H587)*(1-E587)+(I588-I587)*E587,V587+(H588-H587)*(1-E587)+(I588-I587)*E587+(U588-U587)*(1-E587)))</f>
        <v>0.114169276248026</v>
      </c>
      <c r="W588" s="3" t="n">
        <f aca="false">T588/3+V588</f>
        <v>0.108409815104015</v>
      </c>
      <c r="X588" s="23" t="n">
        <f aca="false">IF(D$6="E",-B588,B588)</f>
        <v>666.585411471338</v>
      </c>
      <c r="Y588" s="0" t="n">
        <f aca="false">IF(D$6="E",-J588,J588)</f>
        <v>559.258502761736</v>
      </c>
      <c r="Z588" s="46" t="n">
        <f aca="false">J588/A588</f>
        <v>1.32464458621563</v>
      </c>
      <c r="AA588" s="43" t="n">
        <f aca="false">B$8/A588^B$3*((1+K$49)/K$49)^-B$3</f>
        <v>1.65726772568823</v>
      </c>
      <c r="AB588" s="43" t="n">
        <f aca="false">(R588-AA588)</f>
        <v>-0.0260994950466724</v>
      </c>
      <c r="AC588" s="48" t="n">
        <f aca="false">IF(R$58&gt;=AA$58,B$10,IF(K588&lt;K587,(Z588-D$10)*(1+1.25*(D$10-Z588)/MAX(Z$58:Z588)*B$10)+D$10,B$10))</f>
        <v>1.31128517765685</v>
      </c>
      <c r="AD588" s="33" t="n">
        <f aca="false">IF(K588&gt;K587,(1-A588/K588)/((J588+0.01)/A588/$B$10)^(1+K$49)+A588/K588+0.01,(1-A588/K588)/((J588+0.01)/A588/$D$10)^(1+K$49)+A588/K588+0.01)</f>
        <v>0.938537545429243</v>
      </c>
      <c r="AE588" s="47" t="n">
        <f aca="false">IF(ABS(-LN(1-(R588-AA588)/R588)/LN(AD588))&lt;1.2*B$3,1.2*SIGN(-LN(1-(R588-AA588)/R588)/LN(AD588))*B$3,-LN(1-(R588-AA588)/R588)/LN(AD588))</f>
        <v>0.250247971175196</v>
      </c>
      <c r="AF588" s="43" t="n">
        <f aca="false">W588</f>
        <v>0.108409815104015</v>
      </c>
      <c r="AG588" s="47" t="n">
        <f aca="false">IF(D$6="E",-B588,IF(D$6="T",-B588,B588))</f>
        <v>666.585411471338</v>
      </c>
      <c r="AH588" s="3" t="n">
        <f aca="false">T588</f>
        <v>-0.0172783834320337</v>
      </c>
    </row>
    <row r="589" customFormat="false" ht="12.8" hidden="false" customHeight="false" outlineLevel="0" collapsed="false">
      <c r="A589" s="3" t="n">
        <f aca="false">IF(J588/A588&lt;=0.99*$B$10,IF(A588&gt;A587,IF(D$5&gt;0,$A588+($D$7-$D$3)/401,IF(J588/A588&gt;1.01*D$10,A588-($D$7-$D$3)/401,A588)),IF(D$5&lt;0,$A588+($D$7-$D$3)/401,IF(J588/A588&gt;1.01*D$10,A588-($D$7-$D$3)/401,A588))),IF(K588&gt;$B$6,IF(B$10&gt;D$10,IF(J588/A588&gt;1.01*D$10,A588-($D$7-$D$3)/401,A588),A588),IF(MAX(J$58:J588)&lt;0.99*$B$10*(A588^$K$49*(K588-A588))^(1/(1+$K$49))*($K$49^(1/(1+$K$49))),$A588+($D$7-$D$3)/401,IF(J588/A588&gt;1.01*$D$10,$A588-($D$7-$D$3)/401,A588))))</f>
        <v>421.696384039906</v>
      </c>
      <c r="B589" s="3" t="n">
        <f aca="false">$D$4+(A589-$D$3)*$D$5</f>
        <v>665.089152119717</v>
      </c>
      <c r="C589" s="3" t="n">
        <f aca="false">2/PI()*(ATAN((B589/A589)^2))/(1+C$12/C$14*10*(100/A588)^0.5)</f>
        <v>0.597012995878513</v>
      </c>
      <c r="D589" s="3" t="n">
        <f aca="false">3*G588*(I589-I588)+D588</f>
        <v>12310.8061090045</v>
      </c>
      <c r="E589" s="30" t="n">
        <f aca="false">(1/$C$16)*($C$12/100)/S589</f>
        <v>0.00890835625251594</v>
      </c>
      <c r="F589" s="3" t="n">
        <f aca="false">3*(1-2*$B$9)*(A590+A589)/(4*(1+$B$9)*$B$4)</f>
        <v>64133.2402688938</v>
      </c>
      <c r="G589" s="3" t="n">
        <f aca="false">$C$18*$C$17*(A589+100)/100/(2*(1+$C$19))*1000</f>
        <v>3987847.15960104</v>
      </c>
      <c r="H589" s="30" t="n">
        <f aca="false">(B589-B588)/(3*(1-E588)*F588+3*C588*E588*G588)+H588</f>
        <v>0.00420041054120532</v>
      </c>
      <c r="I589" s="30" t="n">
        <f aca="false">C588*(H589-H588)+I588</f>
        <v>0.00123834091377339</v>
      </c>
      <c r="J589" s="3" t="n">
        <f aca="false">J588+3*(H589-H588)*F588</f>
        <v>558.126717640382</v>
      </c>
      <c r="K589" s="35" t="n">
        <f aca="false">IF(J589&lt;$B$10*(A588^$K$49*(MAX(K$58:K588)-A588))^(1/(1+$K$49))*($K$49^(1/(1+$K$49))),IF(J589/A589&gt;D$10,IF(MAX(J$58:J588)&lt;0.99*$B$10*(A588^$K$49*(K588-A588))^(1/(1+$K$49))*($K$49^(1/(1+$K$49))),MAX(K$58:K588),((J589/$B$10)^(1+$K$49)/(A589^($K$49)*$K$49))+A589),MAX(K$58:K588)),((J589/$B$10)^(1+$K$49)/(A589^($K$49)*$K$49))+A589)</f>
        <v>808.129874035313</v>
      </c>
      <c r="L589" s="30" t="n">
        <f aca="false">IF(K589&lt;K588,AE588*(MAX(Z$58:Z588)-J588/A588)/(J588/A588/D$10-1)/(1+1*(MAX(Z$58:Z588)-J588/A588)/(J588/A588/D$10-1))+B$3-B$4,AE588*(J589/A589/B$10)/(C$27+J589/A589/B$10))</f>
        <v>0.0966617988906185</v>
      </c>
      <c r="M589" s="42" t="n">
        <f aca="false">M588+L589*2*(K589-K588)/(K588+K589)</f>
        <v>-0.0366395469650507</v>
      </c>
      <c r="N589" s="43" t="n">
        <f aca="false">N588+(B$3-B$4)*2*(K589-K588)/(K588+K589)</f>
        <v>0.0145226023326782</v>
      </c>
      <c r="O589" s="34" t="n">
        <f aca="false">(D$10-Z589)/MAX(Z$58:Z589)</f>
        <v>-0.0743288101305727</v>
      </c>
      <c r="P589" s="34" t="n">
        <f aca="false">P588+$B$4*2*(A589-A588)/(A589+A588)</f>
        <v>0.0044758081145792</v>
      </c>
      <c r="Q589" s="44" t="n">
        <f aca="false">M589+N589</f>
        <v>-0.0221169446323724</v>
      </c>
      <c r="R589" s="3" t="n">
        <f aca="false">R588-(Q589-Q588+P589-P588)*R588</f>
        <v>1.63152720441851</v>
      </c>
      <c r="S589" s="3" t="n">
        <f aca="false">$C$21*(R589-1)+1</f>
        <v>1.6232063041664</v>
      </c>
      <c r="T589" s="3" t="n">
        <f aca="false">-(S589-S588)/S588+T588</f>
        <v>-0.017496668268495</v>
      </c>
      <c r="U589" s="45" t="n">
        <f aca="false">(N589-N588)/(K$49/(1+K$49)*(AC589^(1+K$49)-(J589/A589)^(1+K$49))/(J589/A589)^K$49)*K$50+U588</f>
        <v>0.112579499975847</v>
      </c>
      <c r="V589" s="3" t="n">
        <f aca="false">IF(D$6="E",-IF(K588=$B$6,-V588+(H589-H588)*(1-E588)+(I589-I588)*E588,-V588+(H589-H588)*(1-E588)+(I589-I588)*E588+(U589-U588)*(1-E588)),IF(K588=$B$6,V588+(H589-H588)*(1-E588)+(I589-I588)*E588,V588+(H589-H588)*(1-E588)+(I589-I588)*E588+(U589-U588)*(1-E588)))</f>
        <v>0.115739931765393</v>
      </c>
      <c r="W589" s="3" t="n">
        <f aca="false">T589/3+V589</f>
        <v>0.109907709009228</v>
      </c>
      <c r="X589" s="23" t="n">
        <f aca="false">IF(D$6="E",-B589,B589)</f>
        <v>665.089152119717</v>
      </c>
      <c r="Y589" s="0" t="n">
        <f aca="false">IF(D$6="E",-J589,J589)</f>
        <v>558.126717640382</v>
      </c>
      <c r="Z589" s="46" t="n">
        <f aca="false">J589/A589</f>
        <v>1.32352739735033</v>
      </c>
      <c r="AA589" s="43" t="n">
        <f aca="false">B$8/A589^B$3*((1+K$49)/K$49)^-B$3</f>
        <v>1.65729985265885</v>
      </c>
      <c r="AB589" s="43" t="n">
        <f aca="false">(R589-AA589)</f>
        <v>-0.0257726482403444</v>
      </c>
      <c r="AC589" s="48" t="n">
        <f aca="false">IF(R$58&gt;=AA$58,B$10,IF(K589&lt;K588,(Z589-D$10)*(1+1.25*(D$10-Z589)/MAX(Z$58:Z589)*B$10)+D$10,B$10))</f>
        <v>1.31045658920878</v>
      </c>
      <c r="AD589" s="33" t="n">
        <f aca="false">IF(K589&gt;K588,(1-A589/K589)/((J589+0.01)/A589/$B$10)^(1+K$49)+A589/K589+0.01,(1-A589/K589)/((J589+0.01)/A589/$D$10)^(1+K$49)+A589/K589+0.01)</f>
        <v>0.939287410052862</v>
      </c>
      <c r="AE589" s="47" t="n">
        <f aca="false">IF(ABS(-LN(1-(R589-AA589)/R589)/LN(AD589))&lt;1.2*B$3,1.2*SIGN(-LN(1-(R589-AA589)/R589)/LN(AD589))*B$3,-LN(1-(R589-AA589)/R589)/LN(AD589))</f>
        <v>0.250235183763285</v>
      </c>
      <c r="AF589" s="43" t="n">
        <f aca="false">W589</f>
        <v>0.109907709009228</v>
      </c>
      <c r="AG589" s="47" t="n">
        <f aca="false">IF(D$6="E",-B589,IF(D$6="T",-B589,B589))</f>
        <v>665.089152119717</v>
      </c>
      <c r="AH589" s="3" t="n">
        <f aca="false">T589</f>
        <v>-0.017496668268495</v>
      </c>
    </row>
    <row r="590" customFormat="false" ht="12.8" hidden="false" customHeight="false" outlineLevel="0" collapsed="false">
      <c r="A590" s="3" t="n">
        <f aca="false">IF(J589/A589&lt;=0.99*$B$10,IF(A589&gt;A588,IF(D$5&gt;0,$A589+($D$7-$D$3)/401,IF(J589/A589&gt;1.01*D$10,A589-($D$7-$D$3)/401,A589)),IF(D$5&lt;0,$A589+($D$7-$D$3)/401,IF(J589/A589&gt;1.01*D$10,A589-($D$7-$D$3)/401,A589))),IF(K589&gt;$B$6,IF(B$10&gt;D$10,IF(J589/A589&gt;1.01*D$10,A589-($D$7-$D$3)/401,A589),A589),IF(MAX(J$58:J589)&lt;0.99*$B$10*(A589^$K$49*(K589-A589))^(1/(1+$K$49))*($K$49^(1/(1+$K$49))),$A589+($D$7-$D$3)/401,IF(J589/A589&gt;1.01*$D$10,$A589-($D$7-$D$3)/401,A589))))</f>
        <v>421.197630922699</v>
      </c>
      <c r="B590" s="3" t="n">
        <f aca="false">$D$4+(A590-$D$3)*$D$5</f>
        <v>663.592892768096</v>
      </c>
      <c r="C590" s="3" t="n">
        <f aca="false">2/PI()*(ATAN((B590/A590)^2))/(1+C$12/C$14*10*(100/A589)^0.5)</f>
        <v>0.596566697579873</v>
      </c>
      <c r="D590" s="3" t="n">
        <f aca="false">3*G589*(I590-I589)+D589</f>
        <v>12268.7835630952</v>
      </c>
      <c r="E590" s="30" t="n">
        <f aca="false">(1/$C$16)*($C$12/100)/S590</f>
        <v>0.00890637283459939</v>
      </c>
      <c r="F590" s="3" t="n">
        <f aca="false">3*(1-2*$B$9)*(A591+A590)/(4*(1+$B$9)*$B$4)</f>
        <v>64057.3430554058</v>
      </c>
      <c r="G590" s="3" t="n">
        <f aca="false">$C$18*$C$17*(A590+100)/100/(2*(1+$C$19))*1000</f>
        <v>3984034.69077311</v>
      </c>
      <c r="H590" s="30" t="n">
        <f aca="false">(B590-B589)/(3*(1-E589)*F589+3*C589*E589*G589)+H589</f>
        <v>0.0041945269997799</v>
      </c>
      <c r="I590" s="30" t="n">
        <f aca="false">C589*(H590-H589)+I589</f>
        <v>0.00123482836308062</v>
      </c>
      <c r="J590" s="3" t="n">
        <f aca="false">J589+3*(H590-H589)*F589</f>
        <v>556.994725912777</v>
      </c>
      <c r="K590" s="35" t="n">
        <f aca="false">IF(J590&lt;$B$10*(A589^$K$49*(MAX(K$58:K589)-A589))^(1/(1+$K$49))*($K$49^(1/(1+$K$49))),IF(J590/A590&gt;D$10,IF(MAX(J$58:J589)&lt;0.99*$B$10*(A589^$K$49*(K589-A589))^(1/(1+$K$49))*($K$49^(1/(1+$K$49))),MAX(K$58:K589),((J590/$B$10)^(1+$K$49)/(A590^($K$49)*$K$49))+A590),MAX(K$58:K589)),((J590/$B$10)^(1+$K$49)/(A590^($K$49)*$K$49))+A590)</f>
        <v>806.52091650718</v>
      </c>
      <c r="L590" s="30" t="n">
        <f aca="false">IF(K590&lt;K589,AE589*(MAX(Z$58:Z589)-J589/A589)/(J589/A589/D$10-1)/(1+1*(MAX(Z$58:Z589)-J589/A589)/(J589/A589/D$10-1))+B$3-B$4,AE589*(J590/A590/B$10)/(C$27+J590/A590/B$10))</f>
        <v>0.0986938455862118</v>
      </c>
      <c r="M590" s="42" t="n">
        <f aca="false">M589+L590*2*(K590-K589)/(K589+K590)</f>
        <v>-0.0368362386667689</v>
      </c>
      <c r="N590" s="43" t="n">
        <f aca="false">N589+(B$3-B$4)*2*(K590-K589)/(K589+K590)</f>
        <v>0.0145018756735262</v>
      </c>
      <c r="O590" s="34" t="n">
        <f aca="false">(D$10-Z590)/MAX(Z$58:Z590)</f>
        <v>-0.0735104178434767</v>
      </c>
      <c r="P590" s="34" t="n">
        <f aca="false">P589+$B$4*2*(A590-A589)/(A590+A589)</f>
        <v>0.00446870753336705</v>
      </c>
      <c r="Q590" s="44" t="n">
        <f aca="false">M590+N590</f>
        <v>-0.0223343629932427</v>
      </c>
      <c r="R590" s="3" t="n">
        <f aca="false">R589-(Q590-Q589+P590-P589)*R589</f>
        <v>1.63189351318042</v>
      </c>
      <c r="S590" s="3" t="n">
        <f aca="false">$C$21*(R590-1)+1</f>
        <v>1.62356778650334</v>
      </c>
      <c r="T590" s="3" t="n">
        <f aca="false">-(S590-S589)/S589+T589</f>
        <v>-0.0177193647526177</v>
      </c>
      <c r="U590" s="45" t="n">
        <f aca="false">(N590-N589)/(K$49/(1+K$49)*(AC590^(1+K$49)-(J590/A590)^(1+K$49))/(J590/A590)^K$49)*K$50+U589</f>
        <v>0.114208600324992</v>
      </c>
      <c r="V590" s="3" t="n">
        <f aca="false">IF(D$6="E",-IF(K589=$B$6,-V589+(H590-H589)*(1-E589)+(I590-I589)*E589,-V589+(H590-H589)*(1-E589)+(I590-I589)*E589+(U590-U589)*(1-E589)),IF(K589=$B$6,V589+(H590-H589)*(1-E589)+(I590-I589)*E589,V589+(H590-H589)*(1-E589)+(I590-I589)*E589+(U590-U589)*(1-E589)))</f>
        <v>0.117348657088461</v>
      </c>
      <c r="W590" s="3" t="n">
        <f aca="false">T590/3+V590</f>
        <v>0.111442202170922</v>
      </c>
      <c r="X590" s="23" t="n">
        <f aca="false">IF(D$6="E",-B590,B590)</f>
        <v>663.592892768096</v>
      </c>
      <c r="Y590" s="0" t="n">
        <f aca="false">IF(D$6="E",-J590,J590)</f>
        <v>556.994725912777</v>
      </c>
      <c r="Z590" s="46" t="n">
        <f aca="false">J590/A590</f>
        <v>1.32240707216845</v>
      </c>
      <c r="AA590" s="43" t="n">
        <f aca="false">B$8/A590^B$3*((1+K$49)/K$49)^-B$3</f>
        <v>1.65733201827342</v>
      </c>
      <c r="AB590" s="43" t="n">
        <f aca="false">(R590-AA590)</f>
        <v>-0.0254385050929926</v>
      </c>
      <c r="AC590" s="48" t="n">
        <f aca="false">IF(R$58&gt;=AA$58,B$10,IF(K590&lt;K589,(Z590-D$10)*(1+1.25*(D$10-Z590)/MAX(Z$58:Z590)*B$10)+D$10,B$10))</f>
        <v>1.30962250993852</v>
      </c>
      <c r="AD590" s="33" t="n">
        <f aca="false">IF(K590&gt;K589,(1-A590/K590)/((J590+0.01)/A590/$B$10)^(1+K$49)+A590/K590+0.01,(1-A590/K590)/((J590+0.01)/A590/$D$10)^(1+K$49)+A590/K590+0.01)</f>
        <v>0.940039960105446</v>
      </c>
      <c r="AE590" s="47" t="n">
        <f aca="false">IF(ABS(-LN(1-(R590-AA590)/R590)/LN(AD590))&lt;1.2*B$3,1.2*SIGN(-LN(1-(R590-AA590)/R590)/LN(AD590))*B$3,-LN(1-(R590-AA590)/R590)/LN(AD590))</f>
        <v>0.250159508892562</v>
      </c>
      <c r="AF590" s="43" t="n">
        <f aca="false">W590</f>
        <v>0.111442202170923</v>
      </c>
      <c r="AG590" s="47" t="n">
        <f aca="false">IF(D$6="E",-B590,IF(D$6="T",-B590,B590))</f>
        <v>663.592892768096</v>
      </c>
      <c r="AH590" s="3" t="n">
        <f aca="false">T590</f>
        <v>-0.0177193647526177</v>
      </c>
    </row>
    <row r="591" customFormat="false" ht="12.8" hidden="false" customHeight="false" outlineLevel="0" collapsed="false">
      <c r="A591" s="3" t="n">
        <f aca="false">IF(J590/A590&lt;=0.99*$B$10,IF(A590&gt;A589,IF(D$5&gt;0,$A590+($D$7-$D$3)/401,IF(J590/A590&gt;1.01*D$10,A590-($D$7-$D$3)/401,A590)),IF(D$5&lt;0,$A590+($D$7-$D$3)/401,IF(J590/A590&gt;1.01*D$10,A590-($D$7-$D$3)/401,A590))),IF(K590&gt;$B$6,IF(B$10&gt;D$10,IF(J590/A590&gt;1.01*D$10,A590-($D$7-$D$3)/401,A590),A590),IF(MAX(J$58:J590)&lt;0.99*$B$10*(A590^$K$49*(K590-A590))^(1/(1+$K$49))*($K$49^(1/(1+$K$49))),$A590+($D$7-$D$3)/401,IF(J590/A590&gt;1.01*$D$10,$A590-($D$7-$D$3)/401,A590))))</f>
        <v>420.698877805492</v>
      </c>
      <c r="B591" s="3" t="n">
        <f aca="false">$D$4+(A591-$D$3)*$D$5</f>
        <v>662.096633416475</v>
      </c>
      <c r="C591" s="3" t="n">
        <f aca="false">2/PI()*(ATAN((B591/A591)^2))/(1+C$12/C$14*10*(100/A590)^0.5)</f>
        <v>0.59611852162005</v>
      </c>
      <c r="D591" s="3" t="n">
        <f aca="false">3*G590*(I591-I590)+D590</f>
        <v>12226.7751292207</v>
      </c>
      <c r="E591" s="30" t="n">
        <f aca="false">(1/$C$16)*($C$12/100)/S591</f>
        <v>0.00890435085611826</v>
      </c>
      <c r="F591" s="3" t="n">
        <f aca="false">3*(1-2*$B$9)*(A592+A591)/(4*(1+$B$9)*$B$4)</f>
        <v>63981.4458419178</v>
      </c>
      <c r="G591" s="3" t="n">
        <f aca="false">$C$18*$C$17*(A591+100)/100/(2*(1+$C$19))*1000</f>
        <v>3980222.22194518</v>
      </c>
      <c r="H591" s="30" t="n">
        <f aca="false">(B591-B590)/(3*(1-E590)*F590+3*C590*E590*G590)+H590</f>
        <v>0.00418863540160652</v>
      </c>
      <c r="I591" s="30" t="n">
        <f aca="false">C590*(H591-H590)+I590</f>
        <v>0.00123131363181487</v>
      </c>
      <c r="J591" s="3" t="n">
        <f aca="false">J590+3*(H591-H590)*F590</f>
        <v>555.862525536766</v>
      </c>
      <c r="K591" s="35" t="n">
        <f aca="false">IF(J591&lt;$B$10*(A590^$K$49*(MAX(K$58:K590)-A590))^(1/(1+$K$49))*($K$49^(1/(1+$K$49))),IF(J591/A591&gt;D$10,IF(MAX(J$58:J590)&lt;0.99*$B$10*(A590^$K$49*(K590-A590))^(1/(1+$K$49))*($K$49^(1/(1+$K$49))),MAX(K$58:K590),((J591/$B$10)^(1+$K$49)/(A591^($K$49)*$K$49))+A591),MAX(K$58:K590)),((J591/$B$10)^(1+$K$49)/(A591^($K$49)*$K$49))+A591)</f>
        <v>804.912224966082</v>
      </c>
      <c r="L591" s="30" t="n">
        <f aca="false">IF(K591&lt;K590,AE590*(MAX(Z$58:Z590)-J590/A590)/(J590/A590/D$10-1)/(1+1*(MAX(Z$58:Z590)-J590/A590)/(J590/A590/D$10-1))+B$3-B$4,AE590*(J591/A591/B$10)/(C$27+J591/A591/B$10))</f>
        <v>0.100702265027975</v>
      </c>
      <c r="M591" s="42" t="n">
        <f aca="false">M590+L591*2*(K591-K590)/(K590+K591)</f>
        <v>-0.0370373005386525</v>
      </c>
      <c r="N591" s="43" t="n">
        <f aca="false">N590+(B$3-B$4)*2*(K591-K590)/(K590+K591)</f>
        <v>0.014481111061459</v>
      </c>
      <c r="O591" s="34" t="n">
        <f aca="false">(D$10-Z591)/MAX(Z$58:Z591)</f>
        <v>-0.0726897227974771</v>
      </c>
      <c r="P591" s="34" t="n">
        <f aca="false">P590+$B$4*2*(A591-A590)/(A591+A590)</f>
        <v>0.00446159853915643</v>
      </c>
      <c r="Q591" s="44" t="n">
        <f aca="false">M591+N591</f>
        <v>-0.0225561894771935</v>
      </c>
      <c r="R591" s="3" t="n">
        <f aca="false">R590-(Q591-Q590+P591-P590)*R590</f>
        <v>1.63226711150217</v>
      </c>
      <c r="S591" s="3" t="n">
        <f aca="false">$C$21*(R591-1)+1</f>
        <v>1.62393646235406</v>
      </c>
      <c r="T591" s="3" t="n">
        <f aca="false">-(S591-S590)/S590+T590</f>
        <v>-0.0179464423368008</v>
      </c>
      <c r="U591" s="45" t="n">
        <f aca="false">(N591-N590)/(K$49/(1+K$49)*(AC591^(1+K$49)-(J591/A591)^(1+K$49))/(J591/A591)^K$49)*K$50+U590</f>
        <v>0.115877572234943</v>
      </c>
      <c r="V591" s="3" t="n">
        <f aca="false">IF(D$6="E",-IF(K590=$B$6,-V590+(H591-H590)*(1-E590)+(I591-I590)*E590,-V590+(H591-H590)*(1-E590)+(I591-I590)*E590+(U591-U590)*(1-E590)),IF(K590=$B$6,V590+(H591-H590)*(1-E590)+(I591-I590)*E590,V590+(H591-H590)*(1-E590)+(I591-I590)*E590+(U591-U590)*(1-E590)))</f>
        <v>0.118996894083421</v>
      </c>
      <c r="W591" s="3" t="n">
        <f aca="false">T591/3+V591</f>
        <v>0.113014746637821</v>
      </c>
      <c r="X591" s="23" t="n">
        <f aca="false">IF(D$6="E",-B591,B591)</f>
        <v>662.096633416475</v>
      </c>
      <c r="Y591" s="0" t="n">
        <f aca="false">IF(D$6="E",-J591,J591)</f>
        <v>555.862525536766</v>
      </c>
      <c r="Z591" s="46" t="n">
        <f aca="false">J591/A591</f>
        <v>1.32128359466118</v>
      </c>
      <c r="AA591" s="43" t="n">
        <f aca="false">B$8/A591^B$3*((1+K$49)/K$49)^-B$3</f>
        <v>1.65736422262424</v>
      </c>
      <c r="AB591" s="43" t="n">
        <f aca="false">(R591-AA591)</f>
        <v>-0.0250971111220726</v>
      </c>
      <c r="AC591" s="48" t="n">
        <f aca="false">IF(R$58&gt;=AA$58,B$10,IF(K591&lt;K590,(Z591-D$10)*(1+1.25*(D$10-Z591)/MAX(Z$58:Z591)*B$10)+D$10,B$10))</f>
        <v>1.30878290124379</v>
      </c>
      <c r="AD591" s="33" t="n">
        <f aca="false">IF(K591&gt;K590,(1-A591/K591)/((J591+0.01)/A591/$B$10)^(1+K$49)+A591/K591+0.01,(1-A591/K591)/((J591+0.01)/A591/$D$10)^(1+K$49)+A591/K591+0.01)</f>
        <v>0.940795211096331</v>
      </c>
      <c r="AE591" s="47" t="n">
        <f aca="false">IF(ABS(-LN(1-(R591-AA591)/R591)/LN(AD591))&lt;1.2*B$3,1.2*SIGN(-LN(1-(R591-AA591)/R591)/LN(AD591))*B$3,-LN(1-(R591-AA591)/R591)/LN(AD591))</f>
        <v>0.250019012299005</v>
      </c>
      <c r="AF591" s="43" t="n">
        <f aca="false">W591</f>
        <v>0.113014746637821</v>
      </c>
      <c r="AG591" s="47" t="n">
        <f aca="false">IF(D$6="E",-B591,IF(D$6="T",-B591,B591))</f>
        <v>662.096633416475</v>
      </c>
      <c r="AH591" s="3" t="n">
        <f aca="false">T591</f>
        <v>-0.0179464423368008</v>
      </c>
    </row>
    <row r="592" customFormat="false" ht="12.8" hidden="false" customHeight="false" outlineLevel="0" collapsed="false">
      <c r="A592" s="3" t="n">
        <f aca="false">IF(J591/A591&lt;=0.99*$B$10,IF(A591&gt;A590,IF(D$5&gt;0,$A591+($D$7-$D$3)/401,IF(J591/A591&gt;1.01*D$10,A591-($D$7-$D$3)/401,A591)),IF(D$5&lt;0,$A591+($D$7-$D$3)/401,IF(J591/A591&gt;1.01*D$10,A591-($D$7-$D$3)/401,A591))),IF(K591&gt;$B$6,IF(B$10&gt;D$10,IF(J591/A591&gt;1.01*D$10,A591-($D$7-$D$3)/401,A591),A591),IF(MAX(J$58:J591)&lt;0.99*$B$10*(A591^$K$49*(K591-A591))^(1/(1+$K$49))*($K$49^(1/(1+$K$49))),$A591+($D$7-$D$3)/401,IF(J591/A591&gt;1.01*$D$10,$A591-($D$7-$D$3)/401,A591))))</f>
        <v>420.200124688285</v>
      </c>
      <c r="B592" s="3" t="n">
        <f aca="false">$D$4+(A592-$D$3)*$D$5</f>
        <v>660.600374064854</v>
      </c>
      <c r="C592" s="3" t="n">
        <f aca="false">2/PI()*(ATAN((B592/A592)^2))/(1+C$12/C$14*10*(100/A591)^0.5)</f>
        <v>0.595668455730418</v>
      </c>
      <c r="D592" s="3" t="n">
        <f aca="false">3*G591*(I592-I591)+D591</f>
        <v>12184.7808637391</v>
      </c>
      <c r="E592" s="30" t="n">
        <f aca="false">(1/$C$16)*($C$12/100)/S592</f>
        <v>0.00890229065668</v>
      </c>
      <c r="F592" s="3" t="n">
        <f aca="false">3*(1-2*$B$9)*(A593+A592)/(4*(1+$B$9)*$B$4)</f>
        <v>63905.5486284298</v>
      </c>
      <c r="G592" s="3" t="n">
        <f aca="false">$C$18*$C$17*(A592+100)/100/(2*(1+$C$19))*1000</f>
        <v>3976409.75311725</v>
      </c>
      <c r="H592" s="30" t="n">
        <f aca="false">(B592-B591)/(3*(1-E591)*F591+3*C591*E591*G591)+H591</f>
        <v>0.00418273571694874</v>
      </c>
      <c r="I592" s="30" t="n">
        <f aca="false">C591*(H592-H591)+I591</f>
        <v>0.00122779672051864</v>
      </c>
      <c r="J592" s="3" t="n">
        <f aca="false">J591+3*(H592-H591)*F591</f>
        <v>554.730114473518</v>
      </c>
      <c r="K592" s="35" t="n">
        <f aca="false">IF(J592&lt;$B$10*(A591^$K$49*(MAX(K$58:K591)-A591))^(1/(1+$K$49))*($K$49^(1/(1+$K$49))),IF(J592/A592&gt;D$10,IF(MAX(J$58:J591)&lt;0.99*$B$10*(A591^$K$49*(K591-A591))^(1/(1+$K$49))*($K$49^(1/(1+$K$49))),MAX(K$58:K591),((J592/$B$10)^(1+$K$49)/(A592^($K$49)*$K$49))+A592),MAX(K$58:K591)),((J592/$B$10)^(1+$K$49)/(A592^($K$49)*$K$49))+A592)</f>
        <v>803.30379930764</v>
      </c>
      <c r="L592" s="30" t="n">
        <f aca="false">IF(K592&lt;K591,AE591*(MAX(Z$58:Z591)-J591/A591)/(J591/A591/D$10-1)/(1+1*(MAX(Z$58:Z591)-J591/A591)/(J591/A591/D$10-1))+B$3-B$4,AE591*(J592/A592/B$10)/(C$27+J592/A592/B$10))</f>
        <v>0.102684814493919</v>
      </c>
      <c r="M592" s="42" t="n">
        <f aca="false">M591+L592*2*(K592-K591)/(K591+K592)</f>
        <v>-0.0372426969379813</v>
      </c>
      <c r="N592" s="43" t="n">
        <f aca="false">N591+(B$3-B$4)*2*(K592-K591)/(K591+K592)</f>
        <v>0.0144603083501375</v>
      </c>
      <c r="O592" s="34" t="n">
        <f aca="false">(D$10-Z592)/MAX(Z$58:Z592)</f>
        <v>-0.0718667132484395</v>
      </c>
      <c r="P592" s="34" t="n">
        <f aca="false">P591+$B$4*2*(A592-A591)/(A592+A591)</f>
        <v>0.00445448111198773</v>
      </c>
      <c r="Q592" s="44" t="n">
        <f aca="false">M592+N592</f>
        <v>-0.0227823885878438</v>
      </c>
      <c r="R592" s="3" t="n">
        <f aca="false">R591-(Q592-Q591+P592-P591)*R591</f>
        <v>1.63264794641342</v>
      </c>
      <c r="S592" s="3" t="n">
        <f aca="false">$C$21*(R592-1)+1</f>
        <v>1.62431227944615</v>
      </c>
      <c r="T592" s="3" t="n">
        <f aca="false">-(S592-S591)/S591+T591</f>
        <v>-0.018177865856624</v>
      </c>
      <c r="U592" s="45" t="n">
        <f aca="false">(N592-N591)/(K$49/(1+K$49)*(AC592^(1+K$49)-(J592/A592)^(1+K$49))/(J592/A592)^K$49)*K$50+U591</f>
        <v>0.117587945316284</v>
      </c>
      <c r="V592" s="3" t="n">
        <f aca="false">IF(D$6="E",-IF(K591=$B$6,-V591+(H592-H591)*(1-E591)+(I592-I591)*E591,-V591+(H592-H591)*(1-E591)+(I592-I591)*E591+(U592-U591)*(1-E591)),IF(K591=$B$6,V591+(H592-H591)*(1-E591)+(I592-I591)*E591,V591+(H592-H591)*(1-E591)+(I592-I591)*E591+(U592-U591)*(1-E591)))</f>
        <v>0.120686158935143</v>
      </c>
      <c r="W592" s="3" t="n">
        <f aca="false">T592/3+V592</f>
        <v>0.114626870316269</v>
      </c>
      <c r="X592" s="23" t="n">
        <f aca="false">IF(D$6="E",-B592,B592)</f>
        <v>660.600374064854</v>
      </c>
      <c r="Y592" s="0" t="n">
        <f aca="false">IF(D$6="E",-J592,J592)</f>
        <v>554.730114473518</v>
      </c>
      <c r="Z592" s="46" t="n">
        <f aca="false">J592/A592</f>
        <v>1.32015694875157</v>
      </c>
      <c r="AA592" s="43" t="n">
        <f aca="false">B$8/A592^B$3*((1+K$49)/K$49)^-B$3</f>
        <v>1.65739646580399</v>
      </c>
      <c r="AB592" s="43" t="n">
        <f aca="false">(R592-AA592)</f>
        <v>-0.024748519390569</v>
      </c>
      <c r="AC592" s="48" t="n">
        <f aca="false">IF(R$58&gt;=AA$58,B$10,IF(K592&lt;K591,(Z592-D$10)*(1+1.25*(D$10-Z592)/MAX(Z$58:Z592)*B$10)+D$10,B$10))</f>
        <v>1.30793772421441</v>
      </c>
      <c r="AD592" s="33" t="n">
        <f aca="false">IF(K592&gt;K591,(1-A592/K592)/((J592+0.01)/A592/$B$10)^(1+K$49)+A592/K592+0.01,(1-A592/K592)/((J592+0.01)/A592/$D$10)^(1+K$49)+A592/K592+0.01)</f>
        <v>0.941553178622569</v>
      </c>
      <c r="AE592" s="47" t="n">
        <f aca="false">IF(ABS(-LN(1-(R592-AA592)/R592)/LN(AD592))&lt;1.2*B$3,1.2*SIGN(-LN(1-(R592-AA592)/R592)/LN(AD592))*B$3,-LN(1-(R592-AA592)/R592)/LN(AD592))</f>
        <v>0.249811719623892</v>
      </c>
      <c r="AF592" s="43" t="n">
        <f aca="false">W592</f>
        <v>0.114626870316269</v>
      </c>
      <c r="AG592" s="47" t="n">
        <f aca="false">IF(D$6="E",-B592,IF(D$6="T",-B592,B592))</f>
        <v>660.600374064854</v>
      </c>
      <c r="AH592" s="3" t="n">
        <f aca="false">T592</f>
        <v>-0.018177865856624</v>
      </c>
    </row>
    <row r="593" customFormat="false" ht="12.8" hidden="false" customHeight="false" outlineLevel="0" collapsed="false">
      <c r="A593" s="3" t="n">
        <f aca="false">IF(J592/A592&lt;=0.99*$B$10,IF(A592&gt;A591,IF(D$5&gt;0,$A592+($D$7-$D$3)/401,IF(J592/A592&gt;1.01*D$10,A592-($D$7-$D$3)/401,A592)),IF(D$5&lt;0,$A592+($D$7-$D$3)/401,IF(J592/A592&gt;1.01*D$10,A592-($D$7-$D$3)/401,A592))),IF(K592&gt;$B$6,IF(B$10&gt;D$10,IF(J592/A592&gt;1.01*D$10,A592-($D$7-$D$3)/401,A592),A592),IF(MAX(J$58:J592)&lt;0.99*$B$10*(A592^$K$49*(K592-A592))^(1/(1+$K$49))*($K$49^(1/(1+$K$49))),$A592+($D$7-$D$3)/401,IF(J592/A592&gt;1.01*$D$10,$A592-($D$7-$D$3)/401,A592))))</f>
        <v>419.701371571078</v>
      </c>
      <c r="B593" s="3" t="n">
        <f aca="false">$D$4+(A593-$D$3)*$D$5</f>
        <v>659.104114713233</v>
      </c>
      <c r="C593" s="3" t="n">
        <f aca="false">2/PI()*(ATAN((B593/A593)^2))/(1+C$12/C$14*10*(100/A592)^0.5)</f>
        <v>0.595216487540706</v>
      </c>
      <c r="D593" s="3" t="n">
        <f aca="false">3*G592*(I593-I592)+D592</f>
        <v>12142.8008242901</v>
      </c>
      <c r="E593" s="30" t="n">
        <f aca="false">(1/$C$16)*($C$12/100)/S593</f>
        <v>0.00890019261884426</v>
      </c>
      <c r="F593" s="3" t="n">
        <f aca="false">3*(1-2*$B$9)*(A594+A593)/(4*(1+$B$9)*$B$4)</f>
        <v>63829.6514149417</v>
      </c>
      <c r="G593" s="3" t="n">
        <f aca="false">$C$18*$C$17*(A593+100)/100/(2*(1+$C$19))*1000</f>
        <v>3972597.28428932</v>
      </c>
      <c r="H593" s="30" t="n">
        <f aca="false">(B593-B592)/(3*(1-E592)*F592+3*C592*E592*G592)+H592</f>
        <v>0.00417682791598772</v>
      </c>
      <c r="I593" s="30" t="n">
        <f aca="false">C592*(H593-H592)+I592</f>
        <v>0.00122427762984343</v>
      </c>
      <c r="J593" s="3" t="n">
        <f aca="false">J592+3*(H593-H592)*F592</f>
        <v>553.597490688713</v>
      </c>
      <c r="K593" s="35" t="n">
        <f aca="false">IF(J593&lt;$B$10*(A592^$K$49*(MAX(K$58:K592)-A592))^(1/(1+$K$49))*($K$49^(1/(1+$K$49))),IF(J593/A593&gt;D$10,IF(MAX(J$58:J592)&lt;0.99*$B$10*(A592^$K$49*(K592-A592))^(1/(1+$K$49))*($K$49^(1/(1+$K$49))),MAX(K$58:K592),((J593/$B$10)^(1+$K$49)/(A593^($K$49)*$K$49))+A593),MAX(K$58:K592)),((J593/$B$10)^(1+$K$49)/(A593^($K$49)*$K$49))+A593)</f>
        <v>801.695639456576</v>
      </c>
      <c r="L593" s="30" t="n">
        <f aca="false">IF(K593&lt;K592,AE592*(MAX(Z$58:Z592)-J592/A592)/(J592/A592/D$10-1)/(1+1*(MAX(Z$58:Z592)-J592/A592)/(J592/A592/D$10-1))+B$3-B$4,AE592*(J593/A593/B$10)/(C$27+J593/A593/B$10))</f>
        <v>0.104639174227603</v>
      </c>
      <c r="M593" s="42" t="n">
        <f aca="false">M592+L593*2*(K593-K592)/(K592+K593)</f>
        <v>-0.0374523873774632</v>
      </c>
      <c r="N593" s="43" t="n">
        <f aca="false">N592+(B$3-B$4)*2*(K593-K592)/(K592+K593)</f>
        <v>0.0144394673927551</v>
      </c>
      <c r="O593" s="34" t="n">
        <f aca="false">(D$10-Z593)/MAX(Z$58:Z593)</f>
        <v>-0.0710413774042798</v>
      </c>
      <c r="P593" s="34" t="n">
        <f aca="false">P592+$B$4*2*(A593-A592)/(A593+A592)</f>
        <v>0.00444735523183019</v>
      </c>
      <c r="Q593" s="44" t="n">
        <f aca="false">M593+N593</f>
        <v>-0.0230129199847081</v>
      </c>
      <c r="R593" s="3" t="n">
        <f aca="false">R592-(Q593-Q592+P593-P592)*R592</f>
        <v>1.6330359570787</v>
      </c>
      <c r="S593" s="3" t="n">
        <f aca="false">$C$21*(R593-1)+1</f>
        <v>1.62469517774569</v>
      </c>
      <c r="T593" s="3" t="n">
        <f aca="false">-(S593-S592)/S592+T592</f>
        <v>-0.0184135953431191</v>
      </c>
      <c r="U593" s="45" t="n">
        <f aca="false">(N593-N592)/(K$49/(1+K$49)*(AC593^(1+K$49)-(J593/A593)^(1+K$49))/(J593/A593)^K$49)*K$50+U592</f>
        <v>0.119341329060029</v>
      </c>
      <c r="V593" s="3" t="n">
        <f aca="false">IF(D$6="E",-IF(K592=$B$6,-V592+(H593-H592)*(1-E592)+(I593-I592)*E592,-V592+(H593-H592)*(1-E592)+(I593-I592)*E592+(U593-U592)*(1-E592)),IF(K592=$B$6,V592+(H593-H592)*(1-E592)+(I593-I592)*E592,V592+(H593-H592)*(1-E592)+(I593-I592)*E592+(U593-U592)*(1-E592)))</f>
        <v>0.122418047011201</v>
      </c>
      <c r="W593" s="3" t="n">
        <f aca="false">T593/3+V593</f>
        <v>0.116280181896828</v>
      </c>
      <c r="X593" s="23" t="n">
        <f aca="false">IF(D$6="E",-B593,B593)</f>
        <v>659.104114713233</v>
      </c>
      <c r="Y593" s="0" t="n">
        <f aca="false">IF(D$6="E",-J593,J593)</f>
        <v>553.597490688713</v>
      </c>
      <c r="Z593" s="46" t="n">
        <f aca="false">J593/A593</f>
        <v>1.31902711829704</v>
      </c>
      <c r="AA593" s="43" t="n">
        <f aca="false">B$8/A593^B$3*((1+K$49)/K$49)^-B$3</f>
        <v>1.65742874790565</v>
      </c>
      <c r="AB593" s="43" t="n">
        <f aca="false">(R593-AA593)</f>
        <v>-0.0243927908269441</v>
      </c>
      <c r="AC593" s="48" t="n">
        <f aca="false">IF(R$58&gt;=AA$58,B$10,IF(K593&lt;K592,(Z593-D$10)*(1+1.25*(D$10-Z593)/MAX(Z$58:Z593)*B$10)+D$10,B$10))</f>
        <v>1.30708693963197</v>
      </c>
      <c r="AD593" s="33" t="n">
        <f aca="false">IF(K593&gt;K592,(1-A593/K593)/((J593+0.01)/A593/$B$10)^(1+K$49)+A593/K593+0.01,(1-A593/K593)/((J593+0.01)/A593/$D$10)^(1+K$49)+A593/K593+0.01)</f>
        <v>0.942313878367534</v>
      </c>
      <c r="AE593" s="47" t="n">
        <f aca="false">IF(ABS(-LN(1-(R593-AA593)/R593)/LN(AD593))&lt;1.2*B$3,1.2*SIGN(-LN(1-(R593-AA593)/R593)/LN(AD593))*B$3,-LN(1-(R593-AA593)/R593)/LN(AD593))</f>
        <v>0.249535616016594</v>
      </c>
      <c r="AF593" s="43" t="n">
        <f aca="false">W593</f>
        <v>0.116280181896828</v>
      </c>
      <c r="AG593" s="47" t="n">
        <f aca="false">IF(D$6="E",-B593,IF(D$6="T",-B593,B593))</f>
        <v>659.104114713233</v>
      </c>
      <c r="AH593" s="3" t="n">
        <f aca="false">T593</f>
        <v>-0.0184135953431191</v>
      </c>
    </row>
    <row r="594" customFormat="false" ht="12.8" hidden="false" customHeight="false" outlineLevel="0" collapsed="false">
      <c r="A594" s="3" t="n">
        <f aca="false">IF(J593/A593&lt;=0.99*$B$10,IF(A593&gt;A592,IF(D$5&gt;0,$A593+($D$7-$D$3)/401,IF(J593/A593&gt;1.01*D$10,A593-($D$7-$D$3)/401,A593)),IF(D$5&lt;0,$A593+($D$7-$D$3)/401,IF(J593/A593&gt;1.01*D$10,A593-($D$7-$D$3)/401,A593))),IF(K593&gt;$B$6,IF(B$10&gt;D$10,IF(J593/A593&gt;1.01*D$10,A593-($D$7-$D$3)/401,A593),A593),IF(MAX(J$58:J593)&lt;0.99*$B$10*(A593^$K$49*(K593-A593))^(1/(1+$K$49))*($K$49^(1/(1+$K$49))),$A593+($D$7-$D$3)/401,IF(J593/A593&gt;1.01*$D$10,$A593-($D$7-$D$3)/401,A593))))</f>
        <v>419.202618453871</v>
      </c>
      <c r="B594" s="3" t="n">
        <f aca="false">$D$4+(A594-$D$3)*$D$5</f>
        <v>657.607855361612</v>
      </c>
      <c r="C594" s="3" t="n">
        <f aca="false">2/PI()*(ATAN((B594/A594)^2))/(1+C$12/C$14*10*(100/A593)^0.5)</f>
        <v>0.594762604578048</v>
      </c>
      <c r="D594" s="3" t="n">
        <f aca="false">3*G593*(I594-I593)+D593</f>
        <v>12100.8350698509</v>
      </c>
      <c r="E594" s="30" t="n">
        <f aca="false">(1/$C$16)*($C$12/100)/S594</f>
        <v>0.00889805716977364</v>
      </c>
      <c r="F594" s="3" t="n">
        <f aca="false">3*(1-2*$B$9)*(A595+A594)/(4*(1+$B$9)*$B$4)</f>
        <v>63753.7542014537</v>
      </c>
      <c r="G594" s="3" t="n">
        <f aca="false">$C$18*$C$17*(A594+100)/100/(2*(1+$C$19))*1000</f>
        <v>3968784.81546139</v>
      </c>
      <c r="H594" s="30" t="n">
        <f aca="false">(B594-B593)/(3*(1-E593)*F593+3*C593*E593*G593)+H593</f>
        <v>0.00417091196882852</v>
      </c>
      <c r="I594" s="30" t="n">
        <f aca="false">C593*(H594-H593)+I593</f>
        <v>0.00122075636055485</v>
      </c>
      <c r="J594" s="3" t="n">
        <f aca="false">J593+3*(H594-H593)*F593</f>
        <v>552.46465215383</v>
      </c>
      <c r="K594" s="35" t="n">
        <f aca="false">IF(J594&lt;$B$10*(A593^$K$49*(MAX(K$58:K593)-A593))^(1/(1+$K$49))*($K$49^(1/(1+$K$49))),IF(J594/A594&gt;D$10,IF(MAX(J$58:J593)&lt;0.99*$B$10*(A593^$K$49*(K593-A593))^(1/(1+$K$49))*($K$49^(1/(1+$K$49))),MAX(K$58:K593),((J594/$B$10)^(1+$K$49)/(A594^($K$49)*$K$49))+A594),MAX(K$58:K593)),((J594/$B$10)^(1+$K$49)/(A594^($K$49)*$K$49))+A594)</f>
        <v>800.087745368575</v>
      </c>
      <c r="L594" s="30" t="n">
        <f aca="false">IF(K594&lt;K593,AE593*(MAX(Z$58:Z593)-J593/A593)/(J593/A593/D$10-1)/(1+1*(MAX(Z$58:Z593)-J593/A593)/(J593/A593/D$10-1))+B$3-B$4,AE593*(J594/A594/B$10)/(C$27+J594/A594/B$10))</f>
        <v>0.106562945691999</v>
      </c>
      <c r="M594" s="42" t="n">
        <f aca="false">M593+L594*2*(K594-K593)/(K593+K594)</f>
        <v>-0.0376663263307591</v>
      </c>
      <c r="N594" s="43" t="n">
        <f aca="false">N593+(B$3-B$4)*2*(K594-K593)/(K593+K594)</f>
        <v>0.0144185880420593</v>
      </c>
      <c r="O594" s="34" t="n">
        <f aca="false">(D$10-Z594)/MAX(Z$58:Z594)</f>
        <v>-0.0702137034268828</v>
      </c>
      <c r="P594" s="34" t="n">
        <f aca="false">P593+$B$4*2*(A594-A593)/(A594+A593)</f>
        <v>0.00444022087858161</v>
      </c>
      <c r="Q594" s="44" t="n">
        <f aca="false">M594+N594</f>
        <v>-0.0232477382886998</v>
      </c>
      <c r="R594" s="3" t="n">
        <f aca="false">R593-(Q594-Q593+P594-P593)*R593</f>
        <v>1.63343107446789</v>
      </c>
      <c r="S594" s="3" t="n">
        <f aca="false">$C$21*(R594-1)+1</f>
        <v>1.62508508913209</v>
      </c>
      <c r="T594" s="3" t="n">
        <f aca="false">-(S594-S593)/S593+T593</f>
        <v>-0.0186535858297918</v>
      </c>
      <c r="U594" s="45" t="n">
        <f aca="false">(N594-N593)/(K$49/(1+K$49)*(AC594^(1+K$49)-(J594/A594)^(1+K$49))/(J594/A594)^K$49)*K$50+U593</f>
        <v>0.121139418135452</v>
      </c>
      <c r="V594" s="3" t="n">
        <f aca="false">IF(D$6="E",-IF(K593=$B$6,-V593+(H594-H593)*(1-E593)+(I594-I593)*E593,-V593+(H594-H593)*(1-E593)+(I594-I593)*E593+(U594-U593)*(1-E593)),IF(K593=$B$6,V593+(H594-H593)*(1-E593)+(I594-I593)*E593,V593+(H594-H593)*(1-E593)+(I594-I593)*E593+(U594-U593)*(1-E593)))</f>
        <v>0.124194238113442</v>
      </c>
      <c r="W594" s="3" t="n">
        <f aca="false">T594/3+V594</f>
        <v>0.117976376170178</v>
      </c>
      <c r="X594" s="23" t="n">
        <f aca="false">IF(D$6="E",-B594,B594)</f>
        <v>657.607855361612</v>
      </c>
      <c r="Y594" s="0" t="n">
        <f aca="false">IF(D$6="E",-J594,J594)</f>
        <v>552.46465215383</v>
      </c>
      <c r="Z594" s="46" t="n">
        <f aca="false">J594/A594</f>
        <v>1.31789408709197</v>
      </c>
      <c r="AA594" s="43" t="n">
        <f aca="false">B$8/A594^B$3*((1+K$49)/K$49)^-B$3</f>
        <v>1.65746106902253</v>
      </c>
      <c r="AB594" s="43" t="n">
        <f aca="false">(R594-AA594)</f>
        <v>-0.0240299945546441</v>
      </c>
      <c r="AC594" s="48" t="n">
        <f aca="false">IF(R$58&gt;=AA$58,B$10,IF(K594&lt;K593,(Z594-D$10)*(1+1.25*(D$10-Z594)/MAX(Z$58:Z594)*B$10)+D$10,B$10))</f>
        <v>1.30623050796956</v>
      </c>
      <c r="AD594" s="33" t="n">
        <f aca="false">IF(K594&gt;K593,(1-A594/K594)/((J594+0.01)/A594/$B$10)^(1+K$49)+A594/K594+0.01,(1-A594/K594)/((J594+0.01)/A594/$D$10)^(1+K$49)+A594/K594+0.01)</f>
        <v>0.943077326099431</v>
      </c>
      <c r="AE594" s="47" t="n">
        <f aca="false">IF(ABS(-LN(1-(R594-AA594)/R594)/LN(AD594))&lt;1.2*B$3,1.2*SIGN(-LN(1-(R594-AA594)/R594)/LN(AD594))*B$3,-LN(1-(R594-AA594)/R594)/LN(AD594))</f>
        <v>0.2491886457633</v>
      </c>
      <c r="AF594" s="43" t="n">
        <f aca="false">W594</f>
        <v>0.117976376170178</v>
      </c>
      <c r="AG594" s="47" t="n">
        <f aca="false">IF(D$6="E",-B594,IF(D$6="T",-B594,B594))</f>
        <v>657.607855361612</v>
      </c>
      <c r="AH594" s="3" t="n">
        <f aca="false">T594</f>
        <v>-0.0186535858297918</v>
      </c>
    </row>
    <row r="595" customFormat="false" ht="12.8" hidden="false" customHeight="false" outlineLevel="0" collapsed="false">
      <c r="A595" s="3" t="n">
        <f aca="false">IF(J594/A594&lt;=0.99*$B$10,IF(A594&gt;A593,IF(D$5&gt;0,$A594+($D$7-$D$3)/401,IF(J594/A594&gt;1.01*D$10,A594-($D$7-$D$3)/401,A594)),IF(D$5&lt;0,$A594+($D$7-$D$3)/401,IF(J594/A594&gt;1.01*D$10,A594-($D$7-$D$3)/401,A594))),IF(K594&gt;$B$6,IF(B$10&gt;D$10,IF(J594/A594&gt;1.01*D$10,A594-($D$7-$D$3)/401,A594),A594),IF(MAX(J$58:J594)&lt;0.99*$B$10*(A594^$K$49*(K594-A594))^(1/(1+$K$49))*($K$49^(1/(1+$K$49))),$A594+($D$7-$D$3)/401,IF(J594/A594&gt;1.01*$D$10,$A594-($D$7-$D$3)/401,A594))))</f>
        <v>418.703865336664</v>
      </c>
      <c r="B595" s="3" t="n">
        <f aca="false">$D$4+(A595-$D$3)*$D$5</f>
        <v>656.111596009991</v>
      </c>
      <c r="C595" s="3" t="n">
        <f aca="false">2/PI()*(ATAN((B595/A595)^2))/(1+C$12/C$14*10*(100/A594)^0.5)</f>
        <v>0.59430679426601</v>
      </c>
      <c r="D595" s="3" t="n">
        <f aca="false">3*G594*(I595-I594)+D594</f>
        <v>12058.8836607956</v>
      </c>
      <c r="E595" s="30" t="n">
        <f aca="false">(1/$C$16)*($C$12/100)/S595</f>
        <v>0.00889588478292679</v>
      </c>
      <c r="F595" s="3" t="n">
        <f aca="false">3*(1-2*$B$9)*(A596+A595)/(4*(1+$B$9)*$B$4)</f>
        <v>63677.8569879657</v>
      </c>
      <c r="G595" s="3" t="n">
        <f aca="false">$C$18*$C$17*(A595+100)/100/(2*(1+$C$19))*1000</f>
        <v>3964972.34663346</v>
      </c>
      <c r="H595" s="30" t="n">
        <f aca="false">(B595-B594)/(3*(1-E594)*F594+3*C594*E594*G594)+H594</f>
        <v>0.00416498784550654</v>
      </c>
      <c r="I595" s="30" t="n">
        <f aca="false">C594*(H595-H594)+I594</f>
        <v>0.00121723291353803</v>
      </c>
      <c r="J595" s="3" t="n">
        <f aca="false">J594+3*(H595-H594)*F594</f>
        <v>551.331596847444</v>
      </c>
      <c r="K595" s="35" t="n">
        <f aca="false">IF(J595&lt;$B$10*(A594^$K$49*(MAX(K$58:K594)-A594))^(1/(1+$K$49))*($K$49^(1/(1+$K$49))),IF(J595/A595&gt;D$10,IF(MAX(J$58:J594)&lt;0.99*$B$10*(A594^$K$49*(K594-A594))^(1/(1+$K$49))*($K$49^(1/(1+$K$49))),MAX(K$58:K594),((J595/$B$10)^(1+$K$49)/(A595^($K$49)*$K$49))+A595),MAX(K$58:K594)),((J595/$B$10)^(1+$K$49)/(A595^($K$49)*$K$49))+A595)</f>
        <v>798.480117032208</v>
      </c>
      <c r="L595" s="30" t="n">
        <f aca="false">IF(K595&lt;K594,AE594*(MAX(Z$58:Z594)-J594/A594)/(J594/A594/D$10-1)/(1+1*(MAX(Z$58:Z594)-J594/A594)/(J594/A594/D$10-1))+B$3-B$4,AE594*(J595/A595/B$10)/(C$27+J595/A595/B$10))</f>
        <v>0.108453649815244</v>
      </c>
      <c r="M595" s="42" t="n">
        <f aca="false">M594+L595*2*(K595-K594)/(K594+K595)</f>
        <v>-0.0378844630326488</v>
      </c>
      <c r="N595" s="43" t="n">
        <f aca="false">N594+(B$3-B$4)*2*(K595-K594)/(K594+K595)</f>
        <v>0.0143976701503745</v>
      </c>
      <c r="O595" s="34" t="n">
        <f aca="false">(D$10-Z595)/MAX(Z$58:Z595)</f>
        <v>-0.0693836794341183</v>
      </c>
      <c r="P595" s="34" t="n">
        <f aca="false">P594+$B$4*2*(A595-A594)/(A595+A594)</f>
        <v>0.00443307803206799</v>
      </c>
      <c r="Q595" s="44" t="n">
        <f aca="false">M595+N595</f>
        <v>-0.0234867928822743</v>
      </c>
      <c r="R595" s="3" t="n">
        <f aca="false">R594-(Q595-Q594+P595-P594)*R594</f>
        <v>1.63383322101698</v>
      </c>
      <c r="S595" s="3" t="n">
        <f aca="false">$C$21*(R595-1)+1</f>
        <v>1.62548193706333</v>
      </c>
      <c r="T595" s="3" t="n">
        <f aca="false">-(S595-S594)/S594+T594</f>
        <v>-0.0188977871543209</v>
      </c>
      <c r="U595" s="45" t="n">
        <f aca="false">(N595-N594)/(K$49/(1+K$49)*(AC595^(1+K$49)-(J595/A595)^(1+K$49))/(J595/A595)^K$49)*K$50+U594</f>
        <v>0.122983998115763</v>
      </c>
      <c r="V595" s="3" t="n">
        <f aca="false">IF(D$6="E",-IF(K594=$B$6,-V594+(H595-H594)*(1-E594)+(I595-I594)*E594,-V594+(H595-H594)*(1-E594)+(I595-I594)*E594+(U595-U594)*(1-E594)),IF(K594=$B$6,V594+(H595-H594)*(1-E594)+(I595-I594)*E594,V594+(H595-H594)*(1-E594)+(I595-I594)*E594+(U595-U594)*(1-E594)))</f>
        <v>0.126016502153667</v>
      </c>
      <c r="W595" s="3" t="n">
        <f aca="false">T595/3+V595</f>
        <v>0.119717239768894</v>
      </c>
      <c r="X595" s="23" t="n">
        <f aca="false">IF(D$6="E",-B595,B595)</f>
        <v>656.111596009991</v>
      </c>
      <c r="Y595" s="0" t="n">
        <f aca="false">IF(D$6="E",-J595,J595)</f>
        <v>551.331596847444</v>
      </c>
      <c r="Z595" s="46" t="n">
        <f aca="false">J595/A595</f>
        <v>1.31675783887053</v>
      </c>
      <c r="AA595" s="43" t="n">
        <f aca="false">B$8/A595^B$3*((1+K$49)/K$49)^-B$3</f>
        <v>1.6574934292483</v>
      </c>
      <c r="AB595" s="43" t="n">
        <f aca="false">(R595-AA595)</f>
        <v>-0.0236602082313178</v>
      </c>
      <c r="AC595" s="48" t="n">
        <f aca="false">IF(R$58&gt;=AA$58,B$10,IF(K595&lt;K594,(Z595-D$10)*(1+1.25*(D$10-Z595)/MAX(Z$58:Z595)*B$10)+D$10,B$10))</f>
        <v>1.30536838939169</v>
      </c>
      <c r="AD595" s="33" t="n">
        <f aca="false">IF(K595&gt;K594,(1-A595/K595)/((J595+0.01)/A595/$B$10)^(1+K$49)+A595/K595+0.01,(1-A595/K595)/((J595+0.01)/A595/$D$10)^(1+K$49)+A595/K595+0.01)</f>
        <v>0.943843537669701</v>
      </c>
      <c r="AE595" s="47" t="n">
        <f aca="false">IF(ABS(-LN(1-(R595-AA595)/R595)/LN(AD595))&lt;1.2*B$3,1.2*SIGN(-LN(1-(R595-AA595)/R595)/LN(AD595))*B$3,-LN(1-(R595-AA595)/R595)/LN(AD595))</f>
        <v>0.248768711944967</v>
      </c>
      <c r="AF595" s="43" t="n">
        <f aca="false">W595</f>
        <v>0.119717239768894</v>
      </c>
      <c r="AG595" s="47" t="n">
        <f aca="false">IF(D$6="E",-B595,IF(D$6="T",-B595,B595))</f>
        <v>656.111596009991</v>
      </c>
      <c r="AH595" s="3" t="n">
        <f aca="false">T595</f>
        <v>-0.0188977871543209</v>
      </c>
    </row>
    <row r="596" customFormat="false" ht="12.8" hidden="false" customHeight="false" outlineLevel="0" collapsed="false">
      <c r="A596" s="3" t="n">
        <f aca="false">IF(J595/A595&lt;=0.99*$B$10,IF(A595&gt;A594,IF(D$5&gt;0,$A595+($D$7-$D$3)/401,IF(J595/A595&gt;1.01*D$10,A595-($D$7-$D$3)/401,A595)),IF(D$5&lt;0,$A595+($D$7-$D$3)/401,IF(J595/A595&gt;1.01*D$10,A595-($D$7-$D$3)/401,A595))),IF(K595&gt;$B$6,IF(B$10&gt;D$10,IF(J595/A595&gt;1.01*D$10,A595-($D$7-$D$3)/401,A595),A595),IF(MAX(J$58:J595)&lt;0.99*$B$10*(A595^$K$49*(K595-A595))^(1/(1+$K$49))*($K$49^(1/(1+$K$49))),$A595+($D$7-$D$3)/401,IF(J595/A595&gt;1.01*$D$10,$A595-($D$7-$D$3)/401,A595))))</f>
        <v>418.205112219457</v>
      </c>
      <c r="B596" s="3" t="n">
        <f aca="false">$D$4+(A596-$D$3)*$D$5</f>
        <v>654.61533665837</v>
      </c>
      <c r="C596" s="3" t="n">
        <f aca="false">2/PI()*(ATAN((B596/A596)^2))/(1+C$12/C$14*10*(100/A595)^0.5)</f>
        <v>0.593849043923617</v>
      </c>
      <c r="D596" s="3" t="n">
        <f aca="false">3*G595*(I596-I595)+D595</f>
        <v>12016.9466589549</v>
      </c>
      <c r="E596" s="30" t="n">
        <f aca="false">(1/$C$16)*($C$12/100)/S596</f>
        <v>0.00889367597979408</v>
      </c>
      <c r="F596" s="3" t="n">
        <f aca="false">3*(1-2*$B$9)*(A597+A596)/(4*(1+$B$9)*$B$4)</f>
        <v>63601.9597744777</v>
      </c>
      <c r="G596" s="3" t="n">
        <f aca="false">$C$18*$C$17*(A596+100)/100/(2*(1+$C$19))*1000</f>
        <v>3961159.87780553</v>
      </c>
      <c r="H596" s="30" t="n">
        <f aca="false">(B596-B595)/(3*(1-E595)*F595+3*C595*E595*G595)+H595</f>
        <v>0.00415905551599436</v>
      </c>
      <c r="I596" s="30" t="n">
        <f aca="false">C595*(H596-H595)+I595</f>
        <v>0.00121370728980312</v>
      </c>
      <c r="J596" s="3" t="n">
        <f aca="false">J595+3*(H596-H595)*F595</f>
        <v>550.198322756598</v>
      </c>
      <c r="K596" s="35" t="n">
        <f aca="false">IF(J596&lt;$B$10*(A595^$K$49*(MAX(K$58:K595)-A595))^(1/(1+$K$49))*($K$49^(1/(1+$K$49))),IF(J596/A596&gt;D$10,IF(MAX(J$58:J595)&lt;0.99*$B$10*(A595^$K$49*(K595-A595))^(1/(1+$K$49))*($K$49^(1/(1+$K$49))),MAX(K$58:K595),((J596/$B$10)^(1+$K$49)/(A596^($K$49)*$K$49))+A596),MAX(K$58:K595)),((J596/$B$10)^(1+$K$49)/(A596^($K$49)*$K$49))+A596)</f>
        <v>796.872754470917</v>
      </c>
      <c r="L596" s="30" t="n">
        <f aca="false">IF(K596&lt;K595,AE595*(MAX(Z$58:Z595)-J595/A595)/(J595/A595/D$10-1)/(1+1*(MAX(Z$58:Z595)-J595/A595)/(J595/A595/D$10-1))+B$3-B$4,AE595*(J596/A596/B$10)/(C$27+J596/A596/B$10))</f>
        <v>0.110308725231144</v>
      </c>
      <c r="M596" s="42" t="n">
        <f aca="false">M595+L596*2*(K596-K595)/(K595+K596)</f>
        <v>-0.038106741273767</v>
      </c>
      <c r="N596" s="43" t="n">
        <f aca="false">N595+(B$3-B$4)*2*(K596-K595)/(K595+K596)</f>
        <v>0.0143767135696255</v>
      </c>
      <c r="O596" s="34" t="n">
        <f aca="false">(D$10-Z596)/MAX(Z$58:Z596)</f>
        <v>-0.0685512935019644</v>
      </c>
      <c r="P596" s="34" t="n">
        <f aca="false">P595+$B$4*2*(A596-A595)/(A596+A595)</f>
        <v>0.00442592667204319</v>
      </c>
      <c r="Q596" s="44" t="n">
        <f aca="false">M596+N596</f>
        <v>-0.0237300277041415</v>
      </c>
      <c r="R596" s="3" t="n">
        <f aca="false">R595-(Q596-Q595+P596-P595)*R595</f>
        <v>1.63424231027904</v>
      </c>
      <c r="S596" s="3" t="n">
        <f aca="false">$C$21*(R596-1)+1</f>
        <v>1.62588563623147</v>
      </c>
      <c r="T596" s="3" t="n">
        <f aca="false">-(S596-S595)/S595+T595</f>
        <v>-0.0191461437548684</v>
      </c>
      <c r="U596" s="45" t="n">
        <f aca="false">(N596-N595)/(K$49/(1+K$49)*(AC596^(1+K$49)-(J596/A596)^(1+K$49))/(J596/A596)^K$49)*K$50+U595</f>
        <v>0.124876951672508</v>
      </c>
      <c r="V596" s="3" t="n">
        <f aca="false">IF(D$6="E",-IF(K595=$B$6,-V595+(H596-H595)*(1-E595)+(I596-I595)*E595,-V595+(H596-H595)*(1-E595)+(I596-I595)*E595+(U596-U595)*(1-E595)),IF(K595=$B$6,V595+(H596-H595)*(1-E595)+(I596-I595)*E595,V595+(H596-H595)*(1-E595)+(I596-I595)*E595+(U596-U595)*(1-E595)))</f>
        <v>0.127886705293937</v>
      </c>
      <c r="W596" s="3" t="n">
        <f aca="false">T596/3+V596</f>
        <v>0.121504657375648</v>
      </c>
      <c r="X596" s="23" t="n">
        <f aca="false">IF(D$6="E",-B596,B596)</f>
        <v>654.61533665837</v>
      </c>
      <c r="Y596" s="0" t="n">
        <f aca="false">IF(D$6="E",-J596,J596)</f>
        <v>550.198322756598</v>
      </c>
      <c r="Z596" s="46" t="n">
        <f aca="false">J596/A596</f>
        <v>1.3156183573095</v>
      </c>
      <c r="AA596" s="43" t="n">
        <f aca="false">B$8/A596^B$3*((1+K$49)/K$49)^-B$3</f>
        <v>1.65752582867694</v>
      </c>
      <c r="AB596" s="43" t="n">
        <f aca="false">(R596-AA596)</f>
        <v>-0.0232835183979034</v>
      </c>
      <c r="AC596" s="48" t="n">
        <f aca="false">IF(R$58&gt;=AA$58,B$10,IF(K596&lt;K595,(Z596-D$10)*(1+1.25*(D$10-Z596)/MAX(Z$58:Z596)*B$10)+D$10,B$10))</f>
        <v>1.30450054375431</v>
      </c>
      <c r="AD596" s="33" t="n">
        <f aca="false">IF(K596&gt;K595,(1-A596/K596)/((J596+0.01)/A596/$B$10)^(1+K$49)+A596/K596+0.01,(1-A596/K596)/((J596+0.01)/A596/$D$10)^(1+K$49)+A596/K596+0.01)</f>
        <v>0.944612529011321</v>
      </c>
      <c r="AE596" s="47" t="n">
        <f aca="false">IF(ABS(-LN(1-(R596-AA596)/R596)/LN(AD596))&lt;1.2*B$3,1.2*SIGN(-LN(1-(R596-AA596)/R596)/LN(AD596))*B$3,-LN(1-(R596-AA596)/R596)/LN(AD596))</f>
        <v>0.248273676128138</v>
      </c>
      <c r="AF596" s="43" t="n">
        <f aca="false">W596</f>
        <v>0.121504657375648</v>
      </c>
      <c r="AG596" s="47" t="n">
        <f aca="false">IF(D$6="E",-B596,IF(D$6="T",-B596,B596))</f>
        <v>654.61533665837</v>
      </c>
      <c r="AH596" s="3" t="n">
        <f aca="false">T596</f>
        <v>-0.0191461437548684</v>
      </c>
    </row>
    <row r="597" customFormat="false" ht="12.8" hidden="false" customHeight="false" outlineLevel="0" collapsed="false">
      <c r="A597" s="3" t="n">
        <f aca="false">IF(J596/A596&lt;=0.99*$B$10,IF(A596&gt;A595,IF(D$5&gt;0,$A596+($D$7-$D$3)/401,IF(J596/A596&gt;1.01*D$10,A596-($D$7-$D$3)/401,A596)),IF(D$5&lt;0,$A596+($D$7-$D$3)/401,IF(J596/A596&gt;1.01*D$10,A596-($D$7-$D$3)/401,A596))),IF(K596&gt;$B$6,IF(B$10&gt;D$10,IF(J596/A596&gt;1.01*D$10,A596-($D$7-$D$3)/401,A596),A596),IF(MAX(J$58:J596)&lt;0.99*$B$10*(A596^$K$49*(K596-A596))^(1/(1+$K$49))*($K$49^(1/(1+$K$49))),$A596+($D$7-$D$3)/401,IF(J596/A596&gt;1.01*$D$10,$A596-($D$7-$D$3)/401,A596))))</f>
        <v>417.70635910225</v>
      </c>
      <c r="B597" s="3" t="n">
        <f aca="false">$D$4+(A597-$D$3)*$D$5</f>
        <v>653.119077306749</v>
      </c>
      <c r="C597" s="3" t="n">
        <f aca="false">2/PI()*(ATAN((B597/A597)^2))/(1+C$12/C$14*10*(100/A596)^0.5)</f>
        <v>0.593389340764366</v>
      </c>
      <c r="D597" s="3" t="n">
        <f aca="false">3*G596*(I597-I596)+D596</f>
        <v>11975.0241276793</v>
      </c>
      <c r="E597" s="30" t="n">
        <f aca="false">(1/$C$16)*($C$12/100)/S597</f>
        <v>0.00889143133167645</v>
      </c>
      <c r="F597" s="3" t="n">
        <f aca="false">3*(1-2*$B$9)*(A598+A597)/(4*(1+$B$9)*$B$4)</f>
        <v>63526.0625609896</v>
      </c>
      <c r="G597" s="3" t="n">
        <f aca="false">$C$18*$C$17*(A597+100)/100/(2*(1+$C$19))*1000</f>
        <v>3957347.4089776</v>
      </c>
      <c r="H597" s="30" t="n">
        <f aca="false">(B597-B596)/(3*(1-E596)*F596+3*C596*E596*G596)+H596</f>
        <v>0.00415311495020889</v>
      </c>
      <c r="I597" s="30" t="n">
        <f aca="false">C596*(H597-H596)+I596</f>
        <v>0.00121017949049106</v>
      </c>
      <c r="J597" s="3" t="n">
        <f aca="false">J596+3*(H597-H596)*F596</f>
        <v>549.064827878223</v>
      </c>
      <c r="K597" s="35" t="n">
        <f aca="false">IF(J597&lt;$B$10*(A596^$K$49*(MAX(K$58:K596)-A596))^(1/(1+$K$49))*($K$49^(1/(1+$K$49))),IF(J597/A597&gt;D$10,IF(MAX(J$58:J596)&lt;0.99*$B$10*(A596^$K$49*(K596-A596))^(1/(1+$K$49))*($K$49^(1/(1+$K$49))),MAX(K$58:K596),((J597/$B$10)^(1+$K$49)/(A597^($K$49)*$K$49))+A597),MAX(K$58:K596)),((J597/$B$10)^(1+$K$49)/(A597^($K$49)*$K$49))+A597)</f>
        <v>795.265657745062</v>
      </c>
      <c r="L597" s="30" t="n">
        <f aca="false">IF(K597&lt;K596,AE596*(MAX(Z$58:Z596)-J596/A596)/(J596/A596/D$10-1)/(1+1*(MAX(Z$58:Z596)-J596/A596)/(J596/A596/D$10-1))+B$3-B$4,AE596*(J597/A597/B$10)/(C$27+J597/A597/B$10))</f>
        <v>0.112125526517602</v>
      </c>
      <c r="M597" s="42" t="n">
        <f aca="false">M596+L597*2*(K597-K596)/(K596+K597)</f>
        <v>-0.0383330991898484</v>
      </c>
      <c r="N597" s="43" t="n">
        <f aca="false">N596+(B$3-B$4)*2*(K597-K596)/(K596+K597)</f>
        <v>0.0143557181513621</v>
      </c>
      <c r="O597" s="34" t="n">
        <f aca="false">(D$10-Z597)/MAX(Z$58:Z597)</f>
        <v>-0.0677165336667331</v>
      </c>
      <c r="P597" s="34" t="n">
        <f aca="false">P596+$B$4*2*(A597-A596)/(A597+A596)</f>
        <v>0.00441876677818862</v>
      </c>
      <c r="Q597" s="44" t="n">
        <f aca="false">M597+N597</f>
        <v>-0.0239773810384863</v>
      </c>
      <c r="R597" s="3" t="n">
        <f aca="false">R596-(Q597-Q596+P597-P596)*R596</f>
        <v>1.63465824656509</v>
      </c>
      <c r="S597" s="3" t="n">
        <f aca="false">$C$21*(R597-1)+1</f>
        <v>1.62629609220832</v>
      </c>
      <c r="T597" s="3" t="n">
        <f aca="false">-(S597-S596)/S596+T596</f>
        <v>-0.0193985944609354</v>
      </c>
      <c r="U597" s="45" t="n">
        <f aca="false">(N597-N596)/(K$49/(1+K$49)*(AC597^(1+K$49)-(J597/A597)^(1+K$49))/(J597/A597)^K$49)*K$50+U596</f>
        <v>0.126820265284111</v>
      </c>
      <c r="V597" s="3" t="n">
        <f aca="false">IF(D$6="E",-IF(K596=$B$6,-V596+(H597-H596)*(1-E596)+(I597-I596)*E596,-V596+(H597-H596)*(1-E596)+(I597-I596)*E596+(U597-U596)*(1-E596)),IF(K596=$B$6,V596+(H597-H596)*(1-E596)+(I597-I596)*E596,V596+(H597-H596)*(1-E596)+(I597-I596)*E596+(U597-U596)*(1-E596)))</f>
        <v>0.129806816596529</v>
      </c>
      <c r="W597" s="3" t="n">
        <f aca="false">T597/3+V597</f>
        <v>0.123340618442884</v>
      </c>
      <c r="X597" s="23" t="n">
        <f aca="false">IF(D$6="E",-B597,B597)</f>
        <v>653.119077306749</v>
      </c>
      <c r="Y597" s="0" t="n">
        <f aca="false">IF(D$6="E",-J597,J597)</f>
        <v>549.064827878223</v>
      </c>
      <c r="Z597" s="46" t="n">
        <f aca="false">J597/A597</f>
        <v>1.31447562603139</v>
      </c>
      <c r="AA597" s="43" t="n">
        <f aca="false">B$8/A597^B$3*((1+K$49)/K$49)^-B$3</f>
        <v>1.6575582674028</v>
      </c>
      <c r="AB597" s="43" t="n">
        <f aca="false">(R597-AA597)</f>
        <v>-0.022900020837707</v>
      </c>
      <c r="AC597" s="48" t="n">
        <f aca="false">IF(R$58&gt;=AA$58,B$10,IF(K597&lt;K596,(Z597-D$10)*(1+1.25*(D$10-Z597)/MAX(Z$58:Z597)*B$10)+D$10,B$10))</f>
        <v>1.303626930605</v>
      </c>
      <c r="AD597" s="33" t="n">
        <f aca="false">IF(K597&gt;K596,(1-A597/K597)/((J597+0.01)/A597/$B$10)^(1+K$49)+A597/K597+0.01,(1-A597/K597)/((J597+0.01)/A597/$D$10)^(1+K$49)+A597/K597+0.01)</f>
        <v>0.945384316137003</v>
      </c>
      <c r="AE597" s="47" t="n">
        <f aca="false">IF(ABS(-LN(1-(R597-AA597)/R597)/LN(AD597))&lt;1.2*B$3,1.2*SIGN(-LN(1-(R597-AA597)/R597)/LN(AD597))*B$3,-LN(1-(R597-AA597)/R597)/LN(AD597))</f>
        <v>0.247701358092473</v>
      </c>
      <c r="AF597" s="43" t="n">
        <f aca="false">W597</f>
        <v>0.123340618442884</v>
      </c>
      <c r="AG597" s="47" t="n">
        <f aca="false">IF(D$6="E",-B597,IF(D$6="T",-B597,B597))</f>
        <v>653.119077306749</v>
      </c>
      <c r="AH597" s="3" t="n">
        <f aca="false">T597</f>
        <v>-0.0193985944609354</v>
      </c>
    </row>
    <row r="598" customFormat="false" ht="12.8" hidden="false" customHeight="false" outlineLevel="0" collapsed="false">
      <c r="A598" s="3" t="n">
        <f aca="false">IF(J597/A597&lt;=0.99*$B$10,IF(A597&gt;A596,IF(D$5&gt;0,$A597+($D$7-$D$3)/401,IF(J597/A597&gt;1.01*D$10,A597-($D$7-$D$3)/401,A597)),IF(D$5&lt;0,$A597+($D$7-$D$3)/401,IF(J597/A597&gt;1.01*D$10,A597-($D$7-$D$3)/401,A597))),IF(K597&gt;$B$6,IF(B$10&gt;D$10,IF(J597/A597&gt;1.01*D$10,A597-($D$7-$D$3)/401,A597),A597),IF(MAX(J$58:J597)&lt;0.99*$B$10*(A597^$K$49*(K597-A597))^(1/(1+$K$49))*($K$49^(1/(1+$K$49))),$A597+($D$7-$D$3)/401,IF(J597/A597&gt;1.01*$D$10,$A597-($D$7-$D$3)/401,A597))))</f>
        <v>417.207605985043</v>
      </c>
      <c r="B598" s="3" t="n">
        <f aca="false">$D$4+(A598-$D$3)*$D$5</f>
        <v>651.622817955128</v>
      </c>
      <c r="C598" s="3" t="n">
        <f aca="false">2/PI()*(ATAN((B598/A598)^2))/(1+C$12/C$14*10*(100/A597)^0.5)</f>
        <v>0.592927671895232</v>
      </c>
      <c r="D598" s="3" t="n">
        <f aca="false">3*G597*(I598-I597)+D597</f>
        <v>11933.1161319021</v>
      </c>
      <c r="E598" s="30" t="n">
        <f aca="false">(1/$C$16)*($C$12/100)/S598</f>
        <v>0.00888915146150776</v>
      </c>
      <c r="F598" s="3" t="n">
        <f aca="false">3*(1-2*$B$9)*(A599+A598)/(4*(1+$B$9)*$B$4)</f>
        <v>63450.1653475016</v>
      </c>
      <c r="G598" s="3" t="n">
        <f aca="false">$C$18*$C$17*(A598+100)/100/(2*(1+$C$19))*1000</f>
        <v>3953534.94014967</v>
      </c>
      <c r="H598" s="30" t="n">
        <f aca="false">(B598-B597)/(3*(1-E597)*F597+3*C597*E597*G597)+H597</f>
        <v>0.00414716611801877</v>
      </c>
      <c r="I598" s="30" t="n">
        <f aca="false">C597*(H598-H597)+I597</f>
        <v>0.00120664951687944</v>
      </c>
      <c r="J598" s="3" t="n">
        <f aca="false">J597+3*(H598-H597)*F597</f>
        <v>547.9311102206</v>
      </c>
      <c r="K598" s="35" t="n">
        <f aca="false">IF(J598&lt;$B$10*(A597^$K$49*(MAX(K$58:K597)-A597))^(1/(1+$K$49))*($K$49^(1/(1+$K$49))),IF(J598/A598&gt;D$10,IF(MAX(J$58:J597)&lt;0.99*$B$10*(A597^$K$49*(K597-A597))^(1/(1+$K$49))*($K$49^(1/(1+$K$49))),MAX(K$58:K597),((J598/$B$10)^(1+$K$49)/(A598^($K$49)*$K$49))+A598),MAX(K$58:K597)),((J598/$B$10)^(1+$K$49)/(A598^($K$49)*$K$49))+A598)</f>
        <v>793.658826954034</v>
      </c>
      <c r="L598" s="30" t="n">
        <f aca="false">IF(K598&lt;K597,AE597*(MAX(Z$58:Z597)-J597/A597)/(J597/A597/D$10-1)/(1+1*(MAX(Z$58:Z597)-J597/A597)/(J597/A597/D$10-1))+B$3-B$4,AE597*(J598/A598/B$10)/(C$27+J598/A598/B$10))</f>
        <v>0.113901322436515</v>
      </c>
      <c r="M598" s="42" t="n">
        <f aca="false">M597+L598*2*(K598-K597)/(K597+K598)</f>
        <v>-0.0385634690454233</v>
      </c>
      <c r="N598" s="43" t="n">
        <f aca="false">N597+(B$3-B$4)*2*(K598-K597)/(K597+K598)</f>
        <v>0.0143346837467851</v>
      </c>
      <c r="O598" s="34" t="n">
        <f aca="false">(D$10-Z598)/MAX(Z$58:Z598)</f>
        <v>-0.0668793879274077</v>
      </c>
      <c r="P598" s="34" t="n">
        <f aca="false">P597+$B$4*2*(A598-A597)/(A598+A597)</f>
        <v>0.00441159833011282</v>
      </c>
      <c r="Q598" s="44" t="n">
        <f aca="false">M598+N598</f>
        <v>-0.0242287852986382</v>
      </c>
      <c r="R598" s="3" t="n">
        <f aca="false">R597-(Q598-Q597+P598-P597)*R597</f>
        <v>1.63508092457493</v>
      </c>
      <c r="S598" s="3" t="n">
        <f aca="false">$C$21*(R598-1)+1</f>
        <v>1.6267132010811</v>
      </c>
      <c r="T598" s="3" t="n">
        <f aca="false">-(S598-S597)/S597+T597</f>
        <v>-0.0196550722787075</v>
      </c>
      <c r="U598" s="45" t="n">
        <f aca="false">(N598-N597)/(K$49/(1+K$49)*(AC598^(1+K$49)-(J598/A598)^(1+K$49))/(J598/A598)^K$49)*K$50+U597</f>
        <v>0.128816036509086</v>
      </c>
      <c r="V598" s="3" t="n">
        <f aca="false">IF(D$6="E",-IF(K597=$B$6,-V597+(H598-H597)*(1-E597)+(I598-I597)*E597,-V597+(H598-H597)*(1-E597)+(I598-I597)*E597+(U598-U597)*(1-E597)),IF(K597=$B$6,V597+(H598-H597)*(1-E597)+(I598-I597)*E597,V597+(H598-H597)*(1-E597)+(I598-I597)*E597+(U598-U597)*(1-E597)))</f>
        <v>0.131778915233628</v>
      </c>
      <c r="W598" s="3" t="n">
        <f aca="false">T598/3+V598</f>
        <v>0.125227224474059</v>
      </c>
      <c r="X598" s="23" t="n">
        <f aca="false">IF(D$6="E",-B598,B598)</f>
        <v>651.622817955128</v>
      </c>
      <c r="Y598" s="0" t="n">
        <f aca="false">IF(D$6="E",-J598,J598)</f>
        <v>547.9311102206</v>
      </c>
      <c r="Z598" s="46" t="n">
        <f aca="false">J598/A598</f>
        <v>1.31332962860759</v>
      </c>
      <c r="AA598" s="43" t="n">
        <f aca="false">B$8/A598^B$3*((1+K$49)/K$49)^-B$3</f>
        <v>1.65759074552053</v>
      </c>
      <c r="AB598" s="43" t="n">
        <f aca="false">(R598-AA598)</f>
        <v>-0.0225098209455969</v>
      </c>
      <c r="AC598" s="48" t="n">
        <f aca="false">IF(R$58&gt;=AA$58,B$10,IF(K598&lt;K597,(Z598-D$10)*(1+1.25*(D$10-Z598)/MAX(Z$58:Z598)*B$10)+D$10,B$10))</f>
        <v>1.30274750918332</v>
      </c>
      <c r="AD598" s="33" t="n">
        <f aca="false">IF(K598&gt;K597,(1-A598/K598)/((J598+0.01)/A598/$B$10)^(1+K$49)+A598/K598+0.01,(1-A598/K598)/((J598+0.01)/A598/$D$10)^(1+K$49)+A598/K598+0.01)</f>
        <v>0.946158915137273</v>
      </c>
      <c r="AE598" s="47" t="n">
        <f aca="false">IF(ABS(-LN(1-(R598-AA598)/R598)/LN(AD598))&lt;1.2*B$3,1.2*SIGN(-LN(1-(R598-AA598)/R598)/LN(AD598))*B$3,-LN(1-(R598-AA598)/R598)/LN(AD598))</f>
        <v>0.247049535599289</v>
      </c>
      <c r="AF598" s="43" t="n">
        <f aca="false">W598</f>
        <v>0.12522722447406</v>
      </c>
      <c r="AG598" s="47" t="n">
        <f aca="false">IF(D$6="E",-B598,IF(D$6="T",-B598,B598))</f>
        <v>651.622817955128</v>
      </c>
      <c r="AH598" s="3" t="n">
        <f aca="false">T598</f>
        <v>-0.0196550722787075</v>
      </c>
    </row>
    <row r="599" customFormat="false" ht="12.8" hidden="false" customHeight="false" outlineLevel="0" collapsed="false">
      <c r="A599" s="3" t="n">
        <f aca="false">IF(J598/A598&lt;=0.99*$B$10,IF(A598&gt;A597,IF(D$5&gt;0,$A598+($D$7-$D$3)/401,IF(J598/A598&gt;1.01*D$10,A598-($D$7-$D$3)/401,A598)),IF(D$5&lt;0,$A598+($D$7-$D$3)/401,IF(J598/A598&gt;1.01*D$10,A598-($D$7-$D$3)/401,A598))),IF(K598&gt;$B$6,IF(B$10&gt;D$10,IF(J598/A598&gt;1.01*D$10,A598-($D$7-$D$3)/401,A598),A598),IF(MAX(J$58:J598)&lt;0.99*$B$10*(A598^$K$49*(K598-A598))^(1/(1+$K$49))*($K$49^(1/(1+$K$49))),$A598+($D$7-$D$3)/401,IF(J598/A598&gt;1.01*$D$10,$A598-($D$7-$D$3)/401,A598))))</f>
        <v>416.708852867836</v>
      </c>
      <c r="B599" s="3" t="n">
        <f aca="false">$D$4+(A599-$D$3)*$D$5</f>
        <v>650.126558603507</v>
      </c>
      <c r="C599" s="3" t="n">
        <f aca="false">2/PI()*(ATAN((B599/A599)^2))/(1+C$12/C$14*10*(100/A598)^0.5)</f>
        <v>0.592464024315663</v>
      </c>
      <c r="D599" s="3" t="n">
        <f aca="false">3*G598*(I599-I598)+D598</f>
        <v>11891.2227382073</v>
      </c>
      <c r="E599" s="30" t="n">
        <f aca="false">(1/$C$16)*($C$12/100)/S599</f>
        <v>0.00888683704572084</v>
      </c>
      <c r="F599" s="3" t="n">
        <f aca="false">3*(1-2*$B$9)*(A600+A599)/(4*(1+$B$9)*$B$4)</f>
        <v>63374.2681340136</v>
      </c>
      <c r="G599" s="3" t="n">
        <f aca="false">$C$18*$C$17*(A599+100)/100/(2*(1+$C$19))*1000</f>
        <v>3949722.47132174</v>
      </c>
      <c r="H599" s="30" t="n">
        <f aca="false">(B599-B598)/(3*(1-E598)*F598+3*C598*E598*G598)+H598</f>
        <v>0.00414120898925217</v>
      </c>
      <c r="I599" s="30" t="n">
        <f aca="false">C598*(H599-H598)+I598</f>
        <v>0.00120311737038868</v>
      </c>
      <c r="J599" s="3" t="n">
        <f aca="false">J598+3*(H599-H598)*F598</f>
        <v>546.797167804888</v>
      </c>
      <c r="K599" s="35" t="n">
        <f aca="false">IF(J599&lt;$B$10*(A598^$K$49*(MAX(K$58:K598)-A598))^(1/(1+$K$49))*($K$49^(1/(1+$K$49))),IF(J599/A599&gt;D$10,IF(MAX(J$58:J598)&lt;0.99*$B$10*(A598^$K$49*(K598-A598))^(1/(1+$K$49))*($K$49^(1/(1+$K$49))),MAX(K$58:K598),((J599/$B$10)^(1+$K$49)/(A599^($K$49)*$K$49))+A599),MAX(K$58:K598)),((J599/$B$10)^(1+$K$49)/(A599^($K$49)*$K$49))+A599)</f>
        <v>792.052262238426</v>
      </c>
      <c r="L599" s="30" t="n">
        <f aca="false">IF(K599&lt;K598,AE598*(MAX(Z$58:Z598)-J598/A598)/(J598/A598/D$10-1)/(1+1*(MAX(Z$58:Z598)-J598/A598)/(J598/A598/D$10-1))+B$3-B$4,AE598*(J599/A599/B$10)/(C$27+J599/A599/B$10))</f>
        <v>0.115633294179097</v>
      </c>
      <c r="M599" s="42" t="n">
        <f aca="false">M598+L599*2*(K599-K598)/(K598+K599)</f>
        <v>-0.038797777011917</v>
      </c>
      <c r="N599" s="43" t="n">
        <f aca="false">N598+(B$3-B$4)*2*(K599-K598)/(K598+K599)</f>
        <v>0.0143136102067737</v>
      </c>
      <c r="O599" s="34" t="n">
        <f aca="false">(D$10-Z599)/MAX(Z$58:Z599)</f>
        <v>-0.0660398442480905</v>
      </c>
      <c r="P599" s="34" t="n">
        <f aca="false">P598+$B$4*2*(A599-A598)/(A599+A598)</f>
        <v>0.0044044213073512</v>
      </c>
      <c r="Q599" s="44" t="n">
        <f aca="false">M599+N599</f>
        <v>-0.0244841668051433</v>
      </c>
      <c r="R599" s="3" t="n">
        <f aca="false">R598-(Q599-Q598+P599-P598)*R598</f>
        <v>1.63551022901772</v>
      </c>
      <c r="S599" s="3" t="n">
        <f aca="false">$C$21*(R599-1)+1</f>
        <v>1.62713684907802</v>
      </c>
      <c r="T599" s="3" t="n">
        <f aca="false">-(S599-S598)/S598+T598</f>
        <v>-0.0199155041708435</v>
      </c>
      <c r="U599" s="45" t="n">
        <f aca="false">(N599-N598)/(K$49/(1+K$49)*(AC599^(1+K$49)-(J599/A599)^(1+K$49))/(J599/A599)^K$49)*K$50+U598</f>
        <v>0.130866481880187</v>
      </c>
      <c r="V599" s="3" t="n">
        <f aca="false">IF(D$6="E",-IF(K598=$B$6,-V598+(H599-H598)*(1-E598)+(I599-I598)*E598,-V598+(H599-H598)*(1-E598)+(I599-I598)*E598+(U599-U598)*(1-E598)),IF(K598=$B$6,V598+(H599-H598)*(1-E598)+(I599-I598)*E598,V598+(H599-H598)*(1-E598)+(I599-I598)*E598+(U599-U598)*(1-E598)))</f>
        <v>0.13380519831253</v>
      </c>
      <c r="W599" s="3" t="n">
        <f aca="false">T599/3+V599</f>
        <v>0.127166696922249</v>
      </c>
      <c r="X599" s="23" t="n">
        <f aca="false">IF(D$6="E",-B599,B599)</f>
        <v>650.126558603507</v>
      </c>
      <c r="Y599" s="0" t="n">
        <f aca="false">IF(D$6="E",-J599,J599)</f>
        <v>546.797167804888</v>
      </c>
      <c r="Z599" s="46" t="n">
        <f aca="false">J599/A599</f>
        <v>1.31218034856176</v>
      </c>
      <c r="AA599" s="43" t="n">
        <f aca="false">B$8/A599^B$3*((1+K$49)/K$49)^-B$3</f>
        <v>1.65762326312515</v>
      </c>
      <c r="AB599" s="43" t="n">
        <f aca="false">(R599-AA599)</f>
        <v>-0.0221130341074309</v>
      </c>
      <c r="AC599" s="48" t="n">
        <f aca="false">IF(R$58&gt;=AA$58,B$10,IF(K599&lt;K598,(Z599-D$10)*(1+1.25*(D$10-Z599)/MAX(Z$58:Z599)*B$10)+D$10,B$10))</f>
        <v>1.30186223842126</v>
      </c>
      <c r="AD599" s="33" t="n">
        <f aca="false">IF(K599&gt;K598,(1-A599/K599)/((J599+0.01)/A599/$B$10)^(1+K$49)+A599/K599+0.01,(1-A599/K599)/((J599+0.01)/A599/$D$10)^(1+K$49)+A599/K599+0.01)</f>
        <v>0.946936342178441</v>
      </c>
      <c r="AE599" s="47" t="n">
        <f aca="false">IF(ABS(-LN(1-(R599-AA599)/R599)/LN(AD599))&lt;1.2*B$3,1.2*SIGN(-LN(1-(R599-AA599)/R599)/LN(AD599))*B$3,-LN(1-(R599-AA599)/R599)/LN(AD599))</f>
        <v>0.246315944205915</v>
      </c>
      <c r="AF599" s="43" t="n">
        <f aca="false">W599</f>
        <v>0.127166696922249</v>
      </c>
      <c r="AG599" s="47" t="n">
        <f aca="false">IF(D$6="E",-B599,IF(D$6="T",-B599,B599))</f>
        <v>650.126558603507</v>
      </c>
      <c r="AH599" s="3" t="n">
        <f aca="false">T599</f>
        <v>-0.0199155041708435</v>
      </c>
    </row>
    <row r="600" customFormat="false" ht="12.8" hidden="false" customHeight="false" outlineLevel="0" collapsed="false">
      <c r="A600" s="3" t="n">
        <f aca="false">IF(J599/A599&lt;=0.99*$B$10,IF(A599&gt;A598,IF(D$5&gt;0,$A599+($D$7-$D$3)/401,IF(J599/A599&gt;1.01*D$10,A599-($D$7-$D$3)/401,A599)),IF(D$5&lt;0,$A599+($D$7-$D$3)/401,IF(J599/A599&gt;1.01*D$10,A599-($D$7-$D$3)/401,A599))),IF(K599&gt;$B$6,IF(B$10&gt;D$10,IF(J599/A599&gt;1.01*D$10,A599-($D$7-$D$3)/401,A599),A599),IF(MAX(J$58:J599)&lt;0.99*$B$10*(A599^$K$49*(K599-A599))^(1/(1+$K$49))*($K$49^(1/(1+$K$49))),$A599+($D$7-$D$3)/401,IF(J599/A599&gt;1.01*$D$10,$A599-($D$7-$D$3)/401,A599))))</f>
        <v>416.210099750629</v>
      </c>
      <c r="B600" s="3" t="n">
        <f aca="false">$D$4+(A600-$D$3)*$D$5</f>
        <v>648.630299251886</v>
      </c>
      <c r="C600" s="3" t="n">
        <f aca="false">2/PI()*(ATAN((B600/A600)^2))/(1+C$12/C$14*10*(100/A599)^0.5)</f>
        <v>0.591998384916564</v>
      </c>
      <c r="D600" s="3" t="n">
        <f aca="false">3*G599*(I600-I599)+D599</f>
        <v>11849.344014896</v>
      </c>
      <c r="E600" s="30" t="n">
        <f aca="false">(1/$C$16)*($C$12/100)/S600</f>
        <v>0.00888448881615762</v>
      </c>
      <c r="F600" s="3" t="n">
        <f aca="false">3*(1-2*$B$9)*(A601+A600)/(4*(1+$B$9)*$B$4)</f>
        <v>63298.3709205256</v>
      </c>
      <c r="G600" s="3" t="n">
        <f aca="false">$C$18*$C$17*(A600+100)/100/(2*(1+$C$19))*1000</f>
        <v>3945910.00249381</v>
      </c>
      <c r="H600" s="30" t="n">
        <f aca="false">(B600-B599)/(3*(1-E599)*F599+3*C599*E599*G599)+H599</f>
        <v>0.00413524353370489</v>
      </c>
      <c r="I600" s="30" t="n">
        <f aca="false">C599*(H600-H599)+I599</f>
        <v>0.00119958305258826</v>
      </c>
      <c r="J600" s="3" t="n">
        <f aca="false">J599+3*(H600-H599)*F599</f>
        <v>545.662998666704</v>
      </c>
      <c r="K600" s="35" t="n">
        <f aca="false">IF(J600&lt;$B$10*(A599^$K$49*(MAX(K$58:K599)-A599))^(1/(1+$K$49))*($K$49^(1/(1+$K$49))),IF(J600/A600&gt;D$10,IF(MAX(J$58:J599)&lt;0.99*$B$10*(A599^$K$49*(K599-A599))^(1/(1+$K$49))*($K$49^(1/(1+$K$49))),MAX(K$58:K599),((J600/$B$10)^(1+$K$49)/(A600^($K$49)*$K$49))+A600),MAX(K$58:K599)),((J600/$B$10)^(1+$K$49)/(A600^($K$49)*$K$49))+A600)</f>
        <v>790.44596378228</v>
      </c>
      <c r="L600" s="30" t="n">
        <f aca="false">IF(K600&lt;K599,AE599*(MAX(Z$58:Z599)-J599/A599)/(J599/A599/D$10-1)/(1+1*(MAX(Z$58:Z599)-J599/A599)/(J599/A599/D$10-1))+B$3-B$4,AE599*(J600/A600/B$10)/(C$27+J600/A600/B$10))</f>
        <v>0.117318533621097</v>
      </c>
      <c r="M600" s="42" t="n">
        <f aca="false">M599+L600*2*(K600-K599)/(K599+K600)</f>
        <v>-0.0390359429401111</v>
      </c>
      <c r="N600" s="43" t="n">
        <f aca="false">N599+(B$3-B$4)*2*(K600-K599)/(K599+K600)</f>
        <v>0.0142924973819133</v>
      </c>
      <c r="O600" s="34" t="n">
        <f aca="false">(D$10-Z600)/MAX(Z$58:Z600)</f>
        <v>-0.065197890560568</v>
      </c>
      <c r="P600" s="34" t="n">
        <f aca="false">P599+$B$4*2*(A600-A599)/(A600+A599)</f>
        <v>0.00439723568936559</v>
      </c>
      <c r="Q600" s="44" t="n">
        <f aca="false">M600+N600</f>
        <v>-0.0247434455581978</v>
      </c>
      <c r="R600" s="3" t="n">
        <f aca="false">R599-(Q600-Q599+P600-P599)*R599</f>
        <v>1.63594603422222</v>
      </c>
      <c r="S600" s="3" t="n">
        <f aca="false">$C$21*(R600-1)+1</f>
        <v>1.62756691218367</v>
      </c>
      <c r="T600" s="3" t="n">
        <f aca="false">-(S600-S599)/S599+T599</f>
        <v>-0.0201798108306648</v>
      </c>
      <c r="U600" s="45" t="n">
        <f aca="false">(N600-N599)/(K$49/(1+K$49)*(AC600^(1+K$49)-(J600/A600)^(1+K$49))/(J600/A600)^K$49)*K$50+U599</f>
        <v>0.132973945482288</v>
      </c>
      <c r="V600" s="3" t="n">
        <f aca="false">IF(D$6="E",-IF(K599=$B$6,-V599+(H600-H599)*(1-E599)+(I600-I599)*E599,-V599+(H600-H599)*(1-E599)+(I600-I599)*E599+(U600-U599)*(1-E599)),IF(K599=$B$6,V599+(H600-H599)*(1-E599)+(I600-I599)*E599,V599+(H600-H599)*(1-E599)+(I600-I599)*E599+(U600-U599)*(1-E599)))</f>
        <v>0.135887989378597</v>
      </c>
      <c r="W600" s="3" t="n">
        <f aca="false">T600/3+V600</f>
        <v>0.129161385768376</v>
      </c>
      <c r="X600" s="23" t="n">
        <f aca="false">IF(D$6="E",-B600,B600)</f>
        <v>648.630299251886</v>
      </c>
      <c r="Y600" s="0" t="n">
        <f aca="false">IF(D$6="E",-J600,J600)</f>
        <v>545.662998666704</v>
      </c>
      <c r="Z600" s="46" t="n">
        <f aca="false">J600/A600</f>
        <v>1.31102776937329</v>
      </c>
      <c r="AA600" s="43" t="n">
        <f aca="false">B$8/A600^B$3*((1+K$49)/K$49)^-B$3</f>
        <v>1.65765582031202</v>
      </c>
      <c r="AB600" s="43" t="n">
        <f aca="false">(R600-AA600)</f>
        <v>-0.0217097860897955</v>
      </c>
      <c r="AC600" s="48" t="n">
        <f aca="false">IF(R$58&gt;=AA$58,B$10,IF(K600&lt;K599,(Z600-D$10)*(1+1.25*(D$10-Z600)/MAX(Z$58:Z600)*B$10)+D$10,B$10))</f>
        <v>1.30097107694398</v>
      </c>
      <c r="AD600" s="33" t="n">
        <f aca="false">IF(K600&gt;K599,(1-A600/K600)/((J600+0.01)/A600/$B$10)^(1+K$49)+A600/K600+0.01,(1-A600/K600)/((J600+0.01)/A600/$D$10)^(1+K$49)+A600/K600+0.01)</f>
        <v>0.94771661350045</v>
      </c>
      <c r="AE600" s="47" t="n">
        <f aca="false">IF(ABS(-LN(1-(R600-AA600)/R600)/LN(AD600))&lt;1.2*B$3,1.2*SIGN(-LN(1-(R600-AA600)/R600)/LN(AD600))*B$3,-LN(1-(R600-AA600)/R600)/LN(AD600))</f>
        <v>0.245498277131019</v>
      </c>
      <c r="AF600" s="43" t="n">
        <f aca="false">W600</f>
        <v>0.129161385768375</v>
      </c>
      <c r="AG600" s="47" t="n">
        <f aca="false">IF(D$6="E",-B600,IF(D$6="T",-B600,B600))</f>
        <v>648.630299251886</v>
      </c>
      <c r="AH600" s="3" t="n">
        <f aca="false">T600</f>
        <v>-0.0201798108306648</v>
      </c>
    </row>
    <row r="601" customFormat="false" ht="12.8" hidden="false" customHeight="false" outlineLevel="0" collapsed="false">
      <c r="A601" s="3" t="n">
        <f aca="false">IF(J600/A600&lt;=0.99*$B$10,IF(A600&gt;A599,IF(D$5&gt;0,$A600+($D$7-$D$3)/401,IF(J600/A600&gt;1.01*D$10,A600-($D$7-$D$3)/401,A600)),IF(D$5&lt;0,$A600+($D$7-$D$3)/401,IF(J600/A600&gt;1.01*D$10,A600-($D$7-$D$3)/401,A600))),IF(K600&gt;$B$6,IF(B$10&gt;D$10,IF(J600/A600&gt;1.01*D$10,A600-($D$7-$D$3)/401,A600),A600),IF(MAX(J$58:J600)&lt;0.99*$B$10*(A600^$K$49*(K600-A600))^(1/(1+$K$49))*($K$49^(1/(1+$K$49))),$A600+($D$7-$D$3)/401,IF(J600/A600&gt;1.01*$D$10,$A600-($D$7-$D$3)/401,A600))))</f>
        <v>415.711346633422</v>
      </c>
      <c r="B601" s="3" t="n">
        <f aca="false">$D$4+(A601-$D$3)*$D$5</f>
        <v>647.134039900265</v>
      </c>
      <c r="C601" s="3" t="n">
        <f aca="false">2/PI()*(ATAN((B601/A601)^2))/(1+C$12/C$14*10*(100/A600)^0.5)</f>
        <v>0.591530740479277</v>
      </c>
      <c r="D601" s="3" t="n">
        <f aca="false">3*G600*(I601-I600)+D600</f>
        <v>11807.480032058</v>
      </c>
      <c r="E601" s="30" t="n">
        <f aca="false">(1/$C$16)*($C$12/100)/S601</f>
        <v>0.0088821075620234</v>
      </c>
      <c r="F601" s="3" t="n">
        <f aca="false">3*(1-2*$B$9)*(A602+A601)/(4*(1+$B$9)*$B$4)</f>
        <v>63222.4737070375</v>
      </c>
      <c r="G601" s="3" t="n">
        <f aca="false">$C$18*$C$17*(A601+100)/100/(2*(1+$C$19))*1000</f>
        <v>3942097.53366588</v>
      </c>
      <c r="H601" s="30" t="n">
        <f aca="false">(B601-B600)/(3*(1-E600)*F600+3*C600*E600*G600)+H600</f>
        <v>0.00412926972114886</v>
      </c>
      <c r="I601" s="30" t="n">
        <f aca="false">C600*(H601-H600)+I600</f>
        <v>0.0011960465652033</v>
      </c>
      <c r="J601" s="3" t="n">
        <f aca="false">J600+3*(H601-H600)*F600</f>
        <v>544.52860085776</v>
      </c>
      <c r="K601" s="35" t="n">
        <f aca="false">IF(J601&lt;$B$10*(A600^$K$49*(MAX(K$58:K600)-A600))^(1/(1+$K$49))*($K$49^(1/(1+$K$49))),IF(J601/A601&gt;D$10,IF(MAX(J$58:J600)&lt;0.99*$B$10*(A600^$K$49*(K600-A600))^(1/(1+$K$49))*($K$49^(1/(1+$K$49))),MAX(K$58:K600),((J601/$B$10)^(1+$K$49)/(A601^($K$49)*$K$49))+A601),MAX(K$58:K600)),((J601/$B$10)^(1+$K$49)/(A601^($K$49)*$K$49))+A601)</f>
        <v>788.839931815393</v>
      </c>
      <c r="L601" s="30" t="n">
        <f aca="false">IF(K601&lt;K600,AE600*(MAX(Z$58:Z600)-J600/A600)/(J600/A600/D$10-1)/(1+1*(MAX(Z$58:Z600)-J600/A600)/(J600/A600/D$10-1))+B$3-B$4,AE600*(J601/A601/B$10)/(C$27+J601/A601/B$10))</f>
        <v>0.11895404159285</v>
      </c>
      <c r="M601" s="42" t="n">
        <f aca="false">M600+L601*2*(K601-K600)/(K600+K601)</f>
        <v>-0.0392778801269386</v>
      </c>
      <c r="N601" s="43" t="n">
        <f aca="false">N600+(B$3-B$4)*2*(K601-K600)/(K600+K601)</f>
        <v>0.0142713451225255</v>
      </c>
      <c r="O601" s="34" t="n">
        <f aca="false">(D$10-Z601)/MAX(Z$58:Z601)</f>
        <v>-0.0643535147669932</v>
      </c>
      <c r="P601" s="34" t="n">
        <f aca="false">P600+$B$4*2*(A601-A600)/(A601+A600)</f>
        <v>0.004390041455544</v>
      </c>
      <c r="Q601" s="44" t="n">
        <f aca="false">M601+N601</f>
        <v>-0.0250065350044131</v>
      </c>
      <c r="R601" s="3" t="n">
        <f aca="false">R600-(Q601-Q600+P601-P600)*R600</f>
        <v>1.6363882037367</v>
      </c>
      <c r="S601" s="3" t="n">
        <f aca="false">$C$21*(R601-1)+1</f>
        <v>1.62800325574417</v>
      </c>
      <c r="T601" s="3" t="n">
        <f aca="false">-(S601-S600)/S600+T600</f>
        <v>-0.0204479064507183</v>
      </c>
      <c r="U601" s="45" t="n">
        <f aca="false">(N601-N600)/(K$49/(1+K$49)*(AC601^(1+K$49)-(J601/A601)^(1+K$49))/(J601/A601)^K$49)*K$50+U600</f>
        <v>0.135140908284136</v>
      </c>
      <c r="V601" s="3" t="n">
        <f aca="false">IF(D$6="E",-IF(K600=$B$6,-V600+(H601-H600)*(1-E600)+(I601-I600)*E600,-V600+(H601-H600)*(1-E600)+(I601-I600)*E600+(U601-U600)*(1-E600)),IF(K600=$B$6,V600+(H601-H600)*(1-E600)+(I601-I600)*E600,V600+(H601-H600)*(1-E600)+(I601-I600)*E600+(U601-U600)*(1-E600)))</f>
        <v>0.138029747665499</v>
      </c>
      <c r="W601" s="3" t="n">
        <f aca="false">T601/3+V601</f>
        <v>0.131213778848593</v>
      </c>
      <c r="X601" s="23" t="n">
        <f aca="false">IF(D$6="E",-B601,B601)</f>
        <v>647.134039900265</v>
      </c>
      <c r="Y601" s="0" t="n">
        <f aca="false">IF(D$6="E",-J601,J601)</f>
        <v>544.52860085776</v>
      </c>
      <c r="Z601" s="46" t="n">
        <f aca="false">J601/A601</f>
        <v>1.30987187448105</v>
      </c>
      <c r="AA601" s="43" t="n">
        <f aca="false">B$8/A601^B$3*((1+K$49)/K$49)^-B$3</f>
        <v>1.65768841717684</v>
      </c>
      <c r="AB601" s="43" t="n">
        <f aca="false">(R601-AA601)</f>
        <v>-0.0213002134401414</v>
      </c>
      <c r="AC601" s="48" t="n">
        <f aca="false">IF(R$58&gt;=AA$58,B$10,IF(K601&lt;K600,(Z601-D$10)*(1+1.25*(D$10-Z601)/MAX(Z$58:Z601)*B$10)+D$10,B$10))</f>
        <v>1.30007398307057</v>
      </c>
      <c r="AD601" s="33" t="n">
        <f aca="false">IF(K601&gt;K600,(1-A601/K601)/((J601+0.01)/A601/$B$10)^(1+K$49)+A601/K601+0.01,(1-A601/K601)/((J601+0.01)/A601/$D$10)^(1+K$49)+A601/K601+0.01)</f>
        <v>0.9484997454146</v>
      </c>
      <c r="AE601" s="47" t="n">
        <f aca="false">IF(ABS(-LN(1-(R601-AA601)/R601)/LN(AD601))&lt;1.2*B$3,1.2*SIGN(-LN(1-(R601-AA601)/R601)/LN(AD601))*B$3,-LN(1-(R601-AA601)/R601)/LN(AD601))</f>
        <v>0.244594185176627</v>
      </c>
      <c r="AF601" s="43" t="n">
        <f aca="false">W601</f>
        <v>0.131213778848594</v>
      </c>
      <c r="AG601" s="47" t="n">
        <f aca="false">IF(D$6="E",-B601,IF(D$6="T",-B601,B601))</f>
        <v>647.134039900265</v>
      </c>
      <c r="AH601" s="3" t="n">
        <f aca="false">T601</f>
        <v>-0.0204479064507183</v>
      </c>
    </row>
    <row r="602" customFormat="false" ht="12.8" hidden="false" customHeight="false" outlineLevel="0" collapsed="false">
      <c r="A602" s="3" t="n">
        <f aca="false">IF(J601/A601&lt;=0.99*$B$10,IF(A601&gt;A600,IF(D$5&gt;0,$A601+($D$7-$D$3)/401,IF(J601/A601&gt;1.01*D$10,A601-($D$7-$D$3)/401,A601)),IF(D$5&lt;0,$A601+($D$7-$D$3)/401,IF(J601/A601&gt;1.01*D$10,A601-($D$7-$D$3)/401,A601))),IF(K601&gt;$B$6,IF(B$10&gt;D$10,IF(J601/A601&gt;1.01*D$10,A601-($D$7-$D$3)/401,A601),A601),IF(MAX(J$58:J601)&lt;0.99*$B$10*(A601^$K$49*(K601-A601))^(1/(1+$K$49))*($K$49^(1/(1+$K$49))),$A601+($D$7-$D$3)/401,IF(J601/A601&gt;1.01*$D$10,$A601-($D$7-$D$3)/401,A601))))</f>
        <v>415.212593516215</v>
      </c>
      <c r="B602" s="3" t="n">
        <f aca="false">$D$4+(A602-$D$3)*$D$5</f>
        <v>645.637780548644</v>
      </c>
      <c r="C602" s="3" t="n">
        <f aca="false">2/PI()*(ATAN((B602/A602)^2))/(1+C$12/C$14*10*(100/A601)^0.5)</f>
        <v>0.591061077674543</v>
      </c>
      <c r="D602" s="3" t="n">
        <f aca="false">3*G601*(I602-I601)+D601</f>
        <v>11765.6308616434</v>
      </c>
      <c r="E602" s="30" t="n">
        <f aca="false">(1/$C$16)*($C$12/100)/S602</f>
        <v>0.00887969413188535</v>
      </c>
      <c r="F602" s="3" t="n">
        <f aca="false">3*(1-2*$B$9)*(A603+A602)/(4*(1+$B$9)*$B$4)</f>
        <v>63146.5764935495</v>
      </c>
      <c r="G602" s="3" t="n">
        <f aca="false">$C$18*$C$17*(A602+100)/100/(2*(1+$C$19))*1000</f>
        <v>3938285.06483794</v>
      </c>
      <c r="H602" s="30" t="n">
        <f aca="false">(B602-B601)/(3*(1-E601)*F601+3*C601*E601*G601)+H601</f>
        <v>0.00412328752134094</v>
      </c>
      <c r="I602" s="30" t="n">
        <f aca="false">C601*(H602-H601)+I601</f>
        <v>0.00119250791012123</v>
      </c>
      <c r="J602" s="3" t="n">
        <f aca="false">J601+3*(H602-H601)*F601</f>
        <v>543.39397244756</v>
      </c>
      <c r="K602" s="35" t="n">
        <f aca="false">IF(J602&lt;$B$10*(A601^$K$49*(MAX(K$58:K601)-A601))^(1/(1+$K$49))*($K$49^(1/(1+$K$49))),IF(J602/A602&gt;D$10,IF(MAX(J$58:J601)&lt;0.99*$B$10*(A601^$K$49*(K601-A601))^(1/(1+$K$49))*($K$49^(1/(1+$K$49))),MAX(K$58:K601),((J602/$B$10)^(1+$K$49)/(A602^($K$49)*$K$49))+A602),MAX(K$58:K601)),((J602/$B$10)^(1+$K$49)/(A602^($K$49)*$K$49))+A602)</f>
        <v>787.234166615694</v>
      </c>
      <c r="L602" s="30" t="n">
        <f aca="false">IF(K602&lt;K601,AE601*(MAX(Z$58:Z601)-J601/A601)/(J601/A601/D$10-1)/(1+1*(MAX(Z$58:Z601)-J601/A601)/(J601/A601/D$10-1))+B$3-B$4,AE601*(J602/A602/B$10)/(C$27+J602/A602/B$10))</f>
        <v>0.120536726169705</v>
      </c>
      <c r="M602" s="42" t="n">
        <f aca="false">M601+L602*2*(K602-K601)/(K601+K602)</f>
        <v>-0.039523495076593</v>
      </c>
      <c r="N602" s="43" t="n">
        <f aca="false">N601+(B$3-B$4)*2*(K602-K601)/(K601+K602)</f>
        <v>0.0142501532786985</v>
      </c>
      <c r="O602" s="34" t="n">
        <f aca="false">(D$10-Z602)/MAX(Z$58:Z602)</f>
        <v>-0.063506704742691</v>
      </c>
      <c r="P602" s="34" t="n">
        <f aca="false">P601+$B$4*2*(A602-A601)/(A602+A601)</f>
        <v>0.00438283858520017</v>
      </c>
      <c r="Q602" s="44" t="n">
        <f aca="false">M602+N602</f>
        <v>-0.0252733417978946</v>
      </c>
      <c r="R602" s="3" t="n">
        <f aca="false">R601-(Q602-Q601+P602-P601)*R601</f>
        <v>1.63683658991829</v>
      </c>
      <c r="S602" s="3" t="n">
        <f aca="false">$C$21*(R602-1)+1</f>
        <v>1.62844573406199</v>
      </c>
      <c r="T602" s="3" t="n">
        <f aca="false">-(S602-S601)/S601+T601</f>
        <v>-0.0207196984856918</v>
      </c>
      <c r="U602" s="45" t="n">
        <f aca="false">(N602-N601)/(K$49/(1+K$49)*(AC602^(1+K$49)-(J602/A602)^(1+K$49))/(J602/A602)^K$49)*K$50+U601</f>
        <v>0.13736999830248</v>
      </c>
      <c r="V602" s="3" t="n">
        <f aca="false">IF(D$6="E",-IF(K601=$B$6,-V601+(H602-H601)*(1-E601)+(I602-I601)*E601,-V601+(H602-H601)*(1-E601)+(I602-I601)*E601+(U602-U601)*(1-E601)),IF(K601=$B$6,V601+(H602-H601)*(1-E601)+(I602-I601)*E601,V601+(H602-H601)*(1-E601)+(I602-I601)*E601+(U602-U601)*(1-E601)))</f>
        <v>0.140233078170554</v>
      </c>
      <c r="W602" s="3" t="n">
        <f aca="false">T602/3+V602</f>
        <v>0.133326512008657</v>
      </c>
      <c r="X602" s="23" t="n">
        <f aca="false">IF(D$6="E",-B602,B602)</f>
        <v>645.637780548644</v>
      </c>
      <c r="Y602" s="0" t="n">
        <f aca="false">IF(D$6="E",-J602,J602)</f>
        <v>543.39397244756</v>
      </c>
      <c r="Z602" s="46" t="n">
        <f aca="false">J602/A602</f>
        <v>1.30871264728713</v>
      </c>
      <c r="AA602" s="43" t="n">
        <f aca="false">B$8/A602^B$3*((1+K$49)/K$49)^-B$3</f>
        <v>1.65772105381565</v>
      </c>
      <c r="AB602" s="43" t="n">
        <f aca="false">(R602-AA602)</f>
        <v>-0.0208844638973598</v>
      </c>
      <c r="AC602" s="48" t="n">
        <f aca="false">IF(R$58&gt;=AA$58,B$10,IF(K602&lt;K601,(Z602-D$10)*(1+1.25*(D$10-Z602)/MAX(Z$58:Z602)*B$10)+D$10,B$10))</f>
        <v>1.29917091481516</v>
      </c>
      <c r="AD602" s="33" t="n">
        <f aca="false">IF(K602&gt;K601,(1-A602/K602)/((J602+0.01)/A602/$B$10)^(1+K$49)+A602/K602+0.01,(1-A602/K602)/((J602+0.01)/A602/$D$10)^(1+K$49)+A602/K602+0.01)</f>
        <v>0.949285754301156</v>
      </c>
      <c r="AE602" s="47" t="n">
        <f aca="false">IF(ABS(-LN(1-(R602-AA602)/R602)/LN(AD602))&lt;1.2*B$3,1.2*SIGN(-LN(1-(R602-AA602)/R602)/LN(AD602))*B$3,-LN(1-(R602-AA602)/R602)/LN(AD602))</f>
        <v>0.243601276713174</v>
      </c>
      <c r="AF602" s="43" t="n">
        <f aca="false">W602</f>
        <v>0.133326512008657</v>
      </c>
      <c r="AG602" s="47" t="n">
        <f aca="false">IF(D$6="E",-B602,IF(D$6="T",-B602,B602))</f>
        <v>645.637780548644</v>
      </c>
      <c r="AH602" s="3" t="n">
        <f aca="false">T602</f>
        <v>-0.0207196984856918</v>
      </c>
    </row>
    <row r="603" customFormat="false" ht="12.8" hidden="false" customHeight="false" outlineLevel="0" collapsed="false">
      <c r="A603" s="3" t="n">
        <f aca="false">IF(J602/A602&lt;=0.99*$B$10,IF(A602&gt;A601,IF(D$5&gt;0,$A602+($D$7-$D$3)/401,IF(J602/A602&gt;1.01*D$10,A602-($D$7-$D$3)/401,A602)),IF(D$5&lt;0,$A602+($D$7-$D$3)/401,IF(J602/A602&gt;1.01*D$10,A602-($D$7-$D$3)/401,A602))),IF(K602&gt;$B$6,IF(B$10&gt;D$10,IF(J602/A602&gt;1.01*D$10,A602-($D$7-$D$3)/401,A602),A602),IF(MAX(J$58:J602)&lt;0.99*$B$10*(A602^$K$49*(K602-A602))^(1/(1+$K$49))*($K$49^(1/(1+$K$49))),$A602+($D$7-$D$3)/401,IF(J602/A602&gt;1.01*$D$10,$A602-($D$7-$D$3)/401,A602))))</f>
        <v>414.713840399008</v>
      </c>
      <c r="B603" s="3" t="n">
        <f aca="false">$D$4+(A603-$D$3)*$D$5</f>
        <v>644.141521197023</v>
      </c>
      <c r="C603" s="3" t="n">
        <f aca="false">2/PI()*(ATAN((B603/A603)^2))/(1+C$12/C$14*10*(100/A602)^0.5)</f>
        <v>0.590589383061463</v>
      </c>
      <c r="D603" s="3" t="n">
        <f aca="false">3*G602*(I603-I602)+D602</f>
        <v>11723.7965775373</v>
      </c>
      <c r="E603" s="30" t="n">
        <f aca="false">(1/$C$16)*($C$12/100)/S603</f>
        <v>0.00887724943571527</v>
      </c>
      <c r="F603" s="3" t="n">
        <f aca="false">3*(1-2*$B$9)*(A604+A603)/(4*(1+$B$9)*$B$4)</f>
        <v>63070.6792800615</v>
      </c>
      <c r="G603" s="3" t="n">
        <f aca="false">$C$18*$C$17*(A603+100)/100/(2*(1+$C$19))*1000</f>
        <v>3934472.59601002</v>
      </c>
      <c r="H603" s="30" t="n">
        <f aca="false">(B603-B602)/(3*(1-E602)*F602+3*C602*E602*G602)+H602</f>
        <v>0.00411729690403211</v>
      </c>
      <c r="I603" s="30" t="n">
        <f aca="false">C602*(H603-H602)+I602</f>
        <v>0.00118896708939873</v>
      </c>
      <c r="J603" s="3" t="n">
        <f aca="false">J602+3*(H603-H602)*F602</f>
        <v>542.259111525154</v>
      </c>
      <c r="K603" s="35" t="n">
        <f aca="false">IF(J603&lt;$B$10*(A602^$K$49*(MAX(K$58:K602)-A602))^(1/(1+$K$49))*($K$49^(1/(1+$K$49))),IF(J603/A603&gt;D$10,IF(MAX(J$58:J602)&lt;0.99*$B$10*(A602^$K$49*(K602-A602))^(1/(1+$K$49))*($K$49^(1/(1+$K$49))),MAX(K$58:K602),((J603/$B$10)^(1+$K$49)/(A603^($K$49)*$K$49))+A603),MAX(K$58:K602)),((J603/$B$10)^(1+$K$49)/(A603^($K$49)*$K$49))+A603)</f>
        <v>785.628668511695</v>
      </c>
      <c r="L603" s="30" t="n">
        <f aca="false">IF(K603&lt;K602,AE602*(MAX(Z$58:Z602)-J602/A602)/(J602/A602/D$10-1)/(1+1*(MAX(Z$58:Z602)-J602/A602)/(J602/A602/D$10-1))+B$3-B$4,AE602*(J603/A603/B$10)/(C$27+J603/A603/B$10))</f>
        <v>0.122063400988984</v>
      </c>
      <c r="M603" s="42" t="n">
        <f aca="false">M602+L603*2*(K603-K602)/(K602+K603)</f>
        <v>-0.0397726872559474</v>
      </c>
      <c r="N603" s="43" t="n">
        <f aca="false">N602+(B$3-B$4)*2*(K603-K602)/(K602+K603)</f>
        <v>0.0142289217003196</v>
      </c>
      <c r="O603" s="34" t="n">
        <f aca="false">(D$10-Z603)/MAX(Z$58:Z603)</f>
        <v>-0.0626574483390883</v>
      </c>
      <c r="P603" s="34" t="n">
        <f aca="false">P602+$B$4*2*(A603-A602)/(A603+A602)</f>
        <v>0.00437562705757326</v>
      </c>
      <c r="Q603" s="44" t="n">
        <f aca="false">M603+N603</f>
        <v>-0.0255437655556278</v>
      </c>
      <c r="R603" s="3" t="n">
        <f aca="false">R602-(Q603-Q602+P603-P602)*R602</f>
        <v>1.63729103351202</v>
      </c>
      <c r="S603" s="3" t="n">
        <f aca="false">$C$21*(R603-1)+1</f>
        <v>1.62889418998047</v>
      </c>
      <c r="T603" s="3" t="n">
        <f aca="false">-(S603-S602)/S602+T602</f>
        <v>-0.0209950874096802</v>
      </c>
      <c r="U603" s="45" t="n">
        <f aca="false">(N603-N602)/(K$49/(1+K$49)*(AC603^(1+K$49)-(J603/A603)^(1+K$49))/(J603/A603)^K$49)*K$50+U602</f>
        <v>0.139664001686549</v>
      </c>
      <c r="V603" s="3" t="n">
        <f aca="false">IF(D$6="E",-IF(K602=$B$6,-V602+(H603-H602)*(1-E602)+(I603-I602)*E602,-V602+(H603-H602)*(1-E602)+(I603-I602)*E602+(U603-U602)*(1-E602)),IF(K602=$B$6,V602+(H603-H602)*(1-E602)+(I603-I602)*E602,V602+(H603-H602)*(1-E602)+(I603-I602)*E602+(U603-U602)*(1-E602)))</f>
        <v>0.142500742642371</v>
      </c>
      <c r="W603" s="3" t="n">
        <f aca="false">T603/3+V603</f>
        <v>0.135502380172477</v>
      </c>
      <c r="X603" s="23" t="n">
        <f aca="false">IF(D$6="E",-B603,B603)</f>
        <v>644.141521197023</v>
      </c>
      <c r="Y603" s="0" t="n">
        <f aca="false">IF(D$6="E",-J603,J603)</f>
        <v>542.259111525154</v>
      </c>
      <c r="Z603" s="46" t="n">
        <f aca="false">J603/A603</f>
        <v>1.30755007116095</v>
      </c>
      <c r="AA603" s="43" t="n">
        <f aca="false">B$8/A603^B$3*((1+K$49)/K$49)^-B$3</f>
        <v>1.65775373032485</v>
      </c>
      <c r="AB603" s="43" t="n">
        <f aca="false">(R603-AA603)</f>
        <v>-0.0204626968128321</v>
      </c>
      <c r="AC603" s="48" t="n">
        <f aca="false">IF(R$58&gt;=AA$58,B$10,IF(K603&lt;K602,(Z603-D$10)*(1+1.25*(D$10-Z603)/MAX(Z$58:Z603)*B$10)+D$10,B$10))</f>
        <v>1.29826182988805</v>
      </c>
      <c r="AD603" s="33" t="n">
        <f aca="false">IF(K603&gt;K602,(1-A603/K603)/((J603+0.01)/A603/$B$10)^(1+K$49)+A603/K603+0.01,(1-A603/K603)/((J603+0.01)/A603/$D$10)^(1+K$49)+A603/K603+0.01)</f>
        <v>0.950074656606812</v>
      </c>
      <c r="AE603" s="47" t="n">
        <f aca="false">IF(ABS(-LN(1-(R603-AA603)/R603)/LN(AD603))&lt;1.2*B$3,1.2*SIGN(-LN(1-(R603-AA603)/R603)/LN(AD603))*B$3,-LN(1-(R603-AA603)/R603)/LN(AD603))</f>
        <v>0.24251711773458</v>
      </c>
      <c r="AF603" s="43" t="n">
        <f aca="false">W603</f>
        <v>0.135502380172477</v>
      </c>
      <c r="AG603" s="47" t="n">
        <f aca="false">IF(D$6="E",-B603,IF(D$6="T",-B603,B603))</f>
        <v>644.141521197023</v>
      </c>
      <c r="AH603" s="3" t="n">
        <f aca="false">T603</f>
        <v>-0.0209950874096802</v>
      </c>
    </row>
    <row r="604" customFormat="false" ht="12.8" hidden="false" customHeight="false" outlineLevel="0" collapsed="false">
      <c r="A604" s="3" t="n">
        <f aca="false">IF(J603/A603&lt;=0.99*$B$10,IF(A603&gt;A602,IF(D$5&gt;0,$A603+($D$7-$D$3)/401,IF(J603/A603&gt;1.01*D$10,A603-($D$7-$D$3)/401,A603)),IF(D$5&lt;0,$A603+($D$7-$D$3)/401,IF(J603/A603&gt;1.01*D$10,A603-($D$7-$D$3)/401,A603))),IF(K603&gt;$B$6,IF(B$10&gt;D$10,IF(J603/A603&gt;1.01*D$10,A603-($D$7-$D$3)/401,A603),A603),IF(MAX(J$58:J603)&lt;0.99*$B$10*(A603^$K$49*(K603-A603))^(1/(1+$K$49))*($K$49^(1/(1+$K$49))),$A603+($D$7-$D$3)/401,IF(J603/A603&gt;1.01*$D$10,$A603-($D$7-$D$3)/401,A603))))</f>
        <v>414.215087281801</v>
      </c>
      <c r="B604" s="3" t="n">
        <f aca="false">$D$4+(A604-$D$3)*$D$5</f>
        <v>642.645261845402</v>
      </c>
      <c r="C604" s="3" t="n">
        <f aca="false">2/PI()*(ATAN((B604/A604)^2))/(1+C$12/C$14*10*(100/A603)^0.5)</f>
        <v>0.590115643086442</v>
      </c>
      <c r="D604" s="3" t="n">
        <f aca="false">3*G603*(I604-I603)+D603</f>
        <v>11681.9772556368</v>
      </c>
      <c r="E604" s="30" t="n">
        <f aca="false">(1/$C$16)*($C$12/100)/S604</f>
        <v>0.00887477444697642</v>
      </c>
      <c r="F604" s="3" t="n">
        <f aca="false">3*(1-2*$B$9)*(A605+A604)/(4*(1+$B$9)*$B$4)</f>
        <v>62994.7820665735</v>
      </c>
      <c r="G604" s="3" t="n">
        <f aca="false">$C$18*$C$17*(A604+100)/100/(2*(1+$C$19))*1000</f>
        <v>3930660.12718208</v>
      </c>
      <c r="H604" s="30" t="n">
        <f aca="false">(B604-B603)/(3*(1-E603)*F603+3*C603*E603*G603)+H603</f>
        <v>0.00411129783897705</v>
      </c>
      <c r="I604" s="30" t="n">
        <f aca="false">C603*(H604-H603)+I603</f>
        <v>0.00118542410526892</v>
      </c>
      <c r="J604" s="3" t="n">
        <f aca="false">J603+3*(H604-H603)*F603</f>
        <v>541.12401620095</v>
      </c>
      <c r="K604" s="35" t="n">
        <f aca="false">IF(J604&lt;$B$10*(A603^$K$49*(MAX(K$58:K603)-A603))^(1/(1+$K$49))*($K$49^(1/(1+$K$49))),IF(J604/A604&gt;D$10,IF(MAX(J$58:J603)&lt;0.99*$B$10*(A603^$K$49*(K603-A603))^(1/(1+$K$49))*($K$49^(1/(1+$K$49))),MAX(K$58:K603),((J604/$B$10)^(1+$K$49)/(A604^($K$49)*$K$49))+A604),MAX(K$58:K603)),((J604/$B$10)^(1+$K$49)/(A604^($K$49)*$K$49))+A604)</f>
        <v>784.023437885006</v>
      </c>
      <c r="L604" s="30" t="n">
        <f aca="false">IF(K604&lt;K603,AE603*(MAX(Z$58:Z603)-J603/A603)/(J603/A603/D$10-1)/(1+1*(MAX(Z$58:Z603)-J603/A603)/(J603/A603/D$10-1))+B$3-B$4,AE603*(J604/A604/B$10)/(C$27+J604/A604/B$10))</f>
        <v>0.123530783600409</v>
      </c>
      <c r="M604" s="42" t="n">
        <f aca="false">M603+L604*2*(K604-K603)/(K603+K604)</f>
        <v>-0.0400253488442907</v>
      </c>
      <c r="N604" s="43" t="n">
        <f aca="false">N603+(B$3-B$4)*2*(K604-K603)/(K603+K604)</f>
        <v>0.0142076502371087</v>
      </c>
      <c r="O604" s="34" t="n">
        <f aca="false">(D$10-Z604)/MAX(Z$58:Z604)</f>
        <v>-0.0618057333867726</v>
      </c>
      <c r="P604" s="34" t="n">
        <f aca="false">P603+$B$4*2*(A604-A603)/(A604+A603)</f>
        <v>0.00436840685182748</v>
      </c>
      <c r="Q604" s="44" t="n">
        <f aca="false">M604+N604</f>
        <v>-0.025817698607182</v>
      </c>
      <c r="R604" s="3" t="n">
        <f aca="false">R603-(Q604-Q603+P604-P603)*R603</f>
        <v>1.63775136321924</v>
      </c>
      <c r="S604" s="3" t="n">
        <f aca="false">$C$21*(R604-1)+1</f>
        <v>1.62934845445796</v>
      </c>
      <c r="T604" s="3" t="n">
        <f aca="false">-(S604-S603)/S603+T603</f>
        <v>-0.0212739664678057</v>
      </c>
      <c r="U604" s="45" t="n">
        <f aca="false">(N604-N603)/(K$49/(1+K$49)*(AC604^(1+K$49)-(J604/A604)^(1+K$49))/(J604/A604)^K$49)*K$50+U603</f>
        <v>0.142025874821682</v>
      </c>
      <c r="V604" s="3" t="n">
        <f aca="false">IF(D$6="E",-IF(K603=$B$6,-V603+(H604-H603)*(1-E603)+(I604-I603)*E603,-V603+(H604-H603)*(1-E603)+(I604-I603)*E603+(U604-U603)*(1-E603)),IF(K603=$B$6,V603+(H604-H603)*(1-E603)+(I604-I603)*E603,V603+(H604-H603)*(1-E603)+(I604-I603)*E603+(U604-U603)*(1-E603)))</f>
        <v>0.144835671578736</v>
      </c>
      <c r="W604" s="3" t="n">
        <f aca="false">T604/3+V604</f>
        <v>0.1377443494228</v>
      </c>
      <c r="X604" s="23" t="n">
        <f aca="false">IF(D$6="E",-B604,B604)</f>
        <v>642.645261845402</v>
      </c>
      <c r="Y604" s="0" t="n">
        <f aca="false">IF(D$6="E",-J604,J604)</f>
        <v>541.12401620095</v>
      </c>
      <c r="Z604" s="46" t="n">
        <f aca="false">J604/A604</f>
        <v>1.30638412944338</v>
      </c>
      <c r="AA604" s="43" t="n">
        <f aca="false">B$8/A604^B$3*((1+K$49)/K$49)^-B$3</f>
        <v>1.65778644680119</v>
      </c>
      <c r="AB604" s="43" t="n">
        <f aca="false">(R604-AA604)</f>
        <v>-0.0200350835819503</v>
      </c>
      <c r="AC604" s="48" t="n">
        <f aca="false">IF(R$58&gt;=AA$58,B$10,IF(K604&lt;K603,(Z604-D$10)*(1+1.25*(D$10-Z604)/MAX(Z$58:Z604)*B$10)+D$10,B$10))</f>
        <v>1.29734668569718</v>
      </c>
      <c r="AD604" s="33" t="n">
        <f aca="false">IF(K604&gt;K603,(1-A604/K604)/((J604+0.01)/A604/$B$10)^(1+K$49)+A604/K604+0.01,(1-A604/K604)/((J604+0.01)/A604/$D$10)^(1+K$49)+A604/K604+0.01)</f>
        <v>0.95086646884203</v>
      </c>
      <c r="AE604" s="47" t="n">
        <f aca="false">IF(ABS(-LN(1-(R604-AA604)/R604)/LN(AD604))&lt;1.2*B$3,1.2*SIGN(-LN(1-(R604-AA604)/R604)/LN(AD604))*B$3,-LN(1-(R604-AA604)/R604)/LN(AD604))</f>
        <v>0.241339231990976</v>
      </c>
      <c r="AF604" s="43" t="n">
        <f aca="false">W604</f>
        <v>0.137744349422801</v>
      </c>
      <c r="AG604" s="47" t="n">
        <f aca="false">IF(D$6="E",-B604,IF(D$6="T",-B604,B604))</f>
        <v>642.645261845402</v>
      </c>
      <c r="AH604" s="3" t="n">
        <f aca="false">T604</f>
        <v>-0.0212739664678057</v>
      </c>
    </row>
    <row r="605" customFormat="false" ht="12.8" hidden="false" customHeight="false" outlineLevel="0" collapsed="false">
      <c r="A605" s="3" t="n">
        <f aca="false">IF(J604/A604&lt;=0.99*$B$10,IF(A604&gt;A603,IF(D$5&gt;0,$A604+($D$7-$D$3)/401,IF(J604/A604&gt;1.01*D$10,A604-($D$7-$D$3)/401,A604)),IF(D$5&lt;0,$A604+($D$7-$D$3)/401,IF(J604/A604&gt;1.01*D$10,A604-($D$7-$D$3)/401,A604))),IF(K604&gt;$B$6,IF(B$10&gt;D$10,IF(J604/A604&gt;1.01*D$10,A604-($D$7-$D$3)/401,A604),A604),IF(MAX(J$58:J604)&lt;0.99*$B$10*(A604^$K$49*(K604-A604))^(1/(1+$K$49))*($K$49^(1/(1+$K$49))),$A604+($D$7-$D$3)/401,IF(J604/A604&gt;1.01*$D$10,$A604-($D$7-$D$3)/401,A604))))</f>
        <v>413.716334164594</v>
      </c>
      <c r="B605" s="3" t="n">
        <f aca="false">$D$4+(A605-$D$3)*$D$5</f>
        <v>641.149002493781</v>
      </c>
      <c r="C605" s="3" t="n">
        <f aca="false">2/PI()*(ATAN((B605/A605)^2))/(1+C$12/C$14*10*(100/A604)^0.5)</f>
        <v>0.589639844082129</v>
      </c>
      <c r="D605" s="3" t="n">
        <f aca="false">3*G604*(I605-I604)+D604</f>
        <v>11640.172973929</v>
      </c>
      <c r="E605" s="30" t="n">
        <f aca="false">(1/$C$16)*($C$12/100)/S605</f>
        <v>0.00887227020475419</v>
      </c>
      <c r="F605" s="3" t="n">
        <f aca="false">3*(1-2*$B$9)*(A606+A605)/(4*(1+$B$9)*$B$4)</f>
        <v>62918.8848530855</v>
      </c>
      <c r="G605" s="3" t="n">
        <f aca="false">$C$18*$C$17*(A605+100)/100/(2*(1+$C$19))*1000</f>
        <v>3926847.65835416</v>
      </c>
      <c r="H605" s="30" t="n">
        <f aca="false">(B605-B604)/(3*(1-E604)*F604+3*C604*E604*G604)+H604</f>
        <v>0.0041052902959441</v>
      </c>
      <c r="I605" s="30" t="n">
        <f aca="false">C604*(H605-H604)+I604</f>
        <v>0.00118187896014866</v>
      </c>
      <c r="J605" s="3" t="n">
        <f aca="false">J604+3*(H605-H604)*F604</f>
        <v>539.988684608601</v>
      </c>
      <c r="K605" s="35" t="n">
        <f aca="false">IF(J605&lt;$B$10*(A604^$K$49*(MAX(K$58:K604)-A604))^(1/(1+$K$49))*($K$49^(1/(1+$K$49))),IF(J605/A605&gt;D$10,IF(MAX(J$58:J604)&lt;0.99*$B$10*(A604^$K$49*(K604-A604))^(1/(1+$K$49))*($K$49^(1/(1+$K$49))),MAX(K$58:K604),((J605/$B$10)^(1+$K$49)/(A605^($K$49)*$K$49))+A605),MAX(K$58:K604)),((J605/$B$10)^(1+$K$49)/(A605^($K$49)*$K$49))+A605)</f>
        <v>782.418475172923</v>
      </c>
      <c r="L605" s="30" t="n">
        <f aca="false">IF(K605&lt;K604,AE604*(MAX(Z$58:Z604)-J604/A604)/(J604/A604/D$10-1)/(1+1*(MAX(Z$58:Z604)-J604/A604)/(J604/A604/D$10-1))+B$3-B$4,AE604*(J605/A605/B$10)/(C$27+J605/A605/B$10))</f>
        <v>0.124935493857634</v>
      </c>
      <c r="M605" s="42" t="n">
        <f aca="false">M604+L605*2*(K605-K604)/(K604+K605)</f>
        <v>-0.0402813644774089</v>
      </c>
      <c r="N605" s="43" t="n">
        <f aca="false">N604+(B$3-B$4)*2*(K605-K604)/(K604+K605)</f>
        <v>0.0141863387386529</v>
      </c>
      <c r="O605" s="34" t="n">
        <f aca="false">(D$10-Z605)/MAX(Z$58:Z605)</f>
        <v>-0.060951547698683</v>
      </c>
      <c r="P605" s="34" t="n">
        <f aca="false">P604+$B$4*2*(A605-A604)/(A605+A604)</f>
        <v>0.00436117794705173</v>
      </c>
      <c r="Q605" s="44" t="n">
        <f aca="false">M605+N605</f>
        <v>-0.026095025738756</v>
      </c>
      <c r="R605" s="3" t="n">
        <f aca="false">R604-(Q605-Q604+P605-P604)*R604</f>
        <v>1.63821739525568</v>
      </c>
      <c r="S605" s="3" t="n">
        <f aca="false">$C$21*(R605-1)+1</f>
        <v>1.6298083461317</v>
      </c>
      <c r="T605" s="3" t="n">
        <f aca="false">-(S605-S604)/S604+T604</f>
        <v>-0.0215562214222242</v>
      </c>
      <c r="U605" s="45" t="n">
        <f aca="false">(N605-N604)/(K$49/(1+K$49)*(AC605^(1+K$49)-(J605/A605)^(1+K$49))/(J605/A605)^K$49)*K$50+U604</f>
        <v>0.144458757563185</v>
      </c>
      <c r="V605" s="3" t="n">
        <f aca="false">IF(D$6="E",-IF(K604=$B$6,-V604+(H605-H604)*(1-E604)+(I605-I604)*E604,-V604+(H605-H604)*(1-E604)+(I605-I604)*E604+(U605-U604)*(1-E604)),IF(K604=$B$6,V604+(H605-H604)*(1-E604)+(I605-I604)*E604,V604+(H605-H604)*(1-E604)+(I605-I604)*E604+(U605-U604)*(1-E604)))</f>
        <v>0.147240977344845</v>
      </c>
      <c r="W605" s="3" t="n">
        <f aca="false">T605/3+V605</f>
        <v>0.140055570204103</v>
      </c>
      <c r="X605" s="23" t="n">
        <f aca="false">IF(D$6="E",-B605,B605)</f>
        <v>641.149002493781</v>
      </c>
      <c r="Y605" s="0" t="n">
        <f aca="false">IF(D$6="E",-J605,J605)</f>
        <v>539.988684608601</v>
      </c>
      <c r="Z605" s="46" t="n">
        <f aca="false">J605/A605</f>
        <v>1.30521480545114</v>
      </c>
      <c r="AA605" s="43" t="n">
        <f aca="false">B$8/A605^B$3*((1+K$49)/K$49)^-B$3</f>
        <v>1.65781920334176</v>
      </c>
      <c r="AB605" s="43" t="n">
        <f aca="false">(R605-AA605)</f>
        <v>-0.0196018080860765</v>
      </c>
      <c r="AC605" s="48" t="n">
        <f aca="false">IF(R$58&gt;=AA$58,B$10,IF(K605&lt;K604,(Z605-D$10)*(1+1.25*(D$10-Z605)/MAX(Z$58:Z605)*B$10)+D$10,B$10))</f>
        <v>1.29642543934972</v>
      </c>
      <c r="AD605" s="33" t="n">
        <f aca="false">IF(K605&gt;K604,(1-A605/K605)/((J605+0.01)/A605/$B$10)^(1+K$49)+A605/K605+0.01,(1-A605/K605)/((J605+0.01)/A605/$D$10)^(1+K$49)+A605/K605+0.01)</f>
        <v>0.951661207578244</v>
      </c>
      <c r="AE605" s="47" t="n">
        <f aca="false">IF(ABS(-LN(1-(R605-AA605)/R605)/LN(AD605))&lt;1.2*B$3,1.2*SIGN(-LN(1-(R605-AA605)/R605)/LN(AD605))*B$3,-LN(1-(R605-AA605)/R605)/LN(AD605))</f>
        <v>0.240065101207692</v>
      </c>
      <c r="AF605" s="43" t="n">
        <f aca="false">W605</f>
        <v>0.140055570204104</v>
      </c>
      <c r="AG605" s="47" t="n">
        <f aca="false">IF(D$6="E",-B605,IF(D$6="T",-B605,B605))</f>
        <v>641.149002493781</v>
      </c>
      <c r="AH605" s="3" t="n">
        <f aca="false">T605</f>
        <v>-0.0215562214222242</v>
      </c>
    </row>
    <row r="606" customFormat="false" ht="12.8" hidden="false" customHeight="false" outlineLevel="0" collapsed="false">
      <c r="A606" s="3" t="n">
        <f aca="false">IF(J605/A605&lt;=0.99*$B$10,IF(A605&gt;A604,IF(D$5&gt;0,$A605+($D$7-$D$3)/401,IF(J605/A605&gt;1.01*D$10,A605-($D$7-$D$3)/401,A605)),IF(D$5&lt;0,$A605+($D$7-$D$3)/401,IF(J605/A605&gt;1.01*D$10,A605-($D$7-$D$3)/401,A605))),IF(K605&gt;$B$6,IF(B$10&gt;D$10,IF(J605/A605&gt;1.01*D$10,A605-($D$7-$D$3)/401,A605),A605),IF(MAX(J$58:J605)&lt;0.99*$B$10*(A605^$K$49*(K605-A605))^(1/(1+$K$49))*($K$49^(1/(1+$K$49))),$A605+($D$7-$D$3)/401,IF(J605/A605&gt;1.01*$D$10,$A605-($D$7-$D$3)/401,A605))))</f>
        <v>413.217581047387</v>
      </c>
      <c r="B606" s="3" t="n">
        <f aca="false">$D$4+(A606-$D$3)*$D$5</f>
        <v>639.65274314216</v>
      </c>
      <c r="C606" s="3" t="n">
        <f aca="false">2/PI()*(ATAN((B606/A606)^2))/(1+C$12/C$14*10*(100/A605)^0.5)</f>
        <v>0.589161972266341</v>
      </c>
      <c r="D606" s="3" t="n">
        <f aca="false">3*G605*(I606-I605)+D605</f>
        <v>11598.3838125724</v>
      </c>
      <c r="E606" s="30" t="n">
        <f aca="false">(1/$C$16)*($C$12/100)/S606</f>
        <v>0.00886973781593023</v>
      </c>
      <c r="F606" s="3" t="n">
        <f aca="false">3*(1-2*$B$9)*(A607+A606)/(4*(1+$B$9)*$B$4)</f>
        <v>62842.9876395974</v>
      </c>
      <c r="G606" s="3" t="n">
        <f aca="false">$C$18*$C$17*(A606+100)/100/(2*(1+$C$19))*1000</f>
        <v>3923035.18952622</v>
      </c>
      <c r="H606" s="30" t="n">
        <f aca="false">(B606-B605)/(3*(1-E605)*F605+3*C605*E605*G605)+H605</f>
        <v>0.00409927424472557</v>
      </c>
      <c r="I606" s="30" t="n">
        <f aca="false">C605*(H606-H605)+I605</f>
        <v>0.00117833165664618</v>
      </c>
      <c r="J606" s="3" t="n">
        <f aca="false">J605+3*(H606-H605)*F605</f>
        <v>538.853114906934</v>
      </c>
      <c r="K606" s="35" t="n">
        <f aca="false">IF(J606&lt;$B$10*(A605^$K$49*(MAX(K$58:K605)-A605))^(1/(1+$K$49))*($K$49^(1/(1+$K$49))),IF(J606/A606&gt;D$10,IF(MAX(J$58:J605)&lt;0.99*$B$10*(A605^$K$49*(K605-A605))^(1/(1+$K$49))*($K$49^(1/(1+$K$49))),MAX(K$58:K605),((J606/$B$10)^(1+$K$49)/(A606^($K$49)*$K$49))+A606),MAX(K$58:K605)),((J606/$B$10)^(1+$K$49)/(A606^($K$49)*$K$49))+A606)</f>
        <v>780.813780871093</v>
      </c>
      <c r="L606" s="30" t="n">
        <f aca="false">IF(K606&lt;K605,AE605*(MAX(Z$58:Z605)-J605/A605)/(J605/A605/D$10-1)/(1+1*(MAX(Z$58:Z605)-J605/A605)/(J605/A605/D$10-1))+B$3-B$4,AE605*(J606/A606/B$10)/(C$27+J606/A606/B$10))</f>
        <v>0.12627405235952</v>
      </c>
      <c r="M606" s="42" t="n">
        <f aca="false">M605+L606*2*(K606-K605)/(K605+K606)</f>
        <v>-0.0405406109860538</v>
      </c>
      <c r="N606" s="43" t="n">
        <f aca="false">N605+(B$3-B$4)*2*(K606-K605)/(K605+K606)</f>
        <v>0.0141649870544428</v>
      </c>
      <c r="O606" s="34" t="n">
        <f aca="false">(D$10-Z606)/MAX(Z$58:Z606)</f>
        <v>-0.0600948790734357</v>
      </c>
      <c r="P606" s="34" t="n">
        <f aca="false">P605+$B$4*2*(A606-A605)/(A606+A605)</f>
        <v>0.00435394032225925</v>
      </c>
      <c r="Q606" s="44" t="n">
        <f aca="false">M606+N606</f>
        <v>-0.026375623931611</v>
      </c>
      <c r="R606" s="3" t="n">
        <f aca="false">R605-(Q606-Q605+P606-P605)*R605</f>
        <v>1.63868893289913</v>
      </c>
      <c r="S606" s="3" t="n">
        <f aca="false">$C$21*(R606-1)+1</f>
        <v>1.63027367087147</v>
      </c>
      <c r="T606" s="3" t="n">
        <f aca="false">-(S606-S605)/S605+T605</f>
        <v>-0.021841730292556</v>
      </c>
      <c r="U606" s="45" t="n">
        <f aca="false">(N606-N605)/(K$49/(1+K$49)*(AC606^(1+K$49)-(J606/A606)^(1+K$49))/(J606/A606)^K$49)*K$50+U605</f>
        <v>0.146965987725573</v>
      </c>
      <c r="V606" s="3" t="n">
        <f aca="false">IF(D$6="E",-IF(K605=$B$6,-V605+(H606-H605)*(1-E605)+(I606-I605)*E605,-V605+(H606-H605)*(1-E605)+(I606-I605)*E605+(U606-U605)*(1-E605)),IF(K605=$B$6,V605+(H606-H605)*(1-E605)+(I606-I605)*E605,V605+(H606-H605)*(1-E605)+(I606-I605)*E605+(U606-U605)*(1-E605)))</f>
        <v>0.149719968535945</v>
      </c>
      <c r="W606" s="3" t="n">
        <f aca="false">T606/3+V606</f>
        <v>0.14243939177176</v>
      </c>
      <c r="X606" s="23" t="n">
        <f aca="false">IF(D$6="E",-B606,B606)</f>
        <v>639.65274314216</v>
      </c>
      <c r="Y606" s="0" t="n">
        <f aca="false">IF(D$6="E",-J606,J606)</f>
        <v>538.853114906934</v>
      </c>
      <c r="Z606" s="46" t="n">
        <f aca="false">J606/A606</f>
        <v>1.30404208248134</v>
      </c>
      <c r="AA606" s="43" t="n">
        <f aca="false">B$8/A606^B$3*((1+K$49)/K$49)^-B$3</f>
        <v>1.65785200004401</v>
      </c>
      <c r="AB606" s="43" t="n">
        <f aca="false">(R606-AA606)</f>
        <v>-0.0191630671448819</v>
      </c>
      <c r="AC606" s="48" t="n">
        <f aca="false">IF(R$58&gt;=AA$58,B$10,IF(K606&lt;K605,(Z606-D$10)*(1+1.25*(D$10-Z606)/MAX(Z$58:Z606)*B$10)+D$10,B$10))</f>
        <v>1.29549804765391</v>
      </c>
      <c r="AD606" s="33" t="n">
        <f aca="false">IF(K606&gt;K605,(1-A606/K606)/((J606+0.01)/A606/$B$10)^(1+K$49)+A606/K606+0.01,(1-A606/K606)/((J606+0.01)/A606/$D$10)^(1+K$49)+A606/K606+0.01)</f>
        <v>0.952458889444911</v>
      </c>
      <c r="AE606" s="47" t="n">
        <f aca="false">IF(ABS(-LN(1-(R606-AA606)/R606)/LN(AD606))&lt;1.2*B$3,1.2*SIGN(-LN(1-(R606-AA606)/R606)/LN(AD606))*B$3,-LN(1-(R606-AA606)/R606)/LN(AD606))</f>
        <v>0.238692165399835</v>
      </c>
      <c r="AF606" s="43" t="n">
        <f aca="false">W606</f>
        <v>0.14243939177176</v>
      </c>
      <c r="AG606" s="47" t="n">
        <f aca="false">IF(D$6="E",-B606,IF(D$6="T",-B606,B606))</f>
        <v>639.65274314216</v>
      </c>
      <c r="AH606" s="3" t="n">
        <f aca="false">T606</f>
        <v>-0.021841730292556</v>
      </c>
    </row>
    <row r="607" customFormat="false" ht="12.8" hidden="false" customHeight="false" outlineLevel="0" collapsed="false">
      <c r="A607" s="3" t="n">
        <f aca="false">IF(J606/A606&lt;=0.99*$B$10,IF(A606&gt;A605,IF(D$5&gt;0,$A606+($D$7-$D$3)/401,IF(J606/A606&gt;1.01*D$10,A606-($D$7-$D$3)/401,A606)),IF(D$5&lt;0,$A606+($D$7-$D$3)/401,IF(J606/A606&gt;1.01*D$10,A606-($D$7-$D$3)/401,A606))),IF(K606&gt;$B$6,IF(B$10&gt;D$10,IF(J606/A606&gt;1.01*D$10,A606-($D$7-$D$3)/401,A606),A606),IF(MAX(J$58:J606)&lt;0.99*$B$10*(A606^$K$49*(K606-A606))^(1/(1+$K$49))*($K$49^(1/(1+$K$49))),$A606+($D$7-$D$3)/401,IF(J606/A606&gt;1.01*$D$10,$A606-($D$7-$D$3)/401,A606))))</f>
        <v>412.71882793018</v>
      </c>
      <c r="B607" s="3" t="n">
        <f aca="false">$D$4+(A607-$D$3)*$D$5</f>
        <v>638.156483790539</v>
      </c>
      <c r="C607" s="3" t="n">
        <f aca="false">2/PI()*(ATAN((B607/A607)^2))/(1+C$12/C$14*10*(100/A606)^0.5)</f>
        <v>0.588682013740981</v>
      </c>
      <c r="D607" s="3" t="n">
        <f aca="false">3*G606*(I607-I606)+D606</f>
        <v>11556.6098539806</v>
      </c>
      <c r="E607" s="30" t="n">
        <f aca="false">(1/$C$16)*($C$12/100)/S607</f>
        <v>0.00886717845739945</v>
      </c>
      <c r="F607" s="3" t="n">
        <f aca="false">3*(1-2*$B$9)*(A608+A607)/(4*(1+$B$9)*$B$4)</f>
        <v>62767.0904261094</v>
      </c>
      <c r="G607" s="3" t="n">
        <f aca="false">$C$18*$C$17*(A607+100)/100/(2*(1+$C$19))*1000</f>
        <v>3919222.72069829</v>
      </c>
      <c r="H607" s="30" t="n">
        <f aca="false">(B607-B606)/(3*(1-E606)*F606+3*C606*E606*G606)+H606</f>
        <v>0.00409324965514859</v>
      </c>
      <c r="I607" s="30" t="n">
        <f aca="false">C606*(H607-H606)+I606</f>
        <v>0.0011747821975689</v>
      </c>
      <c r="J607" s="3" t="n">
        <f aca="false">J606+3*(H607-H606)*F606</f>
        <v>537.717305281975</v>
      </c>
      <c r="K607" s="35" t="n">
        <f aca="false">IF(J607&lt;$B$10*(A606^$K$49*(MAX(K$58:K606)-A606))^(1/(1+$K$49))*($K$49^(1/(1+$K$49))),IF(J607/A607&gt;D$10,IF(MAX(J$58:J606)&lt;0.99*$B$10*(A606^$K$49*(K606-A606))^(1/(1+$K$49))*($K$49^(1/(1+$K$49))),MAX(K$58:K606),((J607/$B$10)^(1+$K$49)/(A607^($K$49)*$K$49))+A607),MAX(K$58:K606)),((J607/$B$10)^(1+$K$49)/(A607^($K$49)*$K$49))+A607)</f>
        <v>779.209355536251</v>
      </c>
      <c r="L607" s="30" t="n">
        <f aca="false">IF(K607&lt;K606,AE606*(MAX(Z$58:Z606)-J606/A606)/(J606/A606/D$10-1)/(1+1*(MAX(Z$58:Z606)-J606/A606)/(J606/A606/D$10-1))+B$3-B$4,AE606*(J607/A607/B$10)/(C$27+J607/A607/B$10))</f>
        <v>0.127542878950692</v>
      </c>
      <c r="M607" s="42" t="n">
        <f aca="false">M606+L607*2*(K607-K606)/(K606+K607)</f>
        <v>-0.0408029571288662</v>
      </c>
      <c r="N607" s="43" t="n">
        <f aca="false">N606+(B$3-B$4)*2*(K607-K606)/(K606+K607)</f>
        <v>0.0141435950339106</v>
      </c>
      <c r="O607" s="34" t="n">
        <f aca="false">(D$10-Z607)/MAX(Z$58:Z607)</f>
        <v>-0.0592357152987888</v>
      </c>
      <c r="P607" s="34" t="n">
        <f aca="false">P606+$B$4*2*(A607-A606)/(A607+A606)</f>
        <v>0.00434669395638722</v>
      </c>
      <c r="Q607" s="44" t="n">
        <f aca="false">M607+N607</f>
        <v>-0.0266593620949556</v>
      </c>
      <c r="R607" s="3" t="n">
        <f aca="false">R606-(Q607-Q606+P607-P606)*R606</f>
        <v>1.6391657660268</v>
      </c>
      <c r="S607" s="3" t="n">
        <f aca="false">$C$21*(R607-1)+1</f>
        <v>1.63074422132301</v>
      </c>
      <c r="T607" s="3" t="n">
        <f aca="false">-(S607-S606)/S606+T606</f>
        <v>-0.0221303630908094</v>
      </c>
      <c r="U607" s="45" t="n">
        <f aca="false">(N607-N606)/(K$49/(1+K$49)*(AC607^(1+K$49)-(J607/A607)^(1+K$49))/(J607/A607)^K$49)*K$50+U606</f>
        <v>0.149551116968461</v>
      </c>
      <c r="V607" s="3" t="n">
        <f aca="false">IF(D$6="E",-IF(K606=$B$6,-V606+(H607-H606)*(1-E606)+(I607-I606)*E606,-V606+(H607-H606)*(1-E606)+(I607-I606)*E606+(U607-U606)*(1-E606)),IF(K606=$B$6,V606+(H607-H606)*(1-E606)+(I607-I606)*E606,V606+(H607-H606)*(1-E606)+(I607-I606)*E606+(U607-U606)*(1-E606)))</f>
        <v>0.15227616572441</v>
      </c>
      <c r="W607" s="3" t="n">
        <f aca="false">T607/3+V607</f>
        <v>0.144899378027473</v>
      </c>
      <c r="X607" s="23" t="n">
        <f aca="false">IF(D$6="E",-B607,B607)</f>
        <v>638.156483790539</v>
      </c>
      <c r="Y607" s="0" t="n">
        <f aca="false">IF(D$6="E",-J607,J607)</f>
        <v>537.717305281975</v>
      </c>
      <c r="Z607" s="46" t="n">
        <f aca="false">J607/A607</f>
        <v>1.30286594381621</v>
      </c>
      <c r="AA607" s="43" t="n">
        <f aca="false">B$8/A607^B$3*((1+K$49)/K$49)^-B$3</f>
        <v>1.65788483700575</v>
      </c>
      <c r="AB607" s="43" t="n">
        <f aca="false">(R607-AA607)</f>
        <v>-0.0187190709789509</v>
      </c>
      <c r="AC607" s="48" t="n">
        <f aca="false">IF(R$58&gt;=AA$58,B$10,IF(K607&lt;K606,(Z607-D$10)*(1+1.25*(D$10-Z607)/MAX(Z$58:Z607)*B$10)+D$10,B$10))</f>
        <v>1.29456446712112</v>
      </c>
      <c r="AD607" s="33" t="n">
        <f aca="false">IF(K607&gt;K606,(1-A607/K607)/((J607+0.01)/A607/$B$10)^(1+K$49)+A607/K607+0.01,(1-A607/K607)/((J607+0.01)/A607/$D$10)^(1+K$49)+A607/K607+0.01)</f>
        <v>0.953259531126427</v>
      </c>
      <c r="AE607" s="47" t="n">
        <f aca="false">IF(ABS(-LN(1-(R607-AA607)/R607)/LN(AD607))&lt;1.2*B$3,1.2*SIGN(-LN(1-(R607-AA607)/R607)/LN(AD607))*B$3,-LN(1-(R607-AA607)/R607)/LN(AD607))</f>
        <v>0.237217823293006</v>
      </c>
      <c r="AF607" s="43" t="n">
        <f aca="false">W607</f>
        <v>0.144899378027474</v>
      </c>
      <c r="AG607" s="47" t="n">
        <f aca="false">IF(D$6="E",-B607,IF(D$6="T",-B607,B607))</f>
        <v>638.156483790539</v>
      </c>
      <c r="AH607" s="3" t="n">
        <f aca="false">T607</f>
        <v>-0.0221303630908094</v>
      </c>
    </row>
    <row r="608" customFormat="false" ht="12.8" hidden="false" customHeight="false" outlineLevel="0" collapsed="false">
      <c r="A608" s="3" t="n">
        <f aca="false">IF(J607/A607&lt;=0.99*$B$10,IF(A607&gt;A606,IF(D$5&gt;0,$A607+($D$7-$D$3)/401,IF(J607/A607&gt;1.01*D$10,A607-($D$7-$D$3)/401,A607)),IF(D$5&lt;0,$A607+($D$7-$D$3)/401,IF(J607/A607&gt;1.01*D$10,A607-($D$7-$D$3)/401,A607))),IF(K607&gt;$B$6,IF(B$10&gt;D$10,IF(J607/A607&gt;1.01*D$10,A607-($D$7-$D$3)/401,A607),A607),IF(MAX(J$58:J607)&lt;0.99*$B$10*(A607^$K$49*(K607-A607))^(1/(1+$K$49))*($K$49^(1/(1+$K$49))),$A607+($D$7-$D$3)/401,IF(J607/A607&gt;1.01*$D$10,$A607-($D$7-$D$3)/401,A607))))</f>
        <v>412.220074812973</v>
      </c>
      <c r="B608" s="3" t="n">
        <f aca="false">$D$4+(A608-$D$3)*$D$5</f>
        <v>636.660224438918</v>
      </c>
      <c r="C608" s="3" t="n">
        <f aca="false">2/PI()*(ATAN((B608/A608)^2))/(1+C$12/C$14*10*(100/A607)^0.5)</f>
        <v>0.588199954490949</v>
      </c>
      <c r="D608" s="3" t="n">
        <f aca="false">3*G607*(I608-I607)+D607</f>
        <v>11514.8511829074</v>
      </c>
      <c r="E608" s="30" t="n">
        <f aca="false">(1/$C$16)*($C$12/100)/S608</f>
        <v>0.00886459337832927</v>
      </c>
      <c r="F608" s="3" t="n">
        <f aca="false">3*(1-2*$B$9)*(A609+A608)/(4*(1+$B$9)*$B$4)</f>
        <v>62691.1932126214</v>
      </c>
      <c r="G608" s="3" t="n">
        <f aca="false">$C$18*$C$17*(A608+100)/100/(2*(1+$C$19))*1000</f>
        <v>3915410.25187036</v>
      </c>
      <c r="H608" s="30" t="n">
        <f aca="false">(B608-B607)/(3*(1-E607)*F607+3*C607*E607*G607)+H607</f>
        <v>0.00408721649708617</v>
      </c>
      <c r="I608" s="30" t="n">
        <f aca="false">C607*(H608-H607)+I607</f>
        <v>0.0011712305859315</v>
      </c>
      <c r="J608" s="3" t="n">
        <f aca="false">J607+3*(H608-H607)*F607</f>
        <v>536.581253948998</v>
      </c>
      <c r="K608" s="35" t="n">
        <f aca="false">IF(J608&lt;$B$10*(A607^$K$49*(MAX(K$58:K607)-A607))^(1/(1+$K$49))*($K$49^(1/(1+$K$49))),IF(J608/A608&gt;D$10,IF(MAX(J$58:J607)&lt;0.99*$B$10*(A607^$K$49*(K607-A607))^(1/(1+$K$49))*($K$49^(1/(1+$K$49))),MAX(K$58:K607),((J608/$B$10)^(1+$K$49)/(A608^($K$49)*$K$49))+A608),MAX(K$58:K607)),((J608/$B$10)^(1+$K$49)/(A608^($K$49)*$K$49))+A608)</f>
        <v>777.605199789025</v>
      </c>
      <c r="L608" s="30" t="n">
        <f aca="false">IF(K608&lt;K607,AE607*(MAX(Z$58:Z607)-J607/A607)/(J607/A607/D$10-1)/(1+1*(MAX(Z$58:Z607)-J607/A607)/(J607/A607/D$10-1))+B$3-B$4,AE607*(J608/A608/B$10)/(C$27+J608/A608/B$10))</f>
        <v>0.128738291292139</v>
      </c>
      <c r="M608" s="42" t="n">
        <f aca="false">M607+L608*2*(K608-K607)/(K607+K608)</f>
        <v>-0.0410682633198418</v>
      </c>
      <c r="N608" s="43" t="n">
        <f aca="false">N607+(B$3-B$4)*2*(K608-K607)/(K607+K608)</f>
        <v>0.0141221625264689</v>
      </c>
      <c r="O608" s="34" t="n">
        <f aca="false">(D$10-Z608)/MAX(Z$58:Z608)</f>
        <v>-0.0583740441552476</v>
      </c>
      <c r="P608" s="34" t="n">
        <f aca="false">P607+$B$4*2*(A608-A607)/(A608+A607)</f>
        <v>0.00433943882829642</v>
      </c>
      <c r="Q608" s="44" t="n">
        <f aca="false">M608+N608</f>
        <v>-0.0269461007933729</v>
      </c>
      <c r="R608" s="3" t="n">
        <f aca="false">R607-(Q608-Q607+P608-P607)*R607</f>
        <v>1.63964767064264</v>
      </c>
      <c r="S608" s="3" t="n">
        <f aca="false">$C$21*(R608-1)+1</f>
        <v>1.63121977644161</v>
      </c>
      <c r="T608" s="3" t="n">
        <f aca="false">-(S608-S607)/S607+T607</f>
        <v>-0.0224219815508846</v>
      </c>
      <c r="U608" s="45" t="n">
        <f aca="false">(N608-N607)/(K$49/(1+K$49)*(AC608^(1+K$49)-(J608/A608)^(1+K$49))/(J608/A608)^K$49)*K$50+U607</f>
        <v>0.152217928238831</v>
      </c>
      <c r="V608" s="3" t="n">
        <f aca="false">IF(D$6="E",-IF(K607=$B$6,-V607+(H608-H607)*(1-E607)+(I608-I607)*E607,-V607+(H608-H607)*(1-E607)+(I608-I607)*E607+(U608-U607)*(1-E607)),IF(K607=$B$6,V607+(H608-H607)*(1-E607)+(I608-I607)*E607,V607+(H608-H607)*(1-E607)+(I608-I607)*E607+(U608-U607)*(1-E607)))</f>
        <v>0.154913318749586</v>
      </c>
      <c r="W608" s="3" t="n">
        <f aca="false">T608/3+V608</f>
        <v>0.147439324899291</v>
      </c>
      <c r="X608" s="23" t="n">
        <f aca="false">IF(D$6="E",-B608,B608)</f>
        <v>636.660224438918</v>
      </c>
      <c r="Y608" s="0" t="n">
        <f aca="false">IF(D$6="E",-J608,J608)</f>
        <v>536.581253948998</v>
      </c>
      <c r="Z608" s="46" t="n">
        <f aca="false">J608/A608</f>
        <v>1.30168637272808</v>
      </c>
      <c r="AA608" s="43" t="n">
        <f aca="false">B$8/A608^B$3*((1+K$49)/K$49)^-B$3</f>
        <v>1.65791771432514</v>
      </c>
      <c r="AB608" s="43" t="n">
        <f aca="false">(R608-AA608)</f>
        <v>-0.0182700436825065</v>
      </c>
      <c r="AC608" s="48" t="n">
        <f aca="false">IF(R$58&gt;=AA$58,B$10,IF(K608&lt;K607,(Z608-D$10)*(1+1.25*(D$10-Z608)/MAX(Z$58:Z608)*B$10)+D$10,B$10))</f>
        <v>1.29362465396808</v>
      </c>
      <c r="AD608" s="33" t="n">
        <f aca="false">IF(K608&gt;K607,(1-A608/K608)/((J608+0.01)/A608/$B$10)^(1+K$49)+A608/K608+0.01,(1-A608/K608)/((J608+0.01)/A608/$D$10)^(1+K$49)+A608/K608+0.01)</f>
        <v>0.954063149358892</v>
      </c>
      <c r="AE608" s="47" t="n">
        <f aca="false">IF(ABS(-LN(1-(R608-AA608)/R608)/LN(AD608))&lt;1.2*B$3,1.2*SIGN(-LN(1-(R608-AA608)/R608)/LN(AD608))*B$3,-LN(1-(R608-AA608)/R608)/LN(AD608))</f>
        <v>0.235639432861658</v>
      </c>
      <c r="AF608" s="43" t="n">
        <f aca="false">W608</f>
        <v>0.147439324899292</v>
      </c>
      <c r="AG608" s="47" t="n">
        <f aca="false">IF(D$6="E",-B608,IF(D$6="T",-B608,B608))</f>
        <v>636.660224438918</v>
      </c>
      <c r="AH608" s="3" t="n">
        <f aca="false">T608</f>
        <v>-0.0224219815508846</v>
      </c>
    </row>
    <row r="609" customFormat="false" ht="12.8" hidden="false" customHeight="false" outlineLevel="0" collapsed="false">
      <c r="A609" s="3" t="n">
        <f aca="false">IF(J608/A608&lt;=0.99*$B$10,IF(A608&gt;A607,IF(D$5&gt;0,$A608+($D$7-$D$3)/401,IF(J608/A608&gt;1.01*D$10,A608-($D$7-$D$3)/401,A608)),IF(D$5&lt;0,$A608+($D$7-$D$3)/401,IF(J608/A608&gt;1.01*D$10,A608-($D$7-$D$3)/401,A608))),IF(K608&gt;$B$6,IF(B$10&gt;D$10,IF(J608/A608&gt;1.01*D$10,A608-($D$7-$D$3)/401,A608),A608),IF(MAX(J$58:J608)&lt;0.99*$B$10*(A608^$K$49*(K608-A608))^(1/(1+$K$49))*($K$49^(1/(1+$K$49))),$A608+($D$7-$D$3)/401,IF(J608/A608&gt;1.01*$D$10,$A608-($D$7-$D$3)/401,A608))))</f>
        <v>411.721321695766</v>
      </c>
      <c r="B609" s="3" t="n">
        <f aca="false">$D$4+(A609-$D$3)*$D$5</f>
        <v>635.163965087297</v>
      </c>
      <c r="C609" s="3" t="n">
        <f aca="false">2/PI()*(ATAN((B609/A609)^2))/(1+C$12/C$14*10*(100/A608)^0.5)</f>
        <v>0.587715780383032</v>
      </c>
      <c r="D609" s="3" t="n">
        <f aca="false">3*G608*(I609-I608)+D608</f>
        <v>11473.1078865347</v>
      </c>
      <c r="E609" s="30" t="n">
        <f aca="false">(1/$C$16)*($C$12/100)/S609</f>
        <v>0.00886198390245999</v>
      </c>
      <c r="F609" s="3" t="n">
        <f aca="false">3*(1-2*$B$9)*(A610+A609)/(4*(1+$B$9)*$B$4)</f>
        <v>62615.2959991334</v>
      </c>
      <c r="G609" s="3" t="n">
        <f aca="false">$C$18*$C$17*(A609+100)/100/(2*(1+$C$19))*1000</f>
        <v>3911597.78304243</v>
      </c>
      <c r="H609" s="30" t="n">
        <f aca="false">(B609-B608)/(3*(1-E608)*F608+3*C608*E608*G608)+H608</f>
        <v>0.00408117474046887</v>
      </c>
      <c r="I609" s="30" t="n">
        <f aca="false">C608*(H609-H608)+I608</f>
        <v>0.00116767682496416</v>
      </c>
      <c r="J609" s="3" t="n">
        <f aca="false">J608+3*(H609-H608)*F608</f>
        <v>535.444959154682</v>
      </c>
      <c r="K609" s="35" t="n">
        <f aca="false">IF(J609&lt;$B$10*(A608^$K$49*(MAX(K$58:K608)-A608))^(1/(1+$K$49))*($K$49^(1/(1+$K$49))),IF(J609/A609&gt;D$10,IF(MAX(J$58:J608)&lt;0.99*$B$10*(A608^$K$49*(K608-A608))^(1/(1+$K$49))*($K$49^(1/(1+$K$49))),MAX(K$58:K608),((J609/$B$10)^(1+$K$49)/(A609^($K$49)*$K$49))+A609),MAX(K$58:K608)),((J609/$B$10)^(1+$K$49)/(A609^($K$49)*$K$49))+A609)</f>
        <v>776.001314316827</v>
      </c>
      <c r="L609" s="30" t="n">
        <f aca="false">IF(K609&lt;K608,AE608*(MAX(Z$58:Z608)-J608/A608)/(J608/A608/D$10-1)/(1+1*(MAX(Z$58:Z608)-J608/A608)/(J608/A608/D$10-1))+B$3-B$4,AE608*(J609/A609/B$10)/(C$27+J609/A609/B$10))</f>
        <v>0.129856503513766</v>
      </c>
      <c r="M609" s="42" t="n">
        <f aca="false">M608+L609*2*(K609-K608)/(K608+K609)</f>
        <v>-0.0413363813504564</v>
      </c>
      <c r="N609" s="43" t="n">
        <f aca="false">N608+(B$3-B$4)*2*(K609-K608)/(K608+K609)</f>
        <v>0.0141006893815517</v>
      </c>
      <c r="O609" s="34" t="n">
        <f aca="false">(D$10-Z609)/MAX(Z$58:Z609)</f>
        <v>-0.0575098534198169</v>
      </c>
      <c r="P609" s="34" t="n">
        <f aca="false">P608+$B$4*2*(A609-A608)/(A609+A608)</f>
        <v>0.00433217491677086</v>
      </c>
      <c r="Q609" s="44" t="n">
        <f aca="false">M609+N609</f>
        <v>-0.0272356919689047</v>
      </c>
      <c r="R609" s="3" t="n">
        <f aca="false">R608-(Q609-Q608+P609-P608)*R608</f>
        <v>1.64013440839465</v>
      </c>
      <c r="S609" s="3" t="n">
        <f aca="false">$C$21*(R609-1)+1</f>
        <v>1.63170010101576</v>
      </c>
      <c r="T609" s="3" t="n">
        <f aca="false">-(S609-S608)/S608+T608</f>
        <v>-0.0227164388527711</v>
      </c>
      <c r="U609" s="45" t="n">
        <f aca="false">(N609-N608)/(K$49/(1+K$49)*(AC609^(1+K$49)-(J609/A609)^(1+K$49))/(J609/A609)^K$49)*K$50+U608</f>
        <v>0.154970454950621</v>
      </c>
      <c r="V609" s="3" t="n">
        <f aca="false">IF(D$6="E",-IF(K608=$B$6,-V608+(H609-H608)*(1-E608)+(I609-I608)*E608,-V608+(H609-H608)*(1-E608)+(I609-I608)*E608+(U609-U608)*(1-E608)),IF(K608=$B$6,V608+(H609-H608)*(1-E608)+(I609-I608)*E608,V608+(H609-H608)*(1-E608)+(I609-I608)*E608+(U609-U608)*(1-E608)))</f>
        <v>0.157635425729765</v>
      </c>
      <c r="W609" s="3" t="n">
        <f aca="false">T609/3+V609</f>
        <v>0.150063279445508</v>
      </c>
      <c r="X609" s="23" t="n">
        <f aca="false">IF(D$6="E",-B609,B609)</f>
        <v>635.163965087297</v>
      </c>
      <c r="Y609" s="0" t="n">
        <f aca="false">IF(D$6="E",-J609,J609)</f>
        <v>535.444959154682</v>
      </c>
      <c r="Z609" s="46" t="n">
        <f aca="false">J609/A609</f>
        <v>1.30050335248447</v>
      </c>
      <c r="AA609" s="43" t="n">
        <f aca="false">B$8/A609^B$3*((1+K$49)/K$49)^-B$3</f>
        <v>1.6579506321007</v>
      </c>
      <c r="AB609" s="43" t="n">
        <f aca="false">(R609-AA609)</f>
        <v>-0.0178162237060553</v>
      </c>
      <c r="AC609" s="48" t="n">
        <f aca="false">IF(R$58&gt;=AA$58,B$10,IF(K609&lt;K608,(Z609-D$10)*(1+1.25*(D$10-Z609)/MAX(Z$58:Z609)*B$10)+D$10,B$10))</f>
        <v>1.2926785641195</v>
      </c>
      <c r="AD609" s="33" t="n">
        <f aca="false">IF(K609&gt;K608,(1-A609/K609)/((J609+0.01)/A609/$B$10)^(1+K$49)+A609/K609+0.01,(1-A609/K609)/((J609+0.01)/A609/$D$10)^(1+K$49)+A609/K609+0.01)</f>
        <v>0.954869760926711</v>
      </c>
      <c r="AE609" s="47" t="n">
        <f aca="false">IF(ABS(-LN(1-(R609-AA609)/R609)/LN(AD609))&lt;1.2*B$3,1.2*SIGN(-LN(1-(R609-AA609)/R609)/LN(AD609))*B$3,-LN(1-(R609-AA609)/R609)/LN(AD609))</f>
        <v>0.233954311998131</v>
      </c>
      <c r="AF609" s="43" t="n">
        <f aca="false">W609</f>
        <v>0.150063279445509</v>
      </c>
      <c r="AG609" s="47" t="n">
        <f aca="false">IF(D$6="E",-B609,IF(D$6="T",-B609,B609))</f>
        <v>635.163965087297</v>
      </c>
      <c r="AH609" s="3" t="n">
        <f aca="false">T609</f>
        <v>-0.0227164388527711</v>
      </c>
    </row>
    <row r="610" customFormat="false" ht="12.8" hidden="false" customHeight="false" outlineLevel="0" collapsed="false">
      <c r="A610" s="3" t="n">
        <f aca="false">IF(J609/A609&lt;=0.99*$B$10,IF(A609&gt;A608,IF(D$5&gt;0,$A609+($D$7-$D$3)/401,IF(J609/A609&gt;1.01*D$10,A609-($D$7-$D$3)/401,A609)),IF(D$5&lt;0,$A609+($D$7-$D$3)/401,IF(J609/A609&gt;1.01*D$10,A609-($D$7-$D$3)/401,A609))),IF(K609&gt;$B$6,IF(B$10&gt;D$10,IF(J609/A609&gt;1.01*D$10,A609-($D$7-$D$3)/401,A609),A609),IF(MAX(J$58:J609)&lt;0.99*$B$10*(A609^$K$49*(K609-A609))^(1/(1+$K$49))*($K$49^(1/(1+$K$49))),$A609+($D$7-$D$3)/401,IF(J609/A609&gt;1.01*$D$10,$A609-($D$7-$D$3)/401,A609))))</f>
        <v>411.222568578559</v>
      </c>
      <c r="B610" s="3" t="n">
        <f aca="false">$D$4+(A610-$D$3)*$D$5</f>
        <v>633.667705735676</v>
      </c>
      <c r="C610" s="3" t="n">
        <f aca="false">2/PI()*(ATAN((B610/A610)^2))/(1+C$12/C$14*10*(100/A609)^0.5)</f>
        <v>0.587229477164798</v>
      </c>
      <c r="D610" s="3" t="n">
        <f aca="false">3*G609*(I610-I609)+D609</f>
        <v>11431.3800545632</v>
      </c>
      <c r="E610" s="30" t="n">
        <f aca="false">(1/$C$16)*($C$12/100)/S610</f>
        <v>0.00885935143044534</v>
      </c>
      <c r="F610" s="3" t="n">
        <f aca="false">3*(1-2*$B$9)*(A611+A610)/(4*(1+$B$9)*$B$4)</f>
        <v>62539.3987856453</v>
      </c>
      <c r="G610" s="3" t="n">
        <f aca="false">$C$18*$C$17*(A610+100)/100/(2*(1+$C$19))*1000</f>
        <v>3907785.3142145</v>
      </c>
      <c r="H610" s="30" t="n">
        <f aca="false">(B610-B609)/(3*(1-E609)*F609+3*C609*E609*G609)+H609</f>
        <v>0.00407512435529681</v>
      </c>
      <c r="I610" s="30" t="n">
        <f aca="false">C609*(H610-H609)+I609</f>
        <v>0.00116412091812115</v>
      </c>
      <c r="J610" s="3" t="n">
        <f aca="false">J609+3*(H610-H609)*F609</f>
        <v>534.30841917931</v>
      </c>
      <c r="K610" s="35" t="n">
        <f aca="false">IF(J610&lt;$B$10*(A609^$K$49*(MAX(K$58:K609)-A609))^(1/(1+$K$49))*($K$49^(1/(1+$K$49))),IF(J610/A610&gt;D$10,IF(MAX(J$58:J609)&lt;0.99*$B$10*(A609^$K$49*(K609-A609))^(1/(1+$K$49))*($K$49^(1/(1+$K$49))),MAX(K$58:K609),((J610/$B$10)^(1+$K$49)/(A610^($K$49)*$K$49))+A610),MAX(K$58:K609)),((J610/$B$10)^(1+$K$49)/(A610^($K$49)*$K$49))+A610)</f>
        <v>774.397699876818</v>
      </c>
      <c r="L610" s="30" t="n">
        <f aca="false">IF(K610&lt;K609,AE609*(MAX(Z$58:Z609)-J609/A609)/(J609/A609/D$10-1)/(1+1*(MAX(Z$58:Z609)-J609/A609)/(J609/A609/D$10-1))+B$3-B$4,AE609*(J610/A610/B$10)/(C$27+J610/A610/B$10))</f>
        <v>0.130893624962374</v>
      </c>
      <c r="M610" s="42" t="n">
        <f aca="false">M609+L610*2*(K610-K609)/(K609+K610)</f>
        <v>-0.0416071541065963</v>
      </c>
      <c r="N610" s="43" t="n">
        <f aca="false">N609+(B$3-B$4)*2*(K610-K609)/(K609+K610)</f>
        <v>0.0140791754486565</v>
      </c>
      <c r="O610" s="34" t="n">
        <f aca="false">(D$10-Z610)/MAX(Z$58:Z610)</f>
        <v>-0.0566431308698991</v>
      </c>
      <c r="P610" s="34" t="n">
        <f aca="false">P609+$B$4*2*(A610-A609)/(A610+A609)</f>
        <v>0.0043249022005174</v>
      </c>
      <c r="Q610" s="44" t="n">
        <f aca="false">M610+N610</f>
        <v>-0.0275279786579398</v>
      </c>
      <c r="R610" s="3" t="n">
        <f aca="false">R609-(Q610-Q609+P610-P609)*R609</f>
        <v>1.64062572608262</v>
      </c>
      <c r="S610" s="3" t="n">
        <f aca="false">$C$21*(R610-1)+1</f>
        <v>1.63218494518138</v>
      </c>
      <c r="T610" s="3" t="n">
        <f aca="false">-(S610-S609)/S609+T609</f>
        <v>-0.023013579341589</v>
      </c>
      <c r="U610" s="45" t="n">
        <f aca="false">(N610-N609)/(K$49/(1+K$49)*(AC610^(1+K$49)-(J610/A610)^(1+K$49))/(J610/A610)^K$49)*K$50+U609</f>
        <v>0.157813002107059</v>
      </c>
      <c r="V610" s="3" t="n">
        <f aca="false">IF(D$6="E",-IF(K609=$B$6,-V609+(H610-H609)*(1-E609)+(I610-I609)*E609,-V609+(H610-H609)*(1-E609)+(I610-I609)*E609+(U610-U609)*(1-E609)),IF(K609=$B$6,V609+(H610-H609)*(1-E609)+(I610-I609)*E609,V609+(H610-H609)*(1-E609)+(I610-I609)*E609+(U610-U609)*(1-E609)))</f>
        <v>0.160446753999916</v>
      </c>
      <c r="W610" s="3" t="n">
        <f aca="false">T610/3+V610</f>
        <v>0.152775560886053</v>
      </c>
      <c r="X610" s="23" t="n">
        <f aca="false">IF(D$6="E",-B610,B610)</f>
        <v>633.667705735676</v>
      </c>
      <c r="Y610" s="0" t="n">
        <f aca="false">IF(D$6="E",-J610,J610)</f>
        <v>534.30841917931</v>
      </c>
      <c r="Z610" s="46" t="n">
        <f aca="false">J610/A610</f>
        <v>1.29931686635345</v>
      </c>
      <c r="AA610" s="43" t="n">
        <f aca="false">B$8/A610^B$3*((1+K$49)/K$49)^-B$3</f>
        <v>1.65798359043132</v>
      </c>
      <c r="AB610" s="43" t="n">
        <f aca="false">(R610-AA610)</f>
        <v>-0.017357864348696</v>
      </c>
      <c r="AC610" s="48" t="n">
        <f aca="false">IF(R$58&gt;=AA$58,B$10,IF(K610&lt;K609,(Z610-D$10)*(1+1.25*(D$10-Z610)/MAX(Z$58:Z610)*B$10)+D$10,B$10))</f>
        <v>1.29172615321073</v>
      </c>
      <c r="AD610" s="33" t="n">
        <f aca="false">IF(K610&gt;K609,(1-A610/K610)/((J610+0.01)/A610/$B$10)^(1+K$49)+A610/K610+0.01,(1-A610/K610)/((J610+0.01)/A610/$D$10)^(1+K$49)+A610/K610+0.01)</f>
        <v>0.955679382659054</v>
      </c>
      <c r="AE610" s="47" t="n">
        <f aca="false">IF(ABS(-LN(1-(R610-AA610)/R610)/LN(AD610))&lt;1.2*B$3,1.2*SIGN(-LN(1-(R610-AA610)/R610)/LN(AD610))*B$3,-LN(1-(R610-AA610)/R610)/LN(AD610))</f>
        <v>0.232159739326654</v>
      </c>
      <c r="AF610" s="43" t="n">
        <f aca="false">W610</f>
        <v>0.152775560886053</v>
      </c>
      <c r="AG610" s="47" t="n">
        <f aca="false">IF(D$6="E",-B610,IF(D$6="T",-B610,B610))</f>
        <v>633.667705735676</v>
      </c>
      <c r="AH610" s="3" t="n">
        <f aca="false">T610</f>
        <v>-0.023013579341589</v>
      </c>
    </row>
    <row r="611" customFormat="false" ht="12.8" hidden="false" customHeight="false" outlineLevel="0" collapsed="false">
      <c r="A611" s="3" t="n">
        <f aca="false">IF(J610/A610&lt;=0.99*$B$10,IF(A610&gt;A609,IF(D$5&gt;0,$A610+($D$7-$D$3)/401,IF(J610/A610&gt;1.01*D$10,A610-($D$7-$D$3)/401,A610)),IF(D$5&lt;0,$A610+($D$7-$D$3)/401,IF(J610/A610&gt;1.01*D$10,A610-($D$7-$D$3)/401,A610))),IF(K610&gt;$B$6,IF(B$10&gt;D$10,IF(J610/A610&gt;1.01*D$10,A610-($D$7-$D$3)/401,A610),A610),IF(MAX(J$58:J610)&lt;0.99*$B$10*(A610^$K$49*(K610-A610))^(1/(1+$K$49))*($K$49^(1/(1+$K$49))),$A610+($D$7-$D$3)/401,IF(J610/A610&gt;1.01*$D$10,$A610-($D$7-$D$3)/401,A610))))</f>
        <v>410.723815461352</v>
      </c>
      <c r="B611" s="3" t="n">
        <f aca="false">$D$4+(A611-$D$3)*$D$5</f>
        <v>632.171446384055</v>
      </c>
      <c r="C611" s="3" t="n">
        <f aca="false">2/PI()*(ATAN((B611/A611)^2))/(1+C$12/C$14*10*(100/A610)^0.5)</f>
        <v>0.586741030463465</v>
      </c>
      <c r="D611" s="3" t="n">
        <f aca="false">3*G610*(I611-I610)+D610</f>
        <v>11389.6677793047</v>
      </c>
      <c r="E611" s="30" t="n">
        <f aca="false">(1/$C$16)*($C$12/100)/S611</f>
        <v>0.00885669744223166</v>
      </c>
      <c r="F611" s="3" t="n">
        <f aca="false">3*(1-2*$B$9)*(A612+A611)/(4*(1+$B$9)*$B$4)</f>
        <v>62463.5015721573</v>
      </c>
      <c r="G611" s="3" t="n">
        <f aca="false">$C$18*$C$17*(A611+100)/100/(2*(1+$C$19))*1000</f>
        <v>3903972.84538657</v>
      </c>
      <c r="H611" s="30" t="n">
        <f aca="false">(B611-B610)/(3*(1-E610)*F610+3*C610*E610*G610)+H610</f>
        <v>0.00406906531165214</v>
      </c>
      <c r="I611" s="30" t="n">
        <f aca="false">C610*(H611-H610)+I610</f>
        <v>0.00116056286908957</v>
      </c>
      <c r="J611" s="3" t="n">
        <f aca="false">J610+3*(H611-H610)*F610</f>
        <v>533.171632339049</v>
      </c>
      <c r="K611" s="35" t="n">
        <f aca="false">IF(J611&lt;$B$10*(A610^$K$49*(MAX(K$58:K610)-A610))^(1/(1+$K$49))*($K$49^(1/(1+$K$49))),IF(J611/A611&gt;D$10,IF(MAX(J$58:J610)&lt;0.99*$B$10*(A610^$K$49*(K610-A610))^(1/(1+$K$49))*($K$49^(1/(1+$K$49))),MAX(K$58:K610),((J611/$B$10)^(1+$K$49)/(A611^($K$49)*$K$49))+A611),MAX(K$58:K610)),((J611/$B$10)^(1+$K$49)/(A611^($K$49)*$K$49))+A611)</f>
        <v>772.794357298937</v>
      </c>
      <c r="L611" s="30" t="n">
        <f aca="false">IF(K611&lt;K610,AE610*(MAX(Z$58:Z610)-J610/A610)/(J610/A610/D$10-1)/(1+1*(MAX(Z$58:Z610)-J610/A610)/(J610/A610/D$10-1))+B$3-B$4,AE610*(J611/A611/B$10)/(C$27+J611/A611/B$10))</f>
        <v>0.13184565906001</v>
      </c>
      <c r="M611" s="42" t="n">
        <f aca="false">M610+L611*2*(K611-K610)/(K610+K611)</f>
        <v>-0.0418804152804747</v>
      </c>
      <c r="N611" s="43" t="n">
        <f aca="false">N610+(B$3-B$4)*2*(K611-K610)/(K610+K611)</f>
        <v>0.0140576205773881</v>
      </c>
      <c r="O611" s="34" t="n">
        <f aca="false">(D$10-Z611)/MAX(Z$58:Z611)</f>
        <v>-0.0557738642873464</v>
      </c>
      <c r="P611" s="34" t="n">
        <f aca="false">P610+$B$4*2*(A611-A610)/(A611+A610)</f>
        <v>0.00431762065816537</v>
      </c>
      <c r="Q611" s="44" t="n">
        <f aca="false">M611+N611</f>
        <v>-0.0278227947030866</v>
      </c>
      <c r="R611" s="3" t="n">
        <f aca="false">R610-(Q611-Q610+P611-P610)*R610</f>
        <v>1.64112135515646</v>
      </c>
      <c r="S611" s="3" t="n">
        <f aca="false">$C$21*(R611-1)+1</f>
        <v>1.63267404392674</v>
      </c>
      <c r="T611" s="3" t="n">
        <f aca="false">-(S611-S610)/S610+T610</f>
        <v>-0.0233132382416466</v>
      </c>
      <c r="U611" s="45" t="n">
        <f aca="false">(N611-N610)/(K$49/(1+K$49)*(AC611^(1+K$49)-(J611/A611)^(1+K$49))/(J611/A611)^K$49)*K$50+U610</f>
        <v>0.160750169599411</v>
      </c>
      <c r="V611" s="3" t="n">
        <f aca="false">IF(D$6="E",-IF(K610=$B$6,-V610+(H611-H610)*(1-E610)+(I611-I610)*E610,-V610+(H611-H610)*(1-E610)+(I611-I610)*E610+(U611-U610)*(1-E610)),IF(K610=$B$6,V610+(H611-H610)*(1-E610)+(I611-I610)*E610,V610+(H611-H610)*(1-E610)+(I611-I610)*E610+(U611-U610)*(1-E610)))</f>
        <v>0.163351863206788</v>
      </c>
      <c r="W611" s="3" t="n">
        <f aca="false">T611/3+V611</f>
        <v>0.155580783792906</v>
      </c>
      <c r="X611" s="23" t="n">
        <f aca="false">IF(D$6="E",-B611,B611)</f>
        <v>632.171446384055</v>
      </c>
      <c r="Y611" s="0" t="n">
        <f aca="false">IF(D$6="E",-J611,J611)</f>
        <v>533.171632339049</v>
      </c>
      <c r="Z611" s="46" t="n">
        <f aca="false">J611/A611</f>
        <v>1.29812689760918</v>
      </c>
      <c r="AA611" s="43" t="n">
        <f aca="false">B$8/A611^B$3*((1+K$49)/K$49)^-B$3</f>
        <v>1.65801658941622</v>
      </c>
      <c r="AB611" s="43" t="n">
        <f aca="false">(R611-AA611)</f>
        <v>-0.0168952342597635</v>
      </c>
      <c r="AC611" s="48" t="n">
        <f aca="false">IF(R$58&gt;=AA$58,B$10,IF(K611&lt;K610,(Z611-D$10)*(1+1.25*(D$10-Z611)/MAX(Z$58:Z611)*B$10)+D$10,B$10))</f>
        <v>1.29076737659086</v>
      </c>
      <c r="AD611" s="33" t="n">
        <f aca="false">IF(K611&gt;K610,(1-A611/K611)/((J611+0.01)/A611/$B$10)^(1+K$49)+A611/K611+0.01,(1-A611/K611)/((J611+0.01)/A611/$D$10)^(1+K$49)+A611/K611+0.01)</f>
        <v>0.956492031426139</v>
      </c>
      <c r="AE611" s="47" t="n">
        <f aca="false">IF(ABS(-LN(1-(R611-AA611)/R611)/LN(AD611))&lt;1.2*B$3,1.2*SIGN(-LN(1-(R611-AA611)/R611)/LN(AD611))*B$3,-LN(1-(R611-AA611)/R611)/LN(AD611))</f>
        <v>0.230252955178351</v>
      </c>
      <c r="AF611" s="43" t="n">
        <f aca="false">W611</f>
        <v>0.155580783792907</v>
      </c>
      <c r="AG611" s="47" t="n">
        <f aca="false">IF(D$6="E",-B611,IF(D$6="T",-B611,B611))</f>
        <v>632.171446384055</v>
      </c>
      <c r="AH611" s="3" t="n">
        <f aca="false">T611</f>
        <v>-0.0233132382416466</v>
      </c>
    </row>
    <row r="612" customFormat="false" ht="12.8" hidden="false" customHeight="false" outlineLevel="0" collapsed="false">
      <c r="A612" s="3" t="n">
        <f aca="false">IF(J611/A611&lt;=0.99*$B$10,IF(A611&gt;A610,IF(D$5&gt;0,$A611+($D$7-$D$3)/401,IF(J611/A611&gt;1.01*D$10,A611-($D$7-$D$3)/401,A611)),IF(D$5&lt;0,$A611+($D$7-$D$3)/401,IF(J611/A611&gt;1.01*D$10,A611-($D$7-$D$3)/401,A611))),IF(K611&gt;$B$6,IF(B$10&gt;D$10,IF(J611/A611&gt;1.01*D$10,A611-($D$7-$D$3)/401,A611),A611),IF(MAX(J$58:J611)&lt;0.99*$B$10*(A611^$K$49*(K611-A611))^(1/(1+$K$49))*($K$49^(1/(1+$K$49))),$A611+($D$7-$D$3)/401,IF(J611/A611&gt;1.01*$D$10,$A611-($D$7-$D$3)/401,A611))))</f>
        <v>410.225062344145</v>
      </c>
      <c r="B612" s="3" t="n">
        <f aca="false">$D$4+(A612-$D$3)*$D$5</f>
        <v>630.675187032434</v>
      </c>
      <c r="C612" s="3" t="n">
        <f aca="false">2/PI()*(ATAN((B612/A612)^2))/(1+C$12/C$14*10*(100/A611)^0.5)</f>
        <v>0.586250425784776</v>
      </c>
      <c r="D612" s="3" t="n">
        <f aca="false">3*G611*(I612-I611)+D611</f>
        <v>11347.971155777</v>
      </c>
      <c r="E612" s="30" t="n">
        <f aca="false">(1/$C$16)*($C$12/100)/S612</f>
        <v>0.00885402349947405</v>
      </c>
      <c r="F612" s="3" t="n">
        <f aca="false">3*(1-2*$B$9)*(A613+A612)/(4*(1+$B$9)*$B$4)</f>
        <v>62387.6043586693</v>
      </c>
      <c r="G612" s="3" t="n">
        <f aca="false">$C$18*$C$17*(A612+100)/100/(2*(1+$C$19))*1000</f>
        <v>3900160.37655864</v>
      </c>
      <c r="H612" s="30" t="n">
        <f aca="false">(B612-B611)/(3*(1-E611)*F611+3*C611*E611*G611)+H611</f>
        <v>0.00406299757971195</v>
      </c>
      <c r="I612" s="30" t="n">
        <f aca="false">C611*(H612-H611)+I611</f>
        <v>0.0011570026817984</v>
      </c>
      <c r="J612" s="3" t="n">
        <f aca="false">J611+3*(H612-H611)*F611</f>
        <v>532.034596988293</v>
      </c>
      <c r="K612" s="35" t="n">
        <f aca="false">IF(J612&lt;$B$10*(A611^$K$49*(MAX(K$58:K611)-A611))^(1/(1+$K$49))*($K$49^(1/(1+$K$49))),IF(J612/A612&gt;D$10,IF(MAX(J$58:J611)&lt;0.99*$B$10*(A611^$K$49*(K611-A611))^(1/(1+$K$49))*($K$49^(1/(1+$K$49))),MAX(K$58:K611),((J612/$B$10)^(1+$K$49)/(A612^($K$49)*$K$49))+A612),MAX(K$58:K611)),((J612/$B$10)^(1+$K$49)/(A612^($K$49)*$K$49))+A612)</f>
        <v>771.19128748903</v>
      </c>
      <c r="L612" s="30" t="n">
        <f aca="false">IF(K612&lt;K611,AE611*(MAX(Z$58:Z611)-J611/A611)/(J611/A611/D$10-1)/(1+1*(MAX(Z$58:Z611)-J611/A611)/(J611/A611/D$10-1))+B$3-B$4,AE611*(J612/A612/B$10)/(C$27+J612/A612/B$10))</f>
        <v>0.1327085022895</v>
      </c>
      <c r="M612" s="42" t="n">
        <f aca="false">M611+L612*2*(K612-K611)/(K611+K612)</f>
        <v>-0.0421559890777525</v>
      </c>
      <c r="N612" s="43" t="n">
        <f aca="false">N611+(B$3-B$4)*2*(K612-K611)/(K611+K612)</f>
        <v>0.0140360246175042</v>
      </c>
      <c r="O612" s="34" t="n">
        <f aca="false">(D$10-Z612)/MAX(Z$58:Z612)</f>
        <v>-0.0549020414626653</v>
      </c>
      <c r="P612" s="34" t="n">
        <f aca="false">P611+$B$4*2*(A612-A611)/(A612+A611)</f>
        <v>0.00431033026826621</v>
      </c>
      <c r="Q612" s="44" t="n">
        <f aca="false">M612+N612</f>
        <v>-0.0281199644602482</v>
      </c>
      <c r="R612" s="3" t="n">
        <f aca="false">R611-(Q612-Q611+P612-P611)*R611</f>
        <v>1.6416210112056</v>
      </c>
      <c r="S612" s="3" t="n">
        <f aca="false">$C$21*(R612-1)+1</f>
        <v>1.63316711658863</v>
      </c>
      <c r="T612" s="3" t="n">
        <f aca="false">-(S612-S611)/S611+T611</f>
        <v>-0.0236152413657362</v>
      </c>
      <c r="U612" s="45" t="n">
        <f aca="false">(N612-N611)/(K$49/(1+K$49)*(AC612^(1+K$49)-(J612/A612)^(1+K$49))/(J612/A612)^K$49)*K$50+U611</f>
        <v>0.163786877948494</v>
      </c>
      <c r="V612" s="3" t="n">
        <f aca="false">IF(D$6="E",-IF(K611=$B$6,-V611+(H612-H611)*(1-E611)+(I612-I611)*E611,-V611+(H612-H611)*(1-E611)+(I612-I611)*E611+(U612-U611)*(1-E611)),IF(K611=$B$6,V611+(H612-H611)*(1-E611)+(I612-I611)*E611,V611+(H612-H611)*(1-E611)+(I612-I611)*E611+(U612-U611)*(1-E611)))</f>
        <v>0.166355630825427</v>
      </c>
      <c r="W612" s="3" t="n">
        <f aca="false">T612/3+V612</f>
        <v>0.158483883703515</v>
      </c>
      <c r="X612" s="23" t="n">
        <f aca="false">IF(D$6="E",-B612,B612)</f>
        <v>630.675187032434</v>
      </c>
      <c r="Y612" s="0" t="n">
        <f aca="false">IF(D$6="E",-J612,J612)</f>
        <v>532.034596988293</v>
      </c>
      <c r="Z612" s="46" t="n">
        <f aca="false">J612/A612</f>
        <v>1.29693342953766</v>
      </c>
      <c r="AA612" s="43" t="n">
        <f aca="false">B$8/A612^B$3*((1+K$49)/K$49)^-B$3</f>
        <v>1.65804962915503</v>
      </c>
      <c r="AB612" s="43" t="n">
        <f aca="false">(R612-AA612)</f>
        <v>-0.016428617949434</v>
      </c>
      <c r="AC612" s="48" t="n">
        <f aca="false">IF(R$58&gt;=AA$58,B$10,IF(K612&lt;K611,(Z612-D$10)*(1+1.25*(D$10-Z612)/MAX(Z$58:Z612)*B$10)+D$10,B$10))</f>
        <v>1.28980218932597</v>
      </c>
      <c r="AD612" s="33" t="n">
        <f aca="false">IF(K612&gt;K611,(1-A612/K612)/((J612+0.01)/A612/$B$10)^(1+K$49)+A612/K612+0.01,(1-A612/K612)/((J612+0.01)/A612/$D$10)^(1+K$49)+A612/K612+0.01)</f>
        <v>0.957307724135361</v>
      </c>
      <c r="AE612" s="47" t="n">
        <f aca="false">IF(ABS(-LN(1-(R612-AA612)/R612)/LN(AD612))&lt;1.2*B$3,1.2*SIGN(-LN(1-(R612-AA612)/R612)/LN(AD612))*B$3,-LN(1-(R612-AA612)/R612)/LN(AD612))</f>
        <v>0.228231162745353</v>
      </c>
      <c r="AF612" s="43" t="n">
        <f aca="false">W612</f>
        <v>0.158483883703516</v>
      </c>
      <c r="AG612" s="47" t="n">
        <f aca="false">IF(D$6="E",-B612,IF(D$6="T",-B612,B612))</f>
        <v>630.675187032434</v>
      </c>
      <c r="AH612" s="3" t="n">
        <f aca="false">T612</f>
        <v>-0.0236152413657362</v>
      </c>
    </row>
    <row r="613" customFormat="false" ht="12.8" hidden="false" customHeight="false" outlineLevel="0" collapsed="false">
      <c r="A613" s="3" t="n">
        <f aca="false">IF(J612/A612&lt;=0.99*$B$10,IF(A612&gt;A611,IF(D$5&gt;0,$A612+($D$7-$D$3)/401,IF(J612/A612&gt;1.01*D$10,A612-($D$7-$D$3)/401,A612)),IF(D$5&lt;0,$A612+($D$7-$D$3)/401,IF(J612/A612&gt;1.01*D$10,A612-($D$7-$D$3)/401,A612))),IF(K612&gt;$B$6,IF(B$10&gt;D$10,IF(J612/A612&gt;1.01*D$10,A612-($D$7-$D$3)/401,A612),A612),IF(MAX(J$58:J612)&lt;0.99*$B$10*(A612^$K$49*(K612-A612))^(1/(1+$K$49))*($K$49^(1/(1+$K$49))),$A612+($D$7-$D$3)/401,IF(J612/A612&gt;1.01*$D$10,$A612-($D$7-$D$3)/401,A612))))</f>
        <v>409.726309226938</v>
      </c>
      <c r="B613" s="3" t="n">
        <f aca="false">$D$4+(A613-$D$3)*$D$5</f>
        <v>629.178927680813</v>
      </c>
      <c r="C613" s="3" t="n">
        <f aca="false">2/PI()*(ATAN((B613/A613)^2))/(1+C$12/C$14*10*(100/A612)^0.5)</f>
        <v>0.585757648511845</v>
      </c>
      <c r="D613" s="3" t="n">
        <f aca="false">3*G612*(I613-I612)+D612</f>
        <v>11306.2902818022</v>
      </c>
      <c r="E613" s="30" t="n">
        <f aca="false">(1/$C$16)*($C$12/100)/S613</f>
        <v>0.00885133124798748</v>
      </c>
      <c r="F613" s="3" t="n">
        <f aca="false">3*(1-2*$B$9)*(A614+A613)/(4*(1+$B$9)*$B$4)</f>
        <v>62311.7071451813</v>
      </c>
      <c r="G613" s="3" t="n">
        <f aca="false">$C$18*$C$17*(A613+100)/100/(2*(1+$C$19))*1000</f>
        <v>3896347.90773071</v>
      </c>
      <c r="H613" s="30" t="n">
        <f aca="false">(B613-B612)/(3*(1-E612)*F612+3*C612*E612*G612)+H612</f>
        <v>0.00405692112976165</v>
      </c>
      <c r="I613" s="30" t="n">
        <f aca="false">C612*(H613-H612)+I612</f>
        <v>0.00115344036042778</v>
      </c>
      <c r="J613" s="3" t="n">
        <f aca="false">J612+3*(H613-H612)*F612</f>
        <v>530.897311522079</v>
      </c>
      <c r="K613" s="35" t="n">
        <f aca="false">IF(J613&lt;$B$10*(A612^$K$49*(MAX(K$58:K612)-A612))^(1/(1+$K$49))*($K$49^(1/(1+$K$49))),IF(J613/A613&gt;D$10,IF(MAX(J$58:J612)&lt;0.99*$B$10*(A612^$K$49*(K612-A612))^(1/(1+$K$49))*($K$49^(1/(1+$K$49))),MAX(K$58:K612),((J613/$B$10)^(1+$K$49)/(A613^($K$49)*$K$49))+A613),MAX(K$58:K612)),((J613/$B$10)^(1+$K$49)/(A613^($K$49)*$K$49))+A613)</f>
        <v>769.588491432037</v>
      </c>
      <c r="L613" s="30" t="n">
        <f aca="false">IF(K613&lt;K612,AE612*(MAX(Z$58:Z612)-J612/A612)/(J612/A612/D$10-1)/(1+1*(MAX(Z$58:Z612)-J612/A612)/(J612/A612/D$10-1))+B$3-B$4,AE612*(J613/A613/B$10)/(C$27+J613/A613/B$10))</f>
        <v>0.133477943326128</v>
      </c>
      <c r="M613" s="42" t="n">
        <f aca="false">M612+L613*2*(K613-K612)/(K612+K613)</f>
        <v>-0.0424336899201252</v>
      </c>
      <c r="N613" s="43" t="n">
        <f aca="false">N612+(B$3-B$4)*2*(K613-K612)/(K612+K613)</f>
        <v>0.0140143874189626</v>
      </c>
      <c r="O613" s="34" t="n">
        <f aca="false">(D$10-Z613)/MAX(Z$58:Z613)</f>
        <v>-0.0540276501993808</v>
      </c>
      <c r="P613" s="34" t="n">
        <f aca="false">P612+$B$4*2*(A613-A612)/(A613+A612)</f>
        <v>0.00430303100929306</v>
      </c>
      <c r="Q613" s="44" t="n">
        <f aca="false">M613+N613</f>
        <v>-0.0284193025011626</v>
      </c>
      <c r="R613" s="3" t="n">
        <f aca="false">R612-(Q613-Q612+P613-P612)*R612</f>
        <v>1.64212439343991</v>
      </c>
      <c r="S613" s="3" t="n">
        <f aca="false">$C$21*(R613-1)+1</f>
        <v>1.63366386634008</v>
      </c>
      <c r="T613" s="3" t="n">
        <f aca="false">-(S613-S612)/S612+T612</f>
        <v>-0.0239194048199271</v>
      </c>
      <c r="U613" s="45" t="n">
        <f aca="false">(N613-N612)/(K$49/(1+K$49)*(AC613^(1+K$49)-(J613/A613)^(1+K$49))/(J613/A613)^K$49)*K$50+U612</f>
        <v>0.166928396793231</v>
      </c>
      <c r="V613" s="3" t="n">
        <f aca="false">IF(D$6="E",-IF(K612=$B$6,-V612+(H613-H612)*(1-E612)+(I613-I612)*E612,-V612+(H613-H612)*(1-E612)+(I613-I612)*E612+(U613-U612)*(1-E612)),IF(K612=$B$6,V612+(H613-H612)*(1-E612)+(I613-I612)*E612,V612+(H613-H612)*(1-E612)+(I613-I612)*E612+(U613-U612)*(1-E612)))</f>
        <v>0.169463280398692</v>
      </c>
      <c r="W613" s="3" t="n">
        <f aca="false">T613/3+V613</f>
        <v>0.161490145458716</v>
      </c>
      <c r="X613" s="23" t="n">
        <f aca="false">IF(D$6="E",-B613,B613)</f>
        <v>629.178927680813</v>
      </c>
      <c r="Y613" s="0" t="n">
        <f aca="false">IF(D$6="E",-J613,J613)</f>
        <v>530.897311522079</v>
      </c>
      <c r="Z613" s="46" t="n">
        <f aca="false">J613/A613</f>
        <v>1.29573644544272</v>
      </c>
      <c r="AA613" s="43" t="n">
        <f aca="false">B$8/A613^B$3*((1+K$49)/K$49)^-B$3</f>
        <v>1.65808270974771</v>
      </c>
      <c r="AB613" s="43" t="n">
        <f aca="false">(R613-AA613)</f>
        <v>-0.015958316307797</v>
      </c>
      <c r="AC613" s="48" t="n">
        <f aca="false">IF(R$58&gt;=AA$58,B$10,IF(K613&lt;K612,(Z613-D$10)*(1+1.25*(D$10-Z613)/MAX(Z$58:Z613)*B$10)+D$10,B$10))</f>
        <v>1.28883054620271</v>
      </c>
      <c r="AD613" s="33" t="n">
        <f aca="false">IF(K613&gt;K612,(1-A613/K613)/((J613+0.01)/A613/$B$10)^(1+K$49)+A613/K613+0.01,(1-A613/K613)/((J613+0.01)/A613/$D$10)^(1+K$49)+A613/K613+0.01)</f>
        <v>0.958126477727243</v>
      </c>
      <c r="AE613" s="47" t="n">
        <f aca="false">IF(ABS(-LN(1-(R613-AA613)/R613)/LN(AD613))&lt;1.2*B$3,1.2*SIGN(-LN(1-(R613-AA613)/R613)/LN(AD613))*B$3,-LN(1-(R613-AA613)/R613)/LN(AD613))</f>
        <v>0.226091529433922</v>
      </c>
      <c r="AF613" s="43" t="n">
        <f aca="false">W613</f>
        <v>0.161490145458716</v>
      </c>
      <c r="AG613" s="47" t="n">
        <f aca="false">IF(D$6="E",-B613,IF(D$6="T",-B613,B613))</f>
        <v>629.178927680813</v>
      </c>
      <c r="AH613" s="3" t="n">
        <f aca="false">T613</f>
        <v>-0.0239194048199271</v>
      </c>
    </row>
    <row r="614" customFormat="false" ht="12.8" hidden="false" customHeight="false" outlineLevel="0" collapsed="false">
      <c r="A614" s="3" t="n">
        <f aca="false">IF(J613/A613&lt;=0.99*$B$10,IF(A613&gt;A612,IF(D$5&gt;0,$A613+($D$7-$D$3)/401,IF(J613/A613&gt;1.01*D$10,A613-($D$7-$D$3)/401,A613)),IF(D$5&lt;0,$A613+($D$7-$D$3)/401,IF(J613/A613&gt;1.01*D$10,A613-($D$7-$D$3)/401,A613))),IF(K613&gt;$B$6,IF(B$10&gt;D$10,IF(J613/A613&gt;1.01*D$10,A613-($D$7-$D$3)/401,A613),A613),IF(MAX(J$58:J613)&lt;0.99*$B$10*(A613^$K$49*(K613-A613))^(1/(1+$K$49))*($K$49^(1/(1+$K$49))),$A613+($D$7-$D$3)/401,IF(J613/A613&gt;1.01*$D$10,$A613-($D$7-$D$3)/401,A613))))</f>
        <v>409.227556109731</v>
      </c>
      <c r="B614" s="3" t="n">
        <f aca="false">$D$4+(A614-$D$3)*$D$5</f>
        <v>627.682668329192</v>
      </c>
      <c r="C614" s="3" t="n">
        <f aca="false">2/PI()*(ATAN((B614/A614)^2))/(1+C$12/C$14*10*(100/A613)^0.5)</f>
        <v>0.585262683904011</v>
      </c>
      <c r="D614" s="3" t="n">
        <f aca="false">3*G613*(I614-I613)+D613</f>
        <v>11264.6252581058</v>
      </c>
      <c r="E614" s="30" t="n">
        <f aca="false">(1/$C$16)*($C$12/100)/S614</f>
        <v>0.00884862242023033</v>
      </c>
      <c r="F614" s="3" t="n">
        <f aca="false">3*(1-2*$B$9)*(A615+A614)/(4*(1+$B$9)*$B$4)</f>
        <v>62235.8099316933</v>
      </c>
      <c r="G614" s="3" t="n">
        <f aca="false">$C$18*$C$17*(A614+100)/100/(2*(1+$C$19))*1000</f>
        <v>3892535.43890278</v>
      </c>
      <c r="H614" s="30" t="n">
        <f aca="false">(B614-B613)/(3*(1-E613)*F613+3*C613*E613*G613)+H613</f>
        <v>0.00405083593220885</v>
      </c>
      <c r="I614" s="30" t="n">
        <f aca="false">C613*(H614-H613)+I613</f>
        <v>0.00114987590941852</v>
      </c>
      <c r="J614" s="3" t="n">
        <f aca="false">J613+3*(H614-H613)*F613</f>
        <v>529.759774378587</v>
      </c>
      <c r="K614" s="35" t="n">
        <f aca="false">IF(J614&lt;$B$10*(A613^$K$49*(MAX(K$58:K613)-A613))^(1/(1+$K$49))*($K$49^(1/(1+$K$49))),IF(J614/A614&gt;D$10,IF(MAX(J$58:J613)&lt;0.99*$B$10*(A613^$K$49*(K613-A613))^(1/(1+$K$49))*($K$49^(1/(1+$K$49))),MAX(K$58:K613),((J614/$B$10)^(1+$K$49)/(A614^($K$49)*$K$49))+A614),MAX(K$58:K613)),((J614/$B$10)^(1+$K$49)/(A614^($K$49)*$K$49))+A614)</f>
        <v>767.98597019527</v>
      </c>
      <c r="L614" s="30" t="n">
        <f aca="false">IF(K614&lt;K613,AE613*(MAX(Z$58:Z613)-J613/A613)/(J613/A613/D$10-1)/(1+1*(MAX(Z$58:Z613)-J613/A613)/(J613/A613/D$10-1))+B$3-B$4,AE613*(J614/A614/B$10)/(C$27+J614/A614/B$10))</f>
        <v>0.134149662336568</v>
      </c>
      <c r="M614" s="42" t="n">
        <f aca="false">M613+L614*2*(K614-K613)/(K613+K614)</f>
        <v>-0.0427133221436886</v>
      </c>
      <c r="N614" s="43" t="n">
        <f aca="false">N613+(B$3-B$4)*2*(K614-K613)/(K613+K614)</f>
        <v>0.0139927088319695</v>
      </c>
      <c r="O614" s="34" t="n">
        <f aca="false">(D$10-Z614)/MAX(Z$58:Z614)</f>
        <v>-0.053150678318559</v>
      </c>
      <c r="P614" s="34" t="n">
        <f aca="false">P613+$B$4*2*(A614-A613)/(A614+A613)</f>
        <v>0.00429572285964042</v>
      </c>
      <c r="Q614" s="44" t="n">
        <f aca="false">M614+N614</f>
        <v>-0.0287206133117191</v>
      </c>
      <c r="R614" s="3" t="n">
        <f aca="false">R613-(Q614-Q613+P614-P613)*R613</f>
        <v>1.64263118416275</v>
      </c>
      <c r="S614" s="3" t="n">
        <f aca="false">$C$21*(R614-1)+1</f>
        <v>1.63416397967036</v>
      </c>
      <c r="T614" s="3" t="n">
        <f aca="false">-(S614-S613)/S613+T613</f>
        <v>-0.0242255347041622</v>
      </c>
      <c r="U614" s="45" t="n">
        <f aca="false">(N614-N613)/(K$49/(1+K$49)*(AC614^(1+K$49)-(J614/A614)^(1+K$49))/(J614/A614)^K$49)*K$50+U613</f>
        <v>0.170180376474667</v>
      </c>
      <c r="V614" s="3" t="n">
        <f aca="false">IF(D$6="E",-IF(K613=$B$6,-V613+(H614-H613)*(1-E613)+(I614-I613)*E613,-V613+(H614-H613)*(1-E613)+(I614-I613)*E613+(U614-U613)*(1-E613)),IF(K613=$B$6,V613+(H614-H613)*(1-E613)+(I614-I613)*E613,V613+(H614-H613)*(1-E613)+(I614-I613)*E613+(U614-U613)*(1-E613)))</f>
        <v>0.172680412845166</v>
      </c>
      <c r="W614" s="3" t="n">
        <f aca="false">T614/3+V614</f>
        <v>0.164605234610445</v>
      </c>
      <c r="X614" s="23" t="n">
        <f aca="false">IF(D$6="E",-B614,B614)</f>
        <v>627.682668329192</v>
      </c>
      <c r="Y614" s="0" t="n">
        <f aca="false">IF(D$6="E",-J614,J614)</f>
        <v>529.759774378587</v>
      </c>
      <c r="Z614" s="46" t="n">
        <f aca="false">J614/A614</f>
        <v>1.29453592865221</v>
      </c>
      <c r="AA614" s="43" t="n">
        <f aca="false">B$8/A614^B$3*((1+K$49)/K$49)^-B$3</f>
        <v>1.6581158312946</v>
      </c>
      <c r="AB614" s="43" t="n">
        <f aca="false">(R614-AA614)</f>
        <v>-0.0154846471318479</v>
      </c>
      <c r="AC614" s="48" t="n">
        <f aca="false">IF(R$58&gt;=AA$58,B$10,IF(K614&lt;K613,(Z614-D$10)*(1+1.25*(D$10-Z614)/MAX(Z$58:Z614)*B$10)+D$10,B$10))</f>
        <v>1.28785240173215</v>
      </c>
      <c r="AD614" s="33" t="n">
        <f aca="false">IF(K614&gt;K613,(1-A614/K614)/((J614+0.01)/A614/$B$10)^(1+K$49)+A614/K614+0.01,(1-A614/K614)/((J614+0.01)/A614/$D$10)^(1+K$49)+A614/K614+0.01)</f>
        <v>0.958948309171218</v>
      </c>
      <c r="AE614" s="47" t="n">
        <f aca="false">IF(ABS(-LN(1-(R614-AA614)/R614)/LN(AD614))&lt;1.2*B$3,1.2*SIGN(-LN(1-(R614-AA614)/R614)/LN(AD614))*B$3,-LN(1-(R614-AA614)/R614)/LN(AD614))</f>
        <v>0.223831188439304</v>
      </c>
      <c r="AF614" s="43" t="n">
        <f aca="false">W614</f>
        <v>0.164605234610446</v>
      </c>
      <c r="AG614" s="47" t="n">
        <f aca="false">IF(D$6="E",-B614,IF(D$6="T",-B614,B614))</f>
        <v>627.682668329192</v>
      </c>
      <c r="AH614" s="3" t="n">
        <f aca="false">T614</f>
        <v>-0.0242255347041622</v>
      </c>
    </row>
    <row r="615" customFormat="false" ht="12.8" hidden="false" customHeight="false" outlineLevel="0" collapsed="false">
      <c r="A615" s="3" t="n">
        <f aca="false">IF(J614/A614&lt;=0.99*$B$10,IF(A614&gt;A613,IF(D$5&gt;0,$A614+($D$7-$D$3)/401,IF(J614/A614&gt;1.01*D$10,A614-($D$7-$D$3)/401,A614)),IF(D$5&lt;0,$A614+($D$7-$D$3)/401,IF(J614/A614&gt;1.01*D$10,A614-($D$7-$D$3)/401,A614))),IF(K614&gt;$B$6,IF(B$10&gt;D$10,IF(J614/A614&gt;1.01*D$10,A614-($D$7-$D$3)/401,A614),A614),IF(MAX(J$58:J614)&lt;0.99*$B$10*(A614^$K$49*(K614-A614))^(1/(1+$K$49))*($K$49^(1/(1+$K$49))),$A614+($D$7-$D$3)/401,IF(J614/A614&gt;1.01*$D$10,$A614-($D$7-$D$3)/401,A614))))</f>
        <v>408.728802992524</v>
      </c>
      <c r="B615" s="3" t="n">
        <f aca="false">$D$4+(A615-$D$3)*$D$5</f>
        <v>626.186408977571</v>
      </c>
      <c r="C615" s="3" t="n">
        <f aca="false">2/PI()*(ATAN((B615/A615)^2))/(1+C$12/C$14*10*(100/A614)^0.5)</f>
        <v>0.584765517095668</v>
      </c>
      <c r="D615" s="3" t="n">
        <f aca="false">3*G614*(I615-I614)+D614</f>
        <v>11222.9761884195</v>
      </c>
      <c r="E615" s="30" t="n">
        <f aca="false">(1/$C$16)*($C$12/100)/S615</f>
        <v>0.00884589883781774</v>
      </c>
      <c r="F615" s="3" t="n">
        <f aca="false">3*(1-2*$B$9)*(A616+A615)/(4*(1+$B$9)*$B$4)</f>
        <v>62159.9127182052</v>
      </c>
      <c r="G615" s="3" t="n">
        <f aca="false">$C$18*$C$17*(A615+100)/100/(2*(1+$C$19))*1000</f>
        <v>3888722.97007485</v>
      </c>
      <c r="H615" s="30" t="n">
        <f aca="false">(B615-B614)/(3*(1-E614)*F614+3*C614*E614*G614)+H614</f>
        <v>0.00404474195759763</v>
      </c>
      <c r="I615" s="30" t="n">
        <f aca="false">C614*(H615-H614)+I614</f>
        <v>0.00114630933348192</v>
      </c>
      <c r="J615" s="3" t="n">
        <f aca="false">J614+3*(H615-H614)*F614</f>
        <v>528.621984041689</v>
      </c>
      <c r="K615" s="35" t="n">
        <f aca="false">IF(J615&lt;$B$10*(A614^$K$49*(MAX(K$58:K614)-A614))^(1/(1+$K$49))*($K$49^(1/(1+$K$49))),IF(J615/A615&gt;D$10,IF(MAX(J$58:J614)&lt;0.99*$B$10*(A614^$K$49*(K614-A614))^(1/(1+$K$49))*($K$49^(1/(1+$K$49))),MAX(K$58:K614),((J615/$B$10)^(1+$K$49)/(A615^($K$49)*$K$49))+A615),MAX(K$58:K614)),((J615/$B$10)^(1+$K$49)/(A615^($K$49)*$K$49))+A615)</f>
        <v>766.383724931761</v>
      </c>
      <c r="L615" s="30" t="n">
        <f aca="false">IF(K615&lt;K614,AE614*(MAX(Z$58:Z614)-J614/A614)/(J614/A614/D$10-1)/(1+1*(MAX(Z$58:Z614)-J614/A614)/(J614/A614/D$10-1))+B$3-B$4,AE614*(J615/A615/B$10)/(C$27+J615/A615/B$10))</f>
        <v>0.134719230469026</v>
      </c>
      <c r="M615" s="42" t="n">
        <f aca="false">M614+L615*2*(K615-K614)/(K614+K615)</f>
        <v>-0.0429946796934473</v>
      </c>
      <c r="N615" s="43" t="n">
        <f aca="false">N614+(B$3-B$4)*2*(K615-K614)/(K614+K615)</f>
        <v>0.0139709887070304</v>
      </c>
      <c r="O615" s="34" t="n">
        <f aca="false">(D$10-Z615)/MAX(Z$58:Z615)</f>
        <v>-0.0522711136634955</v>
      </c>
      <c r="P615" s="34" t="n">
        <f aca="false">P614+$B$4*2*(A615-A614)/(A615+A614)</f>
        <v>0.00428840579762375</v>
      </c>
      <c r="Q615" s="44" t="n">
        <f aca="false">M615+N615</f>
        <v>-0.0290236909864169</v>
      </c>
      <c r="R615" s="3" t="n">
        <f aca="false">R614-(Q615-Q614+P615-P614)*R614</f>
        <v>1.64314104823667</v>
      </c>
      <c r="S615" s="3" t="n">
        <f aca="false">$C$21*(R615-1)+1</f>
        <v>1.63466712585776</v>
      </c>
      <c r="T615" s="3" t="n">
        <f aca="false">-(S615-S614)/S614+T614</f>
        <v>-0.0245334268090271</v>
      </c>
      <c r="U615" s="45" t="n">
        <f aca="false">(N615-N614)/(K$49/(1+K$49)*(AC615^(1+K$49)-(J615/A615)^(1+K$49))/(J615/A615)^K$49)*K$50+U614</f>
        <v>0.173548883115297</v>
      </c>
      <c r="V615" s="3" t="n">
        <f aca="false">IF(D$6="E",-IF(K614=$B$6,-V614+(H615-H614)*(1-E614)+(I615-I614)*E614,-V614+(H615-H614)*(1-E614)+(I615-I614)*E614+(U615-U614)*(1-E614)),IF(K614=$B$6,V614+(H615-H614)*(1-E614)+(I615-I614)*E614,V614+(H615-H614)*(1-E614)+(I615-I614)*E614+(U615-U614)*(1-E614)))</f>
        <v>0.176013041231798</v>
      </c>
      <c r="W615" s="3" t="n">
        <f aca="false">T615/3+V615</f>
        <v>0.167835232295456</v>
      </c>
      <c r="X615" s="23" t="n">
        <f aca="false">IF(D$6="E",-B615,B615)</f>
        <v>626.186408977571</v>
      </c>
      <c r="Y615" s="0" t="n">
        <f aca="false">IF(D$6="E",-J615,J615)</f>
        <v>528.621984041689</v>
      </c>
      <c r="Z615" s="46" t="n">
        <f aca="false">J615/A615</f>
        <v>1.2933318625244</v>
      </c>
      <c r="AA615" s="43" t="n">
        <f aca="false">B$8/A615^B$3*((1+K$49)/K$49)^-B$3</f>
        <v>1.6581489938964</v>
      </c>
      <c r="AB615" s="43" t="n">
        <f aca="false">(R615-AA615)</f>
        <v>-0.0150079456597292</v>
      </c>
      <c r="AC615" s="48" t="n">
        <f aca="false">IF(R$58&gt;=AA$58,B$10,IF(K615&lt;K614,(Z615-D$10)*(1+1.25*(D$10-Z615)/MAX(Z$58:Z615)*B$10)+D$10,B$10))</f>
        <v>1.28686771015388</v>
      </c>
      <c r="AD615" s="33" t="n">
        <f aca="false">IF(K615&gt;K614,(1-A615/K615)/((J615+0.01)/A615/$B$10)^(1+K$49)+A615/K615+0.01,(1-A615/K615)/((J615+0.01)/A615/$D$10)^(1+K$49)+A615/K615+0.01)</f>
        <v>0.959773235461236</v>
      </c>
      <c r="AE615" s="47" t="n">
        <f aca="false">IF(ABS(-LN(1-(R615-AA615)/R615)/LN(AD615))&lt;1.2*B$3,1.2*SIGN(-LN(1-(R615-AA615)/R615)/LN(AD615))*B$3,-LN(1-(R615-AA615)/R615)/LN(AD615))</f>
        <v>0.22144724056772</v>
      </c>
      <c r="AF615" s="43" t="n">
        <f aca="false">W615</f>
        <v>0.167835232295457</v>
      </c>
      <c r="AG615" s="47" t="n">
        <f aca="false">IF(D$6="E",-B615,IF(D$6="T",-B615,B615))</f>
        <v>626.186408977571</v>
      </c>
      <c r="AH615" s="3" t="n">
        <f aca="false">T615</f>
        <v>-0.0245334268090271</v>
      </c>
    </row>
    <row r="616" customFormat="false" ht="12.8" hidden="false" customHeight="false" outlineLevel="0" collapsed="false">
      <c r="A616" s="3" t="n">
        <f aca="false">IF(J615/A615&lt;=0.99*$B$10,IF(A615&gt;A614,IF(D$5&gt;0,$A615+($D$7-$D$3)/401,IF(J615/A615&gt;1.01*D$10,A615-($D$7-$D$3)/401,A615)),IF(D$5&lt;0,$A615+($D$7-$D$3)/401,IF(J615/A615&gt;1.01*D$10,A615-($D$7-$D$3)/401,A615))),IF(K615&gt;$B$6,IF(B$10&gt;D$10,IF(J615/A615&gt;1.01*D$10,A615-($D$7-$D$3)/401,A615),A615),IF(MAX(J$58:J615)&lt;0.99*$B$10*(A615^$K$49*(K615-A615))^(1/(1+$K$49))*($K$49^(1/(1+$K$49))),$A615+($D$7-$D$3)/401,IF(J615/A615&gt;1.01*$D$10,$A615-($D$7-$D$3)/401,A615))))</f>
        <v>408.230049875317</v>
      </c>
      <c r="B616" s="3" t="n">
        <f aca="false">$D$4+(A616-$D$3)*$D$5</f>
        <v>624.69014962595</v>
      </c>
      <c r="C616" s="3" t="n">
        <f aca="false">2/PI()*(ATAN((B616/A616)^2))/(1+C$12/C$14*10*(100/A615)^0.5)</f>
        <v>0.584266133095091</v>
      </c>
      <c r="D616" s="3" t="n">
        <f aca="false">3*G615*(I616-I615)+D615</f>
        <v>11181.343179586</v>
      </c>
      <c r="E616" s="30" t="n">
        <f aca="false">(1/$C$16)*($C$12/100)/S616</f>
        <v>0.00884316241406116</v>
      </c>
      <c r="F616" s="3" t="n">
        <f aca="false">3*(1-2*$B$9)*(A617+A616)/(4*(1+$B$9)*$B$4)</f>
        <v>62084.0155047172</v>
      </c>
      <c r="G616" s="3" t="n">
        <f aca="false">$C$18*$C$17*(A616+100)/100/(2*(1+$C$19))*1000</f>
        <v>3884910.50124692</v>
      </c>
      <c r="H616" s="30" t="n">
        <f aca="false">(B616-B615)/(3*(1-E615)*F615+3*C615*E615*G615)+H615</f>
        <v>0.00403863917662338</v>
      </c>
      <c r="I616" s="30" t="n">
        <f aca="false">C615*(H616-H615)+I615</f>
        <v>0.00114274063760979</v>
      </c>
      <c r="J616" s="3" t="n">
        <f aca="false">J615+3*(H616-H615)*F615</f>
        <v>527.483939043596</v>
      </c>
      <c r="K616" s="35" t="n">
        <f aca="false">IF(J616&lt;$B$10*(A615^$K$49*(MAX(K$58:K615)-A615))^(1/(1+$K$49))*($K$49^(1/(1+$K$49))),IF(J616/A616&gt;D$10,IF(MAX(J$58:J615)&lt;0.99*$B$10*(A615^$K$49*(K615-A615))^(1/(1+$K$49))*($K$49^(1/(1+$K$49))),MAX(K$58:K615),((J616/$B$10)^(1+$K$49)/(A616^($K$49)*$K$49))+A616),MAX(K$58:K615)),((J616/$B$10)^(1+$K$49)/(A616^($K$49)*$K$49))+A616)</f>
        <v>764.7817568837</v>
      </c>
      <c r="L616" s="30" t="n">
        <f aca="false">IF(K616&lt;K615,AE615*(MAX(Z$58:Z615)-J615/A615)/(J615/A615/D$10-1)/(1+1*(MAX(Z$58:Z615)-J615/A615)/(J615/A615/D$10-1))+B$3-B$4,AE615*(J616/A616/B$10)/(C$27+J616/A616/B$10))</f>
        <v>0.135182109561541</v>
      </c>
      <c r="M616" s="42" t="n">
        <f aca="false">M615+L616*2*(K616-K615)/(K615+K616)</f>
        <v>-0.0432775458143976</v>
      </c>
      <c r="N616" s="43" t="n">
        <f aca="false">N615+(B$3-B$4)*2*(K616-K615)/(K615+K616)</f>
        <v>0.013949226895002</v>
      </c>
      <c r="O616" s="34" t="n">
        <f aca="false">(D$10-Z616)/MAX(Z$58:Z616)</f>
        <v>-0.0513889441045672</v>
      </c>
      <c r="P616" s="34" t="n">
        <f aca="false">P615+$B$4*2*(A616-A615)/(A616+A615)</f>
        <v>0.00428107980147906</v>
      </c>
      <c r="Q616" s="44" t="n">
        <f aca="false">M616+N616</f>
        <v>-0.0293283189193956</v>
      </c>
      <c r="R616" s="3" t="n">
        <f aca="false">R615-(Q616-Q615+P616-P615)*R615</f>
        <v>1.64365363254278</v>
      </c>
      <c r="S616" s="3" t="n">
        <f aca="false">$C$21*(R616-1)+1</f>
        <v>1.63517295643599</v>
      </c>
      <c r="T616" s="3" t="n">
        <f aca="false">-(S616-S615)/S615+T615</f>
        <v>-0.0248428663091117</v>
      </c>
      <c r="U616" s="45" t="n">
        <f aca="false">(N616-N615)/(K$49/(1+K$49)*(AC616^(1+K$49)-(J616/A616)^(1+K$49))/(J616/A616)^K$49)*K$50+U615</f>
        <v>0.177040437653716</v>
      </c>
      <c r="V616" s="3" t="n">
        <f aca="false">IF(D$6="E",-IF(K615=$B$6,-V615+(H616-H615)*(1-E615)+(I616-I615)*E615,-V615+(H616-H615)*(1-E615)+(I616-I615)*E615+(U616-U615)*(1-E615)),IF(K615=$B$6,V615+(H616-H615)*(1-E615)+(I616-I615)*E615,V615+(H616-H615)*(1-E615)+(I616-I615)*E615+(U616-U615)*(1-E615)))</f>
        <v>0.17946762946727</v>
      </c>
      <c r="W616" s="3" t="n">
        <f aca="false">T616/3+V616</f>
        <v>0.171186674030899</v>
      </c>
      <c r="X616" s="23" t="n">
        <f aca="false">IF(D$6="E",-B616,B616)</f>
        <v>624.69014962595</v>
      </c>
      <c r="Y616" s="0" t="n">
        <f aca="false">IF(D$6="E",-J616,J616)</f>
        <v>527.483939043596</v>
      </c>
      <c r="Z616" s="46" t="n">
        <f aca="false">J616/A616</f>
        <v>1.29212423045462</v>
      </c>
      <c r="AA616" s="43" t="n">
        <f aca="false">B$8/A616^B$3*((1+K$49)/K$49)^-B$3</f>
        <v>1.65818219765421</v>
      </c>
      <c r="AB616" s="43" t="n">
        <f aca="false">(R616-AA616)</f>
        <v>-0.0145285651114342</v>
      </c>
      <c r="AC616" s="48" t="n">
        <f aca="false">IF(R$58&gt;=AA$58,B$10,IF(K616&lt;K615,(Z616-D$10)*(1+1.25*(D$10-Z616)/MAX(Z$58:Z616)*B$10)+D$10,B$10))</f>
        <v>1.28587642544048</v>
      </c>
      <c r="AD616" s="33" t="n">
        <f aca="false">IF(K616&gt;K615,(1-A616/K616)/((J616+0.01)/A616/$B$10)^(1+K$49)+A616/K616+0.01,(1-A616/K616)/((J616+0.01)/A616/$D$10)^(1+K$49)+A616/K616+0.01)</f>
        <v>0.960601273611183</v>
      </c>
      <c r="AE616" s="47" t="n">
        <f aca="false">IF(ABS(-LN(1-(R616-AA616)/R616)/LN(AD616))&lt;1.2*B$3,1.2*SIGN(-LN(1-(R616-AA616)/R616)/LN(AD616))*B$3,-LN(1-(R616-AA616)/R616)/LN(AD616))</f>
        <v>0.218936756333989</v>
      </c>
      <c r="AF616" s="43" t="n">
        <f aca="false">W616</f>
        <v>0.1711866740309</v>
      </c>
      <c r="AG616" s="47" t="n">
        <f aca="false">IF(D$6="E",-B616,IF(D$6="T",-B616,B616))</f>
        <v>624.69014962595</v>
      </c>
      <c r="AH616" s="3" t="n">
        <f aca="false">T616</f>
        <v>-0.0248428663091117</v>
      </c>
    </row>
    <row r="617" customFormat="false" ht="12.8" hidden="false" customHeight="false" outlineLevel="0" collapsed="false">
      <c r="A617" s="3" t="n">
        <f aca="false">IF(J616/A616&lt;=0.99*$B$10,IF(A616&gt;A615,IF(D$5&gt;0,$A616+($D$7-$D$3)/401,IF(J616/A616&gt;1.01*D$10,A616-($D$7-$D$3)/401,A616)),IF(D$5&lt;0,$A616+($D$7-$D$3)/401,IF(J616/A616&gt;1.01*D$10,A616-($D$7-$D$3)/401,A616))),IF(K616&gt;$B$6,IF(B$10&gt;D$10,IF(J616/A616&gt;1.01*D$10,A616-($D$7-$D$3)/401,A616),A616),IF(MAX(J$58:J616)&lt;0.99*$B$10*(A616^$K$49*(K616-A616))^(1/(1+$K$49))*($K$49^(1/(1+$K$49))),$A616+($D$7-$D$3)/401,IF(J616/A616&gt;1.01*$D$10,$A616-($D$7-$D$3)/401,A616))))</f>
        <v>407.73129675811</v>
      </c>
      <c r="B617" s="3" t="n">
        <f aca="false">$D$4+(A617-$D$3)*$D$5</f>
        <v>623.193890274329</v>
      </c>
      <c r="C617" s="3" t="n">
        <f aca="false">2/PI()*(ATAN((B617/A617)^2))/(1+C$12/C$14*10*(100/A616)^0.5)</f>
        <v>0.583764516783249</v>
      </c>
      <c r="D617" s="3" t="n">
        <f aca="false">3*G616*(I617-I616)+D616</f>
        <v>11139.7263416667</v>
      </c>
      <c r="E617" s="30" t="n">
        <f aca="false">(1/$C$16)*($C$12/100)/S617</f>
        <v>0.00884041515653055</v>
      </c>
      <c r="F617" s="3" t="n">
        <f aca="false">3*(1-2*$B$9)*(A618+A617)/(4*(1+$B$9)*$B$4)</f>
        <v>62008.1182912292</v>
      </c>
      <c r="G617" s="3" t="n">
        <f aca="false">$C$18*$C$17*(A617+100)/100/(2*(1+$C$19))*1000</f>
        <v>3881098.03241899</v>
      </c>
      <c r="H617" s="30" t="n">
        <f aca="false">(B617-B616)/(3*(1-E616)*F616+3*C616*E616*G616)+H616</f>
        <v>0.00403252756014809</v>
      </c>
      <c r="I617" s="30" t="n">
        <f aca="false">C616*(H617-H616)+I616</f>
        <v>0.00113916982708481</v>
      </c>
      <c r="J617" s="3" t="n">
        <f aca="false">J616+3*(H617-H616)*F616</f>
        <v>526.345637967564</v>
      </c>
      <c r="K617" s="35" t="n">
        <f aca="false">IF(J617&lt;$B$10*(A616^$K$49*(MAX(K$58:K616)-A616))^(1/(1+$K$49))*($K$49^(1/(1+$K$49))),IF(J617/A617&gt;D$10,IF(MAX(J$58:J616)&lt;0.99*$B$10*(A616^$K$49*(K616-A616))^(1/(1+$K$49))*($K$49^(1/(1+$K$49))),MAX(K$58:K616),((J617/$B$10)^(1+$K$49)/(A617^($K$49)*$K$49))+A617),MAX(K$58:K616)),((J617/$B$10)^(1+$K$49)/(A617^($K$49)*$K$49))+A617)</f>
        <v>763.180067385938</v>
      </c>
      <c r="L617" s="30" t="n">
        <f aca="false">IF(K617&lt;K616,AE616*(MAX(Z$58:Z616)-J616/A616)/(J616/A616/D$10-1)/(1+1*(MAX(Z$58:Z616)-J616/A616)/(J616/A616/D$10-1))+B$3-B$4,AE616*(J617/A617/B$10)/(C$27+J617/A617/B$10))</f>
        <v>0.135533652098769</v>
      </c>
      <c r="M617" s="42" t="n">
        <f aca="false">M616+L617*2*(K617-K616)/(K616+K617)</f>
        <v>-0.0435616927396831</v>
      </c>
      <c r="N617" s="43" t="n">
        <f aca="false">N616+(B$3-B$4)*2*(K617-K616)/(K616+K617)</f>
        <v>0.0139274232471462</v>
      </c>
      <c r="O617" s="34" t="n">
        <f aca="false">(D$10-Z617)/MAX(Z$58:Z617)</f>
        <v>-0.0505041575442547</v>
      </c>
      <c r="P617" s="34" t="n">
        <f aca="false">P616+$B$4*2*(A617-A616)/(A617+A616)</f>
        <v>0.00427374484936254</v>
      </c>
      <c r="Q617" s="44" t="n">
        <f aca="false">M617+N617</f>
        <v>-0.0296342694925369</v>
      </c>
      <c r="R617" s="3" t="n">
        <f aca="false">R616-(Q617-Q616+P617-P616)*R616</f>
        <v>1.64416856543439</v>
      </c>
      <c r="S617" s="3" t="n">
        <f aca="false">$C$21*(R617-1)+1</f>
        <v>1.63568110465515</v>
      </c>
      <c r="T617" s="3" t="n">
        <f aca="false">-(S617-S616)/S616+T616</f>
        <v>-0.0251536274534661</v>
      </c>
      <c r="U617" s="45" t="n">
        <f aca="false">(N617-N616)/(K$49/(1+K$49)*(AC617^(1+K$49)-(J617/A617)^(1+K$49))/(J617/A617)^K$49)*K$50+U616</f>
        <v>0.180662059365151</v>
      </c>
      <c r="V617" s="3" t="n">
        <f aca="false">IF(D$6="E",-IF(K616=$B$6,-V616+(H617-H616)*(1-E616)+(I617-I616)*E616,-V616+(H617-H616)*(1-E616)+(I617-I616)*E616+(U617-U616)*(1-E616)),IF(K616=$B$6,V616+(H617-H616)*(1-E616)+(I617-I616)*E616,V616+(H617-H616)*(1-E616)+(I617-I616)*E616+(U617-U616)*(1-E616)))</f>
        <v>0.183051135441993</v>
      </c>
      <c r="W617" s="3" t="n">
        <f aca="false">T617/3+V617</f>
        <v>0.174666592957504</v>
      </c>
      <c r="X617" s="23" t="n">
        <f aca="false">IF(D$6="E",-B617,B617)</f>
        <v>623.193890274329</v>
      </c>
      <c r="Y617" s="0" t="n">
        <f aca="false">IF(D$6="E",-J617,J617)</f>
        <v>526.345637967564</v>
      </c>
      <c r="Z617" s="46" t="n">
        <f aca="false">J617/A617</f>
        <v>1.29091301588218</v>
      </c>
      <c r="AA617" s="43" t="n">
        <f aca="false">B$8/A617^B$3*((1+K$49)/K$49)^-B$3</f>
        <v>1.65821544266947</v>
      </c>
      <c r="AB617" s="43" t="n">
        <f aca="false">(R617-AA617)</f>
        <v>-0.0140468772350784</v>
      </c>
      <c r="AC617" s="48" t="n">
        <f aca="false">IF(R$58&gt;=AA$58,B$10,IF(K617&lt;K616,(Z617-D$10)*(1+1.25*(D$10-Z617)/MAX(Z$58:Z617)*B$10)+D$10,B$10))</f>
        <v>1.28487850130228</v>
      </c>
      <c r="AD617" s="33" t="n">
        <f aca="false">IF(K617&gt;K616,(1-A617/K617)/((J617+0.01)/A617/$B$10)^(1+K$49)+A617/K617+0.01,(1-A617/K617)/((J617+0.01)/A617/$D$10)^(1+K$49)+A617/K617+0.01)</f>
        <v>0.961432440650124</v>
      </c>
      <c r="AE617" s="47" t="n">
        <f aca="false">IF(ABS(-LN(1-(R617-AA617)/R617)/LN(AD617))&lt;1.2*B$3,1.2*SIGN(-LN(1-(R617-AA617)/R617)/LN(AD617))*B$3,-LN(1-(R617-AA617)/R617)/LN(AD617))</f>
        <v>0.216296778367449</v>
      </c>
      <c r="AF617" s="43" t="n">
        <f aca="false">W617</f>
        <v>0.174666592957504</v>
      </c>
      <c r="AG617" s="47" t="n">
        <f aca="false">IF(D$6="E",-B617,IF(D$6="T",-B617,B617))</f>
        <v>623.193890274329</v>
      </c>
      <c r="AH617" s="3" t="n">
        <f aca="false">T617</f>
        <v>-0.0251536274534661</v>
      </c>
    </row>
    <row r="618" customFormat="false" ht="12.8" hidden="false" customHeight="false" outlineLevel="0" collapsed="false">
      <c r="A618" s="3" t="n">
        <f aca="false">IF(J617/A617&lt;=0.99*$B$10,IF(A617&gt;A616,IF(D$5&gt;0,$A617+($D$7-$D$3)/401,IF(J617/A617&gt;1.01*D$10,A617-($D$7-$D$3)/401,A617)),IF(D$5&lt;0,$A617+($D$7-$D$3)/401,IF(J617/A617&gt;1.01*D$10,A617-($D$7-$D$3)/401,A617))),IF(K617&gt;$B$6,IF(B$10&gt;D$10,IF(J617/A617&gt;1.01*D$10,A617-($D$7-$D$3)/401,A617),A617),IF(MAX(J$58:J617)&lt;0.99*$B$10*(A617^$K$49*(K617-A617))^(1/(1+$K$49))*($K$49^(1/(1+$K$49))),$A617+($D$7-$D$3)/401,IF(J617/A617&gt;1.01*$D$10,$A617-($D$7-$D$3)/401,A617))))</f>
        <v>407.232543640903</v>
      </c>
      <c r="B618" s="3" t="n">
        <f aca="false">$D$4+(A618-$D$3)*$D$5</f>
        <v>621.697630922708</v>
      </c>
      <c r="C618" s="3" t="n">
        <f aca="false">2/PI()*(ATAN((B618/A618)^2))/(1+C$12/C$14*10*(100/A617)^0.5)</f>
        <v>0.583260652912609</v>
      </c>
      <c r="D618" s="3" t="n">
        <f aca="false">3*G617*(I618-I617)+D617</f>
        <v>11098.125788051</v>
      </c>
      <c r="E618" s="30" t="n">
        <f aca="false">(1/$C$16)*($C$12/100)/S618</f>
        <v>0.0088376591696344</v>
      </c>
      <c r="F618" s="3" t="n">
        <f aca="false">3*(1-2*$B$9)*(A619+A618)/(4*(1+$B$9)*$B$4)</f>
        <v>61932.2210777412</v>
      </c>
      <c r="G618" s="3" t="n">
        <f aca="false">$C$18*$C$17*(A618+100)/100/(2*(1+$C$19))*1000</f>
        <v>3877285.56359106</v>
      </c>
      <c r="H618" s="30" t="n">
        <f aca="false">(B618-B617)/(3*(1-E617)*F617+3*C617*E617*G617)+H617</f>
        <v>0.00402640707921612</v>
      </c>
      <c r="I618" s="30" t="n">
        <f aca="false">C617*(H618-H617)+I617</f>
        <v>0.00113559690749108</v>
      </c>
      <c r="J618" s="3" t="n">
        <f aca="false">J617+3*(H618-H617)*F617</f>
        <v>525.207079450678</v>
      </c>
      <c r="K618" s="35" t="n">
        <f aca="false">IF(J618&lt;$B$10*(A617^$K$49*(MAX(K$58:K617)-A617))^(1/(1+$K$49))*($K$49^(1/(1+$K$49))),IF(J618/A618&gt;D$10,IF(MAX(J$58:J617)&lt;0.99*$B$10*(A617^$K$49*(K617-A617))^(1/(1+$K$49))*($K$49^(1/(1+$K$49))),MAX(K$58:K617),((J618/$B$10)^(1+$K$49)/(A618^($K$49)*$K$49))+A618),MAX(K$58:K617)),((J618/$B$10)^(1+$K$49)/(A618^($K$49)*$K$49))+A618)</f>
        <v>761.578657869581</v>
      </c>
      <c r="L618" s="30" t="n">
        <f aca="false">IF(K618&lt;K617,AE617*(MAX(Z$58:Z617)-J617/A617)/(J617/A617/D$10-1)/(1+1*(MAX(Z$58:Z617)-J617/A617)/(J617/A617/D$10-1))+B$3-B$4,AE617*(J618/A618/B$10)/(C$27+J618/A618/B$10))</f>
        <v>0.135769101451848</v>
      </c>
      <c r="M618" s="42" t="n">
        <f aca="false">M617+L618*2*(K618-K617)/(K617+K618)</f>
        <v>-0.0438468813764045</v>
      </c>
      <c r="N618" s="43" t="n">
        <f aca="false">N617+(B$3-B$4)*2*(K618-K617)/(K617+K618)</f>
        <v>0.0139055776151858</v>
      </c>
      <c r="O618" s="34" t="n">
        <f aca="false">(D$10-Z618)/MAX(Z$58:Z618)</f>
        <v>-0.0496167419223353</v>
      </c>
      <c r="P618" s="34" t="n">
        <f aca="false">P617+$B$4*2*(A618-A617)/(A618+A617)</f>
        <v>0.00426640091935019</v>
      </c>
      <c r="Q618" s="44" t="n">
        <f aca="false">M618+N618</f>
        <v>-0.0299413037612187</v>
      </c>
      <c r="R618" s="3" t="n">
        <f aca="false">R617-(Q618-Q617+P618-P617)*R617</f>
        <v>1.64468545618634</v>
      </c>
      <c r="S618" s="3" t="n">
        <f aca="false">$C$21*(R618-1)+1</f>
        <v>1.6361911849382</v>
      </c>
      <c r="T618" s="3" t="n">
        <f aca="false">-(S618-S617)/S617+T617</f>
        <v>-0.0254654732537228</v>
      </c>
      <c r="U618" s="45" t="n">
        <f aca="false">(N618-N617)/(K$49/(1+K$49)*(AC618^(1+K$49)-(J618/A618)^(1+K$49))/(J618/A618)^K$49)*K$50+U617</f>
        <v>0.184421314481387</v>
      </c>
      <c r="V618" s="3" t="n">
        <f aca="false">IF(D$6="E",-IF(K617=$B$6,-V617+(H618-H617)*(1-E617)+(I618-I617)*E617,-V617+(H618-H617)*(1-E617)+(I618-I617)*E617+(U618-U617)*(1-E617)),IF(K617=$B$6,V617+(H618-H617)*(1-E617)+(I618-I617)*E617,V617+(H618-H617)*(1-E617)+(I618-I617)*E617+(U618-U617)*(1-E617)))</f>
        <v>0.18677105922289</v>
      </c>
      <c r="W618" s="3" t="n">
        <f aca="false">T618/3+V618</f>
        <v>0.178282568138316</v>
      </c>
      <c r="X618" s="23" t="n">
        <f aca="false">IF(D$6="E",-B618,B618)</f>
        <v>621.697630922708</v>
      </c>
      <c r="Y618" s="0" t="n">
        <f aca="false">IF(D$6="E",-J618,J618)</f>
        <v>525.207079450678</v>
      </c>
      <c r="Z618" s="46" t="n">
        <f aca="false">J618/A618</f>
        <v>1.28969820229742</v>
      </c>
      <c r="AA618" s="43" t="n">
        <f aca="false">B$8/A618^B$3*((1+K$49)/K$49)^-B$3</f>
        <v>1.658248729044</v>
      </c>
      <c r="AB618" s="43" t="n">
        <f aca="false">(R618-AA618)</f>
        <v>-0.0135632728576613</v>
      </c>
      <c r="AC618" s="48" t="n">
        <f aca="false">IF(R$58&gt;=AA$58,B$10,IF(K618&lt;K617,(Z618-D$10)*(1+1.25*(D$10-Z618)/MAX(Z$58:Z618)*B$10)+D$10,B$10))</f>
        <v>1.28387389119238</v>
      </c>
      <c r="AD618" s="33" t="n">
        <f aca="false">IF(K618&gt;K617,(1-A618/K618)/((J618+0.01)/A618/$B$10)^(1+K$49)+A618/K618+0.01,(1-A618/K618)/((J618+0.01)/A618/$D$10)^(1+K$49)+A618/K618+0.01)</f>
        <v>0.962266753617355</v>
      </c>
      <c r="AE618" s="47" t="n">
        <f aca="false">IF(ABS(-LN(1-(R618-AA618)/R618)/LN(AD618))&lt;1.2*B$3,1.2*SIGN(-LN(1-(R618-AA618)/R618)/LN(AD618))*B$3,-LN(1-(R618-AA618)/R618)/LN(AD618))</f>
        <v>0.213524324162606</v>
      </c>
      <c r="AF618" s="43" t="n">
        <f aca="false">W618</f>
        <v>0.178282568138316</v>
      </c>
      <c r="AG618" s="47" t="n">
        <f aca="false">IF(D$6="E",-B618,IF(D$6="T",-B618,B618))</f>
        <v>621.697630922708</v>
      </c>
      <c r="AH618" s="3" t="n">
        <f aca="false">T618</f>
        <v>-0.0254654732537228</v>
      </c>
    </row>
    <row r="619" customFormat="false" ht="12.8" hidden="false" customHeight="false" outlineLevel="0" collapsed="false">
      <c r="A619" s="3" t="n">
        <f aca="false">IF(J618/A618&lt;=0.99*$B$10,IF(A618&gt;A617,IF(D$5&gt;0,$A618+($D$7-$D$3)/401,IF(J618/A618&gt;1.01*D$10,A618-($D$7-$D$3)/401,A618)),IF(D$5&lt;0,$A618+($D$7-$D$3)/401,IF(J618/A618&gt;1.01*D$10,A618-($D$7-$D$3)/401,A618))),IF(K618&gt;$B$6,IF(B$10&gt;D$10,IF(J618/A618&gt;1.01*D$10,A618-($D$7-$D$3)/401,A618),A618),IF(MAX(J$58:J618)&lt;0.99*$B$10*(A618^$K$49*(K618-A618))^(1/(1+$K$49))*($K$49^(1/(1+$K$49))),$A618+($D$7-$D$3)/401,IF(J618/A618&gt;1.01*$D$10,$A618-($D$7-$D$3)/401,A618))))</f>
        <v>406.733790523696</v>
      </c>
      <c r="B619" s="3" t="n">
        <f aca="false">$D$4+(A619-$D$3)*$D$5</f>
        <v>620.201371571087</v>
      </c>
      <c r="C619" s="3" t="n">
        <f aca="false">2/PI()*(ATAN((B619/A619)^2))/(1+C$12/C$14*10*(100/A618)^0.5)</f>
        <v>0.582754526105927</v>
      </c>
      <c r="D619" s="3" t="n">
        <f aca="false">3*G618*(I619-I618)+D618</f>
        <v>11056.5416355693</v>
      </c>
      <c r="E619" s="30" t="n">
        <f aca="false">(1/$C$16)*($C$12/100)/S619</f>
        <v>0.00883489665721259</v>
      </c>
      <c r="F619" s="3" t="n">
        <f aca="false">3*(1-2*$B$9)*(A620+A619)/(4*(1+$B$9)*$B$4)</f>
        <v>61856.3238642532</v>
      </c>
      <c r="G619" s="3" t="n">
        <f aca="false">$C$18*$C$17*(A619+100)/100/(2*(1+$C$19))*1000</f>
        <v>3873473.09476313</v>
      </c>
      <c r="H619" s="30" t="n">
        <f aca="false">(B619-B618)/(3*(1-E618)*F618+3*C618*E618*G618)+H618</f>
        <v>0.0040202777050705</v>
      </c>
      <c r="I619" s="30" t="n">
        <f aca="false">C618*(H619-H618)+I618</f>
        <v>0.00113202188472496</v>
      </c>
      <c r="J619" s="3" t="n">
        <f aca="false">J618+3*(H619-H618)*F618</f>
        <v>524.068262186713</v>
      </c>
      <c r="K619" s="35" t="n">
        <f aca="false">IF(J619&lt;$B$10*(A618^$K$49*(MAX(K$58:K618)-A618))^(1/(1+$K$49))*($K$49^(1/(1+$K$49))),IF(J619/A619&gt;D$10,IF(MAX(J$58:J618)&lt;0.99*$B$10*(A618^$K$49*(K618-A618))^(1/(1+$K$49))*($K$49^(1/(1+$K$49))),MAX(K$58:K618),((J619/$B$10)^(1+$K$49)/(A619^($K$49)*$K$49))+A619),MAX(K$58:K618)),((J619/$B$10)^(1+$K$49)/(A619^($K$49)*$K$49))+A619)</f>
        <v>759.97752986565</v>
      </c>
      <c r="L619" s="30" t="n">
        <f aca="false">IF(K619&lt;K618,AE618*(MAX(Z$58:Z618)-J618/A618)/(J618/A618/D$10-1)/(1+1*(MAX(Z$58:Z618)-J618/A618)/(J618/A618/D$10-1))+B$3-B$4,AE618*(J619/A619/B$10)/(C$27+J619/A619/B$10))</f>
        <v>0.135883592440229</v>
      </c>
      <c r="M619" s="42" t="n">
        <f aca="false">M618+L619*2*(K619-K618)/(K618+K619)</f>
        <v>-0.0441328609897562</v>
      </c>
      <c r="N619" s="43" t="n">
        <f aca="false">N618+(B$3-B$4)*2*(K619-K618)/(K618+K619)</f>
        <v>0.0138836898513621</v>
      </c>
      <c r="O619" s="34" t="n">
        <f aca="false">(D$10-Z619)/MAX(Z$58:Z619)</f>
        <v>-0.0487266852212466</v>
      </c>
      <c r="P619" s="34" t="n">
        <f aca="false">P618+$B$4*2*(A619-A618)/(A619+A618)</f>
        <v>0.0042590479894374</v>
      </c>
      <c r="Q619" s="44" t="n">
        <f aca="false">M619+N619</f>
        <v>-0.0302491711383941</v>
      </c>
      <c r="R619" s="3" t="n">
        <f aca="false">R618-(Q619-Q618+P619-P618)*R618</f>
        <v>1.6452038944409</v>
      </c>
      <c r="S619" s="3" t="n">
        <f aca="false">$C$21*(R619-1)+1</f>
        <v>1.63670279233421</v>
      </c>
      <c r="T619" s="3" t="n">
        <f aca="false">-(S619-S618)/S618+T618</f>
        <v>-0.025778155170557</v>
      </c>
      <c r="U619" s="45" t="n">
        <f aca="false">(N619-N618)/(K$49/(1+K$49)*(AC619^(1+K$49)-(J619/A619)^(1+K$49))/(J619/A619)^K$49)*K$50+U618</f>
        <v>0.188326370621426</v>
      </c>
      <c r="V619" s="3" t="n">
        <f aca="false">IF(D$6="E",-IF(K618=$B$6,-V618+(H619-H618)*(1-E618)+(I619-I618)*E618,-V618+(H619-H618)*(1-E618)+(I619-I618)*E618+(U619-U618)*(1-E618)),IF(K618=$B$6,V618+(H619-H618)*(1-E618)+(I619-I618)*E618,V618+(H619-H618)*(1-E618)+(I619-I618)*E618+(U619-U618)*(1-E618)))</f>
        <v>0.190635497008066</v>
      </c>
      <c r="W619" s="3" t="n">
        <f aca="false">T619/3+V619</f>
        <v>0.182042778617881</v>
      </c>
      <c r="X619" s="23" t="n">
        <f aca="false">IF(D$6="E",-B619,B619)</f>
        <v>620.201371571087</v>
      </c>
      <c r="Y619" s="0" t="n">
        <f aca="false">IF(D$6="E",-J619,J619)</f>
        <v>524.068262186713</v>
      </c>
      <c r="Z619" s="46" t="n">
        <f aca="false">J619/A619</f>
        <v>1.28847977324909</v>
      </c>
      <c r="AA619" s="43" t="n">
        <f aca="false">B$8/A619^B$3*((1+K$49)/K$49)^-B$3</f>
        <v>1.65828205688002</v>
      </c>
      <c r="AB619" s="43" t="n">
        <f aca="false">(R619-AA619)</f>
        <v>-0.013078162439113</v>
      </c>
      <c r="AC619" s="48" t="n">
        <f aca="false">IF(R$58&gt;=AA$58,B$10,IF(K619&lt;K618,(Z619-D$10)*(1+1.25*(D$10-Z619)/MAX(Z$58:Z619)*B$10)+D$10,B$10))</f>
        <v>1.28286254831206</v>
      </c>
      <c r="AD619" s="33" t="n">
        <f aca="false">IF(K619&gt;K618,(1-A619/K619)/((J619+0.01)/A619/$B$10)^(1+K$49)+A619/K619+0.01,(1-A619/K619)/((J619+0.01)/A619/$D$10)^(1+K$49)+A619/K619+0.01)</f>
        <v>0.963104229557263</v>
      </c>
      <c r="AE619" s="47" t="n">
        <f aca="false">IF(ABS(-LN(1-(R619-AA619)/R619)/LN(AD619))&lt;1.2*B$3,1.2*SIGN(-LN(1-(R619-AA619)/R619)/LN(AD619))*B$3,-LN(1-(R619-AA619)/R619)/LN(AD619))</f>
        <v>0.210616389216554</v>
      </c>
      <c r="AF619" s="43" t="n">
        <f aca="false">W619</f>
        <v>0.18204277861788</v>
      </c>
      <c r="AG619" s="47" t="n">
        <f aca="false">IF(D$6="E",-B619,IF(D$6="T",-B619,B619))</f>
        <v>620.201371571087</v>
      </c>
      <c r="AH619" s="3" t="n">
        <f aca="false">T619</f>
        <v>-0.025778155170557</v>
      </c>
    </row>
    <row r="620" customFormat="false" ht="12.8" hidden="false" customHeight="false" outlineLevel="0" collapsed="false">
      <c r="A620" s="3" t="n">
        <f aca="false">IF(J619/A619&lt;=0.99*$B$10,IF(A619&gt;A618,IF(D$5&gt;0,$A619+($D$7-$D$3)/401,IF(J619/A619&gt;1.01*D$10,A619-($D$7-$D$3)/401,A619)),IF(D$5&lt;0,$A619+($D$7-$D$3)/401,IF(J619/A619&gt;1.01*D$10,A619-($D$7-$D$3)/401,A619))),IF(K619&gt;$B$6,IF(B$10&gt;D$10,IF(J619/A619&gt;1.01*D$10,A619-($D$7-$D$3)/401,A619),A619),IF(MAX(J$58:J619)&lt;0.99*$B$10*(A619^$K$49*(K619-A619))^(1/(1+$K$49))*($K$49^(1/(1+$K$49))),$A619+($D$7-$D$3)/401,IF(J619/A619&gt;1.01*$D$10,$A619-($D$7-$D$3)/401,A619))))</f>
        <v>406.235037406489</v>
      </c>
      <c r="B620" s="3" t="n">
        <f aca="false">$D$4+(A620-$D$3)*$D$5</f>
        <v>618.705112219466</v>
      </c>
      <c r="C620" s="3" t="n">
        <f aca="false">2/PI()*(ATAN((B620/A620)^2))/(1+C$12/C$14*10*(100/A619)^0.5)</f>
        <v>0.582246120855033</v>
      </c>
      <c r="D620" s="3" t="n">
        <f aca="false">3*G619*(I620-I619)+D619</f>
        <v>11014.9740046072</v>
      </c>
      <c r="E620" s="30" t="n">
        <f aca="false">(1/$C$16)*($C$12/100)/S620</f>
        <v>0.00883212992513591</v>
      </c>
      <c r="F620" s="3" t="n">
        <f aca="false">3*(1-2*$B$9)*(A621+A620)/(4*(1+$B$9)*$B$4)</f>
        <v>30909.1876287546</v>
      </c>
      <c r="G620" s="3" t="n">
        <f aca="false">$C$18*$C$17*(A620+100)/100/(2*(1+$C$19))*1000</f>
        <v>3869660.6259352</v>
      </c>
      <c r="H620" s="30" t="n">
        <f aca="false">(B620-B619)/(3*(1-E619)*F619+3*C619*E619*G619)+H619</f>
        <v>0.00401413940916971</v>
      </c>
      <c r="I620" s="30" t="n">
        <f aca="false">C619*(H620-H619)+I619</f>
        <v>0.0011284447650062</v>
      </c>
      <c r="J620" s="3" t="n">
        <f aca="false">J619+3*(H620-H619)*F619</f>
        <v>522.929184929072</v>
      </c>
      <c r="K620" s="35" t="n">
        <f aca="false">IF(J620&lt;$B$10*(A619^$K$49*(MAX(K$58:K619)-A619))^(1/(1+$K$49))*($K$49^(1/(1+$K$49))),IF(J620/A620&gt;D$10,IF(MAX(J$58:J619)&lt;0.99*$B$10*(A619^$K$49*(K619-A619))^(1/(1+$K$49))*($K$49^(1/(1+$K$49))),MAX(K$58:K619),((J620/$B$10)^(1+$K$49)/(A620^($K$49)*$K$49))+A620),MAX(K$58:K619)),((J620/$B$10)^(1+$K$49)/(A620^($K$49)*$K$49))+A620)</f>
        <v>758.376685008834</v>
      </c>
      <c r="L620" s="30" t="n">
        <f aca="false">IF(K620&lt;K619,AE619*(MAX(Z$58:Z619)-J619/A619)/(J619/A619/D$10-1)/(1+1*(MAX(Z$58:Z619)-J619/A619)/(J619/A619/D$10-1))+B$3-B$4,AE619*(J620/A620/B$10)/(C$27+J620/A620/B$10))</f>
        <v>0.13587215226008</v>
      </c>
      <c r="M620" s="42" t="n">
        <f aca="false">M619+L620*2*(K620-K619)/(K619+K620)</f>
        <v>-0.0444193688862659</v>
      </c>
      <c r="N620" s="43" t="n">
        <f aca="false">N619+(B$3-B$4)*2*(K620-K619)/(K619+K620)</f>
        <v>0.0138617598084936</v>
      </c>
      <c r="O620" s="34" t="n">
        <f aca="false">(D$10-Z620)/MAX(Z$58:Z620)</f>
        <v>-0.0478339754716275</v>
      </c>
      <c r="P620" s="34" t="n">
        <f aca="false">P619+$B$4*2*(A620-A619)/(A620+A619)</f>
        <v>0.00425168603753855</v>
      </c>
      <c r="Q620" s="44" t="n">
        <f aca="false">M620+N620</f>
        <v>-0.0305576090777723</v>
      </c>
      <c r="R620" s="3" t="n">
        <f aca="false">R619-(Q620-Q619+P620-P619)*R619</f>
        <v>1.6457234496519</v>
      </c>
      <c r="S620" s="3" t="n">
        <f aca="false">$C$21*(R620-1)+1</f>
        <v>1.63721550196982</v>
      </c>
      <c r="T620" s="3" t="n">
        <f aca="false">-(S620-S619)/S619+T619</f>
        <v>-0.0260914127992533</v>
      </c>
      <c r="U620" s="45" t="n">
        <f aca="false">(N620-N619)/(K$49/(1+K$49)*(AC620^(1+K$49)-(J620/A620)^(1+K$49))/(J620/A620)^K$49)*K$50+U619</f>
        <v>0.192386057859962</v>
      </c>
      <c r="V620" s="3" t="n">
        <f aca="false">IF(D$6="E",-IF(K619=$B$6,-V619+(H620-H619)*(1-E619)+(I620-I619)*E619,-V619+(H620-H619)*(1-E619)+(I620-I619)*E619+(U620-U619)*(1-E619)),IF(K619=$B$6,V619+(H620-H619)*(1-E619)+(I620-I619)*E619,V619+(H620-H619)*(1-E619)+(I620-I619)*E619+(U620-U619)*(1-E619)))</f>
        <v>0.194653201661215</v>
      </c>
      <c r="W620" s="3" t="n">
        <f aca="false">T620/3+V620</f>
        <v>0.185956064061464</v>
      </c>
      <c r="X620" s="23" t="n">
        <f aca="false">IF(D$6="E",-B620,B620)</f>
        <v>618.705112219466</v>
      </c>
      <c r="Y620" s="0" t="n">
        <f aca="false">IF(D$6="E",-J620,J620)</f>
        <v>522.929184929072</v>
      </c>
      <c r="Z620" s="46" t="n">
        <f aca="false">J620/A620</f>
        <v>1.28725771235192</v>
      </c>
      <c r="AA620" s="43" t="n">
        <f aca="false">B$8/A620^B$3*((1+K$49)/K$49)^-B$3</f>
        <v>1.65831542628009</v>
      </c>
      <c r="AB620" s="43" t="n">
        <f aca="false">(R620-AA620)</f>
        <v>-0.0125919766281948</v>
      </c>
      <c r="AC620" s="48" t="n">
        <f aca="false">IF(R$58&gt;=AA$58,B$10,IF(K620&lt;K619,(Z620-D$10)*(1+1.25*(D$10-Z620)/MAX(Z$58:Z620)*B$10)+D$10,B$10))</f>
        <v>1.28184442561654</v>
      </c>
      <c r="AD620" s="33" t="n">
        <f aca="false">IF(K620&gt;K619,(1-A620/K620)/((J620+0.01)/A620/$B$10)^(1+K$49)+A620/K620+0.01,(1-A620/K620)/((J620+0.01)/A620/$D$10)^(1+K$49)+A620/K620+0.01)</f>
        <v>0.963944885513994</v>
      </c>
      <c r="AE620" s="47" t="n">
        <f aca="false">IF(ABS(-LN(1-(R620-AA620)/R620)/LN(AD620))&lt;1.2*B$3,1.2*SIGN(-LN(1-(R620-AA620)/R620)/LN(AD620))*B$3,-LN(1-(R620-AA620)/R620)/LN(AD620))</f>
        <v>0.207569950600442</v>
      </c>
      <c r="AF620" s="43" t="n">
        <f aca="false">W620</f>
        <v>0.185956064061464</v>
      </c>
      <c r="AG620" s="47" t="n">
        <f aca="false">IF(D$6="E",-B620,IF(D$6="T",-B620,B620))</f>
        <v>618.705112219466</v>
      </c>
      <c r="AH620" s="3" t="n">
        <f aca="false">T620</f>
        <v>-0.0260914127992533</v>
      </c>
    </row>
    <row r="621" customFormat="false" ht="12.8" hidden="false" customHeight="false" outlineLevel="0" collapsed="false">
      <c r="L621" s="30"/>
      <c r="M621" s="43"/>
      <c r="N621" s="43"/>
      <c r="Z621" s="46" t="e">
        <f aca="false">J621/A621</f>
        <v>#DIV/0!</v>
      </c>
      <c r="AD621" s="43"/>
      <c r="AE621" s="47"/>
      <c r="AF621" s="3"/>
    </row>
    <row r="622" customFormat="false" ht="12.8" hidden="false" customHeight="false" outlineLevel="0" collapsed="false">
      <c r="L622" s="30"/>
      <c r="M622" s="43"/>
      <c r="N622" s="43"/>
      <c r="Z622" s="46" t="e">
        <f aca="false">J622/A622</f>
        <v>#DIV/0!</v>
      </c>
    </row>
    <row r="623" customFormat="false" ht="12.8" hidden="false" customHeight="false" outlineLevel="0" collapsed="false">
      <c r="L623" s="30"/>
      <c r="M623" s="43"/>
      <c r="N623" s="43"/>
      <c r="Z623" s="46" t="e">
        <f aca="false">J623/A623</f>
        <v>#DIV/0!</v>
      </c>
    </row>
    <row r="624" customFormat="false" ht="12.8" hidden="false" customHeight="false" outlineLevel="0" collapsed="false">
      <c r="L624" s="30"/>
      <c r="M624" s="43"/>
      <c r="N624" s="43"/>
      <c r="Z624" s="46" t="e">
        <f aca="false">J624/A624</f>
        <v>#DIV/0!</v>
      </c>
    </row>
    <row r="625" customFormat="false" ht="12.8" hidden="false" customHeight="false" outlineLevel="0" collapsed="false">
      <c r="L625" s="30"/>
      <c r="M625" s="43"/>
      <c r="N625" s="43"/>
      <c r="Z625" s="46" t="e">
        <f aca="false">J625/A625</f>
        <v>#DIV/0!</v>
      </c>
    </row>
    <row r="626" customFormat="false" ht="12.8" hidden="false" customHeight="false" outlineLevel="0" collapsed="false">
      <c r="L626" s="30"/>
      <c r="M626" s="43"/>
      <c r="N626" s="43"/>
      <c r="Z626" s="46" t="e">
        <f aca="false">J626/A626</f>
        <v>#DIV/0!</v>
      </c>
    </row>
    <row r="627" customFormat="false" ht="12.8" hidden="false" customHeight="false" outlineLevel="0" collapsed="false">
      <c r="L627" s="30"/>
      <c r="M627" s="43"/>
      <c r="N627" s="43"/>
      <c r="Z627" s="46" t="e">
        <f aca="false">J627/A627</f>
        <v>#DIV/0!</v>
      </c>
    </row>
    <row r="628" customFormat="false" ht="12.8" hidden="false" customHeight="false" outlineLevel="0" collapsed="false">
      <c r="L628" s="30"/>
      <c r="M628" s="43"/>
      <c r="N628" s="43"/>
      <c r="Z628" s="46" t="e">
        <f aca="false">J628/A628</f>
        <v>#DIV/0!</v>
      </c>
    </row>
    <row r="629" customFormat="false" ht="12.8" hidden="false" customHeight="false" outlineLevel="0" collapsed="false">
      <c r="L629" s="30"/>
      <c r="M629" s="43"/>
      <c r="N629" s="43"/>
      <c r="Z629" s="46" t="e">
        <f aca="false">J629/A629</f>
        <v>#DIV/0!</v>
      </c>
    </row>
    <row r="630" customFormat="false" ht="12.8" hidden="false" customHeight="false" outlineLevel="0" collapsed="false">
      <c r="L630" s="30"/>
      <c r="M630" s="43"/>
      <c r="N630" s="43"/>
      <c r="Z630" s="46" t="e">
        <f aca="false">J630/A630</f>
        <v>#DIV/0!</v>
      </c>
    </row>
    <row r="631" customFormat="false" ht="12.8" hidden="false" customHeight="false" outlineLevel="0" collapsed="false">
      <c r="L631" s="30"/>
      <c r="M631" s="43"/>
      <c r="N631" s="43"/>
      <c r="Z631" s="46" t="e">
        <f aca="false">J631/A631</f>
        <v>#DIV/0!</v>
      </c>
    </row>
    <row r="632" customFormat="false" ht="12.8" hidden="false" customHeight="false" outlineLevel="0" collapsed="false">
      <c r="L632" s="30"/>
      <c r="M632" s="43"/>
      <c r="N632" s="43"/>
      <c r="Z632" s="46" t="e">
        <f aca="false">J632/A632</f>
        <v>#DIV/0!</v>
      </c>
    </row>
    <row r="633" customFormat="false" ht="12.8" hidden="false" customHeight="false" outlineLevel="0" collapsed="false">
      <c r="L633" s="30"/>
      <c r="M633" s="43"/>
      <c r="N633" s="43"/>
      <c r="Z633" s="46" t="e">
        <f aca="false">J633/A633</f>
        <v>#DIV/0!</v>
      </c>
    </row>
    <row r="634" customFormat="false" ht="12.8" hidden="false" customHeight="false" outlineLevel="0" collapsed="false">
      <c r="L634" s="30"/>
      <c r="M634" s="43"/>
      <c r="N634" s="43"/>
      <c r="Z634" s="46" t="e">
        <f aca="false">J634/A634</f>
        <v>#DIV/0!</v>
      </c>
    </row>
    <row r="635" customFormat="false" ht="12.8" hidden="false" customHeight="false" outlineLevel="0" collapsed="false">
      <c r="L635" s="30"/>
      <c r="M635" s="43"/>
      <c r="N635" s="43"/>
      <c r="Z635" s="46" t="e">
        <f aca="false">J635/A635</f>
        <v>#DIV/0!</v>
      </c>
    </row>
    <row r="636" customFormat="false" ht="12.8" hidden="false" customHeight="false" outlineLevel="0" collapsed="false">
      <c r="L636" s="30"/>
      <c r="M636" s="43"/>
      <c r="N636" s="43"/>
      <c r="Z636" s="46" t="e">
        <f aca="false">J636/A636</f>
        <v>#DIV/0!</v>
      </c>
    </row>
    <row r="637" customFormat="false" ht="12.8" hidden="false" customHeight="false" outlineLevel="0" collapsed="false">
      <c r="L637" s="30"/>
      <c r="M637" s="43"/>
      <c r="N637" s="43"/>
      <c r="Z637" s="46" t="e">
        <f aca="false">J637/A637</f>
        <v>#DIV/0!</v>
      </c>
    </row>
    <row r="638" customFormat="false" ht="12.8" hidden="false" customHeight="false" outlineLevel="0" collapsed="false">
      <c r="L638" s="30"/>
      <c r="M638" s="43"/>
      <c r="N638" s="43"/>
      <c r="Z638" s="46" t="e">
        <f aca="false">J638/A638</f>
        <v>#DIV/0!</v>
      </c>
    </row>
    <row r="639" customFormat="false" ht="12.8" hidden="false" customHeight="false" outlineLevel="0" collapsed="false">
      <c r="L639" s="30"/>
      <c r="M639" s="43"/>
      <c r="N639" s="43"/>
      <c r="Z639" s="46" t="e">
        <f aca="false">J639/A639</f>
        <v>#DIV/0!</v>
      </c>
    </row>
    <row r="640" customFormat="false" ht="12.8" hidden="false" customHeight="false" outlineLevel="0" collapsed="false">
      <c r="L640" s="30"/>
      <c r="M640" s="43"/>
      <c r="N640" s="43"/>
      <c r="Z640" s="46" t="e">
        <f aca="false">J640/A640</f>
        <v>#DIV/0!</v>
      </c>
    </row>
    <row r="641" customFormat="false" ht="12.8" hidden="false" customHeight="false" outlineLevel="0" collapsed="false">
      <c r="L641" s="30"/>
      <c r="M641" s="43"/>
      <c r="N641" s="43"/>
      <c r="Z641" s="46" t="e">
        <f aca="false">J641/A641</f>
        <v>#DIV/0!</v>
      </c>
    </row>
    <row r="642" customFormat="false" ht="12.8" hidden="false" customHeight="false" outlineLevel="0" collapsed="false">
      <c r="L642" s="30"/>
      <c r="M642" s="43"/>
      <c r="N642" s="43"/>
      <c r="Z642" s="46" t="e">
        <f aca="false">J642/A642</f>
        <v>#DIV/0!</v>
      </c>
    </row>
    <row r="643" customFormat="false" ht="12.8" hidden="false" customHeight="false" outlineLevel="0" collapsed="false">
      <c r="L643" s="30"/>
      <c r="M643" s="43"/>
      <c r="N643" s="43"/>
      <c r="Z643" s="46" t="e">
        <f aca="false">J643/A643</f>
        <v>#DIV/0!</v>
      </c>
    </row>
    <row r="644" customFormat="false" ht="12.8" hidden="false" customHeight="false" outlineLevel="0" collapsed="false">
      <c r="L644" s="30"/>
      <c r="M644" s="43"/>
      <c r="N644" s="43"/>
      <c r="Z644" s="46" t="e">
        <f aca="false">J644/A644</f>
        <v>#DIV/0!</v>
      </c>
    </row>
    <row r="645" customFormat="false" ht="12.8" hidden="false" customHeight="false" outlineLevel="0" collapsed="false">
      <c r="L645" s="30"/>
      <c r="M645" s="43"/>
      <c r="N645" s="43"/>
      <c r="Z645" s="46" t="e">
        <f aca="false">J645/A645</f>
        <v>#DIV/0!</v>
      </c>
    </row>
    <row r="646" customFormat="false" ht="12.8" hidden="false" customHeight="false" outlineLevel="0" collapsed="false">
      <c r="L646" s="30"/>
      <c r="M646" s="43"/>
      <c r="N646" s="43"/>
      <c r="Z646" s="46" t="e">
        <f aca="false">J646/A646</f>
        <v>#DIV/0!</v>
      </c>
    </row>
    <row r="647" customFormat="false" ht="12.8" hidden="false" customHeight="false" outlineLevel="0" collapsed="false">
      <c r="L647" s="30"/>
      <c r="M647" s="43"/>
      <c r="N647" s="43"/>
      <c r="Z647" s="46" t="e">
        <f aca="false">J647/A647</f>
        <v>#DIV/0!</v>
      </c>
    </row>
    <row r="648" customFormat="false" ht="12.8" hidden="false" customHeight="false" outlineLevel="0" collapsed="false">
      <c r="L648" s="30"/>
      <c r="M648" s="43"/>
      <c r="N648" s="43"/>
      <c r="Z648" s="46" t="e">
        <f aca="false">J648/A648</f>
        <v>#DIV/0!</v>
      </c>
    </row>
    <row r="649" customFormat="false" ht="12.8" hidden="false" customHeight="false" outlineLevel="0" collapsed="false">
      <c r="L649" s="30"/>
      <c r="M649" s="43"/>
      <c r="N649" s="43"/>
      <c r="Z649" s="46" t="e">
        <f aca="false">J649/A649</f>
        <v>#DIV/0!</v>
      </c>
    </row>
    <row r="650" customFormat="false" ht="12.8" hidden="false" customHeight="false" outlineLevel="0" collapsed="false">
      <c r="L650" s="30"/>
      <c r="M650" s="43"/>
      <c r="N650" s="43"/>
      <c r="Z650" s="46" t="e">
        <f aca="false">J650/A650</f>
        <v>#DIV/0!</v>
      </c>
    </row>
    <row r="651" customFormat="false" ht="12.8" hidden="false" customHeight="false" outlineLevel="0" collapsed="false">
      <c r="L651" s="30"/>
      <c r="M651" s="43"/>
      <c r="N651" s="43"/>
      <c r="Z651" s="46" t="e">
        <f aca="false">J651/A651</f>
        <v>#DIV/0!</v>
      </c>
    </row>
    <row r="652" customFormat="false" ht="12.8" hidden="false" customHeight="false" outlineLevel="0" collapsed="false">
      <c r="L652" s="30"/>
      <c r="M652" s="43"/>
      <c r="N652" s="43"/>
      <c r="Z652" s="46" t="e">
        <f aca="false">J652/A652</f>
        <v>#DIV/0!</v>
      </c>
    </row>
    <row r="653" customFormat="false" ht="12.8" hidden="false" customHeight="false" outlineLevel="0" collapsed="false">
      <c r="L653" s="30"/>
      <c r="M653" s="43"/>
      <c r="N653" s="43"/>
      <c r="Z653" s="46" t="e">
        <f aca="false">J653/A653</f>
        <v>#DIV/0!</v>
      </c>
    </row>
    <row r="654" customFormat="false" ht="12.8" hidden="false" customHeight="false" outlineLevel="0" collapsed="false">
      <c r="L654" s="30"/>
      <c r="M654" s="43"/>
      <c r="N654" s="43"/>
      <c r="Z654" s="46" t="e">
        <f aca="false">J654/A654</f>
        <v>#DIV/0!</v>
      </c>
    </row>
    <row r="655" customFormat="false" ht="12.8" hidden="false" customHeight="false" outlineLevel="0" collapsed="false">
      <c r="L655" s="30"/>
      <c r="M655" s="43"/>
      <c r="N655" s="43"/>
      <c r="Z655" s="46" t="e">
        <f aca="false">J655/A655</f>
        <v>#DIV/0!</v>
      </c>
    </row>
    <row r="656" customFormat="false" ht="12.8" hidden="false" customHeight="false" outlineLevel="0" collapsed="false">
      <c r="L656" s="30"/>
      <c r="M656" s="43"/>
      <c r="N656" s="43"/>
      <c r="Z656" s="46" t="e">
        <f aca="false">J656/A656</f>
        <v>#DIV/0!</v>
      </c>
    </row>
    <row r="657" customFormat="false" ht="12.8" hidden="false" customHeight="false" outlineLevel="0" collapsed="false">
      <c r="L657" s="30"/>
      <c r="M657" s="43"/>
      <c r="N657" s="43"/>
      <c r="Z657" s="46" t="e">
        <f aca="false">J657/A657</f>
        <v>#DIV/0!</v>
      </c>
    </row>
    <row r="658" customFormat="false" ht="12.8" hidden="false" customHeight="false" outlineLevel="0" collapsed="false">
      <c r="L658" s="30"/>
      <c r="M658" s="43"/>
      <c r="N658" s="43"/>
      <c r="Z658" s="46" t="e">
        <f aca="false">J658/A658</f>
        <v>#DIV/0!</v>
      </c>
    </row>
    <row r="659" customFormat="false" ht="12.8" hidden="false" customHeight="false" outlineLevel="0" collapsed="false">
      <c r="L659" s="30"/>
      <c r="M659" s="43"/>
      <c r="N659" s="43"/>
      <c r="Z659" s="46" t="e">
        <f aca="false">J659/A659</f>
        <v>#DIV/0!</v>
      </c>
    </row>
    <row r="660" customFormat="false" ht="12.8" hidden="false" customHeight="false" outlineLevel="0" collapsed="false">
      <c r="L660" s="30"/>
      <c r="M660" s="43"/>
      <c r="N660" s="43"/>
      <c r="Z660" s="46" t="e">
        <f aca="false">J660/A660</f>
        <v>#DIV/0!</v>
      </c>
    </row>
    <row r="661" customFormat="false" ht="12.8" hidden="false" customHeight="false" outlineLevel="0" collapsed="false">
      <c r="L661" s="30"/>
      <c r="M661" s="43"/>
      <c r="N661" s="43"/>
      <c r="Z661" s="46" t="e">
        <f aca="false">J661/A661</f>
        <v>#DIV/0!</v>
      </c>
    </row>
    <row r="662" customFormat="false" ht="12.8" hidden="false" customHeight="false" outlineLevel="0" collapsed="false">
      <c r="L662" s="30"/>
      <c r="M662" s="43"/>
      <c r="N662" s="43"/>
      <c r="Z662" s="46" t="e">
        <f aca="false">J662/A662</f>
        <v>#DIV/0!</v>
      </c>
    </row>
    <row r="663" customFormat="false" ht="12.8" hidden="false" customHeight="false" outlineLevel="0" collapsed="false">
      <c r="L663" s="30"/>
      <c r="M663" s="43"/>
      <c r="N663" s="43"/>
      <c r="Z663" s="46" t="e">
        <f aca="false">J663/A663</f>
        <v>#DIV/0!</v>
      </c>
    </row>
    <row r="664" customFormat="false" ht="12.8" hidden="false" customHeight="false" outlineLevel="0" collapsed="false">
      <c r="L664" s="30"/>
      <c r="M664" s="43"/>
      <c r="N664" s="43"/>
      <c r="Z664" s="46" t="e">
        <f aca="false">J664/A664</f>
        <v>#DIV/0!</v>
      </c>
    </row>
    <row r="665" customFormat="false" ht="12.8" hidden="false" customHeight="false" outlineLevel="0" collapsed="false">
      <c r="L665" s="30"/>
      <c r="M665" s="43"/>
      <c r="N665" s="43"/>
      <c r="Z665" s="46" t="e">
        <f aca="false">J665/A665</f>
        <v>#DIV/0!</v>
      </c>
    </row>
    <row r="666" customFormat="false" ht="12.8" hidden="false" customHeight="false" outlineLevel="0" collapsed="false">
      <c r="L666" s="30"/>
      <c r="M666" s="43"/>
      <c r="N666" s="43"/>
      <c r="Z666" s="46" t="e">
        <f aca="false">J666/A666</f>
        <v>#DIV/0!</v>
      </c>
    </row>
    <row r="667" customFormat="false" ht="12.8" hidden="false" customHeight="false" outlineLevel="0" collapsed="false">
      <c r="L667" s="30"/>
      <c r="M667" s="43"/>
      <c r="N667" s="43"/>
      <c r="Z667" s="46" t="e">
        <f aca="false">J667/A667</f>
        <v>#DIV/0!</v>
      </c>
    </row>
    <row r="668" customFormat="false" ht="12.8" hidden="false" customHeight="false" outlineLevel="0" collapsed="false">
      <c r="L668" s="30"/>
      <c r="M668" s="43"/>
      <c r="N668" s="43"/>
      <c r="Z668" s="46" t="e">
        <f aca="false">J668/A668</f>
        <v>#DIV/0!</v>
      </c>
    </row>
    <row r="669" customFormat="false" ht="12.8" hidden="false" customHeight="false" outlineLevel="0" collapsed="false">
      <c r="L669" s="30"/>
      <c r="M669" s="43"/>
      <c r="N669" s="43"/>
      <c r="Z669" s="46" t="e">
        <f aca="false">J669/A669</f>
        <v>#DIV/0!</v>
      </c>
    </row>
    <row r="670" customFormat="false" ht="12.8" hidden="false" customHeight="false" outlineLevel="0" collapsed="false">
      <c r="L670" s="30"/>
      <c r="M670" s="43"/>
      <c r="N670" s="43"/>
      <c r="Z670" s="46" t="e">
        <f aca="false">J670/A670</f>
        <v>#DIV/0!</v>
      </c>
    </row>
    <row r="671" customFormat="false" ht="12.8" hidden="false" customHeight="false" outlineLevel="0" collapsed="false">
      <c r="L671" s="30"/>
      <c r="M671" s="43"/>
      <c r="N671" s="43"/>
      <c r="Z671" s="46" t="e">
        <f aca="false">J671/A671</f>
        <v>#DIV/0!</v>
      </c>
    </row>
    <row r="672" customFormat="false" ht="12.8" hidden="false" customHeight="false" outlineLevel="0" collapsed="false">
      <c r="L672" s="30"/>
      <c r="M672" s="43"/>
      <c r="N672" s="43"/>
      <c r="Z672" s="46" t="e">
        <f aca="false">J672/A672</f>
        <v>#DIV/0!</v>
      </c>
    </row>
    <row r="673" customFormat="false" ht="12.8" hidden="false" customHeight="false" outlineLevel="0" collapsed="false">
      <c r="L673" s="30"/>
      <c r="M673" s="43"/>
      <c r="N673" s="43"/>
      <c r="Z673" s="46" t="e">
        <f aca="false">J673/A673</f>
        <v>#DIV/0!</v>
      </c>
    </row>
    <row r="674" customFormat="false" ht="12.8" hidden="false" customHeight="false" outlineLevel="0" collapsed="false">
      <c r="L674" s="30"/>
      <c r="M674" s="43"/>
      <c r="N674" s="43"/>
      <c r="Z674" s="46" t="e">
        <f aca="false">J674/A674</f>
        <v>#DIV/0!</v>
      </c>
    </row>
    <row r="675" customFormat="false" ht="12.8" hidden="false" customHeight="false" outlineLevel="0" collapsed="false">
      <c r="L675" s="30"/>
      <c r="M675" s="43"/>
      <c r="N675" s="43"/>
      <c r="Z675" s="46" t="e">
        <f aca="false">J675/A675</f>
        <v>#DIV/0!</v>
      </c>
    </row>
    <row r="676" customFormat="false" ht="12.8" hidden="false" customHeight="false" outlineLevel="0" collapsed="false">
      <c r="L676" s="30"/>
      <c r="M676" s="43"/>
      <c r="N676" s="43"/>
      <c r="Z676" s="46" t="e">
        <f aca="false">J676/A676</f>
        <v>#DIV/0!</v>
      </c>
    </row>
    <row r="677" customFormat="false" ht="12.8" hidden="false" customHeight="false" outlineLevel="0" collapsed="false">
      <c r="L677" s="30"/>
      <c r="M677" s="43"/>
      <c r="N677" s="43"/>
      <c r="Z677" s="46" t="e">
        <f aca="false">J677/A677</f>
        <v>#DIV/0!</v>
      </c>
    </row>
    <row r="678" customFormat="false" ht="12.8" hidden="false" customHeight="false" outlineLevel="0" collapsed="false">
      <c r="L678" s="30"/>
      <c r="M678" s="43"/>
      <c r="N678" s="43"/>
      <c r="Z678" s="46" t="e">
        <f aca="false">J678/A678</f>
        <v>#DIV/0!</v>
      </c>
    </row>
    <row r="679" customFormat="false" ht="12.8" hidden="false" customHeight="false" outlineLevel="0" collapsed="false">
      <c r="L679" s="30"/>
      <c r="M679" s="43"/>
      <c r="N679" s="43"/>
      <c r="Z679" s="46" t="e">
        <f aca="false">J679/A679</f>
        <v>#DIV/0!</v>
      </c>
    </row>
    <row r="680" customFormat="false" ht="12.8" hidden="false" customHeight="false" outlineLevel="0" collapsed="false">
      <c r="L680" s="30"/>
      <c r="M680" s="43"/>
      <c r="N680" s="43"/>
      <c r="Z680" s="46" t="e">
        <f aca="false">J680/A680</f>
        <v>#DIV/0!</v>
      </c>
    </row>
    <row r="681" customFormat="false" ht="12.8" hidden="false" customHeight="false" outlineLevel="0" collapsed="false">
      <c r="L681" s="30"/>
      <c r="M681" s="43"/>
      <c r="N681" s="43"/>
      <c r="Z681" s="46" t="e">
        <f aca="false">J681/A681</f>
        <v>#DIV/0!</v>
      </c>
    </row>
    <row r="682" customFormat="false" ht="12.8" hidden="false" customHeight="false" outlineLevel="0" collapsed="false">
      <c r="L682" s="30"/>
      <c r="M682" s="43"/>
      <c r="N682" s="43"/>
      <c r="Z682" s="46" t="e">
        <f aca="false">J682/A682</f>
        <v>#DIV/0!</v>
      </c>
    </row>
    <row r="683" customFormat="false" ht="12.8" hidden="false" customHeight="false" outlineLevel="0" collapsed="false">
      <c r="L683" s="30"/>
      <c r="M683" s="43"/>
      <c r="N683" s="43"/>
      <c r="Z683" s="46" t="e">
        <f aca="false">J683/A683</f>
        <v>#DIV/0!</v>
      </c>
    </row>
    <row r="684" customFormat="false" ht="12.8" hidden="false" customHeight="false" outlineLevel="0" collapsed="false">
      <c r="L684" s="30"/>
      <c r="M684" s="43"/>
      <c r="N684" s="43"/>
      <c r="Z684" s="46" t="e">
        <f aca="false">J684/A684</f>
        <v>#DIV/0!</v>
      </c>
    </row>
    <row r="685" customFormat="false" ht="12.8" hidden="false" customHeight="false" outlineLevel="0" collapsed="false">
      <c r="L685" s="30"/>
      <c r="M685" s="43"/>
      <c r="N685" s="43"/>
      <c r="Z685" s="46" t="e">
        <f aca="false">J685/A685</f>
        <v>#DIV/0!</v>
      </c>
    </row>
    <row r="686" customFormat="false" ht="12.8" hidden="false" customHeight="false" outlineLevel="0" collapsed="false">
      <c r="L686" s="30"/>
      <c r="M686" s="43"/>
      <c r="N686" s="43"/>
      <c r="Z686" s="46" t="e">
        <f aca="false">J686/A686</f>
        <v>#DIV/0!</v>
      </c>
    </row>
    <row r="687" customFormat="false" ht="12.8" hidden="false" customHeight="false" outlineLevel="0" collapsed="false">
      <c r="L687" s="30"/>
      <c r="M687" s="43"/>
      <c r="N687" s="43"/>
      <c r="Z687" s="46" t="e">
        <f aca="false">J687/A687</f>
        <v>#DIV/0!</v>
      </c>
    </row>
    <row r="688" customFormat="false" ht="12.8" hidden="false" customHeight="false" outlineLevel="0" collapsed="false">
      <c r="L688" s="30"/>
      <c r="M688" s="43"/>
      <c r="N688" s="43"/>
      <c r="Z688" s="46" t="e">
        <f aca="false">J688/A688</f>
        <v>#DIV/0!</v>
      </c>
    </row>
    <row r="689" customFormat="false" ht="12.8" hidden="false" customHeight="false" outlineLevel="0" collapsed="false">
      <c r="L689" s="30"/>
      <c r="M689" s="43"/>
      <c r="N689" s="43"/>
      <c r="Z689" s="46" t="e">
        <f aca="false">J689/A689</f>
        <v>#DIV/0!</v>
      </c>
    </row>
    <row r="690" customFormat="false" ht="12.8" hidden="false" customHeight="false" outlineLevel="0" collapsed="false">
      <c r="L690" s="30"/>
      <c r="M690" s="43"/>
      <c r="N690" s="43"/>
      <c r="Z690" s="46" t="e">
        <f aca="false">J690/A690</f>
        <v>#DIV/0!</v>
      </c>
    </row>
    <row r="691" customFormat="false" ht="12.8" hidden="false" customHeight="false" outlineLevel="0" collapsed="false">
      <c r="L691" s="30"/>
      <c r="M691" s="43"/>
      <c r="N691" s="43"/>
      <c r="Z691" s="46" t="e">
        <f aca="false">J691/A691</f>
        <v>#DIV/0!</v>
      </c>
    </row>
    <row r="692" customFormat="false" ht="12.8" hidden="false" customHeight="false" outlineLevel="0" collapsed="false">
      <c r="L692" s="30"/>
      <c r="M692" s="43"/>
      <c r="N692" s="43"/>
      <c r="Z692" s="46" t="e">
        <f aca="false">J692/A692</f>
        <v>#DIV/0!</v>
      </c>
    </row>
    <row r="693" customFormat="false" ht="12.8" hidden="false" customHeight="false" outlineLevel="0" collapsed="false">
      <c r="L693" s="30"/>
      <c r="M693" s="43"/>
      <c r="N693" s="43"/>
      <c r="Z693" s="46" t="e">
        <f aca="false">J693/A693</f>
        <v>#DIV/0!</v>
      </c>
    </row>
    <row r="694" customFormat="false" ht="12.8" hidden="false" customHeight="false" outlineLevel="0" collapsed="false">
      <c r="L694" s="30"/>
      <c r="M694" s="43"/>
      <c r="N694" s="43"/>
      <c r="Z694" s="46" t="e">
        <f aca="false">J694/A694</f>
        <v>#DIV/0!</v>
      </c>
    </row>
    <row r="695" customFormat="false" ht="12.8" hidden="false" customHeight="false" outlineLevel="0" collapsed="false">
      <c r="L695" s="30"/>
      <c r="M695" s="43"/>
      <c r="N695" s="43"/>
      <c r="Z695" s="46" t="e">
        <f aca="false">J695/A695</f>
        <v>#DIV/0!</v>
      </c>
    </row>
    <row r="696" customFormat="false" ht="12.8" hidden="false" customHeight="false" outlineLevel="0" collapsed="false">
      <c r="L696" s="30"/>
      <c r="M696" s="43"/>
      <c r="N696" s="43"/>
      <c r="Z696" s="46" t="e">
        <f aca="false">J696/A696</f>
        <v>#DIV/0!</v>
      </c>
    </row>
    <row r="697" customFormat="false" ht="12.8" hidden="false" customHeight="false" outlineLevel="0" collapsed="false">
      <c r="L697" s="30"/>
      <c r="M697" s="43"/>
      <c r="N697" s="43"/>
      <c r="Z697" s="46" t="e">
        <f aca="false">J697/A697</f>
        <v>#DIV/0!</v>
      </c>
    </row>
    <row r="698" customFormat="false" ht="12.8" hidden="false" customHeight="false" outlineLevel="0" collapsed="false">
      <c r="L698" s="30"/>
      <c r="M698" s="43"/>
      <c r="N698" s="43"/>
      <c r="Z698" s="46" t="e">
        <f aca="false">J698/A698</f>
        <v>#DIV/0!</v>
      </c>
    </row>
    <row r="699" customFormat="false" ht="12.8" hidden="false" customHeight="false" outlineLevel="0" collapsed="false">
      <c r="L699" s="30"/>
      <c r="M699" s="43"/>
      <c r="N699" s="43"/>
      <c r="Z699" s="46" t="e">
        <f aca="false">J699/A699</f>
        <v>#DIV/0!</v>
      </c>
    </row>
    <row r="700" customFormat="false" ht="12.8" hidden="false" customHeight="false" outlineLevel="0" collapsed="false">
      <c r="L700" s="30"/>
      <c r="M700" s="43"/>
      <c r="N700" s="43"/>
      <c r="Z700" s="46" t="e">
        <f aca="false">J700/A700</f>
        <v>#DIV/0!</v>
      </c>
    </row>
    <row r="701" customFormat="false" ht="12.8" hidden="false" customHeight="false" outlineLevel="0" collapsed="false">
      <c r="L701" s="30"/>
      <c r="M701" s="43"/>
      <c r="N701" s="43"/>
      <c r="Z701" s="46" t="e">
        <f aca="false">J701/A701</f>
        <v>#DIV/0!</v>
      </c>
    </row>
    <row r="702" customFormat="false" ht="12.8" hidden="false" customHeight="false" outlineLevel="0" collapsed="false">
      <c r="L702" s="30"/>
      <c r="M702" s="43"/>
      <c r="N702" s="43"/>
      <c r="Z702" s="46" t="e">
        <f aca="false">J702/A702</f>
        <v>#DIV/0!</v>
      </c>
    </row>
    <row r="703" customFormat="false" ht="12.8" hidden="false" customHeight="false" outlineLevel="0" collapsed="false">
      <c r="L703" s="30"/>
      <c r="M703" s="43"/>
      <c r="N703" s="43"/>
      <c r="Z703" s="46" t="e">
        <f aca="false">J703/A703</f>
        <v>#DIV/0!</v>
      </c>
    </row>
    <row r="704" customFormat="false" ht="12.8" hidden="false" customHeight="false" outlineLevel="0" collapsed="false">
      <c r="L704" s="30"/>
      <c r="M704" s="43"/>
      <c r="N704" s="43"/>
      <c r="Z704" s="46" t="e">
        <f aca="false">J704/A704</f>
        <v>#DIV/0!</v>
      </c>
    </row>
    <row r="705" customFormat="false" ht="12.8" hidden="false" customHeight="false" outlineLevel="0" collapsed="false">
      <c r="L705" s="30"/>
      <c r="M705" s="43"/>
      <c r="N705" s="43"/>
      <c r="Z705" s="46" t="e">
        <f aca="false">J705/A705</f>
        <v>#DIV/0!</v>
      </c>
    </row>
    <row r="706" customFormat="false" ht="12.8" hidden="false" customHeight="false" outlineLevel="0" collapsed="false">
      <c r="L706" s="30"/>
      <c r="M706" s="43"/>
      <c r="N706" s="43"/>
      <c r="Z706" s="46" t="e">
        <f aca="false">J706/A706</f>
        <v>#DIV/0!</v>
      </c>
    </row>
    <row r="707" customFormat="false" ht="12.8" hidden="false" customHeight="false" outlineLevel="0" collapsed="false">
      <c r="L707" s="30"/>
      <c r="M707" s="43"/>
      <c r="N707" s="43"/>
      <c r="Z707" s="46" t="e">
        <f aca="false">J707/A707</f>
        <v>#DIV/0!</v>
      </c>
    </row>
    <row r="708" customFormat="false" ht="12.8" hidden="false" customHeight="false" outlineLevel="0" collapsed="false">
      <c r="L708" s="30"/>
      <c r="M708" s="43"/>
      <c r="N708" s="43"/>
      <c r="Z708" s="46" t="e">
        <f aca="false">J708/A708</f>
        <v>#DIV/0!</v>
      </c>
    </row>
    <row r="709" customFormat="false" ht="12.8" hidden="false" customHeight="false" outlineLevel="0" collapsed="false">
      <c r="L709" s="30"/>
      <c r="M709" s="43"/>
      <c r="N709" s="43"/>
      <c r="Z709" s="46" t="e">
        <f aca="false">J709/A709</f>
        <v>#DIV/0!</v>
      </c>
    </row>
    <row r="710" customFormat="false" ht="12.8" hidden="false" customHeight="false" outlineLevel="0" collapsed="false">
      <c r="L710" s="30"/>
      <c r="M710" s="43"/>
      <c r="N710" s="43"/>
      <c r="Z710" s="46" t="e">
        <f aca="false">J710/A710</f>
        <v>#DIV/0!</v>
      </c>
    </row>
    <row r="711" customFormat="false" ht="12.8" hidden="false" customHeight="false" outlineLevel="0" collapsed="false">
      <c r="L711" s="30"/>
      <c r="M711" s="43"/>
      <c r="N711" s="43"/>
      <c r="Z711" s="46" t="e">
        <f aca="false">J711/A711</f>
        <v>#DIV/0!</v>
      </c>
    </row>
    <row r="712" customFormat="false" ht="12.8" hidden="false" customHeight="false" outlineLevel="0" collapsed="false">
      <c r="L712" s="30"/>
      <c r="M712" s="43"/>
      <c r="N712" s="43"/>
      <c r="Z712" s="46" t="e">
        <f aca="false">J712/A712</f>
        <v>#DIV/0!</v>
      </c>
    </row>
    <row r="713" customFormat="false" ht="12.8" hidden="false" customHeight="false" outlineLevel="0" collapsed="false">
      <c r="L713" s="30"/>
      <c r="M713" s="43"/>
      <c r="N713" s="43"/>
      <c r="Z713" s="46" t="e">
        <f aca="false">J713/A713</f>
        <v>#DIV/0!</v>
      </c>
    </row>
    <row r="714" customFormat="false" ht="12.8" hidden="false" customHeight="false" outlineLevel="0" collapsed="false">
      <c r="L714" s="30"/>
      <c r="M714" s="43"/>
      <c r="N714" s="43"/>
      <c r="Z714" s="46" t="e">
        <f aca="false">J714/A714</f>
        <v>#DIV/0!</v>
      </c>
    </row>
    <row r="715" customFormat="false" ht="12.8" hidden="false" customHeight="false" outlineLevel="0" collapsed="false">
      <c r="L715" s="30"/>
      <c r="M715" s="43"/>
      <c r="N715" s="43"/>
      <c r="Z715" s="46" t="e">
        <f aca="false">J715/A715</f>
        <v>#DIV/0!</v>
      </c>
    </row>
    <row r="716" customFormat="false" ht="12.8" hidden="false" customHeight="false" outlineLevel="0" collapsed="false">
      <c r="L716" s="30"/>
      <c r="M716" s="43"/>
      <c r="N716" s="43"/>
      <c r="Z716" s="46" t="e">
        <f aca="false">J716/A716</f>
        <v>#DIV/0!</v>
      </c>
    </row>
    <row r="717" customFormat="false" ht="12.8" hidden="false" customHeight="false" outlineLevel="0" collapsed="false">
      <c r="L717" s="30"/>
      <c r="M717" s="43"/>
      <c r="N717" s="43"/>
      <c r="Z717" s="46" t="e">
        <f aca="false">J717/A717</f>
        <v>#DIV/0!</v>
      </c>
    </row>
    <row r="718" customFormat="false" ht="12.8" hidden="false" customHeight="false" outlineLevel="0" collapsed="false">
      <c r="L718" s="30"/>
      <c r="M718" s="43"/>
      <c r="N718" s="43"/>
      <c r="Z718" s="46" t="e">
        <f aca="false">J718/A718</f>
        <v>#DIV/0!</v>
      </c>
    </row>
    <row r="719" customFormat="false" ht="12.8" hidden="false" customHeight="false" outlineLevel="0" collapsed="false">
      <c r="L719" s="30"/>
      <c r="M719" s="43"/>
      <c r="N719" s="43"/>
      <c r="Z719" s="46" t="e">
        <f aca="false">J719/A719</f>
        <v>#DIV/0!</v>
      </c>
    </row>
    <row r="720" customFormat="false" ht="12.8" hidden="false" customHeight="false" outlineLevel="0" collapsed="false">
      <c r="L720" s="30"/>
      <c r="M720" s="43"/>
      <c r="N720" s="43"/>
      <c r="Z720" s="46" t="e">
        <f aca="false">J720/A720</f>
        <v>#DIV/0!</v>
      </c>
    </row>
    <row r="721" customFormat="false" ht="12.8" hidden="false" customHeight="false" outlineLevel="0" collapsed="false">
      <c r="L721" s="30"/>
      <c r="M721" s="43"/>
      <c r="N721" s="43"/>
      <c r="Z721" s="46" t="e">
        <f aca="false">J721/A721</f>
        <v>#DIV/0!</v>
      </c>
    </row>
    <row r="722" customFormat="false" ht="12.8" hidden="false" customHeight="false" outlineLevel="0" collapsed="false">
      <c r="L722" s="30"/>
      <c r="M722" s="43"/>
      <c r="N722" s="43"/>
      <c r="Z722" s="46" t="e">
        <f aca="false">J722/A722</f>
        <v>#DIV/0!</v>
      </c>
    </row>
    <row r="723" customFormat="false" ht="12.8" hidden="false" customHeight="false" outlineLevel="0" collapsed="false">
      <c r="L723" s="30"/>
      <c r="M723" s="43"/>
      <c r="N723" s="43"/>
      <c r="Z723" s="46" t="e">
        <f aca="false">J723/A723</f>
        <v>#DIV/0!</v>
      </c>
    </row>
    <row r="724" customFormat="false" ht="12.8" hidden="false" customHeight="false" outlineLevel="0" collapsed="false">
      <c r="L724" s="30"/>
      <c r="M724" s="43"/>
      <c r="N724" s="43"/>
      <c r="Z724" s="46" t="e">
        <f aca="false">J724/A724</f>
        <v>#DIV/0!</v>
      </c>
    </row>
    <row r="725" customFormat="false" ht="12.8" hidden="false" customHeight="false" outlineLevel="0" collapsed="false">
      <c r="L725" s="30"/>
      <c r="M725" s="43"/>
      <c r="N725" s="43"/>
      <c r="Z725" s="46" t="e">
        <f aca="false">J725/A725</f>
        <v>#DIV/0!</v>
      </c>
    </row>
    <row r="726" customFormat="false" ht="12.8" hidden="false" customHeight="false" outlineLevel="0" collapsed="false">
      <c r="L726" s="30"/>
      <c r="M726" s="43"/>
      <c r="N726" s="43"/>
      <c r="Z726" s="46" t="e">
        <f aca="false">J726/A726</f>
        <v>#DIV/0!</v>
      </c>
    </row>
    <row r="727" customFormat="false" ht="12.8" hidden="false" customHeight="false" outlineLevel="0" collapsed="false">
      <c r="L727" s="30"/>
      <c r="M727" s="43"/>
      <c r="N727" s="43"/>
      <c r="Z727" s="46" t="e">
        <f aca="false">J727/A727</f>
        <v>#DIV/0!</v>
      </c>
    </row>
    <row r="728" customFormat="false" ht="12.8" hidden="false" customHeight="false" outlineLevel="0" collapsed="false">
      <c r="L728" s="30"/>
      <c r="M728" s="43"/>
      <c r="N728" s="43"/>
      <c r="Z728" s="46" t="e">
        <f aca="false">J728/A728</f>
        <v>#DIV/0!</v>
      </c>
    </row>
    <row r="729" customFormat="false" ht="12.8" hidden="false" customHeight="false" outlineLevel="0" collapsed="false">
      <c r="L729" s="30"/>
      <c r="M729" s="43"/>
      <c r="N729" s="43"/>
      <c r="Z729" s="46" t="e">
        <f aca="false">J729/A729</f>
        <v>#DIV/0!</v>
      </c>
    </row>
    <row r="730" customFormat="false" ht="12.8" hidden="false" customHeight="false" outlineLevel="0" collapsed="false">
      <c r="L730" s="30"/>
      <c r="M730" s="43"/>
      <c r="N730" s="43"/>
      <c r="Z730" s="46" t="e">
        <f aca="false">J730/A730</f>
        <v>#DIV/0!</v>
      </c>
    </row>
    <row r="731" customFormat="false" ht="12.8" hidden="false" customHeight="false" outlineLevel="0" collapsed="false">
      <c r="L731" s="30"/>
      <c r="M731" s="43"/>
      <c r="N731" s="43"/>
      <c r="Z731" s="46" t="e">
        <f aca="false">J731/A731</f>
        <v>#DIV/0!</v>
      </c>
    </row>
    <row r="732" customFormat="false" ht="12.8" hidden="false" customHeight="false" outlineLevel="0" collapsed="false">
      <c r="L732" s="30"/>
      <c r="M732" s="43"/>
      <c r="N732" s="43"/>
      <c r="Z732" s="46" t="e">
        <f aca="false">J732/A732</f>
        <v>#DIV/0!</v>
      </c>
    </row>
    <row r="733" customFormat="false" ht="12.8" hidden="false" customHeight="false" outlineLevel="0" collapsed="false">
      <c r="L733" s="30"/>
      <c r="M733" s="43"/>
      <c r="N733" s="43"/>
      <c r="Z733" s="46" t="e">
        <f aca="false">J733/A733</f>
        <v>#DIV/0!</v>
      </c>
    </row>
    <row r="734" customFormat="false" ht="12.8" hidden="false" customHeight="false" outlineLevel="0" collapsed="false">
      <c r="L734" s="30"/>
      <c r="M734" s="43"/>
      <c r="N734" s="43"/>
      <c r="Z734" s="46" t="e">
        <f aca="false">J734/A734</f>
        <v>#DIV/0!</v>
      </c>
    </row>
    <row r="735" customFormat="false" ht="12.8" hidden="false" customHeight="false" outlineLevel="0" collapsed="false">
      <c r="L735" s="30"/>
      <c r="M735" s="43"/>
      <c r="N735" s="43"/>
      <c r="Z735" s="46" t="e">
        <f aca="false">J735/A735</f>
        <v>#DIV/0!</v>
      </c>
    </row>
    <row r="736" customFormat="false" ht="12.8" hidden="false" customHeight="false" outlineLevel="0" collapsed="false">
      <c r="L736" s="30"/>
      <c r="M736" s="43"/>
      <c r="N736" s="43"/>
      <c r="Z736" s="46" t="e">
        <f aca="false">J736/A736</f>
        <v>#DIV/0!</v>
      </c>
    </row>
    <row r="737" customFormat="false" ht="12.8" hidden="false" customHeight="false" outlineLevel="0" collapsed="false">
      <c r="L737" s="30"/>
      <c r="M737" s="43"/>
      <c r="N737" s="43"/>
      <c r="Z737" s="46" t="e">
        <f aca="false">J737/A737</f>
        <v>#DIV/0!</v>
      </c>
    </row>
    <row r="738" customFormat="false" ht="12.8" hidden="false" customHeight="false" outlineLevel="0" collapsed="false">
      <c r="L738" s="30"/>
      <c r="M738" s="43"/>
      <c r="N738" s="43"/>
      <c r="Z738" s="46" t="e">
        <f aca="false">J738/A738</f>
        <v>#DIV/0!</v>
      </c>
    </row>
    <row r="739" customFormat="false" ht="12.8" hidden="false" customHeight="false" outlineLevel="0" collapsed="false">
      <c r="L739" s="30"/>
      <c r="M739" s="43"/>
      <c r="N739" s="43"/>
      <c r="Z739" s="46" t="e">
        <f aca="false">J739/A739</f>
        <v>#DIV/0!</v>
      </c>
    </row>
    <row r="740" customFormat="false" ht="12.8" hidden="false" customHeight="false" outlineLevel="0" collapsed="false">
      <c r="L740" s="30"/>
      <c r="M740" s="43"/>
      <c r="N740" s="43"/>
      <c r="Z740" s="46" t="e">
        <f aca="false">J740/A740</f>
        <v>#DIV/0!</v>
      </c>
    </row>
    <row r="741" customFormat="false" ht="12.8" hidden="false" customHeight="false" outlineLevel="0" collapsed="false">
      <c r="L741" s="30"/>
      <c r="M741" s="43"/>
      <c r="N741" s="43"/>
      <c r="Z741" s="46" t="e">
        <f aca="false">J741/A741</f>
        <v>#DIV/0!</v>
      </c>
    </row>
    <row r="742" customFormat="false" ht="12.8" hidden="false" customHeight="false" outlineLevel="0" collapsed="false">
      <c r="L742" s="30"/>
      <c r="M742" s="43"/>
      <c r="N742" s="43"/>
      <c r="Z742" s="46" t="e">
        <f aca="false">J742/A742</f>
        <v>#DIV/0!</v>
      </c>
    </row>
    <row r="743" customFormat="false" ht="12.8" hidden="false" customHeight="false" outlineLevel="0" collapsed="false">
      <c r="L743" s="30"/>
      <c r="M743" s="43"/>
      <c r="N743" s="43"/>
      <c r="Z743" s="46" t="e">
        <f aca="false">J743/A743</f>
        <v>#DIV/0!</v>
      </c>
    </row>
    <row r="744" customFormat="false" ht="12.8" hidden="false" customHeight="false" outlineLevel="0" collapsed="false">
      <c r="L744" s="30"/>
      <c r="M744" s="43"/>
      <c r="N744" s="43"/>
      <c r="Z744" s="46" t="e">
        <f aca="false">J744/A744</f>
        <v>#DIV/0!</v>
      </c>
    </row>
    <row r="745" customFormat="false" ht="12.8" hidden="false" customHeight="false" outlineLevel="0" collapsed="false">
      <c r="L745" s="30"/>
      <c r="M745" s="43"/>
      <c r="N745" s="43"/>
      <c r="Z745" s="46" t="e">
        <f aca="false">J745/A745</f>
        <v>#DIV/0!</v>
      </c>
    </row>
    <row r="746" customFormat="false" ht="12.8" hidden="false" customHeight="false" outlineLevel="0" collapsed="false">
      <c r="L746" s="30"/>
      <c r="M746" s="43"/>
      <c r="N746" s="43"/>
      <c r="Z746" s="46" t="e">
        <f aca="false">J746/A746</f>
        <v>#DIV/0!</v>
      </c>
    </row>
    <row r="747" customFormat="false" ht="12.8" hidden="false" customHeight="false" outlineLevel="0" collapsed="false">
      <c r="L747" s="30"/>
      <c r="M747" s="43"/>
      <c r="N747" s="43"/>
      <c r="Z747" s="46" t="e">
        <f aca="false">J747/A747</f>
        <v>#DIV/0!</v>
      </c>
    </row>
    <row r="748" customFormat="false" ht="12.8" hidden="false" customHeight="false" outlineLevel="0" collapsed="false">
      <c r="L748" s="30"/>
      <c r="M748" s="43"/>
      <c r="N748" s="43"/>
      <c r="Z748" s="46" t="e">
        <f aca="false">J748/A748</f>
        <v>#DIV/0!</v>
      </c>
    </row>
    <row r="749" customFormat="false" ht="12.8" hidden="false" customHeight="false" outlineLevel="0" collapsed="false">
      <c r="L749" s="30"/>
      <c r="M749" s="43"/>
      <c r="N749" s="43"/>
      <c r="Z749" s="46" t="e">
        <f aca="false">J749/A749</f>
        <v>#DIV/0!</v>
      </c>
    </row>
    <row r="750" customFormat="false" ht="12.8" hidden="false" customHeight="false" outlineLevel="0" collapsed="false">
      <c r="L750" s="30"/>
      <c r="M750" s="43"/>
      <c r="N750" s="43"/>
      <c r="Z750" s="46" t="e">
        <f aca="false">J750/A750</f>
        <v>#DIV/0!</v>
      </c>
    </row>
  </sheetData>
  <printOptions headings="false" gridLines="false" gridLinesSet="true" horizontalCentered="false" verticalCentered="false"/>
  <pageMargins left="0.7875" right="0.7875" top="0.886111111111111" bottom="0.886111111111111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22" colorId="64" zoomScale="90" zoomScaleNormal="90" zoomScalePageLayoutView="100" workbookViewId="0">
      <selection pane="topLeft" activeCell="B32" activeCellId="0" sqref="B32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631"/>
  <sheetViews>
    <sheetView showFormulas="false" showGridLines="true" showRowColHeaders="true" showZeros="true" rightToLeft="false" tabSelected="false" showOutlineSymbols="true" defaultGridColor="true" view="normal" topLeftCell="BJ1" colorId="64" zoomScale="90" zoomScaleNormal="90" zoomScalePageLayoutView="100" workbookViewId="0">
      <selection pane="topLeft" activeCell="CA3" activeCellId="0" sqref="CA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8" min="1" style="49" width="10.15"/>
    <col collapsed="false" customWidth="true" hidden="false" outlineLevel="0" max="9" min="9" style="50" width="10.15"/>
    <col collapsed="false" customWidth="true" hidden="false" outlineLevel="0" max="12" min="10" style="49" width="10.15"/>
    <col collapsed="false" customWidth="true" hidden="false" outlineLevel="0" max="13" min="13" style="51" width="10.15"/>
    <col collapsed="false" customWidth="true" hidden="false" outlineLevel="0" max="15" min="14" style="49" width="10.15"/>
    <col collapsed="false" customWidth="true" hidden="false" outlineLevel="0" max="16" min="16" style="52" width="10.15"/>
    <col collapsed="false" customWidth="true" hidden="false" outlineLevel="0" max="17" min="17" style="53" width="10.15"/>
    <col collapsed="false" customWidth="true" hidden="false" outlineLevel="0" max="18" min="18" style="49" width="10.15"/>
    <col collapsed="false" customWidth="true" hidden="false" outlineLevel="0" max="23" min="19" style="51" width="10.15"/>
    <col collapsed="false" customWidth="true" hidden="false" outlineLevel="0" max="35" min="24" style="49" width="10.15"/>
    <col collapsed="false" customWidth="true" hidden="false" outlineLevel="0" max="36" min="36" style="50" width="10.15"/>
    <col collapsed="false" customWidth="true" hidden="false" outlineLevel="0" max="86" min="37" style="49" width="10.15"/>
    <col collapsed="false" customWidth="false" hidden="false" outlineLevel="0" max="1024" min="87" style="49" width="11.53"/>
  </cols>
  <sheetData>
    <row r="1" customFormat="false" ht="14.65" hidden="false" customHeight="false" outlineLevel="0" collapsed="false">
      <c r="A1" s="54" t="s">
        <v>76</v>
      </c>
      <c r="B1" s="55" t="n">
        <v>0</v>
      </c>
      <c r="E1" s="54" t="s">
        <v>76</v>
      </c>
      <c r="F1" s="55" t="n">
        <v>0.005</v>
      </c>
      <c r="G1" s="56" t="s">
        <v>77</v>
      </c>
      <c r="I1" s="57" t="s">
        <v>76</v>
      </c>
      <c r="J1" s="58" t="n">
        <v>0.005</v>
      </c>
      <c r="K1" s="56" t="s">
        <v>78</v>
      </c>
      <c r="M1" s="59" t="s">
        <v>79</v>
      </c>
      <c r="N1" s="55" t="n">
        <v>0</v>
      </c>
      <c r="O1" s="60"/>
      <c r="P1" s="60"/>
      <c r="Q1" s="61" t="s">
        <v>79</v>
      </c>
      <c r="R1" s="60" t="n">
        <v>0.5</v>
      </c>
      <c r="S1" s="62" t="s">
        <v>77</v>
      </c>
      <c r="T1" s="63"/>
      <c r="U1" s="61" t="s">
        <v>79</v>
      </c>
      <c r="V1" s="60" t="n">
        <v>0.5</v>
      </c>
      <c r="W1" s="62" t="s">
        <v>78</v>
      </c>
      <c r="X1" s="60"/>
      <c r="Y1" s="54" t="s">
        <v>80</v>
      </c>
      <c r="Z1" s="55" t="n">
        <v>0</v>
      </c>
      <c r="AC1" s="64" t="s">
        <v>80</v>
      </c>
      <c r="AD1" s="65" t="n">
        <v>0.005</v>
      </c>
      <c r="AE1" s="52" t="s">
        <v>77</v>
      </c>
      <c r="AG1" s="64" t="s">
        <v>80</v>
      </c>
      <c r="AH1" s="65" t="n">
        <v>0.005</v>
      </c>
      <c r="AI1" s="52" t="s">
        <v>78</v>
      </c>
      <c r="AK1" s="64" t="s">
        <v>81</v>
      </c>
      <c r="AL1" s="65" t="n">
        <v>0</v>
      </c>
      <c r="AM1" s="65"/>
      <c r="AO1" s="54" t="s">
        <v>81</v>
      </c>
      <c r="AP1" s="49" t="n">
        <v>0.5</v>
      </c>
      <c r="AQ1" s="52" t="s">
        <v>77</v>
      </c>
      <c r="AR1" s="57"/>
      <c r="AS1" s="54" t="s">
        <v>81</v>
      </c>
      <c r="AT1" s="49" t="n">
        <v>0.5</v>
      </c>
      <c r="AU1" s="52" t="s">
        <v>78</v>
      </c>
      <c r="AZ1" s="66" t="s">
        <v>77</v>
      </c>
      <c r="BA1" s="66"/>
      <c r="BB1" s="66"/>
      <c r="BC1" s="66" t="s">
        <v>82</v>
      </c>
      <c r="BD1" s="66"/>
      <c r="BE1" s="66"/>
      <c r="BI1" s="66" t="s">
        <v>77</v>
      </c>
      <c r="BJ1" s="66"/>
      <c r="BK1" s="66"/>
      <c r="BL1" s="66" t="s">
        <v>82</v>
      </c>
      <c r="BM1" s="66"/>
      <c r="BN1" s="66"/>
      <c r="BR1" s="66" t="s">
        <v>77</v>
      </c>
      <c r="BS1" s="66"/>
      <c r="BT1" s="66"/>
      <c r="BU1" s="66" t="s">
        <v>82</v>
      </c>
      <c r="BV1" s="66"/>
      <c r="BW1" s="66"/>
      <c r="CA1" s="66" t="s">
        <v>77</v>
      </c>
      <c r="CB1" s="66"/>
      <c r="CC1" s="66"/>
      <c r="CD1" s="66" t="s">
        <v>82</v>
      </c>
      <c r="CE1" s="66"/>
      <c r="CF1" s="66"/>
    </row>
    <row r="2" customFormat="false" ht="14.65" hidden="false" customHeight="false" outlineLevel="0" collapsed="false">
      <c r="A2" s="67" t="s">
        <v>83</v>
      </c>
      <c r="B2" s="67" t="s">
        <v>84</v>
      </c>
      <c r="C2" s="67" t="s">
        <v>85</v>
      </c>
      <c r="E2" s="49" t="n">
        <v>0</v>
      </c>
      <c r="F2" s="49" t="n">
        <v>0</v>
      </c>
      <c r="G2" s="49" t="n">
        <v>0</v>
      </c>
      <c r="H2" s="0"/>
      <c r="I2" s="0" t="n">
        <v>0</v>
      </c>
      <c r="J2" s="0" t="n">
        <v>0</v>
      </c>
      <c r="K2" s="0" t="n">
        <v>0</v>
      </c>
      <c r="M2" s="68" t="s">
        <v>83</v>
      </c>
      <c r="N2" s="49" t="s">
        <v>84</v>
      </c>
      <c r="O2" s="69" t="s">
        <v>85</v>
      </c>
      <c r="P2" s="49"/>
      <c r="Q2" s="70" t="s">
        <v>83</v>
      </c>
      <c r="R2" s="69" t="s">
        <v>84</v>
      </c>
      <c r="S2" s="71" t="s">
        <v>85</v>
      </c>
      <c r="T2" s="71"/>
      <c r="U2" s="0" t="n">
        <v>0</v>
      </c>
      <c r="V2" s="0" t="n">
        <v>0</v>
      </c>
      <c r="W2" s="0" t="n">
        <v>0</v>
      </c>
      <c r="Y2" s="49" t="s">
        <v>83</v>
      </c>
      <c r="Z2" s="49" t="s">
        <v>84</v>
      </c>
      <c r="AA2" s="69" t="s">
        <v>85</v>
      </c>
      <c r="AB2" s="0"/>
      <c r="AC2" s="69" t="s">
        <v>83</v>
      </c>
      <c r="AD2" s="69" t="s">
        <v>84</v>
      </c>
      <c r="AE2" s="69" t="s">
        <v>85</v>
      </c>
      <c r="AF2" s="0"/>
      <c r="AG2" s="69" t="s">
        <v>83</v>
      </c>
      <c r="AH2" s="69" t="s">
        <v>84</v>
      </c>
      <c r="AI2" s="69" t="s">
        <v>85</v>
      </c>
      <c r="AK2" s="49" t="s">
        <v>83</v>
      </c>
      <c r="AL2" s="49" t="s">
        <v>84</v>
      </c>
      <c r="AM2" s="49" t="s">
        <v>85</v>
      </c>
      <c r="AN2" s="0"/>
      <c r="AO2" s="69" t="s">
        <v>83</v>
      </c>
      <c r="AP2" s="69" t="s">
        <v>84</v>
      </c>
      <c r="AQ2" s="69" t="s">
        <v>85</v>
      </c>
      <c r="AR2" s="72"/>
      <c r="AS2" s="69" t="s">
        <v>83</v>
      </c>
      <c r="AT2" s="69" t="s">
        <v>84</v>
      </c>
      <c r="AU2" s="69" t="s">
        <v>85</v>
      </c>
      <c r="AW2" s="73" t="s">
        <v>86</v>
      </c>
      <c r="AX2" s="73"/>
      <c r="AY2" s="73"/>
      <c r="AZ2" s="74" t="s">
        <v>87</v>
      </c>
      <c r="BA2" s="74"/>
      <c r="BB2" s="74"/>
      <c r="BC2" s="74" t="s">
        <v>87</v>
      </c>
      <c r="BD2" s="74"/>
      <c r="BE2" s="74"/>
      <c r="BF2" s="73" t="s">
        <v>88</v>
      </c>
      <c r="BG2" s="73"/>
      <c r="BH2" s="73"/>
      <c r="BI2" s="74" t="s">
        <v>89</v>
      </c>
      <c r="BJ2" s="74"/>
      <c r="BK2" s="74"/>
      <c r="BL2" s="74" t="s">
        <v>89</v>
      </c>
      <c r="BM2" s="74"/>
      <c r="BN2" s="74"/>
      <c r="BO2" s="73" t="s">
        <v>90</v>
      </c>
      <c r="BP2" s="73"/>
      <c r="BQ2" s="73"/>
      <c r="BR2" s="74" t="s">
        <v>91</v>
      </c>
      <c r="BS2" s="74"/>
      <c r="BT2" s="74"/>
      <c r="BU2" s="74" t="s">
        <v>91</v>
      </c>
      <c r="BV2" s="74"/>
      <c r="BW2" s="74"/>
      <c r="BX2" s="73" t="s">
        <v>92</v>
      </c>
      <c r="BY2" s="73"/>
      <c r="BZ2" s="73"/>
      <c r="CA2" s="74" t="s">
        <v>93</v>
      </c>
      <c r="CB2" s="74"/>
      <c r="CC2" s="74"/>
      <c r="CD2" s="74" t="s">
        <v>93</v>
      </c>
      <c r="CE2" s="74"/>
      <c r="CF2" s="74"/>
      <c r="CH2" s="60"/>
      <c r="CI2" s="60"/>
      <c r="CJ2" s="60"/>
      <c r="CK2" s="60"/>
      <c r="CL2" s="60"/>
      <c r="CM2" s="60"/>
      <c r="CN2" s="60"/>
      <c r="CO2" s="60"/>
      <c r="CP2" s="60"/>
      <c r="CQ2" s="60"/>
    </row>
    <row r="3" customFormat="false" ht="14.65" hidden="false" customHeight="false" outlineLevel="0" collapsed="false">
      <c r="A3" s="69" t="n">
        <v>0</v>
      </c>
      <c r="B3" s="69" t="n">
        <v>0</v>
      </c>
      <c r="C3" s="69" t="n">
        <v>0</v>
      </c>
      <c r="E3" s="49" t="n">
        <v>0.00100695057799135</v>
      </c>
      <c r="F3" s="49" t="n">
        <v>6.69277082864191</v>
      </c>
      <c r="G3" s="49" t="n">
        <v>0.000653807295771256</v>
      </c>
      <c r="H3" s="0"/>
      <c r="I3" s="0" t="n">
        <v>0.000503018108651912</v>
      </c>
      <c r="J3" s="0" t="n">
        <v>16.3517706237425</v>
      </c>
      <c r="K3" s="0" t="n">
        <v>0</v>
      </c>
      <c r="M3" s="68" t="n">
        <v>0</v>
      </c>
      <c r="N3" s="49" t="n">
        <v>0</v>
      </c>
      <c r="O3" s="71" t="n">
        <v>0</v>
      </c>
      <c r="P3" s="49"/>
      <c r="Q3" s="49" t="n">
        <v>0</v>
      </c>
      <c r="R3" s="49" t="n">
        <v>0</v>
      </c>
      <c r="S3" s="49" t="n">
        <v>0</v>
      </c>
      <c r="T3" s="49"/>
      <c r="U3" s="0" t="n">
        <v>0.00100622751003542</v>
      </c>
      <c r="V3" s="0" t="n">
        <v>72.8575991347533</v>
      </c>
      <c r="W3" s="0" t="n">
        <v>0.000517140109470866</v>
      </c>
      <c r="Y3" s="49" t="n">
        <v>0</v>
      </c>
      <c r="Z3" s="49" t="n">
        <v>0</v>
      </c>
      <c r="AA3" s="75" t="n">
        <v>0</v>
      </c>
      <c r="AB3" s="0"/>
      <c r="AC3" s="49" t="n">
        <v>0</v>
      </c>
      <c r="AD3" s="49" t="n">
        <v>0</v>
      </c>
      <c r="AE3" s="49" t="n">
        <v>0</v>
      </c>
      <c r="AF3" s="0"/>
      <c r="AG3" s="0" t="n">
        <v>0</v>
      </c>
      <c r="AH3" s="0" t="n">
        <v>0</v>
      </c>
      <c r="AI3" s="0" t="n">
        <v>0</v>
      </c>
      <c r="AK3" s="69" t="n">
        <v>0</v>
      </c>
      <c r="AL3" s="69" t="n">
        <v>0</v>
      </c>
      <c r="AM3" s="69" t="n">
        <v>0</v>
      </c>
      <c r="AN3" s="0"/>
      <c r="AO3" s="76" t="n">
        <v>0</v>
      </c>
      <c r="AP3" s="76" t="n">
        <v>0</v>
      </c>
      <c r="AQ3" s="76" t="n">
        <v>0</v>
      </c>
      <c r="AR3" s="0"/>
      <c r="AS3" s="0" t="n">
        <v>0</v>
      </c>
      <c r="AT3" s="0" t="n">
        <v>0</v>
      </c>
      <c r="AU3" s="0" t="n">
        <v>0</v>
      </c>
      <c r="AW3" s="49" t="n">
        <v>0</v>
      </c>
      <c r="AX3" s="77" t="n">
        <v>0</v>
      </c>
      <c r="AY3" s="78" t="n">
        <v>0</v>
      </c>
      <c r="AZ3" s="77" t="n">
        <v>0</v>
      </c>
      <c r="BA3" s="79" t="n">
        <v>0</v>
      </c>
      <c r="BB3" s="80" t="n">
        <v>0</v>
      </c>
      <c r="BC3" s="77" t="n">
        <v>0</v>
      </c>
      <c r="BD3" s="79" t="n">
        <v>0</v>
      </c>
      <c r="BE3" s="80" t="n">
        <v>0</v>
      </c>
      <c r="BF3" s="81" t="n">
        <v>0</v>
      </c>
      <c r="BG3" s="82" t="n">
        <v>0</v>
      </c>
      <c r="BH3" s="80" t="n">
        <v>0</v>
      </c>
      <c r="BI3" s="77" t="n">
        <v>0</v>
      </c>
      <c r="BJ3" s="83" t="n">
        <v>0</v>
      </c>
      <c r="BK3" s="80" t="n">
        <v>0</v>
      </c>
      <c r="BL3" s="80" t="n">
        <v>0</v>
      </c>
      <c r="BM3" s="80" t="n">
        <v>0</v>
      </c>
      <c r="BN3" s="80" t="n">
        <v>0</v>
      </c>
      <c r="BO3" s="49" t="n">
        <v>0</v>
      </c>
      <c r="BP3" s="77" t="n">
        <v>0</v>
      </c>
      <c r="BQ3" s="79" t="n">
        <v>0</v>
      </c>
      <c r="BR3" s="80" t="n">
        <v>0</v>
      </c>
      <c r="BS3" s="77" t="n">
        <v>0</v>
      </c>
      <c r="BT3" s="79" t="n">
        <v>0</v>
      </c>
      <c r="BU3" s="79" t="n">
        <v>0</v>
      </c>
      <c r="BV3" s="79" t="n">
        <v>0</v>
      </c>
      <c r="BW3" s="79" t="n">
        <v>0</v>
      </c>
      <c r="BX3" s="80" t="n">
        <v>0</v>
      </c>
      <c r="BY3" s="81" t="n">
        <v>0</v>
      </c>
      <c r="BZ3" s="79" t="n">
        <v>0</v>
      </c>
      <c r="CA3" s="80" t="n">
        <v>0</v>
      </c>
      <c r="CB3" s="77" t="n">
        <v>0</v>
      </c>
      <c r="CC3" s="83" t="n">
        <v>0</v>
      </c>
      <c r="CD3" s="80" t="n">
        <v>0</v>
      </c>
      <c r="CE3" s="49" t="n">
        <v>0</v>
      </c>
      <c r="CF3" s="60" t="n">
        <v>0</v>
      </c>
      <c r="CH3" s="60"/>
      <c r="CI3" s="60"/>
      <c r="CJ3" s="60"/>
      <c r="CK3" s="60"/>
      <c r="CL3" s="60"/>
      <c r="CN3" s="60"/>
      <c r="CO3" s="60"/>
      <c r="CP3" s="60"/>
      <c r="CQ3" s="60"/>
    </row>
    <row r="4" customFormat="false" ht="14.65" hidden="false" customHeight="false" outlineLevel="0" collapsed="false">
      <c r="A4" s="69" t="n">
        <v>0.00100633106350102</v>
      </c>
      <c r="B4" s="69" t="n">
        <v>12.7176426104755</v>
      </c>
      <c r="C4" s="69" t="n">
        <v>-0.000436771566149124</v>
      </c>
      <c r="H4" s="0"/>
      <c r="I4" s="0" t="n">
        <v>0.00201207243460765</v>
      </c>
      <c r="J4" s="0" t="n">
        <v>59.8767406176743</v>
      </c>
      <c r="K4" s="0" t="n">
        <v>-0.000288518102112147</v>
      </c>
      <c r="M4" s="68" t="n">
        <v>0</v>
      </c>
      <c r="N4" s="49" t="n">
        <v>26.9379039713078</v>
      </c>
      <c r="O4" s="71" t="n">
        <v>-0.000168548566466883</v>
      </c>
      <c r="P4" s="49"/>
      <c r="Q4" s="49" t="n">
        <v>0.000503713215978486</v>
      </c>
      <c r="R4" s="49" t="n">
        <v>37.4068960670136</v>
      </c>
      <c r="S4" s="49" t="n">
        <v>-0.000344568104947129</v>
      </c>
      <c r="T4" s="49"/>
      <c r="U4" s="0" t="n">
        <v>0.00352179628512398</v>
      </c>
      <c r="V4" s="0" t="n">
        <v>148.090557001747</v>
      </c>
      <c r="W4" s="0" t="n">
        <v>0.00114845400934439</v>
      </c>
      <c r="Y4" s="49" t="n">
        <v>0.0010090037937019</v>
      </c>
      <c r="Z4" s="49" t="n">
        <v>16.503331257328</v>
      </c>
      <c r="AA4" s="75" t="n">
        <v>0</v>
      </c>
      <c r="AB4" s="0"/>
      <c r="AC4" s="49" t="n">
        <v>0.00352483992055147</v>
      </c>
      <c r="AD4" s="49" t="n">
        <v>107.676837048337</v>
      </c>
      <c r="AE4" s="49" t="n">
        <v>0.000114668251642998</v>
      </c>
      <c r="AF4" s="0"/>
      <c r="AG4" s="0" t="n">
        <v>0.00301885811290894</v>
      </c>
      <c r="AH4" s="0" t="n">
        <v>132.479406851576</v>
      </c>
      <c r="AI4" s="0" t="n">
        <v>0.000174669536904381</v>
      </c>
      <c r="AK4" s="69" t="n">
        <v>0.000503257855840336</v>
      </c>
      <c r="AL4" s="69" t="n">
        <v>37.5503361626488</v>
      </c>
      <c r="AM4" s="69" t="n">
        <v>-0.000517881322782902</v>
      </c>
      <c r="AN4" s="0"/>
      <c r="AO4" s="76" t="n">
        <v>0.00151070318041046</v>
      </c>
      <c r="AP4" s="76" t="n">
        <v>75.378096225347</v>
      </c>
      <c r="AQ4" s="76" t="n">
        <v>0</v>
      </c>
      <c r="AR4" s="0"/>
      <c r="AS4" s="0" t="n">
        <v>0.00452872281702126</v>
      </c>
      <c r="AT4" s="0" t="n">
        <v>143.533918979226</v>
      </c>
      <c r="AU4" s="0" t="n">
        <v>0.000282294267485582</v>
      </c>
      <c r="AW4" s="49" t="n">
        <v>8.46010853570348E-006</v>
      </c>
      <c r="AX4" s="84" t="n">
        <v>0.148124999999993</v>
      </c>
      <c r="AY4" s="53" t="n">
        <v>5.92207597501005E-006</v>
      </c>
      <c r="AZ4" s="84" t="n">
        <v>1.26520183134757E-005</v>
      </c>
      <c r="BA4" s="49" t="n">
        <v>0.221999999999994</v>
      </c>
      <c r="BB4" s="85" t="n">
        <v>8.80048720341046E-006</v>
      </c>
      <c r="BC4" s="85" t="n">
        <v>1.62390795305126E-005</v>
      </c>
      <c r="BD4" s="85" t="n">
        <v>0.284999999999997</v>
      </c>
      <c r="BE4" s="85" t="n">
        <v>1.12956462471227E-005</v>
      </c>
      <c r="BF4" s="84" t="n">
        <v>7.81786167203548E-006</v>
      </c>
      <c r="BG4" s="49" t="n">
        <v>0.273750000000007</v>
      </c>
      <c r="BH4" s="85" t="n">
        <v>5.47250317041238E-006</v>
      </c>
      <c r="BI4" s="49" t="n">
        <v>1.0366617867237E-005</v>
      </c>
      <c r="BJ4" s="49" t="n">
        <v>0.36375000000001</v>
      </c>
      <c r="BK4" s="49" t="n">
        <v>7.21076493314407E-006</v>
      </c>
      <c r="BL4" s="49" t="n">
        <v>1.28227903873079E-005</v>
      </c>
      <c r="BM4" s="49" t="n">
        <v>0.450000000000017</v>
      </c>
      <c r="BN4" s="49" t="n">
        <v>8.91910454046005E-006</v>
      </c>
      <c r="BO4" s="49" t="n">
        <v>9.45804885444496E-006</v>
      </c>
      <c r="BP4" s="49" t="n">
        <v>0.487499999999983</v>
      </c>
      <c r="BQ4" s="49" t="n">
        <v>1.2362794032444E-005</v>
      </c>
      <c r="BR4" s="49" t="n">
        <v>1.19324029380603E-005</v>
      </c>
      <c r="BS4" s="49" t="n">
        <v>0.624374999999986</v>
      </c>
      <c r="BT4" s="49" t="n">
        <v>1.52926989955177E-005</v>
      </c>
      <c r="BU4" s="49" t="n">
        <v>1.42411061782248E-005</v>
      </c>
      <c r="BV4" s="49" t="n">
        <v>0.755625000000038</v>
      </c>
      <c r="BW4" s="49" t="n">
        <v>1.79112638039579E-005</v>
      </c>
      <c r="BX4" s="49" t="n">
        <v>9.13865535222239E-006</v>
      </c>
      <c r="BY4" s="49" t="n">
        <v>0.703125</v>
      </c>
      <c r="BZ4" s="49" t="n">
        <v>1.20201943157178E-005</v>
      </c>
      <c r="CA4" s="49" t="n">
        <v>1.11854963104359E-005</v>
      </c>
      <c r="CB4" s="49" t="n">
        <v>0.870000000000061</v>
      </c>
      <c r="CC4" s="49" t="n">
        <v>1.45085525767349E-005</v>
      </c>
      <c r="CD4" s="49" t="n">
        <v>1.37330175646796E-005</v>
      </c>
      <c r="CE4" s="49" t="n">
        <v>1.08750000000003</v>
      </c>
      <c r="CF4" s="49" t="n">
        <v>1.73920075457199E-005</v>
      </c>
      <c r="DC4" s="86"/>
    </row>
    <row r="5" customFormat="false" ht="14.65" hidden="false" customHeight="false" outlineLevel="0" collapsed="false">
      <c r="A5" s="69" t="n">
        <v>0.00352215872225357</v>
      </c>
      <c r="B5" s="69" t="n">
        <v>44.068795391232</v>
      </c>
      <c r="C5" s="69" t="n">
        <v>0.000329258565250878</v>
      </c>
      <c r="E5" s="49" t="n">
        <v>0.00302085173397405</v>
      </c>
      <c r="F5" s="49" t="n">
        <v>37.4025462099582</v>
      </c>
      <c r="G5" s="49" t="n">
        <v>0.0009166782703597</v>
      </c>
      <c r="H5" s="0"/>
      <c r="I5" s="0" t="n">
        <v>0.00301810865191147</v>
      </c>
      <c r="J5" s="0" t="n">
        <v>92.3723773039471</v>
      </c>
      <c r="K5" s="0" t="n">
        <v>0.00108697517539925</v>
      </c>
      <c r="M5" s="68" t="n">
        <v>0</v>
      </c>
      <c r="N5" s="49" t="n">
        <v>28.5619016114443</v>
      </c>
      <c r="O5" s="71" t="n">
        <v>0.000107871082538805</v>
      </c>
      <c r="P5" s="49"/>
      <c r="Q5" s="49" t="n">
        <v>0.00151113964793546</v>
      </c>
      <c r="R5" s="49" t="n">
        <v>61.5970515747943</v>
      </c>
      <c r="S5" s="49" t="n">
        <v>0.00121612272334281</v>
      </c>
      <c r="T5" s="49"/>
      <c r="U5" s="0" t="n">
        <v>0.00553425130519483</v>
      </c>
      <c r="V5" s="0" t="n">
        <v>210.46483316516</v>
      </c>
      <c r="W5" s="0" t="n">
        <v>0.00161186527627283</v>
      </c>
      <c r="Y5" s="49" t="n">
        <v>0.00201800758740379</v>
      </c>
      <c r="Z5" s="49" t="n">
        <v>26.3103340192808</v>
      </c>
      <c r="AA5" s="75" t="n">
        <v>0.000653701256177773</v>
      </c>
      <c r="AB5" s="0"/>
      <c r="AC5" s="49" t="n">
        <v>0.0055390341608666</v>
      </c>
      <c r="AD5" s="49" t="n">
        <v>172.605089686736</v>
      </c>
      <c r="AE5" s="49" t="n">
        <v>0.000924091204417091</v>
      </c>
      <c r="AF5" s="0"/>
      <c r="AG5" s="0" t="n">
        <v>0.00402514415054526</v>
      </c>
      <c r="AH5" s="0" t="n">
        <v>192.559557232684</v>
      </c>
      <c r="AI5" s="0" t="n">
        <v>0.000631497556500454</v>
      </c>
      <c r="AK5" s="69" t="n">
        <v>0.00150977356752101</v>
      </c>
      <c r="AL5" s="69" t="n">
        <v>141.925443592982</v>
      </c>
      <c r="AM5" s="69" t="n">
        <v>-0.000390092424953356</v>
      </c>
      <c r="AN5" s="0"/>
      <c r="AO5" s="76" t="n">
        <v>0.00251783863401744</v>
      </c>
      <c r="AP5" s="76" t="n">
        <v>152.384460292869</v>
      </c>
      <c r="AQ5" s="76" t="n">
        <v>0.00109292914379875</v>
      </c>
      <c r="AR5" s="0"/>
      <c r="AS5" s="0" t="n">
        <v>0.00553510566524821</v>
      </c>
      <c r="AT5" s="0" t="n">
        <v>237.517685625883</v>
      </c>
      <c r="AU5" s="0" t="n">
        <v>0.00137786487701296</v>
      </c>
      <c r="AW5" s="49" t="n">
        <v>2.53132206812893E-005</v>
      </c>
      <c r="AX5" s="84" t="n">
        <v>0.44363622194512</v>
      </c>
      <c r="AY5" s="53" t="n">
        <v>1.77192544768906E-005</v>
      </c>
      <c r="AZ5" s="84" t="n">
        <v>3.7837052307275E-005</v>
      </c>
      <c r="BA5" s="49" t="n">
        <v>0.664892768079795</v>
      </c>
      <c r="BB5" s="85" t="n">
        <v>2.6318770402224E-005</v>
      </c>
      <c r="BC5" s="85" t="n">
        <v>4.85440245663843E-005</v>
      </c>
      <c r="BD5" s="85" t="n">
        <v>0.853578553615947</v>
      </c>
      <c r="BE5" s="85" t="n">
        <v>3.37667238279277E-005</v>
      </c>
      <c r="BF5" s="84" t="n">
        <v>2.33933194285683E-005</v>
      </c>
      <c r="BG5" s="49" t="n">
        <v>0.819884663341654</v>
      </c>
      <c r="BH5" s="85" t="n">
        <v>1.63753235999527E-005</v>
      </c>
      <c r="BI5" s="49" t="n">
        <v>3.10106366033405E-005</v>
      </c>
      <c r="BJ5" s="49" t="n">
        <v>1.08943578553617</v>
      </c>
      <c r="BK5" s="49" t="n">
        <v>2.15702728850805E-005</v>
      </c>
      <c r="BL5" s="49" t="n">
        <v>3.83469779658379E-005</v>
      </c>
      <c r="BM5" s="49" t="n">
        <v>1.34775561097257</v>
      </c>
      <c r="BN5" s="49" t="n">
        <v>2.66729780728426E-005</v>
      </c>
      <c r="BO5" s="49" t="n">
        <v>2.91314432519415E-005</v>
      </c>
      <c r="BP5" s="49" t="n">
        <v>1.4600685785536</v>
      </c>
      <c r="BQ5" s="49" t="n">
        <v>3.90784381284529E-005</v>
      </c>
      <c r="BR5" s="49" t="n">
        <v>3.70917148406734E-005</v>
      </c>
      <c r="BS5" s="49" t="n">
        <v>1.87001091022441</v>
      </c>
      <c r="BT5" s="49" t="n">
        <v>4.92732791876998E-005</v>
      </c>
      <c r="BU5" s="49" t="n">
        <v>4.47415658165991E-005</v>
      </c>
      <c r="BV5" s="49" t="n">
        <v>2.26310629675811</v>
      </c>
      <c r="BW5" s="49" t="n">
        <v>5.9061202480469E-005</v>
      </c>
      <c r="BX5" s="49" t="n">
        <v>2.80578206276956E-005</v>
      </c>
      <c r="BY5" s="49" t="n">
        <v>2.10586814214463</v>
      </c>
      <c r="BZ5" s="49" t="n">
        <v>3.77189476496827E-005</v>
      </c>
      <c r="CA5" s="49" t="n">
        <v>3.45558339379472E-005</v>
      </c>
      <c r="CB5" s="49" t="n">
        <v>2.60566084788041</v>
      </c>
      <c r="CC5" s="49" t="n">
        <v>4.60903273757112E-005</v>
      </c>
      <c r="CD5" s="49" t="n">
        <v>4.29922061199229E-005</v>
      </c>
      <c r="CE5" s="49" t="n">
        <v>3.25707605985048</v>
      </c>
      <c r="CF5" s="49" t="n">
        <v>5.68797998563835E-005</v>
      </c>
      <c r="CT5" s="87"/>
      <c r="CV5" s="87"/>
      <c r="DC5" s="86"/>
    </row>
    <row r="6" customFormat="false" ht="14.65" hidden="false" customHeight="false" outlineLevel="0" collapsed="false">
      <c r="A6" s="69" t="n">
        <v>0.00855381403975867</v>
      </c>
      <c r="B6" s="69" t="n">
        <v>79.9618466372878</v>
      </c>
      <c r="C6" s="69" t="n">
        <v>-0.00142454726190176</v>
      </c>
      <c r="H6" s="0"/>
      <c r="I6" s="0" t="n">
        <v>0.00402414486921529</v>
      </c>
      <c r="J6" s="0" t="n">
        <v>124.048151555647</v>
      </c>
      <c r="K6" s="0" t="n">
        <v>0.00258324347239946</v>
      </c>
      <c r="M6" s="68" t="n">
        <v>0.00251750043025937</v>
      </c>
      <c r="N6" s="49" t="n">
        <v>120.763385326832</v>
      </c>
      <c r="O6" s="71" t="n">
        <v>0.00164503400871677</v>
      </c>
      <c r="P6" s="49"/>
      <c r="Q6" s="49"/>
      <c r="S6" s="49"/>
      <c r="T6" s="49"/>
      <c r="U6" s="0" t="n">
        <v>0.00804982008028339</v>
      </c>
      <c r="V6" s="0" t="n">
        <v>251.435024173564</v>
      </c>
      <c r="W6" s="0" t="n">
        <v>0.00166559411881525</v>
      </c>
      <c r="AA6" s="75"/>
      <c r="AB6" s="0"/>
      <c r="AF6" s="0"/>
      <c r="AG6" s="0" t="n">
        <v>0.00754714528227236</v>
      </c>
      <c r="AH6" s="0" t="n">
        <v>348.861177944682</v>
      </c>
      <c r="AI6" s="0" t="n">
        <v>0.00137720211789993</v>
      </c>
      <c r="AK6" s="69"/>
      <c r="AL6" s="69"/>
      <c r="AM6" s="69"/>
      <c r="AN6" s="0"/>
      <c r="AO6" s="76" t="n">
        <v>0.00453210954123138</v>
      </c>
      <c r="AP6" s="76" t="n">
        <v>291.541236055477</v>
      </c>
      <c r="AQ6" s="76" t="n">
        <v>0.00144374590600576</v>
      </c>
      <c r="AR6" s="0"/>
      <c r="AS6" s="0" t="n">
        <v>0.0075478713617021</v>
      </c>
      <c r="AT6" s="0" t="n">
        <v>380.14287629144</v>
      </c>
      <c r="AU6" s="0" t="n">
        <v>0.00137786487701296</v>
      </c>
      <c r="AW6" s="49" t="n">
        <v>4.21332613232637E-005</v>
      </c>
      <c r="AX6" s="84" t="n">
        <v>0.739147443890246</v>
      </c>
      <c r="AY6" s="53" t="n">
        <v>2.94932829263175E-005</v>
      </c>
      <c r="AZ6" s="84" t="n">
        <v>6.29471909436109E-005</v>
      </c>
      <c r="BA6" s="49" t="n">
        <v>1.1077855361596</v>
      </c>
      <c r="BB6" s="85" t="n">
        <v>4.37856301009952E-005</v>
      </c>
      <c r="BC6" s="85" t="n">
        <v>8.07243706960544E-005</v>
      </c>
      <c r="BD6" s="85" t="n">
        <v>1.4221571072319</v>
      </c>
      <c r="BE6" s="85" t="n">
        <v>5.61532613621093E-005</v>
      </c>
      <c r="BF6" s="84" t="n">
        <v>3.89405257852572E-005</v>
      </c>
      <c r="BG6" s="49" t="n">
        <v>1.3660193266833</v>
      </c>
      <c r="BH6" s="85" t="n">
        <v>2.72583680496116E-005</v>
      </c>
      <c r="BI6" s="49" t="n">
        <v>5.16045507792556E-005</v>
      </c>
      <c r="BJ6" s="49" t="n">
        <v>1.81512157107233</v>
      </c>
      <c r="BK6" s="49" t="n">
        <v>3.58952115002401E-005</v>
      </c>
      <c r="BL6" s="49" t="n">
        <v>6.37940761338337E-005</v>
      </c>
      <c r="BM6" s="49" t="n">
        <v>2.24551122194512</v>
      </c>
      <c r="BN6" s="49" t="n">
        <v>4.4374036476348E-005</v>
      </c>
      <c r="BO6" s="49" t="n">
        <v>4.89325490869312E-005</v>
      </c>
      <c r="BP6" s="49" t="n">
        <v>2.43263715710722</v>
      </c>
      <c r="BQ6" s="49" t="n">
        <v>6.59539648008041E-005</v>
      </c>
      <c r="BR6" s="49" t="n">
        <v>6.24594210494458E-005</v>
      </c>
      <c r="BS6" s="49" t="n">
        <v>3.11564682044883</v>
      </c>
      <c r="BT6" s="49" t="n">
        <v>8.35114287444569E-005</v>
      </c>
      <c r="BU6" s="49" t="n">
        <v>7.55368897469416E-005</v>
      </c>
      <c r="BV6" s="49" t="n">
        <v>3.77058759351618</v>
      </c>
      <c r="BW6" s="49" t="n">
        <v>0.00010056329713674</v>
      </c>
      <c r="BX6" s="49" t="n">
        <v>4.71011223495287E-005</v>
      </c>
      <c r="BY6" s="49" t="n">
        <v>3.50861128428926</v>
      </c>
      <c r="BZ6" s="49" t="n">
        <v>6.35771805586281E-005</v>
      </c>
      <c r="CA6" s="49" t="n">
        <v>5.81181647406666E-005</v>
      </c>
      <c r="CB6" s="49" t="n">
        <v>4.34132169576077</v>
      </c>
      <c r="CC6" s="49" t="n">
        <v>7.79183073738334E-005</v>
      </c>
      <c r="CD6" s="49" t="n">
        <v>7.25298073637644E-005</v>
      </c>
      <c r="CE6" s="49" t="n">
        <v>5.42665211970092</v>
      </c>
      <c r="CF6" s="49" t="n">
        <v>9.67055640915711E-005</v>
      </c>
      <c r="CT6" s="87"/>
      <c r="CU6" s="87"/>
      <c r="CV6" s="50"/>
      <c r="DC6" s="86"/>
    </row>
    <row r="7" customFormat="false" ht="14.65" hidden="false" customHeight="false" outlineLevel="0" collapsed="false">
      <c r="A7" s="69" t="n">
        <v>0.0150949659525153</v>
      </c>
      <c r="B7" s="69" t="n">
        <v>100.490843577697</v>
      </c>
      <c r="C7" s="69" t="n">
        <v>-0.00508670885499826</v>
      </c>
      <c r="E7" s="49" t="n">
        <v>0.0040278023119654</v>
      </c>
      <c r="F7" s="49" t="n">
        <v>54.9226340796399</v>
      </c>
      <c r="G7" s="49" t="n">
        <v>0.00156374528473125</v>
      </c>
      <c r="H7" s="0"/>
      <c r="I7" s="0" t="n">
        <v>0.00905432595573441</v>
      </c>
      <c r="J7" s="0" t="n">
        <v>150.914249100557</v>
      </c>
      <c r="K7" s="0" t="n">
        <v>0.000167743082623342</v>
      </c>
      <c r="M7" s="68" t="n">
        <v>0.00453150077446686</v>
      </c>
      <c r="N7" s="49" t="n">
        <v>165.263245961622</v>
      </c>
      <c r="O7" s="71" t="n">
        <v>0.00164503400871677</v>
      </c>
      <c r="P7" s="49"/>
      <c r="Q7" s="49" t="n">
        <v>0.00302227929587092</v>
      </c>
      <c r="R7" s="49" t="n">
        <v>115.4922387813</v>
      </c>
      <c r="S7" s="49" t="n">
        <v>0.00231738941170325</v>
      </c>
      <c r="T7" s="49"/>
      <c r="U7" s="0" t="n">
        <v>0.010565388855372</v>
      </c>
      <c r="V7" s="0" t="n">
        <v>295.564189400548</v>
      </c>
      <c r="W7" s="0" t="n">
        <v>0.00109472516680196</v>
      </c>
      <c r="Y7" s="49" t="n">
        <v>0.00454051707165853</v>
      </c>
      <c r="Z7" s="49" t="n">
        <v>74.5242754958231</v>
      </c>
      <c r="AA7" s="75" t="n">
        <v>0.000919267391499993</v>
      </c>
      <c r="AB7" s="0"/>
      <c r="AC7" s="49" t="n">
        <v>0.0100709712015756</v>
      </c>
      <c r="AD7" s="49" t="n">
        <v>300.545855543994</v>
      </c>
      <c r="AE7" s="49" t="n">
        <v>0.00167280743573313</v>
      </c>
      <c r="AF7" s="0"/>
      <c r="AG7" s="0" t="n">
        <v>0.0105660033951813</v>
      </c>
      <c r="AH7" s="0" t="n">
        <v>437.774599708638</v>
      </c>
      <c r="AI7" s="0" t="n">
        <v>0.00190121072861307</v>
      </c>
      <c r="AK7" s="69" t="n">
        <v>0.00352280499088235</v>
      </c>
      <c r="AL7" s="69" t="n">
        <v>318.39522163596</v>
      </c>
      <c r="AM7" s="69" t="n">
        <v>0.000127788897829547</v>
      </c>
      <c r="AN7" s="0"/>
      <c r="AO7" s="76" t="n">
        <v>0.00755351590205231</v>
      </c>
      <c r="AP7" s="76" t="n">
        <v>437.937482724288</v>
      </c>
      <c r="AQ7" s="76" t="n">
        <v>0.0023680131448973</v>
      </c>
      <c r="AR7" s="0"/>
      <c r="AS7" s="0" t="n">
        <v>0.0120765941787234</v>
      </c>
      <c r="AT7" s="0" t="n">
        <v>595.706902483337</v>
      </c>
      <c r="AU7" s="0" t="n">
        <v>0.00252720582320427</v>
      </c>
      <c r="AW7" s="49" t="n">
        <v>5.89203600023002E-005</v>
      </c>
      <c r="AX7" s="84" t="n">
        <v>1.03465866583537</v>
      </c>
      <c r="AY7" s="53" t="n">
        <v>4.12442520016122E-005</v>
      </c>
      <c r="AZ7" s="84" t="n">
        <v>8.79819272055615E-005</v>
      </c>
      <c r="BA7" s="49" t="n">
        <v>1.5506783042394</v>
      </c>
      <c r="BB7" s="85" t="n">
        <v>6.12013673080734E-005</v>
      </c>
      <c r="BC7" s="85" t="n">
        <v>0.000112778082649889</v>
      </c>
      <c r="BD7" s="85" t="n">
        <v>1.99073566084785</v>
      </c>
      <c r="BE7" s="85" t="n">
        <v>7.84558925583344E-005</v>
      </c>
      <c r="BF7" s="84" t="n">
        <v>5.44595830436173E-005</v>
      </c>
      <c r="BG7" s="49" t="n">
        <v>1.91215399002495</v>
      </c>
      <c r="BH7" s="85" t="n">
        <v>3.81217081304357E-005</v>
      </c>
      <c r="BI7" s="49" t="n">
        <v>7.21482014264126E-005</v>
      </c>
      <c r="BJ7" s="49" t="n">
        <v>2.54080735660848</v>
      </c>
      <c r="BK7" s="49" t="n">
        <v>5.01857468206388E-005</v>
      </c>
      <c r="BL7" s="49" t="n">
        <v>8.91634086262606E-005</v>
      </c>
      <c r="BM7" s="49" t="n">
        <v>3.14326683291767</v>
      </c>
      <c r="BN7" s="49" t="n">
        <v>6.20225930451975E-005</v>
      </c>
      <c r="BO7" s="49" t="n">
        <v>6.88619886542592E-005</v>
      </c>
      <c r="BP7" s="49" t="n">
        <v>3.40520573566084</v>
      </c>
      <c r="BQ7" s="49" t="n">
        <v>9.29848028730059E-005</v>
      </c>
      <c r="BR7" s="49" t="n">
        <v>8.80367753510181E-005</v>
      </c>
      <c r="BS7" s="49" t="n">
        <v>4.36128273067325</v>
      </c>
      <c r="BT7" s="49" t="n">
        <v>0.000117998110437036</v>
      </c>
      <c r="BU7" s="49" t="n">
        <v>0.000106628890119579</v>
      </c>
      <c r="BV7" s="49" t="n">
        <v>5.27806889027426</v>
      </c>
      <c r="BW7" s="49" t="n">
        <v>0.000142402037680684</v>
      </c>
      <c r="BX7" s="49" t="n">
        <v>6.62693300000262E-005</v>
      </c>
      <c r="BY7" s="49" t="n">
        <v>4.91135442643389</v>
      </c>
      <c r="BZ7" s="49" t="n">
        <v>8.9591135666953E-005</v>
      </c>
      <c r="CA7" s="49" t="n">
        <v>8.18739130228112E-005</v>
      </c>
      <c r="CB7" s="49" t="n">
        <v>6.07698254364112</v>
      </c>
      <c r="CC7" s="49" t="n">
        <v>0.000109985614460051</v>
      </c>
      <c r="CD7" s="49" t="n">
        <v>0.000102347803804252</v>
      </c>
      <c r="CE7" s="49" t="n">
        <v>7.59622817955136</v>
      </c>
      <c r="CF7" s="49" t="n">
        <v>0.000136856019319745</v>
      </c>
      <c r="CT7" s="87"/>
      <c r="CU7" s="87"/>
      <c r="CV7" s="50"/>
      <c r="DC7" s="86"/>
    </row>
    <row r="8" customFormat="false" ht="14.65" hidden="false" customHeight="false" outlineLevel="0" collapsed="false">
      <c r="A8" s="69" t="n">
        <v>0.0231456144605235</v>
      </c>
      <c r="B8" s="69" t="n">
        <v>96.1102022705418</v>
      </c>
      <c r="C8" s="69" t="n">
        <v>-0.0110939977801877</v>
      </c>
      <c r="H8" s="0"/>
      <c r="I8" s="0" t="n">
        <v>0.017102615694165</v>
      </c>
      <c r="J8" s="0" t="n">
        <v>187.039085363208</v>
      </c>
      <c r="K8" s="0" t="n">
        <v>-0.00310660189018429</v>
      </c>
      <c r="M8" s="68" t="n">
        <v>0.00704900120472624</v>
      </c>
      <c r="N8" s="49" t="n">
        <v>200.29000627923</v>
      </c>
      <c r="O8" s="71" t="n">
        <v>0.001038259169436</v>
      </c>
      <c r="P8" s="49"/>
      <c r="Q8" s="0"/>
      <c r="R8" s="0"/>
      <c r="S8" s="0"/>
      <c r="T8" s="0"/>
      <c r="U8" s="0" t="n">
        <v>0.0125778438754428</v>
      </c>
      <c r="V8" s="0" t="n">
        <v>314.42399652044</v>
      </c>
      <c r="W8" s="0" t="n">
        <v>0.000866377585996645</v>
      </c>
      <c r="AA8" s="75"/>
      <c r="AB8" s="0"/>
      <c r="AF8" s="0"/>
      <c r="AG8" s="0" t="n">
        <v>0.0171068626398174</v>
      </c>
      <c r="AH8" s="0" t="n">
        <v>535.918341158011</v>
      </c>
      <c r="AI8" s="0" t="n">
        <v>0.000980836630309216</v>
      </c>
      <c r="AK8" s="69"/>
      <c r="AL8" s="69"/>
      <c r="AM8" s="69"/>
      <c r="AN8" s="0"/>
      <c r="AO8" s="76" t="n">
        <v>0.0110784899896767</v>
      </c>
      <c r="AP8" s="76" t="n">
        <v>535.654712217843</v>
      </c>
      <c r="AQ8" s="76" t="n">
        <v>0.00271208343090802</v>
      </c>
      <c r="AR8" s="0"/>
      <c r="AS8" s="0" t="n">
        <v>0.0145925512992907</v>
      </c>
      <c r="AT8" s="0" t="n">
        <v>717.650566631113</v>
      </c>
      <c r="AU8" s="0" t="n">
        <v>0.00258769745195118</v>
      </c>
      <c r="AW8" s="49" t="n">
        <v>7.56746454995643E-005</v>
      </c>
      <c r="AX8" s="84" t="n">
        <v>1.3301698877805</v>
      </c>
      <c r="AY8" s="53" t="n">
        <v>5.29722518497133E-005</v>
      </c>
      <c r="AZ8" s="84" t="n">
        <v>0.000112940779364697</v>
      </c>
      <c r="BA8" s="49" t="n">
        <v>1.9935710723192</v>
      </c>
      <c r="BB8" s="85" t="n">
        <v>7.85662803959524E-005</v>
      </c>
      <c r="BC8" s="85" t="n">
        <v>0.000144703233715434</v>
      </c>
      <c r="BD8" s="85" t="n">
        <v>2.5593142144638</v>
      </c>
      <c r="BE8" s="85" t="n">
        <v>0.000100675244026379</v>
      </c>
      <c r="BF8" s="84" t="n">
        <v>6.99505929504993E-005</v>
      </c>
      <c r="BG8" s="49" t="n">
        <v>2.45828865336659</v>
      </c>
      <c r="BH8" s="85" t="n">
        <v>4.89654150652044E-005</v>
      </c>
      <c r="BI8" s="49" t="n">
        <v>9.26414375212487E-005</v>
      </c>
      <c r="BJ8" s="49" t="n">
        <v>3.26649314214464</v>
      </c>
      <c r="BK8" s="49" t="n">
        <v>6.44420436947531E-005</v>
      </c>
      <c r="BL8" s="49" t="n">
        <v>0.000114454329330589</v>
      </c>
      <c r="BM8" s="49" t="n">
        <v>4.04102244389023</v>
      </c>
      <c r="BN8" s="49" t="n">
        <v>7.96189582949892E-005</v>
      </c>
      <c r="BO8" s="49" t="n">
        <v>8.89206082407611E-005</v>
      </c>
      <c r="BP8" s="49" t="n">
        <v>4.37777431421446</v>
      </c>
      <c r="BQ8" s="49" t="n">
        <v>0.000120167176578117</v>
      </c>
      <c r="BR8" s="49" t="n">
        <v>0.000113825275251221</v>
      </c>
      <c r="BS8" s="49" t="n">
        <v>5.60691864089768</v>
      </c>
      <c r="BT8" s="49" t="n">
        <v>0.0001527253479393</v>
      </c>
      <c r="BU8" s="49" t="n">
        <v>0.000138019624525271</v>
      </c>
      <c r="BV8" s="49" t="n">
        <v>6.78555018703233</v>
      </c>
      <c r="BW8" s="49" t="n">
        <v>0.000184563327354853</v>
      </c>
      <c r="BX8" s="49" t="n">
        <v>8.55633292447843E-005</v>
      </c>
      <c r="BY8" s="49" t="n">
        <v>6.31409756857852</v>
      </c>
      <c r="BZ8" s="49" t="n">
        <v>0.000115757515620964</v>
      </c>
      <c r="CA8" s="49" t="n">
        <v>0.000105824606074498</v>
      </c>
      <c r="CB8" s="49" t="n">
        <v>7.81264339152148</v>
      </c>
      <c r="CC8" s="49" t="n">
        <v>0.000142285943857126</v>
      </c>
      <c r="CD8" s="49" t="n">
        <v>0.000132448276181521</v>
      </c>
      <c r="CE8" s="49" t="n">
        <v>9.7658042394018</v>
      </c>
      <c r="CF8" s="49" t="n">
        <v>0.000177318770849131</v>
      </c>
      <c r="CT8" s="87"/>
      <c r="CU8" s="87"/>
      <c r="CV8" s="50"/>
      <c r="DC8" s="86"/>
    </row>
    <row r="9" customFormat="false" ht="14.65" hidden="false" customHeight="false" outlineLevel="0" collapsed="false">
      <c r="A9" s="69" t="n">
        <v>0.0372342493495377</v>
      </c>
      <c r="B9" s="69" t="n">
        <v>104.806067463838</v>
      </c>
      <c r="C9" s="69" t="n">
        <v>-0.0178269994614404</v>
      </c>
      <c r="E9" s="49" t="n">
        <v>0.0060417034679481</v>
      </c>
      <c r="F9" s="49" t="n">
        <v>69.1023609259068</v>
      </c>
      <c r="G9" s="49" t="n">
        <v>0.00130761459154252</v>
      </c>
      <c r="H9" s="0"/>
      <c r="I9" s="0" t="n">
        <v>0.0246478873239437</v>
      </c>
      <c r="J9" s="0" t="n">
        <v>191.747278573091</v>
      </c>
      <c r="K9" s="0" t="n">
        <v>-0.00581062038207255</v>
      </c>
      <c r="M9" s="68" t="n">
        <v>0.0110770018931412</v>
      </c>
      <c r="N9" s="49" t="n">
        <v>218.199230526318</v>
      </c>
      <c r="O9" s="71" t="n">
        <v>-0.000168548566466883</v>
      </c>
      <c r="P9" s="49"/>
      <c r="Q9" s="49" t="n">
        <v>0.00453341894380638</v>
      </c>
      <c r="R9" s="49" t="n">
        <v>136.47361930266</v>
      </c>
      <c r="S9" s="49" t="n">
        <v>0.0028376196877999</v>
      </c>
      <c r="T9" s="49"/>
      <c r="U9" s="0" t="n">
        <v>0.0145902988955136</v>
      </c>
      <c r="V9" s="0" t="n">
        <v>342.137469291572</v>
      </c>
      <c r="W9" s="0" t="n">
        <v>0</v>
      </c>
      <c r="Y9" s="49" t="n">
        <v>0.00706302655591327</v>
      </c>
      <c r="Z9" s="49" t="n">
        <v>257.358711763143</v>
      </c>
      <c r="AA9" s="75" t="n">
        <v>0.00183853478299999</v>
      </c>
      <c r="AB9" s="0"/>
      <c r="AC9" s="49" t="n">
        <v>0.0135958111221271</v>
      </c>
      <c r="AD9" s="49" t="n">
        <v>374.496134194142</v>
      </c>
      <c r="AE9" s="49" t="n">
        <v>0.00219218716376317</v>
      </c>
      <c r="AF9" s="0"/>
      <c r="AG9" s="0" t="n">
        <v>0.0231445788656352</v>
      </c>
      <c r="AH9" s="0" t="n">
        <v>598.844605650357</v>
      </c>
      <c r="AI9" s="0" t="n">
        <v>-0.000228414009798037</v>
      </c>
      <c r="AK9" s="69" t="n">
        <v>0.00553583641424369</v>
      </c>
      <c r="AL9" s="69" t="n">
        <v>470.495979072522</v>
      </c>
      <c r="AM9" s="69" t="n">
        <v>0.000907973747736257</v>
      </c>
      <c r="AN9" s="0"/>
      <c r="AO9" s="76" t="n">
        <v>0.0146034640773011</v>
      </c>
      <c r="AP9" s="76" t="n">
        <v>618.740549865896</v>
      </c>
      <c r="AQ9" s="76" t="n">
        <v>0.00288749181201152</v>
      </c>
      <c r="AR9" s="0"/>
      <c r="AS9" s="0" t="n">
        <v>0.0196244655404255</v>
      </c>
      <c r="AT9" s="0" t="n">
        <v>822.871047302509</v>
      </c>
      <c r="AU9" s="0" t="n">
        <v>0.00137786487701296</v>
      </c>
      <c r="AW9" s="49" t="n">
        <v>9.23962458424347E-005</v>
      </c>
      <c r="AX9" s="84" t="n">
        <v>1.62568110972563</v>
      </c>
      <c r="AY9" s="53" t="n">
        <v>6.46773720897076E-005</v>
      </c>
      <c r="AZ9" s="84" t="n">
        <v>0.0001378232904854</v>
      </c>
      <c r="BA9" s="49" t="n">
        <v>2.436463840399</v>
      </c>
      <c r="BB9" s="85" t="n">
        <v>9.58806651331689E-005</v>
      </c>
      <c r="BC9" s="85" t="n">
        <v>0.000176498003693855</v>
      </c>
      <c r="BD9" s="85" t="n">
        <v>3.12789276807975</v>
      </c>
      <c r="BE9" s="85" t="n">
        <v>0.000122811935382934</v>
      </c>
      <c r="BF9" s="84" t="n">
        <v>8.54136567021134E-005</v>
      </c>
      <c r="BG9" s="49" t="n">
        <v>3.00442331670824</v>
      </c>
      <c r="BH9" s="85" t="n">
        <v>5.9789559691297E-005</v>
      </c>
      <c r="BI9" s="49" t="n">
        <v>0.000113084115846254</v>
      </c>
      <c r="BJ9" s="49" t="n">
        <v>3.9921789276808</v>
      </c>
      <c r="BK9" s="49" t="n">
        <v>7.86642657887496E-005</v>
      </c>
      <c r="BL9" s="49" t="n">
        <v>0.000139666221781557</v>
      </c>
      <c r="BM9" s="49" t="n">
        <v>4.93877805486278</v>
      </c>
      <c r="BN9" s="49" t="n">
        <v>9.71634399938315E-005</v>
      </c>
      <c r="BO9" s="49" t="n">
        <v>0.000109109251816779</v>
      </c>
      <c r="BP9" s="49" t="n">
        <v>5.35034289276808</v>
      </c>
      <c r="BQ9" s="49" t="n">
        <v>0.000147497424740533</v>
      </c>
      <c r="BR9" s="49" t="n">
        <v>0.000139826367044946</v>
      </c>
      <c r="BS9" s="49" t="n">
        <v>6.8525545511221</v>
      </c>
      <c r="BT9" s="49" t="n">
        <v>0.000187685336953982</v>
      </c>
      <c r="BU9" s="49" t="n">
        <v>0.000169711015572588</v>
      </c>
      <c r="BV9" s="49" t="n">
        <v>8.2930314837904</v>
      </c>
      <c r="BW9" s="49" t="n">
        <v>0.000227033334030008</v>
      </c>
      <c r="BX9" s="49" t="n">
        <v>0.000104983993128682</v>
      </c>
      <c r="BY9" s="49" t="n">
        <v>7.71684071072315</v>
      </c>
      <c r="BZ9" s="49" t="n">
        <v>0.000142073095034416</v>
      </c>
      <c r="CA9" s="49" t="n">
        <v>0.000129971717000825</v>
      </c>
      <c r="CB9" s="49" t="n">
        <v>9.54830423940183</v>
      </c>
      <c r="CC9" s="49" t="n">
        <v>0.00017481308947066</v>
      </c>
      <c r="CD9" s="49" t="n">
        <v>0.000162833172633629</v>
      </c>
      <c r="CE9" s="49" t="n">
        <v>11.9353802992522</v>
      </c>
      <c r="CF9" s="49" t="n">
        <v>0.000218081611112338</v>
      </c>
      <c r="CT9" s="87"/>
      <c r="CU9" s="87"/>
      <c r="CV9" s="50"/>
      <c r="DC9" s="86"/>
    </row>
    <row r="10" customFormat="false" ht="14.65" hidden="false" customHeight="false" outlineLevel="0" collapsed="false">
      <c r="A10" s="69" t="n">
        <v>0.0498133876433005</v>
      </c>
      <c r="B10" s="69" t="n">
        <v>95.9592038942716</v>
      </c>
      <c r="C10" s="69" t="n">
        <v>-0.0237267753857316</v>
      </c>
      <c r="H10" s="0"/>
      <c r="I10" s="0" t="n">
        <v>0.0311871227364185</v>
      </c>
      <c r="J10" s="0" t="n">
        <v>204.939915736332</v>
      </c>
      <c r="K10" s="0" t="n">
        <v>-0.0094875487531762</v>
      </c>
      <c r="M10" s="68" t="n">
        <v>0.0140980024094525</v>
      </c>
      <c r="N10" s="49" t="n">
        <v>219.999642757125</v>
      </c>
      <c r="O10" s="71" t="n">
        <v>-0.000768581463088985</v>
      </c>
      <c r="P10" s="49"/>
      <c r="Q10" s="0"/>
      <c r="R10" s="0"/>
      <c r="S10" s="0"/>
      <c r="T10" s="0"/>
      <c r="U10" s="0" t="n">
        <v>0.0206276639557262</v>
      </c>
      <c r="V10" s="0" t="n">
        <v>391.349093499882</v>
      </c>
      <c r="W10" s="0" t="n">
        <v>-0.00270659044307479</v>
      </c>
      <c r="AA10" s="75"/>
      <c r="AB10" s="0"/>
      <c r="AF10" s="0"/>
      <c r="AG10" s="0" t="n">
        <v>0.0322011532043621</v>
      </c>
      <c r="AH10" s="0" t="n">
        <v>669.091253234378</v>
      </c>
      <c r="AI10" s="0" t="n">
        <v>-0.00241850128021451</v>
      </c>
      <c r="AK10" s="69"/>
      <c r="AL10" s="69"/>
      <c r="AM10" s="69"/>
      <c r="AN10" s="0"/>
      <c r="AO10" s="76" t="n">
        <v>0.0256819540669778</v>
      </c>
      <c r="AP10" s="76" t="n">
        <v>698.985509332809</v>
      </c>
      <c r="AQ10" s="76" t="n">
        <v>0</v>
      </c>
      <c r="AR10" s="0"/>
      <c r="AS10" s="0" t="n">
        <v>0.0231468055092198</v>
      </c>
      <c r="AT10" s="0" t="n">
        <v>894.425802122895</v>
      </c>
      <c r="AU10" s="0" t="n">
        <v>0.000517539490390235</v>
      </c>
      <c r="AW10" s="49" t="n">
        <v>0.000109085288310502</v>
      </c>
      <c r="AX10" s="84" t="n">
        <v>1.92119233167075</v>
      </c>
      <c r="AY10" s="53" t="n">
        <v>7.63597018173255E-005</v>
      </c>
      <c r="AZ10" s="84" t="n">
        <v>0.000162629027966559</v>
      </c>
      <c r="BA10" s="49" t="n">
        <v>2.8793566084788</v>
      </c>
      <c r="BB10" s="85" t="n">
        <v>0.000113144814713436</v>
      </c>
      <c r="BC10" s="85" t="n">
        <v>0.000208160676940462</v>
      </c>
      <c r="BD10" s="85" t="n">
        <v>3.6964713216957</v>
      </c>
      <c r="BE10" s="85" t="n">
        <v>0.000144866579355508</v>
      </c>
      <c r="BF10" s="84" t="n">
        <v>0.000100848874947981</v>
      </c>
      <c r="BG10" s="49" t="n">
        <v>3.55055798004989</v>
      </c>
      <c r="BH10" s="85" t="n">
        <v>7.05942124634231E-005</v>
      </c>
      <c r="BI10" s="49" t="n">
        <v>0.00013347610086292</v>
      </c>
      <c r="BJ10" s="49" t="n">
        <v>4.71786471321695</v>
      </c>
      <c r="BK10" s="49" t="n">
        <v>9.28525755985477E-005</v>
      </c>
      <c r="BL10" s="49" t="n">
        <v>0.000164798498689261</v>
      </c>
      <c r="BM10" s="49" t="n">
        <v>5.83653366583533</v>
      </c>
      <c r="BN10" s="49" t="n">
        <v>0.000114656343196263</v>
      </c>
      <c r="BO10" s="49" t="n">
        <v>0.000129428741089207</v>
      </c>
      <c r="BP10" s="49" t="n">
        <v>6.3229114713217</v>
      </c>
      <c r="BQ10" s="49" t="n">
        <v>0.000174971939065275</v>
      </c>
      <c r="BR10" s="49" t="n">
        <v>0.000166041420611774</v>
      </c>
      <c r="BS10" s="49" t="n">
        <v>8.09819046134652</v>
      </c>
      <c r="BT10" s="49" t="n">
        <v>0.00022287036546852</v>
      </c>
      <c r="BU10" s="49" t="n">
        <v>0.000201704819891611</v>
      </c>
      <c r="BV10" s="49" t="n">
        <v>9.80051278054847</v>
      </c>
      <c r="BW10" s="49" t="n">
        <v>0.000269798389433669</v>
      </c>
      <c r="BX10" s="49" t="n">
        <v>0.000124532170866166</v>
      </c>
      <c r="BY10" s="49" t="n">
        <v>9.11958385286778</v>
      </c>
      <c r="BZ10" s="49" t="n">
        <v>0.000168534685235938</v>
      </c>
      <c r="CA10" s="49" t="n">
        <v>0.000154316651632692</v>
      </c>
      <c r="CB10" s="49" t="n">
        <v>11.2839650872822</v>
      </c>
      <c r="CC10" s="49" t="n">
        <v>0.000207560901457429</v>
      </c>
      <c r="CD10" s="49" t="n">
        <v>0.000193504290704826</v>
      </c>
      <c r="CE10" s="49" t="n">
        <v>14.1049563591027</v>
      </c>
      <c r="CF10" s="49" t="n">
        <v>0.000259132458837453</v>
      </c>
      <c r="CT10" s="87"/>
      <c r="CU10" s="87"/>
      <c r="CV10" s="50"/>
      <c r="DC10" s="86"/>
    </row>
    <row r="11" customFormat="false" ht="14.65" hidden="false" customHeight="false" outlineLevel="0" collapsed="false">
      <c r="A11" s="69" t="n">
        <v>0.0684305123180694</v>
      </c>
      <c r="B11" s="69" t="n">
        <v>89.392259909973</v>
      </c>
      <c r="C11" s="69" t="n">
        <v>-0.0340547430345194</v>
      </c>
      <c r="E11" s="49" t="n">
        <v>0.0080556046239308</v>
      </c>
      <c r="F11" s="49" t="n">
        <v>76.5934174040225</v>
      </c>
      <c r="G11" s="49" t="n">
        <v>0.000262870974588444</v>
      </c>
      <c r="H11" s="0"/>
      <c r="I11" s="0" t="n">
        <v>0.0387323943661972</v>
      </c>
      <c r="J11" s="0" t="n">
        <v>217.843147743763</v>
      </c>
      <c r="K11" s="0" t="n">
        <v>-0.0128222812357282</v>
      </c>
      <c r="M11" s="0" t="n">
        <v>0.0251750043025937</v>
      </c>
      <c r="N11" s="0" t="n">
        <v>216.024016499536</v>
      </c>
      <c r="O11" s="0" t="n">
        <v>-0.00548794132416169</v>
      </c>
      <c r="P11" s="49"/>
      <c r="Q11" s="49" t="n">
        <v>0.00654827180772032</v>
      </c>
      <c r="R11" s="49" t="n">
        <v>166.846100948288</v>
      </c>
      <c r="S11" s="49" t="n">
        <v>0.00295247572278228</v>
      </c>
      <c r="T11" s="49"/>
      <c r="U11" s="0" t="n">
        <v>0.0266650290159387</v>
      </c>
      <c r="V11" s="0" t="n">
        <v>427.532407000372</v>
      </c>
      <c r="W11" s="0" t="n">
        <v>-0.00764964395697813</v>
      </c>
      <c r="Y11" s="49" t="n">
        <v>0.010090037937019</v>
      </c>
      <c r="Z11" s="49" t="n">
        <v>379.044961164909</v>
      </c>
      <c r="AA11" s="75" t="n">
        <v>0.00210410091832221</v>
      </c>
      <c r="AB11" s="0"/>
      <c r="AC11" s="49" t="n">
        <v>0.0166171024825998</v>
      </c>
      <c r="AD11" s="49" t="n">
        <v>434.395788019752</v>
      </c>
      <c r="AE11" s="49" t="n">
        <v>0.00167280743573313</v>
      </c>
      <c r="AF11" s="0"/>
      <c r="AG11" s="0" t="n">
        <v>0.0372325833925436</v>
      </c>
      <c r="AH11" s="0" t="n">
        <v>694.800436419116</v>
      </c>
      <c r="AI11" s="0" t="n">
        <v>-0.00403083546702418</v>
      </c>
      <c r="AK11" s="69" t="n">
        <v>0.00805212569344537</v>
      </c>
      <c r="AL11" s="69" t="n">
        <v>540.438985620605</v>
      </c>
      <c r="AM11" s="69" t="n">
        <v>0.00117027727486007</v>
      </c>
      <c r="AN11" s="0"/>
      <c r="AO11" s="76" t="n">
        <v>0.0312211990618162</v>
      </c>
      <c r="AP11" s="76" t="n">
        <v>753.60360013636</v>
      </c>
      <c r="AQ11" s="76" t="n">
        <v>-0.00127508400109855</v>
      </c>
      <c r="AR11" s="0"/>
      <c r="AS11" s="0" t="n">
        <v>0.0271723369021276</v>
      </c>
      <c r="AT11" s="0" t="n">
        <v>966.235600438674</v>
      </c>
      <c r="AU11" s="0" t="n">
        <v>-0.00172737206532845</v>
      </c>
      <c r="AW11" s="49" t="n">
        <v>0.000125741899441341</v>
      </c>
      <c r="AX11" s="84" t="n">
        <v>2.21670355361588</v>
      </c>
      <c r="AY11" s="53" t="n">
        <v>8.80193296088859E-005</v>
      </c>
      <c r="AZ11" s="84" t="n">
        <v>0.00018735758308348</v>
      </c>
      <c r="BA11" s="49" t="n">
        <v>3.3222493765586</v>
      </c>
      <c r="BB11" s="85" t="n">
        <v>0.000130359019786306</v>
      </c>
      <c r="BC11" s="85" t="n">
        <v>0.000239689640340005</v>
      </c>
      <c r="BD11" s="85" t="n">
        <v>4.26504987531165</v>
      </c>
      <c r="BE11" s="85" t="n">
        <v>0.00016683978188344</v>
      </c>
      <c r="BF11" s="84" t="n">
        <v>0.000116256347794809</v>
      </c>
      <c r="BG11" s="49" t="n">
        <v>4.09669264339154</v>
      </c>
      <c r="BH11" s="85" t="n">
        <v>8.13794434562134E-005</v>
      </c>
      <c r="BI11" s="49" t="n">
        <v>0.000153817264584813</v>
      </c>
      <c r="BJ11" s="49" t="n">
        <v>5.44355049875311</v>
      </c>
      <c r="BK11" s="49" t="n">
        <v>0.000107007134460082</v>
      </c>
      <c r="BL11" s="49" t="n">
        <v>0.000189850601460946</v>
      </c>
      <c r="BM11" s="49" t="n">
        <v>6.73428927680789</v>
      </c>
      <c r="BN11" s="49" t="n">
        <v>0.000132097970273843</v>
      </c>
      <c r="BO11" s="49" t="n">
        <v>0.000149879871334438</v>
      </c>
      <c r="BP11" s="49" t="n">
        <v>7.29548004987532</v>
      </c>
      <c r="BQ11" s="49" t="n">
        <v>0.000202587149789402</v>
      </c>
      <c r="BR11" s="49" t="n">
        <v>0.000192471724885357</v>
      </c>
      <c r="BS11" s="49" t="n">
        <v>9.34382637157094</v>
      </c>
      <c r="BT11" s="49" t="n">
        <v>0.000258272795998001</v>
      </c>
      <c r="BU11" s="49" t="n">
        <v>0.000234002623995976</v>
      </c>
      <c r="BV11" s="49" t="n">
        <v>11.3079940773065</v>
      </c>
      <c r="BW11" s="49" t="n">
        <v>0.000312844968661413</v>
      </c>
      <c r="BX11" s="49" t="n">
        <v>0.000144208685643887</v>
      </c>
      <c r="BY11" s="49" t="n">
        <v>10.5223269950124</v>
      </c>
      <c r="BZ11" s="49" t="n">
        <v>0.000195139126072085</v>
      </c>
      <c r="CA11" s="49" t="n">
        <v>0.000178860746499824</v>
      </c>
      <c r="CB11" s="49" t="n">
        <v>13.0196259351625</v>
      </c>
      <c r="CC11" s="49" t="n">
        <v>0.000240523276962199</v>
      </c>
      <c r="CD11" s="49" t="n">
        <v>0.000224463275745062</v>
      </c>
      <c r="CE11" s="49" t="n">
        <v>16.2745324189531</v>
      </c>
      <c r="CF11" s="49" t="n">
        <v>0.000300459347187213</v>
      </c>
      <c r="CT11" s="87"/>
      <c r="CU11" s="87"/>
      <c r="CV11" s="50"/>
      <c r="DC11" s="86"/>
    </row>
    <row r="12" customFormat="false" ht="14.65" hidden="false" customHeight="false" outlineLevel="0" collapsed="false">
      <c r="A12" s="69" t="n">
        <v>0.0764811608260775</v>
      </c>
      <c r="B12" s="69" t="n">
        <v>80.5930844637898</v>
      </c>
      <c r="C12" s="69" t="n">
        <v>-0.037340609124472</v>
      </c>
      <c r="H12" s="0"/>
      <c r="I12" s="0" t="n">
        <v>0.045774647887324</v>
      </c>
      <c r="J12" s="0" t="n">
        <v>214.426022078293</v>
      </c>
      <c r="K12" s="0" t="n">
        <v>-0.0166736624127602</v>
      </c>
      <c r="M12" s="68" t="n">
        <v>0.0342380058515274</v>
      </c>
      <c r="N12" s="49" t="n">
        <v>222.554291908105</v>
      </c>
      <c r="O12" s="71" t="n">
        <v>-0.00839371861005075</v>
      </c>
      <c r="P12" s="49"/>
      <c r="Q12" s="0"/>
      <c r="R12" s="0"/>
      <c r="S12" s="0"/>
      <c r="T12" s="0"/>
      <c r="U12" s="0" t="n">
        <v>0.0347148490962221</v>
      </c>
      <c r="V12" s="0" t="n">
        <v>452.660565434719</v>
      </c>
      <c r="W12" s="0" t="n">
        <v>-0.0105845819808582</v>
      </c>
      <c r="AA12" s="75"/>
      <c r="AB12" s="0"/>
      <c r="AF12" s="0"/>
      <c r="AG12" s="0" t="n">
        <v>0.0457860147124523</v>
      </c>
      <c r="AH12" s="0" t="n">
        <v>719.672277692616</v>
      </c>
      <c r="AI12" s="0" t="n">
        <v>-0.00684570223482939</v>
      </c>
      <c r="AK12" s="69"/>
      <c r="AL12" s="69"/>
      <c r="AM12" s="69"/>
      <c r="AN12" s="0"/>
      <c r="AO12" s="76" t="n">
        <v>0.040285418144279</v>
      </c>
      <c r="AP12" s="76" t="n">
        <v>780.055199141122</v>
      </c>
      <c r="AQ12" s="76" t="n">
        <v>-0.00404788571777316</v>
      </c>
      <c r="AR12" s="0"/>
      <c r="AS12" s="0" t="n">
        <v>0.0296882940226949</v>
      </c>
      <c r="AT12" s="0" t="n">
        <v>1000.87481787558</v>
      </c>
      <c r="AU12" s="0" t="n">
        <v>-0.002708680709445</v>
      </c>
      <c r="AW12" s="49" t="n">
        <v>0.000142366205036285</v>
      </c>
      <c r="AX12" s="84" t="n">
        <v>2.51221477556101</v>
      </c>
      <c r="AY12" s="53" t="n">
        <v>9.96563435253796E-005</v>
      </c>
      <c r="AZ12" s="84" t="n">
        <v>0.000212008570529881</v>
      </c>
      <c r="BA12" s="49" t="n">
        <v>3.7651421446384</v>
      </c>
      <c r="BB12" s="85" t="n">
        <v>0.000147523568486179</v>
      </c>
      <c r="BC12" s="85" t="n">
        <v>0.000271083381229152</v>
      </c>
      <c r="BD12" s="85" t="n">
        <v>4.8336284289276</v>
      </c>
      <c r="BE12" s="85" t="n">
        <v>0.000188732142219081</v>
      </c>
      <c r="BF12" s="84" t="n">
        <v>0.000131636174810486</v>
      </c>
      <c r="BG12" s="49" t="n">
        <v>4.64282730673318</v>
      </c>
      <c r="BH12" s="85" t="n">
        <v>9.21453223672272E-005</v>
      </c>
      <c r="BI12" s="49" t="n">
        <v>0.000174107486452085</v>
      </c>
      <c r="BJ12" s="49" t="n">
        <v>6.16923628428927</v>
      </c>
      <c r="BK12" s="49" t="n">
        <v>0.000121128102561231</v>
      </c>
      <c r="BL12" s="49" t="n">
        <v>0.000214821999719416</v>
      </c>
      <c r="BM12" s="49" t="n">
        <v>7.63204488778044</v>
      </c>
      <c r="BN12" s="49" t="n">
        <v>0.000149488620947141</v>
      </c>
      <c r="BO12" s="49" t="n">
        <v>0.000170463410377821</v>
      </c>
      <c r="BP12" s="49" t="n">
        <v>8.26804862842894</v>
      </c>
      <c r="BQ12" s="49" t="n">
        <v>0.000230339520794823</v>
      </c>
      <c r="BR12" s="49" t="n">
        <v>0.000219118487455623</v>
      </c>
      <c r="BS12" s="49" t="n">
        <v>10.5894622817954</v>
      </c>
      <c r="BT12" s="49" t="n">
        <v>0.000293885060194222</v>
      </c>
      <c r="BU12" s="49" t="n">
        <v>0.000266605845553123</v>
      </c>
      <c r="BV12" s="49" t="n">
        <v>12.8154753740646</v>
      </c>
      <c r="BW12" s="49" t="n">
        <v>0.000356159685634251</v>
      </c>
      <c r="BX12" s="49" t="n">
        <v>0.000164014334220023</v>
      </c>
      <c r="BY12" s="49" t="n">
        <v>11.925070137157</v>
      </c>
      <c r="BZ12" s="49" t="n">
        <v>0.000221883283118613</v>
      </c>
      <c r="CA12" s="49" t="n">
        <v>0.000203605269016038</v>
      </c>
      <c r="CB12" s="49" t="n">
        <v>14.7552867830429</v>
      </c>
      <c r="CC12" s="49" t="n">
        <v>0.000273694157474155</v>
      </c>
      <c r="CD12" s="49" t="n">
        <v>0.000255711622614634</v>
      </c>
      <c r="CE12" s="49" t="n">
        <v>18.4441084788036</v>
      </c>
      <c r="CF12" s="49" t="n">
        <v>0.000342050421617209</v>
      </c>
      <c r="CT12" s="87"/>
      <c r="CU12" s="87"/>
      <c r="CV12" s="50"/>
      <c r="DC12" s="86"/>
    </row>
    <row r="13" customFormat="false" ht="14.65" hidden="false" customHeight="false" outlineLevel="0" collapsed="false">
      <c r="A13" s="69" t="n">
        <v>0.0895634646515908</v>
      </c>
      <c r="B13" s="69" t="n">
        <v>70.4330895620576</v>
      </c>
      <c r="C13" s="69" t="n">
        <v>-0.0401762645231633</v>
      </c>
      <c r="E13" s="49" t="n">
        <v>0.0151042586698702</v>
      </c>
      <c r="F13" s="49" t="n">
        <v>102.958437708993</v>
      </c>
      <c r="G13" s="49" t="n">
        <v>-0.00117280896354844</v>
      </c>
      <c r="H13" s="0"/>
      <c r="I13" s="0" t="n">
        <v>0.0523138832997988</v>
      </c>
      <c r="J13" s="0" t="n">
        <v>189.684849472866</v>
      </c>
      <c r="K13" s="0" t="n">
        <v>-0.018512126598312</v>
      </c>
      <c r="M13" s="0" t="n">
        <v>0.0433010074004612</v>
      </c>
      <c r="N13" s="0" t="n">
        <v>232.054826536781</v>
      </c>
      <c r="O13" s="0" t="n">
        <v>-0.0133827561774705</v>
      </c>
      <c r="P13" s="49"/>
      <c r="Q13" s="49" t="n">
        <v>0.00957055110359124</v>
      </c>
      <c r="R13" s="49" t="n">
        <v>214.667769937051</v>
      </c>
      <c r="S13" s="49" t="n">
        <v>0.00364836817002844</v>
      </c>
      <c r="T13" s="49"/>
      <c r="U13" s="0" t="n">
        <v>0.0407522141564347</v>
      </c>
      <c r="V13" s="0" t="n">
        <v>456.412380744261</v>
      </c>
      <c r="W13" s="0" t="n">
        <v>-0.0131165536856701</v>
      </c>
      <c r="Y13" s="49" t="n">
        <v>0.0126125474212737</v>
      </c>
      <c r="Z13" s="49" t="n">
        <v>428.073141870316</v>
      </c>
      <c r="AA13" s="75" t="n">
        <v>0.00157977803576295</v>
      </c>
      <c r="AB13" s="0"/>
      <c r="AC13" s="49" t="n">
        <v>0.0221561366434664</v>
      </c>
      <c r="AD13" s="49" t="n">
        <v>476.932985616878</v>
      </c>
      <c r="AE13" s="49" t="n">
        <v>0.000114668251642998</v>
      </c>
      <c r="AF13" s="0"/>
      <c r="AG13" s="0" t="n">
        <v>0.0538363030135429</v>
      </c>
      <c r="AH13" s="0" t="n">
        <v>750.509626604713</v>
      </c>
      <c r="AI13" s="0" t="n">
        <v>-0.0104129916231458</v>
      </c>
      <c r="AK13" s="69" t="n">
        <v>0.0105684149726471</v>
      </c>
      <c r="AL13" s="69" t="n">
        <v>580.466428285531</v>
      </c>
      <c r="AM13" s="69" t="n">
        <v>0.000907973747736257</v>
      </c>
      <c r="AN13" s="0"/>
      <c r="AO13" s="76" t="n">
        <v>0.0538817467679731</v>
      </c>
      <c r="AP13" s="76" t="n">
        <v>783.025327923757</v>
      </c>
      <c r="AQ13" s="76" t="n">
        <v>-0.00756954629223581</v>
      </c>
      <c r="AR13" s="0"/>
      <c r="AS13" s="0" t="n">
        <v>0.0332106339914892</v>
      </c>
      <c r="AT13" s="0" t="n">
        <v>1047.14283822094</v>
      </c>
      <c r="AU13" s="0" t="n">
        <v>-0.00455031474018428</v>
      </c>
      <c r="AW13" s="49" t="n">
        <v>0.000158958330166064</v>
      </c>
      <c r="AX13" s="84" t="n">
        <v>2.80772599750613</v>
      </c>
      <c r="AY13" s="53" t="n">
        <v>0.000111270831116278</v>
      </c>
      <c r="AZ13" s="84" t="n">
        <v>0.000236581627961313</v>
      </c>
      <c r="BA13" s="49" t="n">
        <v>4.2080349127182</v>
      </c>
      <c r="BB13" s="85" t="n">
        <v>0.000164638746461035</v>
      </c>
      <c r="BC13" s="85" t="n">
        <v>0.000302340485274787</v>
      </c>
      <c r="BD13" s="85" t="n">
        <v>5.40220698254355</v>
      </c>
      <c r="BE13" s="85" t="n">
        <v>0.000210544253024159</v>
      </c>
      <c r="BF13" s="84" t="n">
        <v>0.000146988455027851</v>
      </c>
      <c r="BG13" s="49" t="n">
        <v>5.18896197007483</v>
      </c>
      <c r="BH13" s="85" t="n">
        <v>0.000102891918519406</v>
      </c>
      <c r="BI13" s="49" t="n">
        <v>0.0001943466532062</v>
      </c>
      <c r="BJ13" s="49" t="n">
        <v>6.89492206982543</v>
      </c>
      <c r="BK13" s="49" t="n">
        <v>0.000135215638951388</v>
      </c>
      <c r="BL13" s="49" t="n">
        <v>0.000239712190818398</v>
      </c>
      <c r="BM13" s="49" t="n">
        <v>8.52980049875299</v>
      </c>
      <c r="BN13" s="49" t="n">
        <v>0.000166828592316612</v>
      </c>
      <c r="BO13" s="49" t="n">
        <v>0.000191180098493666</v>
      </c>
      <c r="BP13" s="49" t="n">
        <v>9.24061720698256</v>
      </c>
      <c r="BQ13" s="49" t="n">
        <v>0.000258225547504173</v>
      </c>
      <c r="BR13" s="49" t="n">
        <v>0.000245982835388758</v>
      </c>
      <c r="BS13" s="49" t="n">
        <v>11.8350981920198</v>
      </c>
      <c r="BT13" s="49" t="n">
        <v>0.00032969965707761</v>
      </c>
      <c r="BU13" s="49" t="n">
        <v>0.000299515736275312</v>
      </c>
      <c r="BV13" s="49" t="n">
        <v>14.3229566708227</v>
      </c>
      <c r="BW13" s="49" t="n">
        <v>0.000399729293153742</v>
      </c>
      <c r="BX13" s="49" t="n">
        <v>0.000183949887048355</v>
      </c>
      <c r="BY13" s="49" t="n">
        <v>13.3278132793017</v>
      </c>
      <c r="BZ13" s="49" t="n">
        <v>0.000248764046483746</v>
      </c>
      <c r="CA13" s="49" t="n">
        <v>0.000228551418315742</v>
      </c>
      <c r="CB13" s="49" t="n">
        <v>16.4909476309232</v>
      </c>
      <c r="CC13" s="49" t="n">
        <v>0.000307067528120729</v>
      </c>
      <c r="CD13" s="49" t="n">
        <v>0.000287250678384247</v>
      </c>
      <c r="CE13" s="49" t="n">
        <v>20.613684538654</v>
      </c>
      <c r="CF13" s="49" t="n">
        <v>0.000383893940533388</v>
      </c>
      <c r="CT13" s="87"/>
      <c r="CU13" s="87"/>
      <c r="CV13" s="50"/>
      <c r="DC13" s="86"/>
    </row>
    <row r="14" customFormat="false" ht="14.65" hidden="false" customHeight="false" outlineLevel="0" collapsed="false">
      <c r="A14" s="69" t="n">
        <v>0.0981172786913495</v>
      </c>
      <c r="B14" s="69" t="n">
        <v>57.5424060992</v>
      </c>
      <c r="C14" s="69" t="n">
        <v>-0.040834781653665</v>
      </c>
      <c r="H14" s="0"/>
      <c r="I14" s="0" t="n">
        <v>0.0588531187122736</v>
      </c>
      <c r="J14" s="0" t="n">
        <v>207.298987077098</v>
      </c>
      <c r="K14" s="0" t="n">
        <v>-0.0201828477012405</v>
      </c>
      <c r="M14" s="68" t="n">
        <v>0.0543780092936024</v>
      </c>
      <c r="N14" s="49" t="n">
        <v>228.673286369663</v>
      </c>
      <c r="O14" s="71" t="n">
        <v>-0.018479664827429</v>
      </c>
      <c r="P14" s="49"/>
      <c r="Q14" s="0"/>
      <c r="R14" s="0"/>
      <c r="S14" s="0"/>
      <c r="T14" s="0"/>
      <c r="U14" s="0" t="n">
        <v>0.0462864654616295</v>
      </c>
      <c r="V14" s="0" t="n">
        <v>464.097398003016</v>
      </c>
      <c r="W14" s="0" t="n">
        <v>-0.0158768729712874</v>
      </c>
      <c r="AA14" s="75"/>
      <c r="AB14" s="0"/>
      <c r="AF14" s="0"/>
      <c r="AG14" s="0" t="n">
        <v>0.0649054494275423</v>
      </c>
      <c r="AH14" s="0" t="n">
        <v>753.788906333142</v>
      </c>
      <c r="AI14" s="0" t="n">
        <v>-0.0142154130803719</v>
      </c>
      <c r="AK14" s="69"/>
      <c r="AL14" s="69"/>
      <c r="AM14" s="69"/>
      <c r="AN14" s="0"/>
      <c r="AO14" s="76" t="n">
        <v>0.060931694943222</v>
      </c>
      <c r="AP14" s="76" t="n">
        <v>800.679673496492</v>
      </c>
      <c r="AQ14" s="76" t="n">
        <v>-0.00941808077001889</v>
      </c>
      <c r="AR14" s="0"/>
      <c r="AS14" s="0" t="n">
        <v>0.0417648882014183</v>
      </c>
      <c r="AT14" s="0" t="n">
        <v>1104.99844063995</v>
      </c>
      <c r="AU14" s="0" t="n">
        <v>-0.00869735195538916</v>
      </c>
      <c r="AW14" s="49" t="n">
        <v>0.000175518399176498</v>
      </c>
      <c r="AX14" s="84" t="n">
        <v>3.10323721945126</v>
      </c>
      <c r="AY14" s="53" t="n">
        <v>0.000122862879423615</v>
      </c>
      <c r="AZ14" s="84" t="n">
        <v>0.000261076415540906</v>
      </c>
      <c r="BA14" s="49" t="n">
        <v>4.65092768079801</v>
      </c>
      <c r="BB14" s="85" t="n">
        <v>0.000181704836901456</v>
      </c>
      <c r="BC14" s="85" t="n">
        <v>0.000333459634319543</v>
      </c>
      <c r="BD14" s="85" t="n">
        <v>5.9707855361595</v>
      </c>
      <c r="BE14" s="85" t="n">
        <v>0.000232276700467685</v>
      </c>
      <c r="BF14" s="84" t="n">
        <v>0.000162313286948589</v>
      </c>
      <c r="BG14" s="49" t="n">
        <v>5.73509663341648</v>
      </c>
      <c r="BH14" s="85" t="n">
        <v>0.000113619300863945</v>
      </c>
      <c r="BI14" s="49" t="n">
        <v>0.000214534658766653</v>
      </c>
      <c r="BJ14" s="49" t="n">
        <v>7.62060785536158</v>
      </c>
      <c r="BK14" s="49" t="n">
        <v>0.000149269901553672</v>
      </c>
      <c r="BL14" s="49" t="n">
        <v>0.000264520699356103</v>
      </c>
      <c r="BM14" s="49" t="n">
        <v>9.42755610972554</v>
      </c>
      <c r="BN14" s="49" t="n">
        <v>0.000184118178892798</v>
      </c>
      <c r="BO14" s="49" t="n">
        <v>0.00021203064864055</v>
      </c>
      <c r="BP14" s="49" t="n">
        <v>10.2131857855362</v>
      </c>
      <c r="BQ14" s="49" t="n">
        <v>0.000286241755803591</v>
      </c>
      <c r="BR14" s="49" t="n">
        <v>0.000273065816495773</v>
      </c>
      <c r="BS14" s="49" t="n">
        <v>13.0807341022442</v>
      </c>
      <c r="BT14" s="49" t="n">
        <v>0.000365709152586449</v>
      </c>
      <c r="BU14" s="49" t="n">
        <v>0.000332733385431182</v>
      </c>
      <c r="BV14" s="49" t="n">
        <v>15.8304379675808</v>
      </c>
      <c r="BW14" s="49" t="n">
        <v>0.000443540684568669</v>
      </c>
      <c r="BX14" s="49" t="n">
        <v>0.000204016088592263</v>
      </c>
      <c r="BY14" s="49" t="n">
        <v>14.7305564214463</v>
      </c>
      <c r="BZ14" s="49" t="n">
        <v>0.000275778330198632</v>
      </c>
      <c r="CA14" s="49" t="n">
        <v>0.000253700326330215</v>
      </c>
      <c r="CB14" s="49" t="n">
        <v>18.2266084788036</v>
      </c>
      <c r="CC14" s="49" t="n">
        <v>0.000340637417665573</v>
      </c>
      <c r="CD14" s="49" t="n">
        <v>0.000319081645417221</v>
      </c>
      <c r="CE14" s="49" t="n">
        <v>22.7832605985045</v>
      </c>
      <c r="CF14" s="49" t="n">
        <v>0.000425978276918905</v>
      </c>
      <c r="CT14" s="87"/>
      <c r="CU14" s="87"/>
      <c r="CV14" s="50"/>
      <c r="DC14" s="86"/>
    </row>
    <row r="15" customFormat="false" ht="14.65" hidden="false" customHeight="false" outlineLevel="0" collapsed="false">
      <c r="A15" s="69" t="n">
        <v>0.107174258262859</v>
      </c>
      <c r="B15" s="69" t="n">
        <v>74.8557514607545</v>
      </c>
      <c r="C15" s="69" t="n">
        <v>-0.0412715532198141</v>
      </c>
      <c r="E15" s="49" t="n">
        <v>0.0226563880048054</v>
      </c>
      <c r="F15" s="49" t="n">
        <v>101.762219827161</v>
      </c>
      <c r="G15" s="49" t="n">
        <v>-0.00599211016433657</v>
      </c>
      <c r="H15" s="0"/>
      <c r="I15" s="0" t="n">
        <v>0.0658953722334004</v>
      </c>
      <c r="J15" s="0" t="n">
        <v>206.58070230867</v>
      </c>
      <c r="K15" s="0" t="n">
        <v>-0.0216187284884963</v>
      </c>
      <c r="M15" s="0" t="n">
        <v>0.0674690115309511</v>
      </c>
      <c r="N15" s="0" t="n">
        <v>213.181452616364</v>
      </c>
      <c r="O15" s="0" t="n">
        <v>-0.0212236354895098</v>
      </c>
      <c r="P15" s="49"/>
      <c r="Q15" s="49" t="n">
        <v>0.0146076832633761</v>
      </c>
      <c r="R15" s="49" t="n">
        <v>227.39464263211</v>
      </c>
      <c r="S15" s="49" t="n">
        <v>0.00214172724055373</v>
      </c>
      <c r="T15" s="49"/>
      <c r="U15" s="0" t="n">
        <v>0.0518207167668243</v>
      </c>
      <c r="V15" s="0" t="n">
        <v>458.3756167621</v>
      </c>
      <c r="W15" s="0" t="n">
        <v>-0.0185834634143622</v>
      </c>
      <c r="Y15" s="49" t="n">
        <v>0.0146305550086775</v>
      </c>
      <c r="Z15" s="49" t="n">
        <v>468.418263839903</v>
      </c>
      <c r="AA15" s="75" t="n">
        <v>0.00118483352682221</v>
      </c>
      <c r="AB15" s="0"/>
      <c r="AC15" s="49" t="n">
        <v>0.0281987193644118</v>
      </c>
      <c r="AD15" s="49" t="n">
        <v>512.685842642185</v>
      </c>
      <c r="AE15" s="49" t="n">
        <v>-0.00173351415719118</v>
      </c>
      <c r="AF15" s="0"/>
      <c r="AG15" s="0" t="n">
        <v>0.0729557377286328</v>
      </c>
      <c r="AH15" s="0" t="n">
        <v>737.528581931957</v>
      </c>
      <c r="AI15" s="0" t="n">
        <v>-0.0163987822916767</v>
      </c>
      <c r="AK15" s="69" t="n">
        <v>0.0130847042518487</v>
      </c>
      <c r="AL15" s="69" t="n">
        <v>631.162607296259</v>
      </c>
      <c r="AM15" s="69" t="n">
        <v>0.000907973747736257</v>
      </c>
      <c r="AN15" s="0"/>
      <c r="AO15" s="76" t="n">
        <v>0.0674780753916673</v>
      </c>
      <c r="AP15" s="76" t="n">
        <v>788.189839898526</v>
      </c>
      <c r="AQ15" s="76" t="n">
        <v>-0.0110304885809319</v>
      </c>
      <c r="AR15" s="0"/>
      <c r="AS15" s="0" t="n">
        <v>0.0498159509872338</v>
      </c>
      <c r="AT15" s="0" t="n">
        <v>1140.57471720966</v>
      </c>
      <c r="AU15" s="0" t="n">
        <v>-0.0115740649669089</v>
      </c>
      <c r="AW15" s="49" t="n">
        <v>0.000192046535694095</v>
      </c>
      <c r="AX15" s="84" t="n">
        <v>3.39874844139639</v>
      </c>
      <c r="AY15" s="53" t="n">
        <v>0.00013443257498594</v>
      </c>
      <c r="AZ15" s="84" t="n">
        <v>0.000285492615487491</v>
      </c>
      <c r="BA15" s="49" t="n">
        <v>5.09382044887781</v>
      </c>
      <c r="BB15" s="85" t="n">
        <v>0.000198722120567984</v>
      </c>
      <c r="BC15" s="85" t="n">
        <v>0.000364439604200855</v>
      </c>
      <c r="BD15" s="85" t="n">
        <v>6.53936408977545</v>
      </c>
      <c r="BE15" s="85" t="n">
        <v>0.000253930064319319</v>
      </c>
      <c r="BF15" s="84" t="n">
        <v>0.000177610768547003</v>
      </c>
      <c r="BG15" s="49" t="n">
        <v>6.28123129675812</v>
      </c>
      <c r="BH15" s="85" t="n">
        <v>0.00012432753798288</v>
      </c>
      <c r="BI15" s="49" t="n">
        <v>0.00023467140410803</v>
      </c>
      <c r="BJ15" s="49" t="n">
        <v>8.34629364089774</v>
      </c>
      <c r="BK15" s="49" t="n">
        <v>0.0001632910471745</v>
      </c>
      <c r="BL15" s="49" t="n">
        <v>0.000289247076688181</v>
      </c>
      <c r="BM15" s="49" t="n">
        <v>10.3253117206981</v>
      </c>
      <c r="BN15" s="49" t="n">
        <v>0.000201357672626521</v>
      </c>
      <c r="BO15" s="49" t="n">
        <v>0.000233015746837275</v>
      </c>
      <c r="BP15" s="49" t="n">
        <v>11.1857543640898</v>
      </c>
      <c r="BQ15" s="49" t="n">
        <v>0.00031438470140795</v>
      </c>
      <c r="BR15" s="49" t="n">
        <v>0.000300368400793493</v>
      </c>
      <c r="BS15" s="49" t="n">
        <v>14.3263700124686</v>
      </c>
      <c r="BT15" s="49" t="n">
        <v>0.000401906179676932</v>
      </c>
      <c r="BU15" s="49" t="n">
        <v>0.000366259723639026</v>
      </c>
      <c r="BV15" s="49" t="n">
        <v>17.3379192643388</v>
      </c>
      <c r="BW15" s="49" t="n">
        <v>0.000487580896051241</v>
      </c>
      <c r="BX15" s="49" t="n">
        <v>0.000224213657717522</v>
      </c>
      <c r="BY15" s="49" t="n">
        <v>16.1332995635909</v>
      </c>
      <c r="BZ15" s="49" t="n">
        <v>0.000302923071861203</v>
      </c>
      <c r="CA15" s="49" t="n">
        <v>0.000279053058966567</v>
      </c>
      <c r="CB15" s="49" t="n">
        <v>19.962269326684</v>
      </c>
      <c r="CC15" s="49" t="n">
        <v>0.000374397898800397</v>
      </c>
      <c r="CD15" s="49" t="n">
        <v>0.000351205584627489</v>
      </c>
      <c r="CE15" s="49" t="n">
        <v>24.9528366583549</v>
      </c>
      <c r="CF15" s="49" t="n">
        <v>0.000468291920321131</v>
      </c>
      <c r="CT15" s="87"/>
      <c r="CU15" s="87"/>
      <c r="CV15" s="50"/>
      <c r="DC15" s="86"/>
    </row>
    <row r="16" customFormat="false" ht="14.65" hidden="false" customHeight="false" outlineLevel="0" collapsed="false">
      <c r="A16" s="69" t="n">
        <v>0.117740734429619</v>
      </c>
      <c r="B16" s="69" t="n">
        <v>68.286340236654</v>
      </c>
      <c r="C16" s="69" t="n">
        <v>-0.0421988528525615</v>
      </c>
      <c r="H16" s="0"/>
      <c r="I16" s="0" t="n">
        <v>0.073943661971831</v>
      </c>
      <c r="J16" s="0" t="n">
        <v>197.001622090852</v>
      </c>
      <c r="K16" s="0" t="n">
        <v>-0.0233431273778642</v>
      </c>
      <c r="M16" s="68" t="n">
        <v>0.0800565136822479</v>
      </c>
      <c r="N16" s="49" t="n">
        <v>200.666288865614</v>
      </c>
      <c r="O16" s="71" t="n">
        <v>-0.0238529931263932</v>
      </c>
      <c r="P16" s="49"/>
      <c r="Q16" s="49"/>
      <c r="S16" s="49"/>
      <c r="T16" s="49"/>
      <c r="U16" s="0" t="n">
        <v>0.0578580818270369</v>
      </c>
      <c r="V16" s="0" t="n">
        <v>453.996183326216</v>
      </c>
      <c r="W16" s="0" t="n">
        <v>-0.0218609228094502</v>
      </c>
      <c r="AA16" s="75"/>
      <c r="AB16" s="0"/>
      <c r="AF16" s="0"/>
      <c r="AG16" s="0" t="n">
        <v>0.0815091690485415</v>
      </c>
      <c r="AH16" s="0" t="n">
        <v>736.836914406678</v>
      </c>
      <c r="AI16" s="0" t="n">
        <v>-0.0178969094735873</v>
      </c>
      <c r="AK16" s="69"/>
      <c r="AL16" s="69"/>
      <c r="AM16" s="69"/>
      <c r="AN16" s="0"/>
      <c r="AO16" s="76" t="n">
        <v>0.0730173203865056</v>
      </c>
      <c r="AP16" s="76" t="n">
        <v>781.454464243467</v>
      </c>
      <c r="AQ16" s="76" t="n">
        <v>-0.0121908824866935</v>
      </c>
      <c r="AR16" s="0"/>
      <c r="AS16" s="0" t="n">
        <v>0.056357439500709</v>
      </c>
      <c r="AT16" s="0" t="n">
        <v>1145.3331610325</v>
      </c>
      <c r="AU16" s="0" t="n">
        <v>-0.0138794681513745</v>
      </c>
      <c r="AW16" s="49" t="n">
        <v>0.000208542862631619</v>
      </c>
      <c r="AX16" s="84" t="n">
        <v>3.69425966334151</v>
      </c>
      <c r="AY16" s="53" t="n">
        <v>0.000145980003842258</v>
      </c>
      <c r="AZ16" s="84" t="n">
        <v>0.000309829931627689</v>
      </c>
      <c r="BA16" s="49" t="n">
        <v>5.53671321695761</v>
      </c>
      <c r="BB16" s="85" t="n">
        <v>0.000215690875819875</v>
      </c>
      <c r="BC16" s="85" t="n">
        <v>0.000395279262552644</v>
      </c>
      <c r="BD16" s="85" t="n">
        <v>7.1079426433914</v>
      </c>
      <c r="BE16" s="85" t="n">
        <v>0.000275504918043035</v>
      </c>
      <c r="BF16" s="84" t="n">
        <v>0.000192880997273709</v>
      </c>
      <c r="BG16" s="49" t="n">
        <v>6.82736596009977</v>
      </c>
      <c r="BH16" s="85" t="n">
        <v>0.000135016698091551</v>
      </c>
      <c r="BI16" s="49" t="n">
        <v>0.000254756797138843</v>
      </c>
      <c r="BJ16" s="49" t="n">
        <v>9.0719794264339</v>
      </c>
      <c r="BK16" s="49" t="n">
        <v>0.000177279231514558</v>
      </c>
      <c r="BL16" s="49" t="n">
        <v>0.000313890900440707</v>
      </c>
      <c r="BM16" s="49" t="n">
        <v>11.2230673316706</v>
      </c>
      <c r="BN16" s="49" t="n">
        <v>0.000218547362938394</v>
      </c>
      <c r="BO16" s="49" t="n">
        <v>0.000254136052602724</v>
      </c>
      <c r="BP16" s="49" t="n">
        <v>12.1583229426434</v>
      </c>
      <c r="BQ16" s="49" t="n">
        <v>0.000342650969437965</v>
      </c>
      <c r="BR16" s="49" t="n">
        <v>0.000327891482057536</v>
      </c>
      <c r="BS16" s="49" t="n">
        <v>15.5720059226931</v>
      </c>
      <c r="BT16" s="49" t="n">
        <v>0.000438283438674911</v>
      </c>
      <c r="BU16" s="49" t="n">
        <v>0.000400095526807489</v>
      </c>
      <c r="BV16" s="49" t="n">
        <v>18.8454005610969</v>
      </c>
      <c r="BW16" s="49" t="n">
        <v>0.000531837109094801</v>
      </c>
      <c r="BX16" s="49" t="n">
        <v>0.00024454328812002</v>
      </c>
      <c r="BY16" s="49" t="n">
        <v>17.5360427057356</v>
      </c>
      <c r="BZ16" s="49" t="n">
        <v>0.000330195232401541</v>
      </c>
      <c r="CA16" s="49" t="n">
        <v>0.000304610617334829</v>
      </c>
      <c r="CB16" s="49" t="n">
        <v>21.6979301745643</v>
      </c>
      <c r="CC16" s="49" t="n">
        <v>0.000408343088568143</v>
      </c>
      <c r="CD16" s="49" t="n">
        <v>0.000383623418830928</v>
      </c>
      <c r="CE16" s="49" t="n">
        <v>27.1224127182053</v>
      </c>
      <c r="CF16" s="49" t="n">
        <v>0.000510823478961648</v>
      </c>
      <c r="CT16" s="87"/>
      <c r="CU16" s="87"/>
      <c r="CV16" s="50"/>
      <c r="DC16" s="86"/>
    </row>
    <row r="17" customFormat="false" ht="14.65" hidden="false" customHeight="false" outlineLevel="0" collapsed="false">
      <c r="A17" s="69" t="n">
        <v>0.127300879532879</v>
      </c>
      <c r="B17" s="69" t="n">
        <v>59.4212854523374</v>
      </c>
      <c r="C17" s="69" t="n">
        <v>-0.0433478980496615</v>
      </c>
      <c r="E17" s="49" t="n">
        <v>0.0297050420507448</v>
      </c>
      <c r="F17" s="49" t="n">
        <v>110.243100961121</v>
      </c>
      <c r="G17" s="49" t="n">
        <v>-0.00846579343802782</v>
      </c>
      <c r="H17" s="0"/>
      <c r="I17" s="0" t="n">
        <v>0.0819919517102616</v>
      </c>
      <c r="J17" s="0" t="n">
        <v>206.467229845663</v>
      </c>
      <c r="K17" s="0" t="n">
        <v>-0.0246649428689362</v>
      </c>
      <c r="M17" s="68" t="n">
        <v>0.0931475159195967</v>
      </c>
      <c r="N17" s="49" t="n">
        <v>211.501640687557</v>
      </c>
      <c r="O17" s="71" t="n">
        <v>-0.0264823507632766</v>
      </c>
      <c r="P17" s="49"/>
      <c r="Q17" s="49" t="n">
        <v>0.0191411022071825</v>
      </c>
      <c r="R17" s="49" t="n">
        <v>253.13994497459</v>
      </c>
      <c r="S17" s="49" t="n">
        <v>0.0010404605521933</v>
      </c>
      <c r="T17" s="49"/>
      <c r="U17" s="0" t="n">
        <v>0.0684234706824088</v>
      </c>
      <c r="V17" s="0" t="n">
        <v>430.870617699172</v>
      </c>
      <c r="W17" s="0" t="n">
        <v>-0.026924866219074</v>
      </c>
      <c r="Y17" s="49" t="n">
        <v>0.0176575663897832</v>
      </c>
      <c r="Z17" s="49" t="n">
        <v>474.187148676182</v>
      </c>
      <c r="AA17" s="75" t="n">
        <v>0.000394944508940741</v>
      </c>
      <c r="AB17" s="0"/>
      <c r="AC17" s="49" t="n">
        <v>0.023163233763624</v>
      </c>
      <c r="AD17" s="49" t="n">
        <v>486.755302281663</v>
      </c>
      <c r="AE17" s="49" t="n">
        <v>-0.000114668251642995</v>
      </c>
      <c r="AF17" s="0"/>
      <c r="AG17" s="0" t="n">
        <v>0.089559457349632</v>
      </c>
      <c r="AH17" s="0" t="n">
        <v>712.458149378316</v>
      </c>
      <c r="AI17" s="0" t="n">
        <v>-0.019509243660397</v>
      </c>
      <c r="AK17" s="69" t="n">
        <v>0.0150977356752101</v>
      </c>
      <c r="AL17" s="69" t="n">
        <v>641.043323676048</v>
      </c>
      <c r="AM17" s="69" t="n">
        <v>-0.000390092424953356</v>
      </c>
      <c r="AN17" s="0"/>
      <c r="AO17" s="76" t="n">
        <v>0.0800672685617545</v>
      </c>
      <c r="AP17" s="76" t="n">
        <v>780.789446937928</v>
      </c>
      <c r="AQ17" s="76" t="n">
        <v>-0.0140394169644766</v>
      </c>
      <c r="AR17" s="0"/>
      <c r="AS17" s="0" t="n">
        <v>0.0649116937106381</v>
      </c>
      <c r="AT17" s="0" t="n">
        <v>1152.94722412816</v>
      </c>
      <c r="AU17" s="0" t="n">
        <v>-0.0165881488608195</v>
      </c>
      <c r="AW17" s="49" t="n">
        <v>0.000225007502193465</v>
      </c>
      <c r="AX17" s="84" t="n">
        <v>3.98977088528664</v>
      </c>
      <c r="AY17" s="53" t="n">
        <v>0.000157505251535569</v>
      </c>
      <c r="AZ17" s="84" t="n">
        <v>0.000334088088951137</v>
      </c>
      <c r="BA17" s="49" t="n">
        <v>5.97960598503741</v>
      </c>
      <c r="BB17" s="85" t="n">
        <v>0.000232611378641223</v>
      </c>
      <c r="BC17" s="85" t="n">
        <v>0.000425977566595002</v>
      </c>
      <c r="BD17" s="85" t="n">
        <v>7.67652119700735</v>
      </c>
      <c r="BE17" s="85" t="n">
        <v>0.000297001828887347</v>
      </c>
      <c r="BF17" s="84" t="n">
        <v>0.000208124070059499</v>
      </c>
      <c r="BG17" s="49" t="n">
        <v>7.37350062344142</v>
      </c>
      <c r="BH17" s="85" t="n">
        <v>0.000145686849041605</v>
      </c>
      <c r="BI17" s="49" t="n">
        <v>0.000274790752581556</v>
      </c>
      <c r="BJ17" s="49" t="n">
        <v>9.79766521197006</v>
      </c>
      <c r="BK17" s="49" t="n">
        <v>0.000191234609179204</v>
      </c>
      <c r="BL17" s="49" t="n">
        <v>0.000338451774024213</v>
      </c>
      <c r="BM17" s="49" t="n">
        <v>12.1208229426432</v>
      </c>
      <c r="BN17" s="49" t="n">
        <v>0.000235687536748339</v>
      </c>
      <c r="BO17" s="49" t="n">
        <v>0.000275392199426726</v>
      </c>
      <c r="BP17" s="49" t="n">
        <v>13.130891521197</v>
      </c>
      <c r="BQ17" s="49" t="n">
        <v>0.000371037174110058</v>
      </c>
      <c r="BR17" s="49" t="n">
        <v>0.000355635879421299</v>
      </c>
      <c r="BS17" s="49" t="n">
        <v>16.8176418329175</v>
      </c>
      <c r="BT17" s="49" t="n">
        <v>0.000474833697743533</v>
      </c>
      <c r="BU17" s="49" t="n">
        <v>0.000434241420160271</v>
      </c>
      <c r="BV17" s="49" t="n">
        <v>20.352881857855</v>
      </c>
      <c r="BW17" s="49" t="n">
        <v>0.000576296653057544</v>
      </c>
      <c r="BX17" s="49" t="n">
        <v>0.000265005648769334</v>
      </c>
      <c r="BY17" s="49" t="n">
        <v>18.9387858478802</v>
      </c>
      <c r="BZ17" s="49" t="n">
        <v>0.000357591795911181</v>
      </c>
      <c r="CA17" s="49" t="n">
        <v>0.000330373938998866</v>
      </c>
      <c r="CB17" s="49" t="n">
        <v>23.4335910224447</v>
      </c>
      <c r="CC17" s="49" t="n">
        <v>0.000442467148845743</v>
      </c>
      <c r="CD17" s="49" t="n">
        <v>0.00041633593614911</v>
      </c>
      <c r="CE17" s="49" t="n">
        <v>29.2919887780558</v>
      </c>
      <c r="CF17" s="49" t="n">
        <v>0.000553561681856631</v>
      </c>
      <c r="CT17" s="87"/>
      <c r="CU17" s="87"/>
      <c r="CV17" s="50"/>
      <c r="DC17" s="86"/>
    </row>
    <row r="18" customFormat="false" ht="14.65" hidden="false" customHeight="false" outlineLevel="0" collapsed="false">
      <c r="A18" s="69" t="n">
        <v>0.141389514421893</v>
      </c>
      <c r="B18" s="69" t="n">
        <v>75.4989908585748</v>
      </c>
      <c r="C18" s="69" t="n">
        <v>-0.0441139281810615</v>
      </c>
      <c r="H18" s="0"/>
      <c r="I18" s="0" t="n">
        <v>0.0905432595573441</v>
      </c>
      <c r="J18" s="0" t="n">
        <v>198.85980349009</v>
      </c>
      <c r="K18" s="0" t="n">
        <v>-0.0259867583600081</v>
      </c>
      <c r="M18" s="68" t="n">
        <v>0.107245518329049</v>
      </c>
      <c r="N18" s="49" t="n">
        <v>185.342963384439</v>
      </c>
      <c r="O18" s="71" t="n">
        <v>-0.0296106121569019</v>
      </c>
      <c r="P18" s="49"/>
      <c r="Q18" s="49"/>
      <c r="S18" s="49"/>
      <c r="T18" s="49"/>
      <c r="U18" s="0" t="n">
        <v>0.0804982008028339</v>
      </c>
      <c r="V18" s="0" t="n">
        <v>403.091833215207</v>
      </c>
      <c r="W18" s="0" t="n">
        <v>-0.0304306731949674</v>
      </c>
      <c r="AA18" s="75"/>
      <c r="AB18" s="0"/>
      <c r="AF18" s="0"/>
      <c r="AG18" s="0" t="n">
        <v>0.0981128886695407</v>
      </c>
      <c r="AH18" s="0" t="n">
        <v>700.281540399256</v>
      </c>
      <c r="AI18" s="0" t="n">
        <v>-0.0208327013054033</v>
      </c>
      <c r="AK18" s="69"/>
      <c r="AL18" s="69"/>
      <c r="AM18" s="69"/>
      <c r="AN18" s="0"/>
      <c r="AO18" s="76" t="n">
        <v>0.0866136490101998</v>
      </c>
      <c r="AP18" s="76" t="n">
        <v>761.087196347956</v>
      </c>
      <c r="AQ18" s="76" t="n">
        <v>-0.0156585712515858</v>
      </c>
      <c r="AR18" s="0"/>
      <c r="AS18" s="0" t="n">
        <v>0.0714531822241132</v>
      </c>
      <c r="AT18" s="0" t="n">
        <v>1132.19318481814</v>
      </c>
      <c r="AU18" s="0" t="n">
        <v>-0.0185440448569696</v>
      </c>
      <c r="AW18" s="49" t="n">
        <v>0.00024144057588119</v>
      </c>
      <c r="AX18" s="84" t="n">
        <v>4.28528210723177</v>
      </c>
      <c r="AY18" s="53" t="n">
        <v>0.000169008403116956</v>
      </c>
      <c r="AZ18" s="84" t="n">
        <v>0.000358266833170838</v>
      </c>
      <c r="BA18" s="49" t="n">
        <v>6.42249875311721</v>
      </c>
      <c r="BB18" s="85" t="n">
        <v>0.00024948390266903</v>
      </c>
      <c r="BC18" s="85" t="n">
        <v>0.000456533560918946</v>
      </c>
      <c r="BD18" s="85" t="n">
        <v>8.2450997506233</v>
      </c>
      <c r="BE18" s="85" t="n">
        <v>0.000318421357975425</v>
      </c>
      <c r="BF18" s="84" t="n">
        <v>0.000223340083318896</v>
      </c>
      <c r="BG18" s="49" t="n">
        <v>7.91963528678306</v>
      </c>
      <c r="BH18" s="85" t="n">
        <v>0.000156338058323176</v>
      </c>
      <c r="BI18" s="49" t="n">
        <v>0.000294773191853883</v>
      </c>
      <c r="BJ18" s="49" t="n">
        <v>10.5233509975062</v>
      </c>
      <c r="BK18" s="49" t="n">
        <v>0.000205157333688333</v>
      </c>
      <c r="BL18" s="49" t="n">
        <v>0.000362929326148847</v>
      </c>
      <c r="BM18" s="49" t="n">
        <v>13.0185785536158</v>
      </c>
      <c r="BN18" s="49" t="n">
        <v>0.000252778478503299</v>
      </c>
      <c r="BO18" s="49" t="n">
        <v>0.000296784795255394</v>
      </c>
      <c r="BP18" s="49" t="n">
        <v>14.1034600997507</v>
      </c>
      <c r="BQ18" s="49" t="n">
        <v>0.000399539958489077</v>
      </c>
      <c r="BR18" s="49" t="n">
        <v>0.000383602338999068</v>
      </c>
      <c r="BS18" s="49" t="n">
        <v>18.0632777431419</v>
      </c>
      <c r="BT18" s="49" t="n">
        <v>0.000511549793403314</v>
      </c>
      <c r="BU18" s="49" t="n">
        <v>0.000468697882311032</v>
      </c>
      <c r="BV18" s="49" t="n">
        <v>21.8603631546131</v>
      </c>
      <c r="BW18" s="49" t="n">
        <v>0.000620947007665708</v>
      </c>
      <c r="BX18" s="49" t="n">
        <v>0.000285601384359216</v>
      </c>
      <c r="BY18" s="49" t="n">
        <v>20.3415289900248</v>
      </c>
      <c r="BZ18" s="49" t="n">
        <v>0.000385109769509269</v>
      </c>
      <c r="CA18" s="49" t="n">
        <v>0.000356343899239839</v>
      </c>
      <c r="CB18" s="49" t="n">
        <v>25.169251870325</v>
      </c>
      <c r="CC18" s="49" t="n">
        <v>0.000476764286853826</v>
      </c>
      <c r="CD18" s="49" t="n">
        <v>0.000449343793446104</v>
      </c>
      <c r="CE18" s="49" t="n">
        <v>31.4615648379062</v>
      </c>
      <c r="CF18" s="49" t="n">
        <v>0.000596495380899869</v>
      </c>
      <c r="CT18" s="87"/>
      <c r="CU18" s="87"/>
      <c r="CV18" s="50"/>
      <c r="DC18" s="86"/>
    </row>
    <row r="19" customFormat="false" ht="14.65" hidden="false" customHeight="false" outlineLevel="0" collapsed="false">
      <c r="A19" s="69" t="n">
        <v>0.151452825056904</v>
      </c>
      <c r="B19" s="69" t="n">
        <v>70.3467720270579</v>
      </c>
      <c r="C19" s="69" t="n">
        <v>-0.0451017038768141</v>
      </c>
      <c r="E19" s="49" t="n">
        <v>0.0357467455186929</v>
      </c>
      <c r="F19" s="49" t="n">
        <v>110.130646320217</v>
      </c>
      <c r="G19" s="49" t="n">
        <v>-0.0130289639456272</v>
      </c>
      <c r="H19" s="0"/>
      <c r="I19" s="0" t="n">
        <v>0.0995975855130785</v>
      </c>
      <c r="J19" s="0" t="n">
        <v>197.87425391216</v>
      </c>
      <c r="K19" s="0" t="n">
        <v>-0.0273622516375195</v>
      </c>
      <c r="M19" s="68" t="n">
        <v>0.127385521771124</v>
      </c>
      <c r="N19" s="49" t="n">
        <v>180.292769827651</v>
      </c>
      <c r="O19" s="71" t="n">
        <v>-0.0321388406539052</v>
      </c>
      <c r="P19" s="49"/>
      <c r="Q19" s="49" t="n">
        <v>0.0241782343669673</v>
      </c>
      <c r="R19" s="49" t="n">
        <v>267.522228375021</v>
      </c>
      <c r="S19" s="49" t="n">
        <v>-0.000581036412263788</v>
      </c>
      <c r="T19" s="49"/>
      <c r="U19" s="0" t="n">
        <v>0.0935791584332944</v>
      </c>
      <c r="V19" s="0" t="n">
        <v>406.696451888386</v>
      </c>
      <c r="W19" s="0" t="n">
        <v>-0.033076818690182</v>
      </c>
      <c r="Y19" s="49" t="n">
        <v>0.0201800758740379</v>
      </c>
      <c r="Z19" s="49" t="n">
        <v>480.984918202076</v>
      </c>
      <c r="AA19" s="75" t="n">
        <v>-0.000660510644262957</v>
      </c>
      <c r="AB19" s="0"/>
      <c r="AC19" s="49" t="n">
        <v>0.0292058164845693</v>
      </c>
      <c r="AD19" s="49" t="n">
        <v>522.263342261788</v>
      </c>
      <c r="AE19" s="49" t="n">
        <v>-0.00161884590554819</v>
      </c>
      <c r="AF19" s="0"/>
      <c r="AG19" s="0" t="n">
        <v>0.107169463008268</v>
      </c>
      <c r="AH19" s="0" t="n">
        <v>682.241292511139</v>
      </c>
      <c r="AI19" s="0" t="n">
        <v>-0.0224450354922129</v>
      </c>
      <c r="AK19" s="69" t="n">
        <v>0.0176140249544118</v>
      </c>
      <c r="AL19" s="69" t="n">
        <v>661.028098368208</v>
      </c>
      <c r="AM19" s="69" t="n">
        <v>-0.000517881322782902</v>
      </c>
      <c r="AN19" s="0"/>
      <c r="AO19" s="76" t="n">
        <v>0.097188571273073</v>
      </c>
      <c r="AP19" s="76" t="n">
        <v>780.485563118467</v>
      </c>
      <c r="AQ19" s="76" t="n">
        <v>-0.0177972042058093</v>
      </c>
      <c r="AR19" s="0"/>
      <c r="AS19" s="0" t="n">
        <v>0.0795042450099288</v>
      </c>
      <c r="AT19" s="0" t="n">
        <v>1084.46833437629</v>
      </c>
      <c r="AU19" s="0" t="n">
        <v>-0.0228591143742492</v>
      </c>
      <c r="AW19" s="49" t="n">
        <v>0.00025784220449891</v>
      </c>
      <c r="AX19" s="84" t="n">
        <v>4.58079332917689</v>
      </c>
      <c r="AY19" s="53" t="n">
        <v>0.00018048954314939</v>
      </c>
      <c r="AZ19" s="84" t="n">
        <v>0.00038236593028756</v>
      </c>
      <c r="BA19" s="49" t="n">
        <v>6.86539152119701</v>
      </c>
      <c r="BB19" s="85" t="n">
        <v>0.000266308719218926</v>
      </c>
      <c r="BC19" s="85" t="n">
        <v>0.000486946375270698</v>
      </c>
      <c r="BD19" s="85" t="n">
        <v>8.81367830423925</v>
      </c>
      <c r="BE19" s="85" t="n">
        <v>0.000339764060392869</v>
      </c>
      <c r="BF19" s="84" t="n">
        <v>0.000238529132953872</v>
      </c>
      <c r="BG19" s="49" t="n">
        <v>8.46576995012471</v>
      </c>
      <c r="BH19" s="85" t="n">
        <v>0.000166970393067619</v>
      </c>
      <c r="BI19" s="49" t="n">
        <v>0.000314704042951827</v>
      </c>
      <c r="BJ19" s="49" t="n">
        <v>11.2490367830424</v>
      </c>
      <c r="BK19" s="49" t="n">
        <v>0.000219047557486926</v>
      </c>
      <c r="BL19" s="49" t="n">
        <v>0.000387323210342578</v>
      </c>
      <c r="BM19" s="49" t="n">
        <v>13.9163341645883</v>
      </c>
      <c r="BN19" s="49" t="n">
        <v>0.000269820470207045</v>
      </c>
      <c r="BO19" s="49" t="n">
        <v>0.000318314422982716</v>
      </c>
      <c r="BP19" s="49" t="n">
        <v>15.0760286783043</v>
      </c>
      <c r="BQ19" s="49" t="n">
        <v>0.000428155994278791</v>
      </c>
      <c r="BR19" s="49" t="n">
        <v>0.000411791535521809</v>
      </c>
      <c r="BS19" s="49" t="n">
        <v>19.3089136533663</v>
      </c>
      <c r="BT19" s="49" t="n">
        <v>0.000548424631072612</v>
      </c>
      <c r="BU19" s="49" t="n">
        <v>0.000503465249369691</v>
      </c>
      <c r="BV19" s="49" t="n">
        <v>23.3678444513711</v>
      </c>
      <c r="BW19" s="49" t="n">
        <v>0.000665775805434678</v>
      </c>
      <c r="BX19" s="49" t="n">
        <v>0.00030633111575962</v>
      </c>
      <c r="BY19" s="49" t="n">
        <v>21.7442721321694</v>
      </c>
      <c r="BZ19" s="49" t="n">
        <v>0.000412746183229139</v>
      </c>
      <c r="CA19" s="49" t="n">
        <v>0.000382521312324956</v>
      </c>
      <c r="CB19" s="49" t="n">
        <v>26.9049127182054</v>
      </c>
      <c r="CC19" s="49" t="n">
        <v>0.000511228755672822</v>
      </c>
      <c r="CD19" s="49" t="n">
        <v>0.00048264751978496</v>
      </c>
      <c r="CE19" s="49" t="n">
        <v>33.6311408977567</v>
      </c>
      <c r="CF19" s="49" t="n">
        <v>0.000639613552878587</v>
      </c>
      <c r="CT19" s="87"/>
      <c r="CU19" s="87"/>
      <c r="CV19" s="50"/>
      <c r="DC19" s="86"/>
    </row>
    <row r="20" customFormat="false" ht="14.65" hidden="false" customHeight="false" outlineLevel="0" collapsed="false">
      <c r="A20" s="69" t="n">
        <v>0.169063618668171</v>
      </c>
      <c r="B20" s="69" t="n">
        <v>65.4341993380554</v>
      </c>
      <c r="C20" s="69" t="n">
        <v>-0.0470167792053141</v>
      </c>
      <c r="H20" s="0"/>
      <c r="I20" s="0" t="n">
        <v>0.107645875251509</v>
      </c>
      <c r="J20" s="0" t="n">
        <v>190.601030364049</v>
      </c>
      <c r="K20" s="0" t="n">
        <v>-0.0292611033328157</v>
      </c>
      <c r="M20" s="68" t="n">
        <v>0.138462523664265</v>
      </c>
      <c r="N20" s="49" t="n">
        <v>193.836081251581</v>
      </c>
      <c r="O20" s="71" t="n">
        <v>-0.0332917128485386</v>
      </c>
      <c r="P20" s="49"/>
      <c r="Q20" s="49"/>
      <c r="S20" s="49"/>
      <c r="T20" s="49"/>
      <c r="U20" s="0" t="n">
        <v>0.106660116063755</v>
      </c>
      <c r="V20" s="0" t="n">
        <v>380.498119744492</v>
      </c>
      <c r="W20" s="0" t="n">
        <v>-0.0362401042948674</v>
      </c>
      <c r="AA20" s="75"/>
      <c r="AB20" s="0"/>
      <c r="AF20" s="0"/>
      <c r="AG20" s="0" t="n">
        <v>0.116226037346994</v>
      </c>
      <c r="AH20" s="0" t="n">
        <v>685.223551181065</v>
      </c>
      <c r="AI20" s="0" t="n">
        <v>-0.0234796165954158</v>
      </c>
      <c r="AK20" s="69"/>
      <c r="AL20" s="69"/>
      <c r="AM20" s="69"/>
      <c r="AN20" s="0"/>
      <c r="AO20" s="76" t="n">
        <v>0.10977776444316</v>
      </c>
      <c r="AP20" s="76" t="n">
        <v>763.371449163803</v>
      </c>
      <c r="AQ20" s="76" t="n">
        <v>-0.0208601043989244</v>
      </c>
      <c r="AR20" s="0"/>
      <c r="AS20" s="0" t="n">
        <v>0.0865489249475174</v>
      </c>
      <c r="AT20" s="0" t="n">
        <v>1013.20011476818</v>
      </c>
      <c r="AU20" s="0" t="n">
        <v>-0.0259710726086736</v>
      </c>
      <c r="AW20" s="49" t="n">
        <v>0.000274212508158512</v>
      </c>
      <c r="AX20" s="84" t="n">
        <v>4.87630455112202</v>
      </c>
      <c r="AY20" s="53" t="n">
        <v>0.000191948755711136</v>
      </c>
      <c r="AZ20" s="84" t="n">
        <v>0.000406385166159698</v>
      </c>
      <c r="BA20" s="49" t="n">
        <v>7.30828428927681</v>
      </c>
      <c r="BB20" s="85" t="n">
        <v>0.000283086097311725</v>
      </c>
      <c r="BC20" s="85" t="n">
        <v>0.000517215222340323</v>
      </c>
      <c r="BD20" s="85" t="n">
        <v>9.3822568578552</v>
      </c>
      <c r="BE20" s="85" t="n">
        <v>0.000361030485273716</v>
      </c>
      <c r="BF20" s="84" t="n">
        <v>0.000253691314357487</v>
      </c>
      <c r="BG20" s="49" t="n">
        <v>9.01190461346636</v>
      </c>
      <c r="BH20" s="85" t="n">
        <v>0.000177583920050104</v>
      </c>
      <c r="BI20" s="49" t="n">
        <v>0.000334583240333992</v>
      </c>
      <c r="BJ20" s="49" t="n">
        <v>11.9747225685785</v>
      </c>
      <c r="BK20" s="49" t="n">
        <v>0.000232905431954774</v>
      </c>
      <c r="BL20" s="49" t="n">
        <v>0.000411633104471122</v>
      </c>
      <c r="BM20" s="49" t="n">
        <v>14.8140897755609</v>
      </c>
      <c r="BN20" s="49" t="n">
        <v>0.000286813791446513</v>
      </c>
      <c r="BO20" s="49" t="n">
        <v>0.000339981640943787</v>
      </c>
      <c r="BP20" s="49" t="n">
        <v>16.0485972568579</v>
      </c>
      <c r="BQ20" s="49" t="n">
        <v>0.000456881981636096</v>
      </c>
      <c r="BR20" s="49" t="n">
        <v>0.000440204073977907</v>
      </c>
      <c r="BS20" s="49" t="n">
        <v>20.5545495635907</v>
      </c>
      <c r="BT20" s="49" t="n">
        <v>0.000585451185607511</v>
      </c>
      <c r="BU20" s="49" t="n">
        <v>0.000538543719066347</v>
      </c>
      <c r="BV20" s="49" t="n">
        <v>24.8753257481292</v>
      </c>
      <c r="BW20" s="49" t="n">
        <v>0.000710770833981428</v>
      </c>
      <c r="BX20" s="49" t="n">
        <v>0.000327195440468326</v>
      </c>
      <c r="BY20" s="49" t="n">
        <v>23.1470152743141</v>
      </c>
      <c r="BZ20" s="49" t="n">
        <v>0.000440498089919235</v>
      </c>
      <c r="CA20" s="49" t="n">
        <v>0.000408906932778224</v>
      </c>
      <c r="CB20" s="49" t="n">
        <v>28.6405735660857</v>
      </c>
      <c r="CC20" s="49" t="n">
        <v>0.000545854854756855</v>
      </c>
      <c r="CD20" s="49" t="n">
        <v>0.000516247519895185</v>
      </c>
      <c r="CE20" s="49" t="n">
        <v>35.8007169576071</v>
      </c>
      <c r="CF20" s="49" t="n">
        <v>0.000682905301406329</v>
      </c>
      <c r="CT20" s="87"/>
      <c r="CU20" s="87"/>
      <c r="CV20" s="50"/>
      <c r="DC20" s="86"/>
    </row>
    <row r="21" customFormat="false" ht="14.65" hidden="false" customHeight="false" outlineLevel="0" collapsed="false">
      <c r="A21" s="69" t="n">
        <v>0.182145922493685</v>
      </c>
      <c r="B21" s="69" t="n">
        <v>68.8434883041239</v>
      </c>
      <c r="C21" s="69" t="n">
        <v>-0.0479978353385105</v>
      </c>
      <c r="E21" s="49" t="n">
        <v>0.0438023501426237</v>
      </c>
      <c r="F21" s="49" t="n">
        <v>88.0242257845057</v>
      </c>
      <c r="G21" s="49" t="n">
        <v>-0.0172011981320438</v>
      </c>
      <c r="H21" s="0"/>
      <c r="I21" s="0" t="n">
        <v>0.116197183098592</v>
      </c>
      <c r="J21" s="0" t="n">
        <v>199.246987578329</v>
      </c>
      <c r="K21" s="0" t="n">
        <v>-0.0309855022221837</v>
      </c>
      <c r="M21" s="68" t="n">
        <v>0.159609527278444</v>
      </c>
      <c r="N21" s="49" t="n">
        <v>183.125870354545</v>
      </c>
      <c r="O21" s="71" t="n">
        <v>-0.0348760693733273</v>
      </c>
      <c r="P21" s="49"/>
      <c r="Q21" s="49" t="n">
        <v>0.036267351550451</v>
      </c>
      <c r="R21" s="49" t="n">
        <v>275.87906929733</v>
      </c>
      <c r="S21" s="49" t="n">
        <v>-0.00480368475720412</v>
      </c>
      <c r="T21" s="49"/>
      <c r="U21" s="0" t="n">
        <v>0.120244187449233</v>
      </c>
      <c r="V21" s="0" t="n">
        <v>377.440556579278</v>
      </c>
      <c r="W21" s="0" t="n">
        <v>-0.0393496610570104</v>
      </c>
      <c r="Y21" s="49" t="n">
        <v>0.0227025853582927</v>
      </c>
      <c r="Z21" s="49" t="n">
        <v>498.668716902491</v>
      </c>
      <c r="AA21" s="75" t="n">
        <v>-0.00145039966214443</v>
      </c>
      <c r="AB21" s="0"/>
      <c r="AC21" s="49" t="n">
        <v>0.0251774280039391</v>
      </c>
      <c r="AD21" s="49" t="n">
        <v>499.296335001991</v>
      </c>
      <c r="AE21" s="49" t="n">
        <v>-0.000634047979673038</v>
      </c>
      <c r="AF21" s="0"/>
      <c r="AG21" s="0" t="n">
        <v>0.126288897723358</v>
      </c>
      <c r="AH21" s="0" t="n">
        <v>684.565978437403</v>
      </c>
      <c r="AI21" s="0" t="n">
        <v>-0.0243999906937197</v>
      </c>
      <c r="AK21" s="69" t="n">
        <v>0.0201303142336134</v>
      </c>
      <c r="AL21" s="69" t="n">
        <v>675.770935557558</v>
      </c>
      <c r="AM21" s="69" t="n">
        <v>-0.00156036969981342</v>
      </c>
      <c r="AN21" s="0"/>
      <c r="AO21" s="76" t="n">
        <v>0.115820577164802</v>
      </c>
      <c r="AP21" s="76" t="n">
        <v>742.039977339693</v>
      </c>
      <c r="AQ21" s="76" t="n">
        <v>-0.0218990617331528</v>
      </c>
      <c r="AR21" s="0"/>
      <c r="AS21" s="0" t="n">
        <v>0.0976191362780138</v>
      </c>
      <c r="AT21" s="0" t="n">
        <v>993.02637380407</v>
      </c>
      <c r="AU21" s="0" t="n">
        <v>-0.027120413554865</v>
      </c>
      <c r="AW21" s="49" t="n">
        <v>0.000290551606285022</v>
      </c>
      <c r="AX21" s="84" t="n">
        <v>5.17181577306715</v>
      </c>
      <c r="AY21" s="53" t="n">
        <v>0.000203386124399696</v>
      </c>
      <c r="AZ21" s="84" t="n">
        <v>0.000430324346078298</v>
      </c>
      <c r="BA21" s="49" t="n">
        <v>7.75117705735661</v>
      </c>
      <c r="BB21" s="85" t="n">
        <v>0.000299816303699156</v>
      </c>
      <c r="BC21" s="85" t="n">
        <v>0.000547339395559176</v>
      </c>
      <c r="BD21" s="85" t="n">
        <v>9.95083541147115</v>
      </c>
      <c r="BE21" s="85" t="n">
        <v>0.000382221175885906</v>
      </c>
      <c r="BF21" s="84" t="n">
        <v>0.000268826722417474</v>
      </c>
      <c r="BG21" s="49" t="n">
        <v>9.558039276808</v>
      </c>
      <c r="BH21" s="85" t="n">
        <v>0.000188178705692074</v>
      </c>
      <c r="BI21" s="49" t="n">
        <v>0.000354410724807641</v>
      </c>
      <c r="BJ21" s="49" t="n">
        <v>12.7004083541147</v>
      </c>
      <c r="BK21" s="49" t="n">
        <v>0.00024673110741662</v>
      </c>
      <c r="BL21" s="49" t="n">
        <v>0.000435858710262056</v>
      </c>
      <c r="BM21" s="49" t="n">
        <v>15.7118453865334</v>
      </c>
      <c r="BN21" s="49" t="n">
        <v>0.000303758719420645</v>
      </c>
      <c r="BO21" s="49" t="n">
        <v>0.000361786983407373</v>
      </c>
      <c r="BP21" s="49" t="n">
        <v>17.0211658354115</v>
      </c>
      <c r="BQ21" s="49" t="n">
        <v>0.000485714649001612</v>
      </c>
      <c r="BR21" s="49" t="n">
        <v>0.000468840491254514</v>
      </c>
      <c r="BS21" s="49" t="n">
        <v>21.8001854738152</v>
      </c>
      <c r="BT21" s="49" t="n">
        <v>0.000622622501830415</v>
      </c>
      <c r="BU21" s="49" t="n">
        <v>0.000573933354883764</v>
      </c>
      <c r="BV21" s="49" t="n">
        <v>26.3828070448873</v>
      </c>
      <c r="BW21" s="49" t="n">
        <v>0.000755920038215832</v>
      </c>
      <c r="BX21" s="49" t="n">
        <v>0.000348194933060268</v>
      </c>
      <c r="BY21" s="49" t="n">
        <v>24.5497584164587</v>
      </c>
      <c r="BZ21" s="49" t="n">
        <v>0.000468362565152438</v>
      </c>
      <c r="CA21" s="49" t="n">
        <v>0.000435501456650275</v>
      </c>
      <c r="CB21" s="49" t="n">
        <v>30.3762344139661</v>
      </c>
      <c r="CC21" s="49" t="n">
        <v>0.000580636930437905</v>
      </c>
      <c r="CD21" s="49" t="n">
        <v>0.000550144077644776</v>
      </c>
      <c r="CE21" s="49" t="n">
        <v>37.9702930174575</v>
      </c>
      <c r="CF21" s="49" t="n">
        <v>0.000726359858763891</v>
      </c>
      <c r="CT21" s="87"/>
      <c r="CU21" s="87"/>
      <c r="CV21" s="50"/>
      <c r="DC21" s="86"/>
    </row>
    <row r="22" customFormat="false" ht="14.65" hidden="false" customHeight="false" outlineLevel="0" collapsed="false">
      <c r="A22" s="69" t="n">
        <v>0.1972408884462</v>
      </c>
      <c r="B22" s="69" t="n">
        <v>66.1368538789093</v>
      </c>
      <c r="C22" s="69" t="n">
        <v>-0.0487101089694615</v>
      </c>
      <c r="H22" s="0"/>
      <c r="I22" s="0" t="n">
        <v>0.125251509054326</v>
      </c>
      <c r="J22" s="0" t="n">
        <v>192.340073061713</v>
      </c>
      <c r="K22" s="0" t="n">
        <v>-0.0325958358153677</v>
      </c>
      <c r="M22" s="68" t="n">
        <v>0.176728530204208</v>
      </c>
      <c r="N22" s="49" t="n">
        <v>174.609689269924</v>
      </c>
      <c r="O22" s="71" t="n">
        <v>-0.0356446508364163</v>
      </c>
      <c r="P22" s="49"/>
      <c r="Q22" s="49"/>
      <c r="S22" s="49"/>
      <c r="T22" s="49"/>
      <c r="U22" s="0" t="n">
        <v>0.134834486344747</v>
      </c>
      <c r="V22" s="0" t="n">
        <v>373.984409849279</v>
      </c>
      <c r="W22" s="0" t="n">
        <v>-0.0427412942425012</v>
      </c>
      <c r="AA22" s="75"/>
      <c r="AB22" s="0"/>
      <c r="AF22" s="0"/>
      <c r="AG22" s="0" t="n">
        <v>0.136351758099721</v>
      </c>
      <c r="AH22" s="0" t="n">
        <v>679.384334918276</v>
      </c>
      <c r="AI22" s="0" t="n">
        <v>-0.0258981178756303</v>
      </c>
      <c r="AK22" s="69"/>
      <c r="AL22" s="69"/>
      <c r="AM22" s="69"/>
      <c r="AN22" s="0"/>
      <c r="AO22" s="76" t="n">
        <v>0.125388363974068</v>
      </c>
      <c r="AP22" s="76" t="n">
        <v>764.949681901458</v>
      </c>
      <c r="AQ22" s="76" t="n">
        <v>-0.023282089353392</v>
      </c>
      <c r="AR22" s="0"/>
      <c r="AS22" s="0" t="n">
        <v>0.105167007639716</v>
      </c>
      <c r="AT22" s="0" t="n">
        <v>973.542853539896</v>
      </c>
      <c r="AU22" s="0" t="n">
        <v>-0.0275236910798444</v>
      </c>
      <c r="AW22" s="49" t="n">
        <v>0.000306859617621835</v>
      </c>
      <c r="AX22" s="84" t="n">
        <v>5.46732699501227</v>
      </c>
      <c r="AY22" s="53" t="n">
        <v>0.000214801732335489</v>
      </c>
      <c r="AZ22" s="84" t="n">
        <v>0.000454183294347662</v>
      </c>
      <c r="BA22" s="49" t="n">
        <v>8.19406982543642</v>
      </c>
      <c r="BB22" s="85" t="n">
        <v>0.000316499602889319</v>
      </c>
      <c r="BC22" s="85" t="n">
        <v>0.000577318266908716</v>
      </c>
      <c r="BD22" s="85" t="n">
        <v>10.5194139650871</v>
      </c>
      <c r="BE22" s="85" t="n">
        <v>0.000403336669713311</v>
      </c>
      <c r="BF22" s="84" t="n">
        <v>0.000283935451519781</v>
      </c>
      <c r="BG22" s="49" t="n">
        <v>10.1041739401497</v>
      </c>
      <c r="BH22" s="85" t="n">
        <v>0.000198754816063698</v>
      </c>
      <c r="BI22" s="49" t="n">
        <v>0.00037418644341623</v>
      </c>
      <c r="BJ22" s="49" t="n">
        <v>13.4260941396508</v>
      </c>
      <c r="BK22" s="49" t="n">
        <v>0.000260524733151883</v>
      </c>
      <c r="BL22" s="49" t="n">
        <v>0.000459999752831942</v>
      </c>
      <c r="BM22" s="49" t="n">
        <v>16.609600997506</v>
      </c>
      <c r="BN22" s="49" t="n">
        <v>0.000320655528967015</v>
      </c>
      <c r="BO22" s="49" t="n">
        <v>0.000383730961065726</v>
      </c>
      <c r="BP22" s="49" t="n">
        <v>17.9937344139651</v>
      </c>
      <c r="BQ22" s="49" t="n">
        <v>0.000514650752940209</v>
      </c>
      <c r="BR22" s="49" t="n">
        <v>0.000497701257777451</v>
      </c>
      <c r="BS22" s="49" t="n">
        <v>23.0458213840396</v>
      </c>
      <c r="BT22" s="49" t="n">
        <v>0.000659931695043452</v>
      </c>
      <c r="BU22" s="49" t="n">
        <v>0.00060963409018976</v>
      </c>
      <c r="BV22" s="49" t="n">
        <v>27.8902883416453</v>
      </c>
      <c r="BW22" s="49" t="n">
        <v>0.000801211522399308</v>
      </c>
      <c r="BX22" s="49" t="n">
        <v>0.000369330145633993</v>
      </c>
      <c r="BY22" s="49" t="n">
        <v>25.9525015586033</v>
      </c>
      <c r="BZ22" s="49" t="n">
        <v>0.000496336707141858</v>
      </c>
      <c r="CA22" s="49" t="n">
        <v>0.000462305522786179</v>
      </c>
      <c r="CB22" s="49" t="n">
        <v>32.1118952618464</v>
      </c>
      <c r="CC22" s="49" t="n">
        <v>0.000615569376418307</v>
      </c>
      <c r="CD22" s="49" t="n">
        <v>0.00058433735951145</v>
      </c>
      <c r="CE22" s="49" t="n">
        <v>40.139869077308</v>
      </c>
      <c r="CF22" s="49" t="n">
        <v>0.000769966587642356</v>
      </c>
      <c r="CT22" s="87"/>
      <c r="CU22" s="87"/>
      <c r="CV22" s="50"/>
      <c r="DC22" s="86"/>
    </row>
    <row r="23" customFormat="false" ht="14.65" hidden="false" customHeight="false" outlineLevel="0" collapsed="false">
      <c r="A23" s="69"/>
      <c r="B23" s="69"/>
      <c r="C23" s="69"/>
      <c r="E23" s="49" t="n">
        <v>0.0513544794775588</v>
      </c>
      <c r="F23" s="49" t="n">
        <v>92.2241508463024</v>
      </c>
      <c r="G23" s="49" t="n">
        <v>-0.0188930087633694</v>
      </c>
      <c r="H23" s="0"/>
      <c r="I23" s="0" t="n">
        <v>0.135311871227364</v>
      </c>
      <c r="J23" s="0" t="n">
        <v>194.686713127427</v>
      </c>
      <c r="K23" s="0" t="n">
        <v>-0.0346087528068478</v>
      </c>
      <c r="M23" s="68" t="n">
        <v>0.187302032011297</v>
      </c>
      <c r="N23" s="49" t="n">
        <v>175.167890689275</v>
      </c>
      <c r="O23" s="71" t="n">
        <v>-0.0364671678407747</v>
      </c>
      <c r="P23" s="49"/>
      <c r="Q23" s="49" t="n">
        <v>0.0443267630061068</v>
      </c>
      <c r="R23" s="49" t="n">
        <v>280.415659780049</v>
      </c>
      <c r="S23" s="49" t="n">
        <v>-0.00619546965169645</v>
      </c>
      <c r="T23" s="49"/>
      <c r="U23" s="0" t="n">
        <v>0.153449695280402</v>
      </c>
      <c r="V23" s="0" t="n">
        <v>359.596925542572</v>
      </c>
      <c r="W23" s="0" t="n">
        <v>-0.044695680889982</v>
      </c>
      <c r="Y23" s="49" t="n">
        <v>0.028756608120504</v>
      </c>
      <c r="Z23" s="49" t="n">
        <v>500.805232947858</v>
      </c>
      <c r="AA23" s="75" t="n">
        <v>-0.00382006671578886</v>
      </c>
      <c r="AB23" s="0"/>
      <c r="AC23" s="49" t="n">
        <v>0.032227107845042</v>
      </c>
      <c r="AD23" s="49" t="n">
        <v>544.91444508009</v>
      </c>
      <c r="AE23" s="49" t="n">
        <v>-0.00254293710996528</v>
      </c>
      <c r="AF23" s="0"/>
      <c r="AG23" s="0" t="n">
        <v>0.146414618476084</v>
      </c>
      <c r="AH23" s="0" t="n">
        <v>663.671801736487</v>
      </c>
      <c r="AI23" s="0" t="n">
        <v>-0.0270469059837322</v>
      </c>
      <c r="AK23" s="69" t="n">
        <v>0.0251628927920168</v>
      </c>
      <c r="AL23" s="69" t="n">
        <v>703.514528589962</v>
      </c>
      <c r="AM23" s="69" t="n">
        <v>-0.00285843587250303</v>
      </c>
      <c r="AN23" s="0"/>
      <c r="AO23" s="76" t="n">
        <v>0.134452583056531</v>
      </c>
      <c r="AP23" s="76" t="n">
        <v>752.798334211258</v>
      </c>
      <c r="AQ23" s="76" t="n">
        <v>-0.0244964550687239</v>
      </c>
      <c r="AR23" s="0"/>
      <c r="AS23" s="0" t="n">
        <v>0.113218070425532</v>
      </c>
      <c r="AT23" s="0" t="n">
        <v>966.37477902397</v>
      </c>
      <c r="AU23" s="0" t="n">
        <v>-0.028444508095214</v>
      </c>
      <c r="AW23" s="49" t="n">
        <v>0.000323136660235819</v>
      </c>
      <c r="AX23" s="84" t="n">
        <v>5.7628382169574</v>
      </c>
      <c r="AY23" s="53" t="n">
        <v>0.00022619566216525</v>
      </c>
      <c r="AZ23" s="84" t="n">
        <v>0.00047796185387171</v>
      </c>
      <c r="BA23" s="49" t="n">
        <v>8.63696259351622</v>
      </c>
      <c r="BB23" s="85" t="n">
        <v>0.00033313625717187</v>
      </c>
      <c r="BC23" s="85" t="n">
        <v>0.000607151284745389</v>
      </c>
      <c r="BD23" s="85" t="n">
        <v>11.087992518703</v>
      </c>
      <c r="BE23" s="85" t="n">
        <v>0.000424377498539169</v>
      </c>
      <c r="BF23" s="84" t="n">
        <v>0.000299017595552101</v>
      </c>
      <c r="BG23" s="49" t="n">
        <v>10.6503086034913</v>
      </c>
      <c r="BH23" s="85" t="n">
        <v>0.000209312316886334</v>
      </c>
      <c r="BI23" s="49" t="n">
        <v>0.000393910349328468</v>
      </c>
      <c r="BJ23" s="49" t="n">
        <v>14.151779925187</v>
      </c>
      <c r="BK23" s="49" t="n">
        <v>0.000274286457403968</v>
      </c>
      <c r="BL23" s="49" t="n">
        <v>0.000484055980217465</v>
      </c>
      <c r="BM23" s="49" t="n">
        <v>17.5073566084785</v>
      </c>
      <c r="BN23" s="49" t="n">
        <v>0.000337504492588184</v>
      </c>
      <c r="BO23" s="49" t="n">
        <v>0.000405814061521156</v>
      </c>
      <c r="BP23" s="49" t="n">
        <v>18.9663029925188</v>
      </c>
      <c r="BQ23" s="49" t="n">
        <v>0.000543687077989651</v>
      </c>
      <c r="BR23" s="49" t="n">
        <v>0.000526786779145508</v>
      </c>
      <c r="BS23" s="49" t="n">
        <v>24.291457294264</v>
      </c>
      <c r="BT23" s="49" t="n">
        <v>0.000697371951516527</v>
      </c>
      <c r="BU23" s="49" t="n">
        <v>0.000645645732363616</v>
      </c>
      <c r="BV23" s="49" t="n">
        <v>29.3977696384034</v>
      </c>
      <c r="BW23" s="49" t="n">
        <v>0.000846633552067501</v>
      </c>
      <c r="BX23" s="49" t="n">
        <v>0.00039060160825423</v>
      </c>
      <c r="BY23" s="49" t="n">
        <v>27.355244700748</v>
      </c>
      <c r="BZ23" s="49" t="n">
        <v>0.000524417636659775</v>
      </c>
      <c r="CA23" s="49" t="n">
        <v>0.000489319714089336</v>
      </c>
      <c r="CB23" s="49" t="n">
        <v>33.8475561097268</v>
      </c>
      <c r="CC23" s="49" t="n">
        <v>0.000650646634247097</v>
      </c>
      <c r="CD23" s="49" t="n">
        <v>0.000618827418048438</v>
      </c>
      <c r="CE23" s="49" t="n">
        <v>42.3094451371584</v>
      </c>
      <c r="CF23" s="49" t="n">
        <v>0.000813714982784508</v>
      </c>
      <c r="CT23" s="87"/>
      <c r="CU23" s="87"/>
      <c r="CV23" s="50"/>
      <c r="DC23" s="86"/>
    </row>
    <row r="24" customFormat="false" ht="14.65" hidden="false" customHeight="false" outlineLevel="0" collapsed="false">
      <c r="A24" s="69"/>
      <c r="B24" s="69"/>
      <c r="C24" s="69"/>
      <c r="H24" s="0"/>
      <c r="I24" s="0" t="n">
        <v>0.144869215291751</v>
      </c>
      <c r="J24" s="0" t="n">
        <v>192.417552198032</v>
      </c>
      <c r="K24" s="0" t="n">
        <v>-0.0352394667975116</v>
      </c>
      <c r="M24" s="68" t="n">
        <v>0.20140003442075</v>
      </c>
      <c r="N24" s="49" t="n">
        <v>181.911791691135</v>
      </c>
      <c r="O24" s="71" t="n">
        <v>-0.0369660715975167</v>
      </c>
      <c r="P24" s="49"/>
      <c r="Q24" s="49"/>
      <c r="S24" s="49"/>
      <c r="T24" s="49"/>
      <c r="U24" s="0" t="n">
        <v>0.169046221685951</v>
      </c>
      <c r="V24" s="0" t="n">
        <v>377.471064783459</v>
      </c>
      <c r="W24" s="0" t="n">
        <v>-0.045790406056784</v>
      </c>
      <c r="AA24" s="75"/>
      <c r="AB24" s="0"/>
      <c r="AF24" s="0"/>
      <c r="AG24" s="0" t="n">
        <v>0.153458620739538</v>
      </c>
      <c r="AH24" s="0" t="n">
        <v>671.690433107997</v>
      </c>
      <c r="AI24" s="0" t="n">
        <v>-0.0277926105451317</v>
      </c>
      <c r="AK24" s="69"/>
      <c r="AL24" s="69"/>
      <c r="AM24" s="69"/>
      <c r="AN24" s="0"/>
      <c r="AO24" s="76" t="n">
        <v>0.147041776226618</v>
      </c>
      <c r="AP24" s="76" t="n">
        <v>724.820440909775</v>
      </c>
      <c r="AQ24" s="76" t="n">
        <v>-0.0261763276415998</v>
      </c>
      <c r="AR24" s="0"/>
      <c r="AS24" s="0" t="n">
        <v>0.120765941787234</v>
      </c>
      <c r="AT24" s="0" t="n">
        <v>938.512625875132</v>
      </c>
      <c r="AU24" s="0" t="n">
        <v>-0.0292510631451728</v>
      </c>
      <c r="AW24" s="49" t="n">
        <v>0.000339382851522566</v>
      </c>
      <c r="AX24" s="84" t="n">
        <v>6.05834943890253</v>
      </c>
      <c r="AY24" s="53" t="n">
        <v>0.000237567996065981</v>
      </c>
      <c r="AZ24" s="84" t="n">
        <v>0.000501659885746058</v>
      </c>
      <c r="BA24" s="49" t="n">
        <v>9.07985536159602</v>
      </c>
      <c r="BB24" s="85" t="n">
        <v>0.000349726526642382</v>
      </c>
      <c r="BC24" s="85" t="n">
        <v>0.000636837971642268</v>
      </c>
      <c r="BD24" s="85" t="n">
        <v>11.656571072319</v>
      </c>
      <c r="BE24" s="85" t="n">
        <v>0.000445344188525108</v>
      </c>
      <c r="BF24" s="84" t="n">
        <v>0.000314073247907376</v>
      </c>
      <c r="BG24" s="49" t="n">
        <v>11.1964432668329</v>
      </c>
      <c r="BH24" s="85" t="n">
        <v>0.000219851273534982</v>
      </c>
      <c r="BI24" s="49" t="n">
        <v>0.000413582401729365</v>
      </c>
      <c r="BJ24" s="49" t="n">
        <v>14.8774657107232</v>
      </c>
      <c r="BK24" s="49" t="n">
        <v>0.000288016427390554</v>
      </c>
      <c r="BL24" s="49" t="n">
        <v>0.000508027162911156</v>
      </c>
      <c r="BM24" s="49" t="n">
        <v>18.4051122194511</v>
      </c>
      <c r="BN24" s="49" t="n">
        <v>0.000354305880478607</v>
      </c>
      <c r="BO24" s="49" t="n">
        <v>0.000428036749768423</v>
      </c>
      <c r="BP24" s="49" t="n">
        <v>19.9388715710724</v>
      </c>
      <c r="BQ24" s="49" t="n">
        <v>0.000572820436514328</v>
      </c>
      <c r="BR24" s="49" t="n">
        <v>0.000556097397759725</v>
      </c>
      <c r="BS24" s="49" t="n">
        <v>25.5370932044884</v>
      </c>
      <c r="BT24" s="49" t="n">
        <v>0.000734936528954033</v>
      </c>
      <c r="BU24" s="49" t="n">
        <v>0.000681967966911359</v>
      </c>
      <c r="BV24" s="49" t="n">
        <v>30.9052509351615</v>
      </c>
      <c r="BW24" s="49" t="n">
        <v>0.000892174555815634</v>
      </c>
      <c r="BX24" s="49" t="n">
        <v>0.000412009829390776</v>
      </c>
      <c r="BY24" s="49" t="n">
        <v>28.7579878428926</v>
      </c>
      <c r="BZ24" s="49" t="n">
        <v>0.000552602496960147</v>
      </c>
      <c r="CA24" s="49" t="n">
        <v>0.000516544558781047</v>
      </c>
      <c r="CB24" s="49" t="n">
        <v>35.5832169576071</v>
      </c>
      <c r="CC24" s="49" t="n">
        <v>0.000685863193780378</v>
      </c>
      <c r="CD24" s="49" t="n">
        <v>0.000653614195341182</v>
      </c>
      <c r="CE24" s="49" t="n">
        <v>44.4790211970089</v>
      </c>
      <c r="CF24" s="49" t="n">
        <v>0.000857594672523597</v>
      </c>
      <c r="CT24" s="87"/>
      <c r="CU24" s="87"/>
      <c r="CV24" s="50"/>
      <c r="DC24" s="86"/>
    </row>
    <row r="25" customFormat="false" ht="14.65" hidden="false" customHeight="false" outlineLevel="0" collapsed="false">
      <c r="A25" s="69" t="n">
        <v>0</v>
      </c>
      <c r="B25" s="69" t="n">
        <v>0</v>
      </c>
      <c r="C25" s="69" t="n">
        <v>0</v>
      </c>
      <c r="E25" s="49" t="n">
        <v>0.0578996582345026</v>
      </c>
      <c r="F25" s="49" t="n">
        <v>94.5880148988217</v>
      </c>
      <c r="G25" s="49" t="n">
        <v>-0.0207196250226891</v>
      </c>
      <c r="H25" s="0"/>
      <c r="I25" s="0" t="n">
        <v>0.154426559356137</v>
      </c>
      <c r="J25" s="0" t="n">
        <v>190.066206509674</v>
      </c>
      <c r="K25" s="0" t="n">
        <v>-0.0363331516962158</v>
      </c>
      <c r="M25" s="68"/>
      <c r="O25" s="71"/>
      <c r="P25" s="49"/>
      <c r="Q25" s="49" t="n">
        <v>0.0528898876777411</v>
      </c>
      <c r="R25" s="49" t="n">
        <v>274.334634676345</v>
      </c>
      <c r="S25" s="49" t="n">
        <v>-0.00781696661615353</v>
      </c>
      <c r="T25" s="49"/>
      <c r="U25" s="0" t="n">
        <v>0.185145861846518</v>
      </c>
      <c r="V25" s="0" t="n">
        <v>374.24252486795</v>
      </c>
      <c r="W25" s="0" t="n">
        <v>-0.0468246862757257</v>
      </c>
      <c r="Y25" s="49" t="n">
        <v>0.0322881213984607</v>
      </c>
      <c r="Z25" s="49" t="n">
        <v>516.724920051023</v>
      </c>
      <c r="AA25" s="75" t="n">
        <v>-0.00460995573367033</v>
      </c>
      <c r="AB25" s="0"/>
      <c r="AC25" s="49" t="n">
        <v>0.0417945304865389</v>
      </c>
      <c r="AD25" s="49" t="n">
        <v>569.673651197732</v>
      </c>
      <c r="AE25" s="49" t="n">
        <v>-0.00565921547814553</v>
      </c>
      <c r="AF25" s="0"/>
      <c r="AG25" s="0" t="n">
        <v>0.167546625266446</v>
      </c>
      <c r="AH25" s="0" t="n">
        <v>654.535370580451</v>
      </c>
      <c r="AI25" s="0" t="n">
        <v>-0.029230275195037</v>
      </c>
      <c r="AK25" s="69" t="n">
        <v>0.0281824399270588</v>
      </c>
      <c r="AL25" s="69" t="n">
        <v>716.981424198353</v>
      </c>
      <c r="AM25" s="69" t="n">
        <v>-0.00351083182458019</v>
      </c>
      <c r="AN25" s="0"/>
      <c r="AO25" s="76" t="n">
        <v>0.155602427582278</v>
      </c>
      <c r="AP25" s="76" t="n">
        <v>736.16176176531</v>
      </c>
      <c r="AQ25" s="76" t="n">
        <v>-0.0269859047851544</v>
      </c>
      <c r="AR25" s="0"/>
      <c r="AS25" s="0" t="n">
        <v>0.129823387421276</v>
      </c>
      <c r="AT25" s="0" t="n">
        <v>939.778153399009</v>
      </c>
      <c r="AU25" s="0" t="n">
        <v>-0.029130079887679</v>
      </c>
      <c r="AW25" s="49" t="n">
        <v>0.000355598308211323</v>
      </c>
      <c r="AX25" s="84" t="n">
        <v>6.35386066084765</v>
      </c>
      <c r="AY25" s="53" t="n">
        <v>0.000248918815748074</v>
      </c>
      <c r="AZ25" s="84" t="n">
        <v>0.000525277268856368</v>
      </c>
      <c r="BA25" s="49" t="n">
        <v>9.52274812967582</v>
      </c>
      <c r="BB25" s="85" t="n">
        <v>0.00036627066922726</v>
      </c>
      <c r="BC25" s="85" t="n">
        <v>0.00066637792225139</v>
      </c>
      <c r="BD25" s="85" t="n">
        <v>12.2251496259349</v>
      </c>
      <c r="BE25" s="85" t="n">
        <v>0.000466237260290738</v>
      </c>
      <c r="BF25" s="84" t="n">
        <v>0.000329102501487366</v>
      </c>
      <c r="BG25" s="49" t="n">
        <v>11.7425779301746</v>
      </c>
      <c r="BH25" s="85" t="n">
        <v>0.000230371751041022</v>
      </c>
      <c r="BI25" s="49" t="n">
        <v>0.000433202565712409</v>
      </c>
      <c r="BJ25" s="49" t="n">
        <v>15.6031514962593</v>
      </c>
      <c r="BK25" s="49" t="n">
        <v>0.000301714789312211</v>
      </c>
      <c r="BL25" s="49" t="n">
        <v>0.000531913093401394</v>
      </c>
      <c r="BM25" s="49" t="n">
        <v>19.3028678304236</v>
      </c>
      <c r="BN25" s="49" t="n">
        <v>0.000371059960550445</v>
      </c>
      <c r="BO25" s="49" t="n">
        <v>0.000450399468672901</v>
      </c>
      <c r="BP25" s="49" t="n">
        <v>20.911440149626</v>
      </c>
      <c r="BQ25" s="49" t="n">
        <v>0.000602047668563661</v>
      </c>
      <c r="BR25" s="49" t="n">
        <v>0.000585633394444381</v>
      </c>
      <c r="BS25" s="49" t="n">
        <v>26.7827291147128</v>
      </c>
      <c r="BT25" s="49" t="n">
        <v>0.000772618756932696</v>
      </c>
      <c r="BU25" s="49" t="n">
        <v>0.000718600361563194</v>
      </c>
      <c r="BV25" s="49" t="n">
        <v>32.4127322319196</v>
      </c>
      <c r="BW25" s="49" t="n">
        <v>0.000937823126940165</v>
      </c>
      <c r="BX25" s="49" t="n">
        <v>0.000433555296353157</v>
      </c>
      <c r="BY25" s="49" t="n">
        <v>30.1607309850372</v>
      </c>
      <c r="BZ25" s="49" t="n">
        <v>0.000580888453702874</v>
      </c>
      <c r="CA25" s="49" t="n">
        <v>0.0005439805316543</v>
      </c>
      <c r="CB25" s="49" t="n">
        <v>37.3188778054875</v>
      </c>
      <c r="CC25" s="49" t="n">
        <v>0.000721213593622589</v>
      </c>
      <c r="CD25" s="49" t="n">
        <v>0.000688697526450049</v>
      </c>
      <c r="CE25" s="49" t="n">
        <v>46.6485972568593</v>
      </c>
      <c r="CF25" s="49" t="n">
        <v>0.000901595420214592</v>
      </c>
      <c r="CT25" s="87"/>
      <c r="CU25" s="87"/>
      <c r="CV25" s="50"/>
      <c r="DC25" s="86"/>
    </row>
    <row r="26" customFormat="false" ht="14.65" hidden="false" customHeight="false" outlineLevel="0" collapsed="false">
      <c r="A26" s="69" t="n">
        <v>0.00100638284822694</v>
      </c>
      <c r="B26" s="69" t="n">
        <v>13.3668530434591</v>
      </c>
      <c r="C26" s="69" t="n">
        <v>0.000107540673327841</v>
      </c>
      <c r="H26" s="0"/>
      <c r="I26" s="0" t="n">
        <v>0.164486921529175</v>
      </c>
      <c r="J26" s="0" t="n">
        <v>192.766206904179</v>
      </c>
      <c r="K26" s="0" t="n">
        <v>-0.0369638656868796</v>
      </c>
      <c r="M26" s="68" t="n">
        <v>0</v>
      </c>
      <c r="N26" s="49" t="n">
        <v>0</v>
      </c>
      <c r="O26" s="71" t="n">
        <v>0</v>
      </c>
      <c r="P26" s="49"/>
      <c r="Q26" s="49"/>
      <c r="S26" s="49"/>
      <c r="T26" s="49"/>
      <c r="U26" s="0" t="n">
        <v>0.200239274497049</v>
      </c>
      <c r="V26" s="0" t="n">
        <v>352.9068316034</v>
      </c>
      <c r="W26" s="0" t="n">
        <v>-0.047630618913862</v>
      </c>
      <c r="AA26" s="75"/>
      <c r="AB26" s="0"/>
      <c r="AF26" s="0"/>
      <c r="AG26" s="0" t="n">
        <v>0.179118914699264</v>
      </c>
      <c r="AH26" s="0" t="n">
        <v>650.420759522901</v>
      </c>
      <c r="AI26" s="0" t="n">
        <v>-0.0308426093818467</v>
      </c>
      <c r="AK26" s="69"/>
      <c r="AL26" s="69"/>
      <c r="AM26" s="69"/>
      <c r="AN26" s="0"/>
      <c r="AO26" s="76" t="n">
        <v>0.16315594348433</v>
      </c>
      <c r="AP26" s="76" t="n">
        <v>728.771493889355</v>
      </c>
      <c r="AQ26" s="76" t="n">
        <v>-0.0277347636429424</v>
      </c>
      <c r="AR26" s="0"/>
      <c r="AS26" s="0" t="n">
        <v>0.137874450207092</v>
      </c>
      <c r="AT26" s="0" t="n">
        <v>968.74683170578</v>
      </c>
      <c r="AU26" s="0" t="n">
        <v>-0.0294190954472475</v>
      </c>
      <c r="AW26" s="49" t="n">
        <v>0.000371783146370174</v>
      </c>
      <c r="AX26" s="84" t="n">
        <v>6.64937188279278</v>
      </c>
      <c r="AY26" s="53" t="n">
        <v>0.000260248202459267</v>
      </c>
      <c r="AZ26" s="84" t="n">
        <v>0.000548813899482546</v>
      </c>
      <c r="BA26" s="49" t="n">
        <v>9.96564089775562</v>
      </c>
      <c r="BB26" s="85" t="n">
        <v>0.000382768940707696</v>
      </c>
      <c r="BC26" s="85" t="n">
        <v>0.000695770801187694</v>
      </c>
      <c r="BD26" s="85" t="n">
        <v>12.7937281795509</v>
      </c>
      <c r="BE26" s="85" t="n">
        <v>0.000487057228990776</v>
      </c>
      <c r="BF26" s="84" t="n">
        <v>0.000344105448705879</v>
      </c>
      <c r="BG26" s="49" t="n">
        <v>12.2887125935162</v>
      </c>
      <c r="BH26" s="85" t="n">
        <v>0.000240873814093978</v>
      </c>
      <c r="BI26" s="49" t="n">
        <v>0.000452770812173896</v>
      </c>
      <c r="BJ26" s="49" t="n">
        <v>16.3288372817955</v>
      </c>
      <c r="BK26" s="49" t="n">
        <v>0.00031538168836241</v>
      </c>
      <c r="BL26" s="49" t="n">
        <v>0.000555713585717249</v>
      </c>
      <c r="BM26" s="49" t="n">
        <v>20.2006234413962</v>
      </c>
      <c r="BN26" s="49" t="n">
        <v>0.000387766998459377</v>
      </c>
      <c r="BO26" s="49" t="n">
        <v>0.0004729026394438</v>
      </c>
      <c r="BP26" s="49" t="n">
        <v>21.8840087281796</v>
      </c>
      <c r="BQ26" s="49" t="n">
        <v>0.000631365641732829</v>
      </c>
      <c r="BR26" s="49" t="n">
        <v>0.000615394990059504</v>
      </c>
      <c r="BS26" s="49" t="n">
        <v>28.0283650249373</v>
      </c>
      <c r="BT26" s="49" t="n">
        <v>0.000810412037312205</v>
      </c>
      <c r="BU26" s="49" t="n">
        <v>0.000755542370350151</v>
      </c>
      <c r="BV26" s="49" t="n">
        <v>33.9202135286776</v>
      </c>
      <c r="BW26" s="49" t="n">
        <v>0.00098356802494151</v>
      </c>
      <c r="BX26" s="49" t="n">
        <v>0.000455238475721011</v>
      </c>
      <c r="BY26" s="49" t="n">
        <v>31.5634741271818</v>
      </c>
      <c r="BZ26" s="49" t="n">
        <v>0.000609272694879418</v>
      </c>
      <c r="CA26" s="49" t="n">
        <v>0.000571628055321848</v>
      </c>
      <c r="CB26" s="49" t="n">
        <v>39.0545386533678</v>
      </c>
      <c r="CC26" s="49" t="n">
        <v>0.000756692421550235</v>
      </c>
      <c r="CD26" s="49" t="n">
        <v>0.000724077142837294</v>
      </c>
      <c r="CE26" s="49" t="n">
        <v>48.8181733167098</v>
      </c>
      <c r="CF26" s="49" t="n">
        <v>0.000945707125562346</v>
      </c>
      <c r="CT26" s="87"/>
      <c r="CU26" s="87"/>
      <c r="CV26" s="50"/>
      <c r="DC26" s="86"/>
    </row>
    <row r="27" customFormat="false" ht="14.65" hidden="false" customHeight="false" outlineLevel="0" collapsed="false">
      <c r="A27" s="69" t="n">
        <v>0.00352233996879431</v>
      </c>
      <c r="B27" s="69" t="n">
        <v>26.8963279637584</v>
      </c>
      <c r="C27" s="69" t="n">
        <v>0.00104180027286346</v>
      </c>
      <c r="E27" s="49" t="n">
        <v>0.064948312280442</v>
      </c>
      <c r="F27" s="49" t="n">
        <v>90.7438614740568</v>
      </c>
      <c r="G27" s="49" t="n">
        <v>-0.0218924339862376</v>
      </c>
      <c r="H27" s="0"/>
      <c r="I27" s="0" t="n">
        <v>0.174547283702213</v>
      </c>
      <c r="J27" s="0" t="n">
        <v>190.004956502237</v>
      </c>
      <c r="K27" s="0" t="n">
        <v>-0.0377690324834716</v>
      </c>
      <c r="M27" s="68" t="n">
        <v>0.00251951408167472</v>
      </c>
      <c r="N27" s="49" t="n">
        <v>70.896474285138</v>
      </c>
      <c r="O27" s="71" t="n">
        <v>0.00132671976129649</v>
      </c>
      <c r="P27" s="49"/>
      <c r="Q27" s="49" t="n">
        <v>0.0604455859174184</v>
      </c>
      <c r="R27" s="49" t="n">
        <v>276.985270181644</v>
      </c>
      <c r="S27" s="49" t="n">
        <v>-0.00897228320332921</v>
      </c>
      <c r="T27" s="49"/>
      <c r="U27" s="0" t="n">
        <v>0.215835800902598</v>
      </c>
      <c r="V27" s="0" t="n">
        <v>355.064796893629</v>
      </c>
      <c r="W27" s="0" t="n">
        <v>-0.0491820392422746</v>
      </c>
      <c r="Y27" s="49" t="n">
        <v>0.0398556498512249</v>
      </c>
      <c r="Z27" s="49" t="n">
        <v>496.087496096217</v>
      </c>
      <c r="AA27" s="75" t="n">
        <v>-0.00829383468775549</v>
      </c>
      <c r="AB27" s="0"/>
      <c r="AC27" s="49" t="n">
        <v>0.0503548560078782</v>
      </c>
      <c r="AD27" s="49" t="n">
        <v>578.638725422785</v>
      </c>
      <c r="AE27" s="49" t="n">
        <v>-0.010111041718403</v>
      </c>
      <c r="AF27" s="0"/>
      <c r="AG27" s="0" t="n">
        <v>0.190691204132082</v>
      </c>
      <c r="AH27" s="0" t="n">
        <v>664.019899889818</v>
      </c>
      <c r="AI27" s="0" t="n">
        <v>-0.0323407365637573</v>
      </c>
      <c r="AK27" s="69" t="n">
        <v>0.0347247920529832</v>
      </c>
      <c r="AL27" s="69" t="n">
        <v>732.787538807487</v>
      </c>
      <c r="AM27" s="69" t="n">
        <v>-0.00572359747647078</v>
      </c>
      <c r="AN27" s="0"/>
      <c r="AO27" s="76" t="n">
        <v>0.171716594839989</v>
      </c>
      <c r="AP27" s="76" t="n">
        <v>701.79927438705</v>
      </c>
      <c r="AQ27" s="76" t="n">
        <v>-0.0291785095489482</v>
      </c>
      <c r="AR27" s="0"/>
      <c r="AS27" s="0" t="n">
        <v>0.146931895841134</v>
      </c>
      <c r="AT27" s="0" t="n">
        <v>955.987187136662</v>
      </c>
      <c r="AU27" s="0" t="n">
        <v>-0.0301113885317955</v>
      </c>
      <c r="AW27" s="49" t="n">
        <v>0.000387937481410901</v>
      </c>
      <c r="AX27" s="84" t="n">
        <v>6.9448831047379</v>
      </c>
      <c r="AY27" s="53" t="n">
        <v>0.000271556236987769</v>
      </c>
      <c r="AZ27" s="84" t="n">
        <v>0.000572269690908915</v>
      </c>
      <c r="BA27" s="49" t="n">
        <v>10.4085336658354</v>
      </c>
      <c r="BB27" s="85" t="n">
        <v>0.000399221594742928</v>
      </c>
      <c r="BC27" s="85" t="n">
        <v>0.00072501634093687</v>
      </c>
      <c r="BD27" s="85" t="n">
        <v>13.3623067331668</v>
      </c>
      <c r="BE27" s="85" t="n">
        <v>0.000507804604391772</v>
      </c>
      <c r="BF27" s="84" t="n">
        <v>0.000359082181492384</v>
      </c>
      <c r="BG27" s="49" t="n">
        <v>12.8348472568579</v>
      </c>
      <c r="BH27" s="85" t="n">
        <v>0.000251357527044531</v>
      </c>
      <c r="BI27" s="49" t="n">
        <v>0.000472287117708572</v>
      </c>
      <c r="BJ27" s="49" t="n">
        <v>17.0545230673316</v>
      </c>
      <c r="BK27" s="49" t="n">
        <v>0.000329017268736427</v>
      </c>
      <c r="BL27" s="49" t="n">
        <v>0.000579428474977971</v>
      </c>
      <c r="BM27" s="49" t="n">
        <v>21.0983790523687</v>
      </c>
      <c r="BN27" s="49" t="n">
        <v>0.000404427257629298</v>
      </c>
      <c r="BO27" s="49" t="n">
        <v>0.000495546662102628</v>
      </c>
      <c r="BP27" s="49" t="n">
        <v>22.8565773067332</v>
      </c>
      <c r="BQ27" s="49" t="n">
        <v>0.000660771251026097</v>
      </c>
      <c r="BR27" s="49" t="n">
        <v>0.000645382347103441</v>
      </c>
      <c r="BS27" s="49" t="n">
        <v>29.2740009351617</v>
      </c>
      <c r="BT27" s="49" t="n">
        <v>0.00084830984461651</v>
      </c>
      <c r="BU27" s="49" t="n">
        <v>0.000792793337654435</v>
      </c>
      <c r="BV27" s="49" t="n">
        <v>35.4276948254357</v>
      </c>
      <c r="BW27" s="49" t="n">
        <v>0.00102939817688452</v>
      </c>
      <c r="BX27" s="49" t="n">
        <v>0.000477059813769901</v>
      </c>
      <c r="BY27" s="49" t="n">
        <v>32.9662172693265</v>
      </c>
      <c r="BZ27" s="49" t="n">
        <v>0.000637752430738798</v>
      </c>
      <c r="CA27" s="49" t="n">
        <v>0.000599487501456793</v>
      </c>
      <c r="CB27" s="49" t="n">
        <v>40.7901995012482</v>
      </c>
      <c r="CC27" s="49" t="n">
        <v>0.000792294314914012</v>
      </c>
      <c r="CD27" s="49" t="n">
        <v>0.000759752675773512</v>
      </c>
      <c r="CE27" s="49" t="n">
        <v>50.9877493765602</v>
      </c>
      <c r="CF27" s="49" t="n">
        <v>0.000989919825841819</v>
      </c>
      <c r="CT27" s="87"/>
      <c r="CU27" s="87"/>
      <c r="CV27" s="50"/>
      <c r="DC27" s="86"/>
    </row>
    <row r="28" customFormat="false" ht="14.65" hidden="false" customHeight="false" outlineLevel="0" collapsed="false">
      <c r="A28" s="69" t="n">
        <v>0.00452872281702125</v>
      </c>
      <c r="B28" s="69" t="n">
        <v>45.9993332423176</v>
      </c>
      <c r="C28" s="69" t="n">
        <v>0.00125688161951914</v>
      </c>
      <c r="H28" s="0"/>
      <c r="I28" s="0" t="n">
        <v>0.184607645875252</v>
      </c>
      <c r="J28" s="0" t="n">
        <v>181.838568006924</v>
      </c>
      <c r="K28" s="0" t="n">
        <v>-0.038232003391512</v>
      </c>
      <c r="M28" s="68" t="n">
        <v>0.00302341689800966</v>
      </c>
      <c r="N28" s="49" t="n">
        <v>91.7317364602175</v>
      </c>
      <c r="O28" s="71" t="n">
        <v>0.00199007964194472</v>
      </c>
      <c r="P28" s="49"/>
      <c r="Q28" s="49"/>
      <c r="S28" s="49"/>
      <c r="T28" s="49"/>
      <c r="U28" s="0" t="n">
        <v>0</v>
      </c>
      <c r="V28" s="0" t="n">
        <v>0</v>
      </c>
      <c r="W28" s="0" t="n">
        <v>0</v>
      </c>
      <c r="AA28" s="75"/>
      <c r="AB28" s="0"/>
      <c r="AF28" s="0"/>
      <c r="AG28" s="0" t="n">
        <v>0</v>
      </c>
      <c r="AH28" s="0" t="n">
        <v>0</v>
      </c>
      <c r="AI28" s="0" t="n">
        <v>0</v>
      </c>
      <c r="AK28" s="69"/>
      <c r="AL28" s="69"/>
      <c r="AM28" s="69"/>
      <c r="AN28" s="0"/>
      <c r="AO28" s="76" t="n">
        <v>0.180277246195648</v>
      </c>
      <c r="AP28" s="76" t="n">
        <v>697.648765735095</v>
      </c>
      <c r="AQ28" s="76" t="n">
        <v>-0.0298733965971659</v>
      </c>
      <c r="AR28" s="0"/>
      <c r="AS28" s="0" t="n">
        <v>0.15498295862695</v>
      </c>
      <c r="AT28" s="0" t="n">
        <v>946.408219176043</v>
      </c>
      <c r="AU28" s="0" t="n">
        <v>-0.0302256504972064</v>
      </c>
      <c r="AW28" s="49" t="n">
        <v>0.000404061428093994</v>
      </c>
      <c r="AX28" s="84" t="n">
        <v>7.24039432668303</v>
      </c>
      <c r="AY28" s="53" t="n">
        <v>0.000282842999665938</v>
      </c>
      <c r="AZ28" s="84" t="n">
        <v>0.000595644573040785</v>
      </c>
      <c r="BA28" s="49" t="n">
        <v>10.8514264339152</v>
      </c>
      <c r="BB28" s="85" t="n">
        <v>0.000415628882894071</v>
      </c>
      <c r="BC28" s="85" t="n">
        <v>0.000754114339787878</v>
      </c>
      <c r="BD28" s="85" t="n">
        <v>13.9308852867828</v>
      </c>
      <c r="BE28" s="85" t="n">
        <v>0.000528479890946635</v>
      </c>
      <c r="BF28" s="84" t="n">
        <v>0.000374032791295288</v>
      </c>
      <c r="BG28" s="49" t="n">
        <v>13.3809819201995</v>
      </c>
      <c r="BH28" s="85" t="n">
        <v>0.000261822953906562</v>
      </c>
      <c r="BI28" s="49" t="n">
        <v>0.000491751464507068</v>
      </c>
      <c r="BJ28" s="49" t="n">
        <v>17.7802088528678</v>
      </c>
      <c r="BK28" s="49" t="n">
        <v>0.000342621673640518</v>
      </c>
      <c r="BL28" s="49" t="n">
        <v>0.000603057616947905</v>
      </c>
      <c r="BM28" s="49" t="n">
        <v>21.9961346633413</v>
      </c>
      <c r="BN28" s="49" t="n">
        <v>0.000421040999277871</v>
      </c>
      <c r="BO28" s="49" t="n">
        <v>0.000518331915946755</v>
      </c>
      <c r="BP28" s="49" t="n">
        <v>23.8291458852869</v>
      </c>
      <c r="BQ28" s="49" t="n">
        <v>0.000690261418722184</v>
      </c>
      <c r="BR28" s="49" t="n">
        <v>0.000675595571304989</v>
      </c>
      <c r="BS28" s="49" t="n">
        <v>30.5196368453861</v>
      </c>
      <c r="BT28" s="49" t="n">
        <v>0.000886305726386468</v>
      </c>
      <c r="BU28" s="49" t="n">
        <v>0.000830352502229569</v>
      </c>
      <c r="BV28" s="49" t="n">
        <v>36.9351761221938</v>
      </c>
      <c r="BW28" s="49" t="n">
        <v>0.00107530267861786</v>
      </c>
      <c r="BX28" s="49" t="n">
        <v>0.000499019736893108</v>
      </c>
      <c r="BY28" s="49" t="n">
        <v>34.3689604114711</v>
      </c>
      <c r="BZ28" s="49" t="n">
        <v>0.000666324893715342</v>
      </c>
      <c r="CA28" s="49" t="n">
        <v>0.000627559192026524</v>
      </c>
      <c r="CB28" s="49" t="n">
        <v>42.5258603491286</v>
      </c>
      <c r="CC28" s="49" t="n">
        <v>0.000828013961023205</v>
      </c>
      <c r="CD28" s="49" t="n">
        <v>0.00079572365972157</v>
      </c>
      <c r="CE28" s="49" t="n">
        <v>53.1573254364106</v>
      </c>
      <c r="CF28" s="49" t="n">
        <v>0.00103422369701365</v>
      </c>
      <c r="CT28" s="87"/>
      <c r="CU28" s="87"/>
      <c r="CV28" s="50"/>
      <c r="DC28" s="86"/>
    </row>
    <row r="29" customFormat="false" ht="14.65" hidden="false" customHeight="false" outlineLevel="0" collapsed="false">
      <c r="A29" s="69" t="n">
        <v>0.00805106278581556</v>
      </c>
      <c r="B29" s="69" t="n">
        <v>71.7553552023861</v>
      </c>
      <c r="C29" s="69" t="n">
        <v>-5.37703366639205E-005</v>
      </c>
      <c r="E29" s="49" t="n">
        <v>0.0730039169043728</v>
      </c>
      <c r="F29" s="49" t="n">
        <v>84.7950282863583</v>
      </c>
      <c r="G29" s="49" t="n">
        <v>-0.0234561792709688</v>
      </c>
      <c r="H29" s="0"/>
      <c r="I29" s="0" t="n">
        <v>0.195674044265594</v>
      </c>
      <c r="J29" s="0" t="n">
        <v>184.668904339283</v>
      </c>
      <c r="K29" s="0" t="n">
        <v>-0.0389767826783597</v>
      </c>
      <c r="M29" s="68" t="n">
        <v>0.00604683379601932</v>
      </c>
      <c r="N29" s="49" t="n">
        <v>153.345420140941</v>
      </c>
      <c r="O29" s="71" t="n">
        <v>0.00332356838161517</v>
      </c>
      <c r="P29" s="49"/>
      <c r="Q29" s="49" t="n">
        <v>0.0685049973730741</v>
      </c>
      <c r="R29" s="49" t="n">
        <v>264.19695040748</v>
      </c>
      <c r="S29" s="49" t="n">
        <v>-0.00995869385670727</v>
      </c>
      <c r="T29" s="49"/>
      <c r="U29" s="0" t="n">
        <v>0</v>
      </c>
      <c r="V29" s="0" t="n">
        <v>4.73222250033066</v>
      </c>
      <c r="W29" s="0" t="n">
        <v>0.000114175067640349</v>
      </c>
      <c r="Y29" s="49" t="n">
        <v>0.0474231783039891</v>
      </c>
      <c r="Z29" s="49" t="n">
        <v>483.612808367649</v>
      </c>
      <c r="AA29" s="75" t="n">
        <v>-0.0107996895031036</v>
      </c>
      <c r="AB29" s="0"/>
      <c r="AC29" s="49" t="n">
        <v>0.0614329243296113</v>
      </c>
      <c r="AD29" s="49" t="n">
        <v>590.529590218636</v>
      </c>
      <c r="AE29" s="49" t="n">
        <v>-0.0142660795426434</v>
      </c>
      <c r="AF29" s="0"/>
      <c r="AG29" s="0" t="n">
        <v>0.00352112676056338</v>
      </c>
      <c r="AH29" s="0" t="n">
        <v>184.952106901149</v>
      </c>
      <c r="AI29" s="0" t="n">
        <v>0.000805166796592039</v>
      </c>
      <c r="AK29" s="69" t="n">
        <v>0.0412671441789075</v>
      </c>
      <c r="AL29" s="69" t="n">
        <v>734.679097585194</v>
      </c>
      <c r="AM29" s="69" t="n">
        <v>-0.00792963739689665</v>
      </c>
      <c r="AN29" s="0"/>
      <c r="AO29" s="76" t="n">
        <v>0.190348600731718</v>
      </c>
      <c r="AP29" s="76" t="n">
        <v>698.873576605748</v>
      </c>
      <c r="AQ29" s="76" t="n">
        <v>-0.0302174668831766</v>
      </c>
      <c r="AR29" s="0"/>
      <c r="AS29" s="0" t="n">
        <v>0.164543595685106</v>
      </c>
      <c r="AT29" s="0" t="n">
        <v>929.551719497834</v>
      </c>
      <c r="AU29" s="0" t="n">
        <v>-0.0305751576855218</v>
      </c>
      <c r="AW29" s="49" t="n">
        <v>0.000420155100533492</v>
      </c>
      <c r="AX29" s="84" t="n">
        <v>7.53590554862816</v>
      </c>
      <c r="AY29" s="53" t="n">
        <v>0.000294108570373543</v>
      </c>
      <c r="AZ29" s="84" t="n">
        <v>0.000618938492027008</v>
      </c>
      <c r="BA29" s="49" t="n">
        <v>11.294319201995</v>
      </c>
      <c r="BB29" s="85" t="n">
        <v>0.000431991054647241</v>
      </c>
      <c r="BC29" s="85" t="n">
        <v>0.000783064659791831</v>
      </c>
      <c r="BD29" s="85" t="n">
        <v>14.4994638403987</v>
      </c>
      <c r="BE29" s="85" t="n">
        <v>0.000549083587868765</v>
      </c>
      <c r="BF29" s="84" t="n">
        <v>0.00038895736908532</v>
      </c>
      <c r="BG29" s="49" t="n">
        <v>13.9271165835412</v>
      </c>
      <c r="BH29" s="85" t="n">
        <v>0.000272270158359615</v>
      </c>
      <c r="BI29" s="49" t="n">
        <v>0.000511163840254898</v>
      </c>
      <c r="BJ29" s="49" t="n">
        <v>18.5058946384039</v>
      </c>
      <c r="BK29" s="49" t="n">
        <v>0.000356195045300827</v>
      </c>
      <c r="BL29" s="49" t="n">
        <v>0.000626600887596249</v>
      </c>
      <c r="BM29" s="49" t="n">
        <v>22.8938902743138</v>
      </c>
      <c r="BN29" s="49" t="n">
        <v>0.000437608482440954</v>
      </c>
      <c r="BO29" s="49" t="n">
        <v>0.000541258760007708</v>
      </c>
      <c r="BP29" s="49" t="n">
        <v>24.8017144638405</v>
      </c>
      <c r="BQ29" s="49" t="n">
        <v>0.000719833094240291</v>
      </c>
      <c r="BR29" s="49" t="n">
        <v>0.000706034713203197</v>
      </c>
      <c r="BS29" s="49" t="n">
        <v>31.7652727556105</v>
      </c>
      <c r="BT29" s="49" t="n">
        <v>0.00092439330350034</v>
      </c>
      <c r="BU29" s="49" t="n">
        <v>0.000868219001187122</v>
      </c>
      <c r="BV29" s="49" t="n">
        <v>38.4426574189519</v>
      </c>
      <c r="BW29" s="49" t="n">
        <v>0.00112127079585524</v>
      </c>
      <c r="BX29" s="49" t="n">
        <v>0.000521118652018507</v>
      </c>
      <c r="BY29" s="49" t="n">
        <v>35.7717035536157</v>
      </c>
      <c r="BZ29" s="49" t="n">
        <v>0.000694987338355432</v>
      </c>
      <c r="CA29" s="49" t="n">
        <v>0.000655843400518208</v>
      </c>
      <c r="CB29" s="49" t="n">
        <v>44.2615211970089</v>
      </c>
      <c r="CC29" s="49" t="n">
        <v>0.000863846097508193</v>
      </c>
      <c r="CD29" s="49" t="n">
        <v>0.000831989535694564</v>
      </c>
      <c r="CE29" s="49" t="n">
        <v>55.3269014962611</v>
      </c>
      <c r="CF29" s="49" t="n">
        <v>0.00107860905473376</v>
      </c>
      <c r="CT29" s="87"/>
      <c r="CU29" s="87"/>
      <c r="CV29" s="50"/>
      <c r="DC29" s="86"/>
    </row>
    <row r="30" customFormat="false" ht="14.65" hidden="false" customHeight="false" outlineLevel="0" collapsed="false">
      <c r="A30" s="69" t="n">
        <v>0.0120765941787233</v>
      </c>
      <c r="B30" s="69" t="n">
        <v>79.1824197367423</v>
      </c>
      <c r="C30" s="69" t="n">
        <v>-0.0016937656049135</v>
      </c>
      <c r="H30" s="0"/>
      <c r="I30" s="0" t="n">
        <v>0.20271629778672</v>
      </c>
      <c r="J30" s="0" t="n">
        <v>185.011258659894</v>
      </c>
      <c r="K30" s="0" t="n">
        <v>-0.0394934313728395</v>
      </c>
      <c r="M30" s="68" t="n">
        <v>0.00705463942868921</v>
      </c>
      <c r="N30" s="49" t="n">
        <v>165.040655569434</v>
      </c>
      <c r="O30" s="71" t="n">
        <v>0.0039869282622634</v>
      </c>
      <c r="P30" s="49"/>
      <c r="Q30" s="49"/>
      <c r="S30" s="49"/>
      <c r="T30" s="49"/>
      <c r="U30" s="0" t="n">
        <v>0.00100622976097111</v>
      </c>
      <c r="V30" s="0" t="n">
        <v>14.0135160582711</v>
      </c>
      <c r="W30" s="0" t="n">
        <v>-0.000288795759325586</v>
      </c>
      <c r="AA30" s="75"/>
      <c r="AB30" s="0"/>
      <c r="AF30" s="0"/>
      <c r="AG30" s="0" t="n">
        <v>0.00653923541247485</v>
      </c>
      <c r="AH30" s="0" t="n">
        <v>357.864363974936</v>
      </c>
      <c r="AI30" s="0" t="n">
        <v>0.00161033359318408</v>
      </c>
      <c r="AK30" s="69"/>
      <c r="AL30" s="69"/>
      <c r="AM30" s="69"/>
      <c r="AN30" s="0"/>
      <c r="AO30" s="76" t="n">
        <v>0.199916387540984</v>
      </c>
      <c r="AP30" s="76" t="n">
        <v>707.766578574585</v>
      </c>
      <c r="AQ30" s="76" t="n">
        <v>-0.0312564242174051</v>
      </c>
      <c r="AR30" s="0"/>
      <c r="AS30" s="0" t="n">
        <v>0.173097849895035</v>
      </c>
      <c r="AT30" s="0" t="n">
        <v>918.201733108442</v>
      </c>
      <c r="AU30" s="0" t="n">
        <v>-0.0306894196509327</v>
      </c>
      <c r="AW30" s="49" t="n">
        <v>0.000436218612201924</v>
      </c>
      <c r="AX30" s="84" t="n">
        <v>7.83141677057328</v>
      </c>
      <c r="AY30" s="53" t="n">
        <v>0.000305353028541447</v>
      </c>
      <c r="AZ30" s="84" t="n">
        <v>0.000642151409888435</v>
      </c>
      <c r="BA30" s="49" t="n">
        <v>11.7372119700748</v>
      </c>
      <c r="BB30" s="85" t="n">
        <v>0.000448308357435869</v>
      </c>
      <c r="BC30" s="85" t="n">
        <v>0.000811867224747235</v>
      </c>
      <c r="BD30" s="85" t="n">
        <v>15.0680423940147</v>
      </c>
      <c r="BE30" s="85" t="n">
        <v>0.000569616189203017</v>
      </c>
      <c r="BF30" s="84" t="n">
        <v>0.00040385600535881</v>
      </c>
      <c r="BG30" s="49" t="n">
        <v>14.4732512468828</v>
      </c>
      <c r="BH30" s="85" t="n">
        <v>0.000282699203751073</v>
      </c>
      <c r="BI30" s="49" t="n">
        <v>0.000530524238033238</v>
      </c>
      <c r="BJ30" s="49" t="n">
        <v>19.2315804239401</v>
      </c>
      <c r="BK30" s="49" t="n">
        <v>0.000369737524972568</v>
      </c>
      <c r="BL30" s="49" t="n">
        <v>0.000650058182661949</v>
      </c>
      <c r="BM30" s="49" t="n">
        <v>23.7916458852864</v>
      </c>
      <c r="BN30" s="49" t="n">
        <v>0.000454129963996492</v>
      </c>
      <c r="BO30" s="49" t="n">
        <v>0.000564327533504472</v>
      </c>
      <c r="BP30" s="49" t="n">
        <v>25.7742830423941</v>
      </c>
      <c r="BQ30" s="49" t="n">
        <v>0.000749483254007475</v>
      </c>
      <c r="BR30" s="49" t="n">
        <v>0.000736699769715744</v>
      </c>
      <c r="BS30" s="49" t="n">
        <v>33.010908665835</v>
      </c>
      <c r="BT30" s="49" t="n">
        <v>0.000962566270466972</v>
      </c>
      <c r="BU30" s="49" t="n">
        <v>0.000906391873945695</v>
      </c>
      <c r="BV30" s="49" t="n">
        <v>39.9501387157099</v>
      </c>
      <c r="BW30" s="49" t="n">
        <v>0.00116729196511774</v>
      </c>
      <c r="BX30" s="49" t="n">
        <v>0.000543356947021112</v>
      </c>
      <c r="BY30" s="49" t="n">
        <v>37.1744466957604</v>
      </c>
      <c r="BZ30" s="49" t="n">
        <v>0.000723737041244756</v>
      </c>
      <c r="CA30" s="49" t="n">
        <v>0.000684340353155982</v>
      </c>
      <c r="CB30" s="49" t="n">
        <v>45.9971820448893</v>
      </c>
      <c r="CC30" s="49" t="n">
        <v>0.000899785512662836</v>
      </c>
      <c r="CD30" s="49" t="n">
        <v>0.000868549654585518</v>
      </c>
      <c r="CE30" s="49" t="n">
        <v>57.4964775561115</v>
      </c>
      <c r="CF30" s="49" t="n">
        <v>0.00112306635525893</v>
      </c>
      <c r="CT30" s="87"/>
      <c r="CU30" s="87"/>
      <c r="CV30" s="50"/>
      <c r="DC30" s="86"/>
    </row>
    <row r="31" customFormat="false" ht="14.65" hidden="false" customHeight="false" outlineLevel="0" collapsed="false">
      <c r="A31" s="69" t="n">
        <v>0.0251595712056736</v>
      </c>
      <c r="B31" s="69" t="n">
        <v>95.6802222819815</v>
      </c>
      <c r="C31" s="69" t="n">
        <v>-0.00923505532202835</v>
      </c>
      <c r="E31" s="49" t="n">
        <v>0.0790456203723209</v>
      </c>
      <c r="F31" s="49" t="n">
        <v>77.2369410784132</v>
      </c>
      <c r="G31" s="49" t="n">
        <v>-0.0234561792709688</v>
      </c>
      <c r="H31" s="0"/>
      <c r="I31" s="0" t="n">
        <v>0</v>
      </c>
      <c r="J31" s="0" t="n">
        <v>0</v>
      </c>
      <c r="K31" s="0" t="n">
        <v>0</v>
      </c>
      <c r="M31" s="68" t="n">
        <v>0.00856634787769404</v>
      </c>
      <c r="N31" s="49" t="n">
        <v>176.297723705896</v>
      </c>
      <c r="O31" s="71" t="n">
        <v>0.00332356838161517</v>
      </c>
      <c r="P31" s="49"/>
      <c r="Q31" s="49" t="n">
        <v>0.0770681220447084</v>
      </c>
      <c r="R31" s="49" t="n">
        <v>267.540524253701</v>
      </c>
      <c r="S31" s="49" t="n">
        <v>-0.0108234922377511</v>
      </c>
      <c r="T31" s="49"/>
      <c r="U31" s="0" t="n">
        <v>0.00352180416339887</v>
      </c>
      <c r="V31" s="0" t="n">
        <v>147.570197533635</v>
      </c>
      <c r="W31" s="0" t="n">
        <v>0.00201485413482967</v>
      </c>
      <c r="Y31" s="49" t="n">
        <v>0.0549907067567533</v>
      </c>
      <c r="Z31" s="49" t="n">
        <v>482.593455351314</v>
      </c>
      <c r="AA31" s="75" t="n">
        <v>-0.0135643010656888</v>
      </c>
      <c r="AB31" s="0"/>
      <c r="AC31" s="49" t="n">
        <v>0.0704967984110294</v>
      </c>
      <c r="AD31" s="49" t="n">
        <v>574.62571929728</v>
      </c>
      <c r="AE31" s="49" t="n">
        <v>-0.0167550551224237</v>
      </c>
      <c r="AF31" s="0"/>
      <c r="AG31" s="0" t="n">
        <v>0.0100603621730382</v>
      </c>
      <c r="AH31" s="0" t="n">
        <v>451.418973112345</v>
      </c>
      <c r="AI31" s="0" t="n">
        <v>0.00195923920504063</v>
      </c>
      <c r="AK31" s="69" t="n">
        <v>0.0478094963048319</v>
      </c>
      <c r="AL31" s="69" t="n">
        <v>723.610506913018</v>
      </c>
      <c r="AM31" s="69" t="n">
        <v>-0.0105324954737406</v>
      </c>
      <c r="AN31" s="0"/>
      <c r="AO31" s="76" t="n">
        <v>0</v>
      </c>
      <c r="AP31" s="76" t="n">
        <v>0</v>
      </c>
      <c r="AQ31" s="76" t="n">
        <v>0</v>
      </c>
      <c r="AR31" s="0"/>
      <c r="AS31" s="0" t="n">
        <v>0.183161678377304</v>
      </c>
      <c r="AT31" s="0" t="n">
        <v>915.374008480385</v>
      </c>
      <c r="AU31" s="0" t="n">
        <v>-0.0312607294779868</v>
      </c>
      <c r="AW31" s="49" t="n">
        <v>0.000452252075934985</v>
      </c>
      <c r="AX31" s="84" t="n">
        <v>8.12692799251841</v>
      </c>
      <c r="AY31" s="53" t="n">
        <v>0.000316576453154595</v>
      </c>
      <c r="AZ31" s="84" t="n">
        <v>0.00066528330415282</v>
      </c>
      <c r="BA31" s="49" t="n">
        <v>12.1801047381546</v>
      </c>
      <c r="BB31" s="85" t="n">
        <v>0.000464581036663981</v>
      </c>
      <c r="BC31" s="85" t="n">
        <v>0.000840522018213943</v>
      </c>
      <c r="BD31" s="85" t="n">
        <v>15.6366209476306</v>
      </c>
      <c r="BE31" s="85" t="n">
        <v>0.000590078183898479</v>
      </c>
      <c r="BF31" s="84" t="n">
        <v>0.000418728790141027</v>
      </c>
      <c r="BG31" s="49" t="n">
        <v>15.0193859102245</v>
      </c>
      <c r="BH31" s="85" t="n">
        <v>0.000293110153098624</v>
      </c>
      <c r="BI31" s="49" t="n">
        <v>0.000549832656221245</v>
      </c>
      <c r="BJ31" s="49" t="n">
        <v>19.9572662094763</v>
      </c>
      <c r="BK31" s="49" t="n">
        <v>0.000383249252948931</v>
      </c>
      <c r="BL31" s="49" t="n">
        <v>0.000673429417224053</v>
      </c>
      <c r="BM31" s="49" t="n">
        <v>24.6894014962589</v>
      </c>
      <c r="BN31" s="49" t="n">
        <v>0.00047060569868882</v>
      </c>
      <c r="BO31" s="49" t="n">
        <v>0.000587538556291644</v>
      </c>
      <c r="BP31" s="49" t="n">
        <v>26.7468516209477</v>
      </c>
      <c r="BQ31" s="49" t="n">
        <v>0.000779208901326686</v>
      </c>
      <c r="BR31" s="49" t="n">
        <v>0.000767590685692957</v>
      </c>
      <c r="BS31" s="49" t="n">
        <v>34.2565445760594</v>
      </c>
      <c r="BT31" s="49" t="n">
        <v>0.00100081839568497</v>
      </c>
      <c r="BU31" s="49" t="n">
        <v>0.000944870066139501</v>
      </c>
      <c r="BV31" s="49" t="n">
        <v>41.457620012468</v>
      </c>
      <c r="BW31" s="49" t="n">
        <v>0.00121335579454091</v>
      </c>
      <c r="BX31" s="49" t="n">
        <v>0.000565734991131175</v>
      </c>
      <c r="BY31" s="49" t="n">
        <v>38.577189837905</v>
      </c>
      <c r="BZ31" s="49" t="n">
        <v>0.000752571300935662</v>
      </c>
      <c r="CA31" s="49" t="n">
        <v>0.000713050230109294</v>
      </c>
      <c r="CB31" s="49" t="n">
        <v>47.7328428927696</v>
      </c>
      <c r="CC31" s="49" t="n">
        <v>0.000935827045766326</v>
      </c>
      <c r="CD31" s="49" t="n">
        <v>0.000905403280466</v>
      </c>
      <c r="CE31" s="49" t="n">
        <v>59.666053615962</v>
      </c>
      <c r="CF31" s="49" t="n">
        <v>0.00116758619624854</v>
      </c>
      <c r="CT31" s="87"/>
      <c r="CU31" s="87"/>
      <c r="CV31" s="50"/>
      <c r="DC31" s="86"/>
    </row>
    <row r="32" customFormat="false" ht="14.65" hidden="false" customHeight="false" outlineLevel="0" collapsed="false">
      <c r="A32" s="69" t="n">
        <v>0.0322042511432622</v>
      </c>
      <c r="B32" s="69" t="n">
        <v>97.0026287051037</v>
      </c>
      <c r="C32" s="69" t="n">
        <v>-0.0149212684242379</v>
      </c>
      <c r="H32" s="0"/>
      <c r="I32" s="0" t="n">
        <v>0.00301846645623164</v>
      </c>
      <c r="J32" s="0" t="n">
        <v>54.8979443848367</v>
      </c>
      <c r="K32" s="0" t="n">
        <v>0.000516955031599997</v>
      </c>
      <c r="M32" s="68" t="n">
        <v>0.0100780563266989</v>
      </c>
      <c r="N32" s="49" t="n">
        <v>195.651831776734</v>
      </c>
      <c r="O32" s="71" t="n">
        <v>0.00332356838161517</v>
      </c>
      <c r="P32" s="49"/>
      <c r="Q32" s="49"/>
      <c r="S32" s="49"/>
      <c r="T32" s="49"/>
      <c r="U32" s="0" t="n">
        <v>0.00603737856582663</v>
      </c>
      <c r="V32" s="0" t="n">
        <v>211.034306970135</v>
      </c>
      <c r="W32" s="0" t="n">
        <v>0.00322376661572747</v>
      </c>
      <c r="AA32" s="75"/>
      <c r="AB32" s="0"/>
      <c r="AF32" s="0"/>
      <c r="AG32" s="0" t="n">
        <v>0.0160965794768612</v>
      </c>
      <c r="AH32" s="0" t="n">
        <v>556.251236912881</v>
      </c>
      <c r="AI32" s="0" t="n">
        <v>0.000516648694479892</v>
      </c>
      <c r="AK32" s="69"/>
      <c r="AL32" s="69"/>
      <c r="AM32" s="69"/>
      <c r="AN32" s="0"/>
      <c r="AO32" s="76" t="n">
        <v>0.000503548560078782</v>
      </c>
      <c r="AP32" s="76" t="n">
        <v>48.8982404431875</v>
      </c>
      <c r="AQ32" s="76" t="n">
        <v>0.000114668251642997</v>
      </c>
      <c r="AR32" s="0"/>
      <c r="AS32" s="0" t="n">
        <v>0.192219124011347</v>
      </c>
      <c r="AT32" s="0" t="n">
        <v>895.089152868939</v>
      </c>
      <c r="AU32" s="0" t="n">
        <v>-0.0315497450375554</v>
      </c>
      <c r="AW32" s="49" t="n">
        <v>0.000468255603936364</v>
      </c>
      <c r="AX32" s="84" t="n">
        <v>8.42243921446354</v>
      </c>
      <c r="AY32" s="53" t="n">
        <v>0.000327778922755555</v>
      </c>
      <c r="AZ32" s="84" t="n">
        <v>0.000688334167495053</v>
      </c>
      <c r="BA32" s="49" t="n">
        <v>12.6229975062344</v>
      </c>
      <c r="BB32" s="85" t="n">
        <v>0.000480809335727265</v>
      </c>
      <c r="BC32" s="85" t="n">
        <v>0.000869029081554496</v>
      </c>
      <c r="BD32" s="85" t="n">
        <v>16.2051995012466</v>
      </c>
      <c r="BE32" s="85" t="n">
        <v>0.000610470055877395</v>
      </c>
      <c r="BF32" s="84" t="n">
        <v>0.000433575812989461</v>
      </c>
      <c r="BG32" s="49" t="n">
        <v>15.5655205735661</v>
      </c>
      <c r="BH32" s="85" t="n">
        <v>0.00030350306909258</v>
      </c>
      <c r="BI32" s="49" t="n">
        <v>0.000569089098399734</v>
      </c>
      <c r="BJ32" s="49" t="n">
        <v>20.6829519950124</v>
      </c>
      <c r="BK32" s="49" t="n">
        <v>0.000396730368569158</v>
      </c>
      <c r="BL32" s="49" t="n">
        <v>0.000696714525277149</v>
      </c>
      <c r="BM32" s="49" t="n">
        <v>25.5871571072315</v>
      </c>
      <c r="BN32" s="49" t="n">
        <v>0.00048703593915214</v>
      </c>
      <c r="BO32" s="49" t="n">
        <v>0.000610892129302337</v>
      </c>
      <c r="BP32" s="49" t="n">
        <v>27.7194201995013</v>
      </c>
      <c r="BQ32" s="49" t="n">
        <v>0.000809007066245029</v>
      </c>
      <c r="BR32" s="49" t="n">
        <v>0.000798707355458923</v>
      </c>
      <c r="BS32" s="49" t="n">
        <v>35.5021804862838</v>
      </c>
      <c r="BT32" s="49" t="n">
        <v>0.00103914352167423</v>
      </c>
      <c r="BU32" s="49" t="n">
        <v>0.0009836524334827</v>
      </c>
      <c r="BV32" s="49" t="n">
        <v>42.9651013092261</v>
      </c>
      <c r="BW32" s="49" t="n">
        <v>0.00125945206454667</v>
      </c>
      <c r="BX32" s="49" t="n">
        <v>0.000588253135337678</v>
      </c>
      <c r="BY32" s="49" t="n">
        <v>39.9799329800496</v>
      </c>
      <c r="BZ32" s="49" t="n">
        <v>0.000781487437873897</v>
      </c>
      <c r="CA32" s="49" t="n">
        <v>0.000741973166691599</v>
      </c>
      <c r="CB32" s="49" t="n">
        <v>49.46850374065</v>
      </c>
      <c r="CC32" s="49" t="n">
        <v>0.000971965587383368</v>
      </c>
      <c r="CD32" s="49" t="n">
        <v>0.0009425495938513</v>
      </c>
      <c r="CE32" s="49" t="n">
        <v>61.8356296758124</v>
      </c>
      <c r="CF32" s="49" t="n">
        <v>0.00121215931746364</v>
      </c>
      <c r="CT32" s="87"/>
      <c r="CU32" s="87"/>
      <c r="CV32" s="50"/>
      <c r="DC32" s="86"/>
    </row>
    <row r="33" customFormat="false" ht="14.65" hidden="false" customHeight="false" outlineLevel="0" collapsed="false">
      <c r="A33" s="69" t="n">
        <v>0.0417648882014182</v>
      </c>
      <c r="B33" s="69" t="n">
        <v>109.302161023407</v>
      </c>
      <c r="C33" s="69" t="n">
        <v>-0.0180937182874092</v>
      </c>
      <c r="E33" s="49" t="n">
        <v>0.0871012249962517</v>
      </c>
      <c r="F33" s="49" t="n">
        <v>93.2788121863581</v>
      </c>
      <c r="G33" s="49" t="n">
        <v>-0.0244941826065232</v>
      </c>
      <c r="H33" s="0"/>
      <c r="I33" s="0" t="n">
        <v>0.005533855169758</v>
      </c>
      <c r="J33" s="0" t="n">
        <v>88.2150405065672</v>
      </c>
      <c r="K33" s="0" t="n">
        <v>0.00126888962301817</v>
      </c>
      <c r="M33" s="68" t="n">
        <v>0.0131014732247085</v>
      </c>
      <c r="N33" s="49" t="n">
        <v>206.32018241596</v>
      </c>
      <c r="O33" s="71" t="n">
        <v>0.00132671976129649</v>
      </c>
      <c r="P33" s="49"/>
      <c r="Q33" s="49" t="n">
        <v>0.0846238202843857</v>
      </c>
      <c r="R33" s="49" t="n">
        <v>261.023955779281</v>
      </c>
      <c r="S33" s="49" t="n">
        <v>-0.0119247589261115</v>
      </c>
      <c r="T33" s="49"/>
      <c r="U33" s="0" t="n">
        <v>0.00804983808776885</v>
      </c>
      <c r="V33" s="0" t="n">
        <v>258.682361897188</v>
      </c>
      <c r="W33" s="0" t="n">
        <v>0.00322376661572747</v>
      </c>
      <c r="Y33" s="49" t="n">
        <v>0.0630627371063685</v>
      </c>
      <c r="Z33" s="49" t="n">
        <v>479.821544774018</v>
      </c>
      <c r="AA33" s="75" t="n">
        <v>-0.015007891339748</v>
      </c>
      <c r="AB33" s="0"/>
      <c r="AC33" s="49" t="n">
        <v>0.0795606724924475</v>
      </c>
      <c r="AD33" s="49" t="n">
        <v>563.096672455907</v>
      </c>
      <c r="AE33" s="49" t="n">
        <v>-0.0186571990614429</v>
      </c>
      <c r="AF33" s="0"/>
      <c r="AG33" s="0" t="n">
        <v>0.0251509054325956</v>
      </c>
      <c r="AH33" s="0" t="n">
        <v>652.422362450985</v>
      </c>
      <c r="AI33" s="0" t="n">
        <v>-0.0014358807872558</v>
      </c>
      <c r="AK33" s="69" t="n">
        <v>0.0543518484307563</v>
      </c>
      <c r="AL33" s="69" t="n">
        <v>737.354961656983</v>
      </c>
      <c r="AM33" s="69" t="n">
        <v>-0.0131353535505845</v>
      </c>
      <c r="AN33" s="0"/>
      <c r="AO33" s="76" t="n">
        <v>0.00201419424031513</v>
      </c>
      <c r="AP33" s="76" t="n">
        <v>174.724074143735</v>
      </c>
      <c r="AQ33" s="76" t="n">
        <v>0.000870129674232151</v>
      </c>
      <c r="AR33" s="0"/>
      <c r="AS33" s="0" t="n">
        <v>0</v>
      </c>
      <c r="AT33" s="0" t="n">
        <v>0</v>
      </c>
      <c r="AU33" s="0" t="n">
        <v>0</v>
      </c>
      <c r="AW33" s="49" t="n">
        <v>0.000484229307782443</v>
      </c>
      <c r="AX33" s="84" t="n">
        <v>8.71795043640866</v>
      </c>
      <c r="AY33" s="53" t="n">
        <v>0.000338960515447785</v>
      </c>
      <c r="AZ33" s="84" t="n">
        <v>0.000711304007383879</v>
      </c>
      <c r="BA33" s="49" t="n">
        <v>13.0658902743142</v>
      </c>
      <c r="BB33" s="85" t="n">
        <v>0.000496993496035667</v>
      </c>
      <c r="BC33" s="85" t="n">
        <v>0.000897388512004451</v>
      </c>
      <c r="BD33" s="85" t="n">
        <v>16.7737780548625</v>
      </c>
      <c r="BE33" s="85" t="n">
        <v>0.00063079228410382</v>
      </c>
      <c r="BF33" s="84" t="n">
        <v>0.000448397162996936</v>
      </c>
      <c r="BG33" s="49" t="n">
        <v>16.1116552369078</v>
      </c>
      <c r="BH33" s="85" t="n">
        <v>0.000313878014097783</v>
      </c>
      <c r="BI33" s="49" t="n">
        <v>0.000588293573256974</v>
      </c>
      <c r="BJ33" s="49" t="n">
        <v>21.4086377805486</v>
      </c>
      <c r="BK33" s="49" t="n">
        <v>0.000410181010228147</v>
      </c>
      <c r="BL33" s="49" t="n">
        <v>0.00071991345931206</v>
      </c>
      <c r="BM33" s="49" t="n">
        <v>26.484912718204</v>
      </c>
      <c r="BN33" s="49" t="n">
        <v>0.000503420935933724</v>
      </c>
      <c r="BO33" s="49" t="n">
        <v>0.000634388534985959</v>
      </c>
      <c r="BP33" s="49" t="n">
        <v>28.691988778055</v>
      </c>
      <c r="BQ33" s="49" t="n">
        <v>0.000838874805422408</v>
      </c>
      <c r="BR33" s="49" t="n">
        <v>0.000830049624337429</v>
      </c>
      <c r="BS33" s="49" t="n">
        <v>36.7478163965082</v>
      </c>
      <c r="BT33" s="49" t="n">
        <v>0.00107753556527511</v>
      </c>
      <c r="BU33" s="49" t="n">
        <v>0.00102273774558763</v>
      </c>
      <c r="BV33" s="49" t="n">
        <v>44.4725826059841</v>
      </c>
      <c r="BW33" s="49" t="n">
        <v>0.00130557072838542</v>
      </c>
      <c r="BX33" s="49" t="n">
        <v>0.000610911712787245</v>
      </c>
      <c r="BY33" s="49" t="n">
        <v>41.3826761221943</v>
      </c>
      <c r="BZ33" s="49" t="n">
        <v>0.000810482794324754</v>
      </c>
      <c r="CA33" s="49" t="n">
        <v>0.000771109254549559</v>
      </c>
      <c r="CB33" s="49" t="n">
        <v>51.2041645885303</v>
      </c>
      <c r="CC33" s="49" t="n">
        <v>0.00100819607964435</v>
      </c>
      <c r="CD33" s="49" t="n">
        <v>0.000979987694930445</v>
      </c>
      <c r="CE33" s="49" t="n">
        <v>64.0052057356629</v>
      </c>
      <c r="CF33" s="49" t="n">
        <v>0.00125677660136637</v>
      </c>
      <c r="CT33" s="87"/>
      <c r="CU33" s="87"/>
      <c r="CV33" s="50"/>
      <c r="DC33" s="86"/>
    </row>
    <row r="34" customFormat="false" ht="14.65" hidden="false" customHeight="false" outlineLevel="0" collapsed="false">
      <c r="A34" s="69" t="n">
        <v>0.0538414823801416</v>
      </c>
      <c r="B34" s="69" t="n">
        <v>96.5294857690481</v>
      </c>
      <c r="C34" s="69" t="n">
        <v>-0.022301247131361</v>
      </c>
      <c r="H34" s="0"/>
      <c r="I34" s="0" t="n">
        <v>0.0105646325968107</v>
      </c>
      <c r="J34" s="0" t="n">
        <v>145.121080869125</v>
      </c>
      <c r="K34" s="0" t="n">
        <v>0.000805644205090904</v>
      </c>
      <c r="M34" s="68" t="n">
        <v>0.0161248901227182</v>
      </c>
      <c r="N34" s="49" t="n">
        <v>209.755509031584</v>
      </c>
      <c r="O34" s="71" t="n">
        <v>0.000663359880648234</v>
      </c>
      <c r="P34" s="49"/>
      <c r="Q34" s="49"/>
      <c r="S34" s="49"/>
      <c r="T34" s="49"/>
      <c r="U34" s="0" t="n">
        <v>0.0105654124901966</v>
      </c>
      <c r="V34" s="0" t="n">
        <v>306.355236852304</v>
      </c>
      <c r="W34" s="0" t="n">
        <v>0.00253200002943595</v>
      </c>
      <c r="AA34" s="75"/>
      <c r="AB34" s="0"/>
      <c r="AF34" s="0"/>
      <c r="AG34" s="0" t="n">
        <v>0.0331991951710262</v>
      </c>
      <c r="AH34" s="0" t="n">
        <v>729.109478036246</v>
      </c>
      <c r="AI34" s="0" t="n">
        <v>-0.00436802987151182</v>
      </c>
      <c r="AK34" s="69"/>
      <c r="AL34" s="69"/>
      <c r="AM34" s="69"/>
      <c r="AN34" s="0"/>
      <c r="AO34" s="76" t="n">
        <v>0.00402838848063025</v>
      </c>
      <c r="AP34" s="76" t="n">
        <v>331.384672197133</v>
      </c>
      <c r="AQ34" s="76" t="n">
        <v>0.00109946617751814</v>
      </c>
      <c r="AR34" s="0"/>
      <c r="AS34" s="0" t="n">
        <v>0.00150951685806924</v>
      </c>
      <c r="AT34" s="0" t="n">
        <v>133.152017330683</v>
      </c>
      <c r="AU34" s="0" t="n">
        <v>-5.37601094295955E-005</v>
      </c>
      <c r="AW34" s="49" t="n">
        <v>0.000500173298426965</v>
      </c>
      <c r="AX34" s="84" t="n">
        <v>9.01346165835379</v>
      </c>
      <c r="AY34" s="53" t="n">
        <v>0.000350121308898901</v>
      </c>
      <c r="AZ34" s="84" t="n">
        <v>0.00073419284573414</v>
      </c>
      <c r="BA34" s="49" t="n">
        <v>13.508783042394</v>
      </c>
      <c r="BB34" s="85" t="n">
        <v>0.000513133757034884</v>
      </c>
      <c r="BC34" s="85" t="n">
        <v>0.000925600460771822</v>
      </c>
      <c r="BD34" s="85" t="n">
        <v>17.3423566084785</v>
      </c>
      <c r="BE34" s="85" t="n">
        <v>0.00065104534265147</v>
      </c>
      <c r="BF34" s="84" t="n">
        <v>0.000463192928795028</v>
      </c>
      <c r="BG34" s="49" t="n">
        <v>16.6577899002494</v>
      </c>
      <c r="BH34" s="85" t="n">
        <v>0.000324235050156483</v>
      </c>
      <c r="BI34" s="49" t="n">
        <v>0.000607446094495283</v>
      </c>
      <c r="BJ34" s="49" t="n">
        <v>22.1343235660847</v>
      </c>
      <c r="BK34" s="49" t="n">
        <v>0.000423601315383696</v>
      </c>
      <c r="BL34" s="49" t="n">
        <v>0.000743026189901678</v>
      </c>
      <c r="BM34" s="49" t="n">
        <v>27.3826683291766</v>
      </c>
      <c r="BN34" s="49" t="n">
        <v>0.000519760937516566</v>
      </c>
      <c r="BO34" s="49" t="n">
        <v>0.00065802803774072</v>
      </c>
      <c r="BP34" s="49" t="n">
        <v>29.6645573566086</v>
      </c>
      <c r="BQ34" s="49" t="n">
        <v>0.000868809201999983</v>
      </c>
      <c r="BR34" s="49" t="n">
        <v>0.000861617290163426</v>
      </c>
      <c r="BS34" s="49" t="n">
        <v>37.9934523067327</v>
      </c>
      <c r="BT34" s="49" t="n">
        <v>0.00111598851781918</v>
      </c>
      <c r="BU34" s="49" t="n">
        <v>0.00106212468973313</v>
      </c>
      <c r="BV34" s="49" t="n">
        <v>45.9800639027422</v>
      </c>
      <c r="BW34" s="49" t="n">
        <v>0.00135170191254754</v>
      </c>
      <c r="BX34" s="49" t="n">
        <v>0.000633711039178665</v>
      </c>
      <c r="BY34" s="49" t="n">
        <v>42.7854192643389</v>
      </c>
      <c r="BZ34" s="49" t="n">
        <v>0.000839554734299028</v>
      </c>
      <c r="CA34" s="49" t="n">
        <v>0.000800458542841725</v>
      </c>
      <c r="CB34" s="49" t="n">
        <v>52.9398254364107</v>
      </c>
      <c r="CC34" s="49" t="n">
        <v>0.00104451351650368</v>
      </c>
      <c r="CD34" s="49" t="n">
        <v>0.00101771660675805</v>
      </c>
      <c r="CE34" s="49" t="n">
        <v>66.1747817955133</v>
      </c>
      <c r="CF34" s="49" t="n">
        <v>0.00130142907361845</v>
      </c>
      <c r="CT34" s="87"/>
      <c r="CU34" s="87"/>
      <c r="CV34" s="50"/>
      <c r="DC34" s="86"/>
    </row>
    <row r="35" customFormat="false" ht="14.65" hidden="false" customHeight="false" outlineLevel="0" collapsed="false">
      <c r="A35" s="69" t="n">
        <v>0.0618925451659571</v>
      </c>
      <c r="B35" s="69" t="n">
        <v>98.8556987442089</v>
      </c>
      <c r="C35" s="69" t="n">
        <v>-0.0254736969945323</v>
      </c>
      <c r="E35" s="49" t="n">
        <v>0.0941498790421912</v>
      </c>
      <c r="F35" s="49" t="n">
        <v>83.6385760269491</v>
      </c>
      <c r="G35" s="49" t="n">
        <v>-0.0261927335192485</v>
      </c>
      <c r="H35" s="0"/>
      <c r="I35" s="0" t="n">
        <v>0.0130800213103371</v>
      </c>
      <c r="J35" s="0" t="n">
        <v>140.666097558279</v>
      </c>
      <c r="K35" s="0" t="n">
        <v>0.000174556244436361</v>
      </c>
      <c r="M35" s="68" t="n">
        <v>0.0226756267350725</v>
      </c>
      <c r="N35" s="49" t="n">
        <v>216.234754276667</v>
      </c>
      <c r="O35" s="71" t="n">
        <v>-0.00133348873967044</v>
      </c>
      <c r="P35" s="49"/>
      <c r="Q35" s="49" t="n">
        <v>0.0926832317400415</v>
      </c>
      <c r="R35" s="49" t="n">
        <v>264.660727796313</v>
      </c>
      <c r="S35" s="49" t="n">
        <v>-0.0123301331672258</v>
      </c>
      <c r="T35" s="49"/>
      <c r="U35" s="0" t="n">
        <v>0.0125778720121388</v>
      </c>
      <c r="V35" s="0" t="n">
        <v>307.345696957426</v>
      </c>
      <c r="W35" s="0" t="n">
        <v>0.000577591518651172</v>
      </c>
      <c r="Y35" s="49" t="n">
        <v>0.0706302655591327</v>
      </c>
      <c r="Z35" s="49" t="n">
        <v>466.313656483119</v>
      </c>
      <c r="AA35" s="75" t="n">
        <v>-0.0185623919202147</v>
      </c>
      <c r="AB35" s="0"/>
      <c r="AC35" s="49" t="n">
        <v>0.0891280951339443</v>
      </c>
      <c r="AD35" s="49" t="n">
        <v>516.248214413166</v>
      </c>
      <c r="AE35" s="49" t="n">
        <v>-0.0205121266615501</v>
      </c>
      <c r="AF35" s="0"/>
      <c r="AG35" s="0" t="n">
        <v>0.0442655935613682</v>
      </c>
      <c r="AH35" s="0" t="n">
        <v>752.512234330886</v>
      </c>
      <c r="AI35" s="0" t="n">
        <v>-0.0104604586323916</v>
      </c>
      <c r="AK35" s="69" t="n">
        <v>0.0608942005566806</v>
      </c>
      <c r="AL35" s="69" t="n">
        <v>726.864743927024</v>
      </c>
      <c r="AM35" s="69" t="n">
        <v>-0.0148235121482275</v>
      </c>
      <c r="AN35" s="0"/>
      <c r="AO35" s="76" t="n">
        <v>0.00503548560078782</v>
      </c>
      <c r="AP35" s="76" t="n">
        <v>390.216441665702</v>
      </c>
      <c r="AQ35" s="76" t="n">
        <v>0.00173351415719118</v>
      </c>
      <c r="AR35" s="0"/>
      <c r="AS35" s="0" t="n">
        <v>0.00352220600216157</v>
      </c>
      <c r="AT35" s="0" t="n">
        <v>284.275390512984</v>
      </c>
      <c r="AU35" s="0" t="n">
        <v>0.000631681285797746</v>
      </c>
      <c r="AW35" s="49" t="n">
        <v>0.000516087686205669</v>
      </c>
      <c r="AX35" s="84" t="n">
        <v>9.30897288029892</v>
      </c>
      <c r="AY35" s="53" t="n">
        <v>0.000361261380343943</v>
      </c>
      <c r="AZ35" s="84" t="n">
        <v>0.000757000718564609</v>
      </c>
      <c r="BA35" s="49" t="n">
        <v>13.9516758104738</v>
      </c>
      <c r="BB35" s="85" t="n">
        <v>0.000529230356227305</v>
      </c>
      <c r="BC35" s="85" t="n">
        <v>0.000953665131165484</v>
      </c>
      <c r="BD35" s="85" t="n">
        <v>17.9109351620944</v>
      </c>
      <c r="BE35" s="85" t="n">
        <v>0.000671229700769776</v>
      </c>
      <c r="BF35" s="84" t="n">
        <v>0.000477963198557002</v>
      </c>
      <c r="BG35" s="49" t="n">
        <v>17.2039245635911</v>
      </c>
      <c r="BH35" s="85" t="n">
        <v>0.00033457423898983</v>
      </c>
      <c r="BI35" s="49" t="n">
        <v>0.000626546680740004</v>
      </c>
      <c r="BJ35" s="49" t="n">
        <v>22.8600093516209</v>
      </c>
      <c r="BK35" s="49" t="n">
        <v>0.000436991420566249</v>
      </c>
      <c r="BL35" s="49" t="n">
        <v>0.000766052705292176</v>
      </c>
      <c r="BM35" s="49" t="n">
        <v>28.2804239401491</v>
      </c>
      <c r="BN35" s="49" t="n">
        <v>0.000536056190342314</v>
      </c>
      <c r="BO35" s="49" t="n">
        <v>0.000681810884341055</v>
      </c>
      <c r="BP35" s="49" t="n">
        <v>30.6371259351622</v>
      </c>
      <c r="BQ35" s="49" t="n">
        <v>0.00089880736546886</v>
      </c>
      <c r="BR35" s="49" t="n">
        <v>0.000893410104777805</v>
      </c>
      <c r="BS35" s="49" t="n">
        <v>39.2390882169571</v>
      </c>
      <c r="BT35" s="49" t="n">
        <v>0.00115449644526685</v>
      </c>
      <c r="BU35" s="49" t="n">
        <v>0.00110181187458103</v>
      </c>
      <c r="BV35" s="49" t="n">
        <v>47.4875451995003</v>
      </c>
      <c r="BW35" s="49" t="n">
        <v>0.00139783591704851</v>
      </c>
      <c r="BX35" s="49" t="n">
        <v>0.000656651413152791</v>
      </c>
      <c r="BY35" s="49" t="n">
        <v>44.1881624064835</v>
      </c>
      <c r="BZ35" s="49" t="n">
        <v>0.000868700643477941</v>
      </c>
      <c r="CA35" s="49" t="n">
        <v>0.000830021039406875</v>
      </c>
      <c r="CB35" s="49" t="n">
        <v>54.675486284291</v>
      </c>
      <c r="CC35" s="49" t="n">
        <v>0.00108091294397795</v>
      </c>
      <c r="CD35" s="49" t="n">
        <v>0.00105573527840693</v>
      </c>
      <c r="CE35" s="49" t="n">
        <v>68.3443578553637</v>
      </c>
      <c r="CF35" s="49" t="n">
        <v>0.00134610790348304</v>
      </c>
      <c r="CT35" s="87"/>
      <c r="CU35" s="87"/>
      <c r="CV35" s="50"/>
      <c r="DC35" s="86"/>
    </row>
    <row r="36" customFormat="false" ht="14.65" hidden="false" customHeight="false" outlineLevel="0" collapsed="false">
      <c r="A36" s="69" t="n">
        <v>0.0699436079517727</v>
      </c>
      <c r="B36" s="69" t="n">
        <v>89.9396200896244</v>
      </c>
      <c r="C36" s="69" t="n">
        <v>-0.0295736851651563</v>
      </c>
      <c r="H36" s="0"/>
      <c r="I36" s="0" t="n">
        <v>0.0186138764800951</v>
      </c>
      <c r="J36" s="0" t="n">
        <v>157.630611553836</v>
      </c>
      <c r="K36" s="0" t="n">
        <v>-0.00161128841018181</v>
      </c>
      <c r="M36" s="68" t="n">
        <v>0.0347692943271111</v>
      </c>
      <c r="N36" s="49" t="n">
        <v>217.982960236188</v>
      </c>
      <c r="O36" s="71" t="n">
        <v>-0.00465705712128561</v>
      </c>
      <c r="P36" s="49"/>
      <c r="Q36" s="49"/>
      <c r="S36" s="49"/>
      <c r="T36" s="49"/>
      <c r="U36" s="0" t="n">
        <v>0.0171059059365088</v>
      </c>
      <c r="V36" s="0" t="n">
        <v>361.388637078662</v>
      </c>
      <c r="W36" s="0" t="n">
        <v>-0.00120891248089781</v>
      </c>
      <c r="AA36" s="75"/>
      <c r="AB36" s="0"/>
      <c r="AF36" s="0"/>
      <c r="AG36" s="0" t="n">
        <v>0.0548289738430583</v>
      </c>
      <c r="AH36" s="0" t="n">
        <v>757.317431744997</v>
      </c>
      <c r="AI36" s="0" t="n">
        <v>-0.0145936481882307</v>
      </c>
      <c r="AK36" s="69"/>
      <c r="AL36" s="69"/>
      <c r="AM36" s="69"/>
      <c r="AN36" s="0"/>
      <c r="AO36" s="76" t="n">
        <v>0.00704967984110294</v>
      </c>
      <c r="AP36" s="76" t="n">
        <v>455.843537424861</v>
      </c>
      <c r="AQ36" s="76" t="n">
        <v>0.00190888913029224</v>
      </c>
      <c r="AR36" s="0"/>
      <c r="AS36" s="0" t="n">
        <v>0.00905710114841545</v>
      </c>
      <c r="AT36" s="0" t="n">
        <v>566.466972162169</v>
      </c>
      <c r="AU36" s="0" t="n">
        <v>0.00190176387107194</v>
      </c>
      <c r="AW36" s="49" t="n">
        <v>0.000531972580840893</v>
      </c>
      <c r="AX36" s="84" t="n">
        <v>9.60448410224404</v>
      </c>
      <c r="AY36" s="53" t="n">
        <v>0.000372380806588645</v>
      </c>
      <c r="AZ36" s="84" t="n">
        <v>0.000779727675661642</v>
      </c>
      <c r="BA36" s="49" t="n">
        <v>14.3945685785536</v>
      </c>
      <c r="BB36" s="85" t="n">
        <v>0.000545283529193372</v>
      </c>
      <c r="BC36" s="85" t="n">
        <v>0.000981582776753133</v>
      </c>
      <c r="BD36" s="85" t="n">
        <v>18.4795137157104</v>
      </c>
      <c r="BE36" s="85" t="n">
        <v>0.000691345822949546</v>
      </c>
      <c r="BF36" s="84" t="n">
        <v>0.000492708060001187</v>
      </c>
      <c r="BG36" s="49" t="n">
        <v>17.7500592269327</v>
      </c>
      <c r="BH36" s="85" t="n">
        <v>0.000344895642000747</v>
      </c>
      <c r="BI36" s="49" t="n">
        <v>0.000645595355449328</v>
      </c>
      <c r="BJ36" s="49" t="n">
        <v>23.585695137157</v>
      </c>
      <c r="BK36" s="49" t="n">
        <v>0.000450351461386564</v>
      </c>
      <c r="BL36" s="49" t="n">
        <v>0.000788993010999368</v>
      </c>
      <c r="BM36" s="49" t="n">
        <v>29.1781795511217</v>
      </c>
      <c r="BN36" s="49" t="n">
        <v>0.000552306938833935</v>
      </c>
      <c r="BO36" s="49" t="n">
        <v>0.00070573730435984</v>
      </c>
      <c r="BP36" s="49" t="n">
        <v>31.6096945137158</v>
      </c>
      <c r="BQ36" s="49" t="n">
        <v>0.000928866431538451</v>
      </c>
      <c r="BR36" s="49" t="n">
        <v>0.000925427775506738</v>
      </c>
      <c r="BS36" s="49" t="n">
        <v>40.4847241271815</v>
      </c>
      <c r="BT36" s="49" t="n">
        <v>0.0011930534883176</v>
      </c>
      <c r="BU36" s="49" t="n">
        <v>0.00114179783383845</v>
      </c>
      <c r="BV36" s="49" t="n">
        <v>48.9950264962584</v>
      </c>
      <c r="BW36" s="49" t="n">
        <v>0.00144396321559081</v>
      </c>
      <c r="BX36" s="49" t="n">
        <v>0.000679733116678028</v>
      </c>
      <c r="BY36" s="49" t="n">
        <v>45.5909055486281</v>
      </c>
      <c r="BZ36" s="49" t="n">
        <v>0.000897917929137611</v>
      </c>
      <c r="CA36" s="49" t="n">
        <v>0.000859796711921281</v>
      </c>
      <c r="CB36" s="49" t="n">
        <v>56.4111471321714</v>
      </c>
      <c r="CC36" s="49" t="n">
        <v>0.0011173894603629</v>
      </c>
      <c r="CD36" s="49" t="n">
        <v>0.00109404258807904</v>
      </c>
      <c r="CE36" s="49" t="n">
        <v>70.5139339152142</v>
      </c>
      <c r="CF36" s="49" t="n">
        <v>0.0013908044041299</v>
      </c>
      <c r="CT36" s="87"/>
      <c r="CU36" s="87"/>
      <c r="CV36" s="50"/>
      <c r="DC36" s="86"/>
    </row>
    <row r="37" customFormat="false" ht="14.65" hidden="false" customHeight="false" outlineLevel="0" collapsed="false">
      <c r="A37" s="69" t="n">
        <v>0.0810138192822691</v>
      </c>
      <c r="B37" s="69" t="n">
        <v>81.0192326075268</v>
      </c>
      <c r="C37" s="69" t="n">
        <v>-0.031811875428792</v>
      </c>
      <c r="E37" s="49" t="n">
        <v>0.101198533088131</v>
      </c>
      <c r="F37" s="49" t="n">
        <v>79.0866604213084</v>
      </c>
      <c r="G37" s="49" t="n">
        <v>-0.0264488642124372</v>
      </c>
      <c r="H37" s="0"/>
      <c r="I37" s="0" t="n">
        <v>0.0251538871352637</v>
      </c>
      <c r="J37" s="0" t="n">
        <v>186.380671213359</v>
      </c>
      <c r="K37" s="0" t="n">
        <v>-0.00373953185196362</v>
      </c>
      <c r="M37" s="68" t="n">
        <v>0.0433356422048051</v>
      </c>
      <c r="N37" s="49" t="n">
        <v>226.671723832725</v>
      </c>
      <c r="O37" s="71" t="n">
        <v>-0.00731049664387859</v>
      </c>
      <c r="P37" s="49"/>
      <c r="Q37" s="49" t="n">
        <v>0.101246356411676</v>
      </c>
      <c r="R37" s="49" t="n">
        <v>262.97450829111</v>
      </c>
      <c r="S37" s="49" t="n">
        <v>-0.0129652194783048</v>
      </c>
      <c r="T37" s="49"/>
      <c r="U37" s="0" t="n">
        <v>0.0216339398608788</v>
      </c>
      <c r="V37" s="0" t="n">
        <v>390.791889444832</v>
      </c>
      <c r="W37" s="0" t="n">
        <v>-0.0031028753676377</v>
      </c>
      <c r="Y37" s="49" t="n">
        <v>0.0781977940118969</v>
      </c>
      <c r="Z37" s="49" t="n">
        <v>456.507128391131</v>
      </c>
      <c r="AA37" s="75" t="n">
        <v>-0.0184330135465961</v>
      </c>
      <c r="AB37" s="0"/>
      <c r="AC37" s="49" t="n">
        <v>0.0981919692153624</v>
      </c>
      <c r="AD37" s="49" t="n">
        <v>503.959821729121</v>
      </c>
      <c r="AE37" s="49" t="n">
        <v>-0.0216048476477952</v>
      </c>
      <c r="AF37" s="0"/>
      <c r="AG37" s="0" t="n">
        <v>0.0653923541247485</v>
      </c>
      <c r="AH37" s="0" t="n">
        <v>746.312557675259</v>
      </c>
      <c r="AI37" s="0" t="n">
        <v>-0.0173513444665585</v>
      </c>
      <c r="AK37" s="69" t="n">
        <v>0.067436552682605</v>
      </c>
      <c r="AL37" s="69" t="n">
        <v>737.757082966731</v>
      </c>
      <c r="AM37" s="69" t="n">
        <v>-0.0166461853751647</v>
      </c>
      <c r="AN37" s="0"/>
      <c r="AO37" s="76" t="n">
        <v>0.0146029082422847</v>
      </c>
      <c r="AP37" s="76" t="n">
        <v>590.667049053451</v>
      </c>
      <c r="AQ37" s="76" t="n">
        <v>0.00167955262700624</v>
      </c>
      <c r="AR37" s="0"/>
      <c r="AS37" s="0" t="n">
        <v>0.0171078577247848</v>
      </c>
      <c r="AT37" s="0" t="n">
        <v>815.703159262409</v>
      </c>
      <c r="AU37" s="0" t="n">
        <v>0.00167328340599616</v>
      </c>
      <c r="AW37" s="49" t="n">
        <v>0.000547828091445956</v>
      </c>
      <c r="AX37" s="84" t="n">
        <v>9.89999532418917</v>
      </c>
      <c r="AY37" s="53" t="n">
        <v>0.000383479664012147</v>
      </c>
      <c r="AZ37" s="84" t="n">
        <v>0.000802373780247822</v>
      </c>
      <c r="BA37" s="49" t="n">
        <v>14.8374613466334</v>
      </c>
      <c r="BB37" s="85" t="n">
        <v>0.000561293509611286</v>
      </c>
      <c r="BC37" s="85" t="n">
        <v>0.00100935369954818</v>
      </c>
      <c r="BD37" s="85" t="n">
        <v>19.0480922693263</v>
      </c>
      <c r="BE37" s="85" t="n">
        <v>0.000711394168986288</v>
      </c>
      <c r="BF37" s="84" t="n">
        <v>0.000507427600393963</v>
      </c>
      <c r="BG37" s="49" t="n">
        <v>18.2961938902744</v>
      </c>
      <c r="BH37" s="85" t="n">
        <v>0.000355199320275704</v>
      </c>
      <c r="BI37" s="49" t="n">
        <v>0.000664592146825694</v>
      </c>
      <c r="BJ37" s="49" t="n">
        <v>24.3113809226932</v>
      </c>
      <c r="BK37" s="49" t="n">
        <v>0.000463681572543649</v>
      </c>
      <c r="BL37" s="49" t="n">
        <v>0.000811847129409589</v>
      </c>
      <c r="BM37" s="49" t="n">
        <v>30.0759351620943</v>
      </c>
      <c r="BN37" s="49" t="n">
        <v>0.000568513425416425</v>
      </c>
      <c r="BO37" s="49" t="n">
        <v>0.000729807510585333</v>
      </c>
      <c r="BP37" s="49" t="n">
        <v>32.5822630922694</v>
      </c>
      <c r="BQ37" s="49" t="n">
        <v>0.000958983562004229</v>
      </c>
      <c r="BR37" s="49" t="n">
        <v>0.000957669966624126</v>
      </c>
      <c r="BS37" s="49" t="n">
        <v>41.7303600374059</v>
      </c>
      <c r="BT37" s="49" t="n">
        <v>0.00123165386248998</v>
      </c>
      <c r="BU37" s="49" t="n">
        <v>0.00118208102986402</v>
      </c>
      <c r="BV37" s="49" t="n">
        <v>50.5025077930164</v>
      </c>
      <c r="BW37" s="49" t="n">
        <v>0.00149007445560573</v>
      </c>
      <c r="BX37" s="49" t="n">
        <v>0.000702956415431271</v>
      </c>
      <c r="BY37" s="49" t="n">
        <v>46.9936486907728</v>
      </c>
      <c r="BZ37" s="49" t="n">
        <v>0.000927204020072477</v>
      </c>
      <c r="CA37" s="49" t="n">
        <v>0.000889785489044529</v>
      </c>
      <c r="CB37" s="49" t="n">
        <v>58.1468079800517</v>
      </c>
      <c r="CC37" s="49" t="n">
        <v>0.00115393821642929</v>
      </c>
      <c r="CD37" s="49" t="n">
        <v>0.00113263734617345</v>
      </c>
      <c r="CE37" s="49" t="n">
        <v>72.6835099750646</v>
      </c>
      <c r="CF37" s="49" t="n">
        <v>0.00143551003284723</v>
      </c>
      <c r="CT37" s="87"/>
      <c r="CU37" s="87"/>
      <c r="CV37" s="50"/>
      <c r="DC37" s="86"/>
    </row>
    <row r="38" customFormat="false" ht="14.65" hidden="false" customHeight="false" outlineLevel="0" collapsed="false">
      <c r="A38" s="69" t="n">
        <v>0.0895680734921981</v>
      </c>
      <c r="B38" s="69" t="n">
        <v>86.2936557457794</v>
      </c>
      <c r="C38" s="69" t="n">
        <v>-0.0337274436724441</v>
      </c>
      <c r="H38" s="0"/>
      <c r="I38" s="0" t="n">
        <v>0.0306877423050217</v>
      </c>
      <c r="J38" s="0" t="n">
        <v>186.17360651206</v>
      </c>
      <c r="K38" s="0" t="n">
        <v>-0.00586106159203633</v>
      </c>
      <c r="M38" s="68" t="n">
        <v>0.0604683379601932</v>
      </c>
      <c r="N38" s="49" t="n">
        <v>217.074052507126</v>
      </c>
      <c r="O38" s="71" t="n">
        <v>-0.0119675537651642</v>
      </c>
      <c r="P38" s="49"/>
      <c r="Q38" s="49"/>
      <c r="S38" s="49"/>
      <c r="T38" s="49"/>
      <c r="U38" s="0" t="n">
        <v>0.0256588589047632</v>
      </c>
      <c r="V38" s="0" t="n">
        <v>412.942264958397</v>
      </c>
      <c r="W38" s="0" t="n">
        <v>-0.00460058360786108</v>
      </c>
      <c r="AA38" s="75"/>
      <c r="AB38" s="0"/>
      <c r="AF38" s="0"/>
      <c r="AG38" s="0" t="n">
        <v>0.0764587525150905</v>
      </c>
      <c r="AH38" s="0" t="n">
        <v>734.125096557732</v>
      </c>
      <c r="AI38" s="0" t="n">
        <v>-0.0199949754487023</v>
      </c>
      <c r="AK38" s="69"/>
      <c r="AL38" s="69"/>
      <c r="AM38" s="69"/>
      <c r="AN38" s="0"/>
      <c r="AO38" s="76" t="n">
        <v>0.0231632337636239</v>
      </c>
      <c r="AP38" s="76" t="n">
        <v>697.320970833377</v>
      </c>
      <c r="AQ38" s="76" t="n">
        <v>0.000580086449488101</v>
      </c>
      <c r="AR38" s="0"/>
      <c r="AS38" s="0" t="n">
        <v>0.0256617865871771</v>
      </c>
      <c r="AT38" s="0" t="n">
        <v>955.769281045561</v>
      </c>
      <c r="AU38" s="0" t="n">
        <v>-0.000174720355646185</v>
      </c>
      <c r="AW38" s="49" t="n">
        <v>0.000563654326529926</v>
      </c>
      <c r="AX38" s="84" t="n">
        <v>10.1955065461343</v>
      </c>
      <c r="AY38" s="53" t="n">
        <v>0.00039455802857096</v>
      </c>
      <c r="AZ38" s="84" t="n">
        <v>0.000824939108656906</v>
      </c>
      <c r="BA38" s="49" t="n">
        <v>15.2803541147132</v>
      </c>
      <c r="BB38" s="85" t="n">
        <v>0.000577260529279336</v>
      </c>
      <c r="BC38" s="85" t="n">
        <v>0.00103697824822659</v>
      </c>
      <c r="BD38" s="85" t="n">
        <v>19.6166708229423</v>
      </c>
      <c r="BE38" s="85" t="n">
        <v>0.000731375194044232</v>
      </c>
      <c r="BF38" s="84" t="n">
        <v>0.000522121906552863</v>
      </c>
      <c r="BG38" s="49" t="n">
        <v>18.842328553616</v>
      </c>
      <c r="BH38" s="85" t="n">
        <v>0.000365485334586902</v>
      </c>
      <c r="BI38" s="49" t="n">
        <v>0.000683537087729038</v>
      </c>
      <c r="BJ38" s="49" t="n">
        <v>25.0370667082294</v>
      </c>
      <c r="BK38" s="49" t="n">
        <v>0.000476981887833824</v>
      </c>
      <c r="BL38" s="49" t="n">
        <v>0.000834615099386603</v>
      </c>
      <c r="BM38" s="49" t="n">
        <v>30.9736907730668</v>
      </c>
      <c r="BN38" s="49" t="n">
        <v>0.000584675890540318</v>
      </c>
      <c r="BO38" s="49" t="n">
        <v>0.000754021699433054</v>
      </c>
      <c r="BP38" s="49" t="n">
        <v>33.5548316708231</v>
      </c>
      <c r="BQ38" s="49" t="n">
        <v>0.000989155944615297</v>
      </c>
      <c r="BR38" s="49" t="n">
        <v>0.000990136300796358</v>
      </c>
      <c r="BS38" s="49" t="n">
        <v>42.9759959476303</v>
      </c>
      <c r="BT38" s="49" t="n">
        <v>0.00127029185817103</v>
      </c>
      <c r="BU38" s="49" t="n">
        <v>0.00122265985721505</v>
      </c>
      <c r="BV38" s="49" t="n">
        <v>52.0099890897745</v>
      </c>
      <c r="BW38" s="49" t="n">
        <v>0.00153616045817557</v>
      </c>
      <c r="BX38" s="49" t="n">
        <v>0.000726321559174336</v>
      </c>
      <c r="BY38" s="49" t="n">
        <v>48.3963918329174</v>
      </c>
      <c r="BZ38" s="49" t="n">
        <v>0.000956556366517706</v>
      </c>
      <c r="CA38" s="49" t="n">
        <v>0.000919987261553755</v>
      </c>
      <c r="CB38" s="49" t="n">
        <v>59.8824688279321</v>
      </c>
      <c r="CC38" s="49" t="n">
        <v>0.00119055441559812</v>
      </c>
      <c r="CD38" s="49" t="n">
        <v>0.00117151829830941</v>
      </c>
      <c r="CE38" s="49" t="n">
        <v>74.8530860349151</v>
      </c>
      <c r="CF38" s="49" t="n">
        <v>0.00148021639116047</v>
      </c>
      <c r="CT38" s="87"/>
      <c r="CU38" s="87"/>
      <c r="CV38" s="50"/>
      <c r="DC38" s="86"/>
    </row>
    <row r="39" customFormat="false" ht="14.65" hidden="false" customHeight="false" outlineLevel="0" collapsed="false">
      <c r="A39" s="69" t="n">
        <v>0.104160624791489</v>
      </c>
      <c r="B39" s="69" t="n">
        <v>80.4754298072476</v>
      </c>
      <c r="C39" s="69" t="n">
        <v>-0.0368998935356154</v>
      </c>
      <c r="E39" s="49" t="n">
        <v>0.108750662423066</v>
      </c>
      <c r="F39" s="49" t="n">
        <v>79.3250659654078</v>
      </c>
      <c r="G39" s="49" t="n">
        <v>-0.0273655424827969</v>
      </c>
      <c r="H39" s="0"/>
      <c r="I39" s="0" t="n">
        <v>0.0377308307028955</v>
      </c>
      <c r="J39" s="0" t="n">
        <v>190.087523896133</v>
      </c>
      <c r="K39" s="0" t="n">
        <v>-0.0102316814046545</v>
      </c>
      <c r="M39" s="68" t="n">
        <v>0.0781049365319162</v>
      </c>
      <c r="N39" s="49" t="n">
        <v>208.512550298193</v>
      </c>
      <c r="O39" s="71" t="n">
        <v>-0.0172812017887241</v>
      </c>
      <c r="P39" s="49"/>
      <c r="Q39" s="49" t="n">
        <v>0.109305767867332</v>
      </c>
      <c r="R39" s="49" t="n">
        <v>257.455162571819</v>
      </c>
      <c r="S39" s="49" t="n">
        <v>-0.0139516301316829</v>
      </c>
      <c r="T39" s="49"/>
      <c r="U39" s="0" t="n">
        <v>0.0296837779486476</v>
      </c>
      <c r="V39" s="0" t="n">
        <v>438.101506832977</v>
      </c>
      <c r="W39" s="0" t="n">
        <v>-0.00638708760741006</v>
      </c>
      <c r="Y39" s="49" t="n">
        <v>0.0862698243615121</v>
      </c>
      <c r="Z39" s="49" t="n">
        <v>439.150894541044</v>
      </c>
      <c r="AA39" s="75" t="n">
        <v>-0.0196178470734184</v>
      </c>
      <c r="AB39" s="0"/>
      <c r="AC39" s="49" t="n">
        <v>0.107759391856859</v>
      </c>
      <c r="AD39" s="49" t="n">
        <v>499.504277144612</v>
      </c>
      <c r="AE39" s="49" t="n">
        <v>-0.0227043138253133</v>
      </c>
      <c r="AF39" s="0"/>
      <c r="AG39" s="0" t="n">
        <v>0.0870221327967807</v>
      </c>
      <c r="AH39" s="0" t="n">
        <v>734.860625431038</v>
      </c>
      <c r="AI39" s="0" t="n">
        <v>-0.0221219577363663</v>
      </c>
      <c r="AK39" s="69" t="n">
        <v>0.0739789048085294</v>
      </c>
      <c r="AL39" s="69" t="n">
        <v>724.849193055135</v>
      </c>
      <c r="AM39" s="69" t="n">
        <v>-0.0191145288227144</v>
      </c>
      <c r="AN39" s="0"/>
      <c r="AO39" s="76" t="n">
        <v>0.0337377535252784</v>
      </c>
      <c r="AP39" s="76" t="n">
        <v>742.573410148764</v>
      </c>
      <c r="AQ39" s="76" t="n">
        <v>-0.00132880268080414</v>
      </c>
      <c r="AR39" s="0"/>
      <c r="AS39" s="0" t="n">
        <v>0.0332093708775233</v>
      </c>
      <c r="AT39" s="0" t="n">
        <v>1036.00968992936</v>
      </c>
      <c r="AU39" s="0" t="n">
        <v>-0.00178080362485535</v>
      </c>
      <c r="AW39" s="49" t="n">
        <v>0.000579451394001807</v>
      </c>
      <c r="AX39" s="84" t="n">
        <v>10.4910177680794</v>
      </c>
      <c r="AY39" s="53" t="n">
        <v>0.000405615975801264</v>
      </c>
      <c r="AZ39" s="84" t="n">
        <v>0.000847423750012677</v>
      </c>
      <c r="BA39" s="49" t="n">
        <v>15.723246882793</v>
      </c>
      <c r="BB39" s="85" t="n">
        <v>0.000593184818134096</v>
      </c>
      <c r="BC39" s="85" t="n">
        <v>0.0010644568163724</v>
      </c>
      <c r="BD39" s="85" t="n">
        <v>20.1852493765582</v>
      </c>
      <c r="BE39" s="85" t="n">
        <v>0.000751289348717468</v>
      </c>
      <c r="BF39" s="84" t="n">
        <v>0.000536791064849751</v>
      </c>
      <c r="BG39" s="49" t="n">
        <v>19.3884632169576</v>
      </c>
      <c r="BH39" s="85" t="n">
        <v>0.000375753745394733</v>
      </c>
      <c r="BI39" s="49" t="n">
        <v>0.000702430215590765</v>
      </c>
      <c r="BJ39" s="49" t="n">
        <v>25.7627524937655</v>
      </c>
      <c r="BK39" s="49" t="n">
        <v>0.000490252540157692</v>
      </c>
      <c r="BL39" s="49" t="n">
        <v>0.000857296975882182</v>
      </c>
      <c r="BM39" s="49" t="n">
        <v>31.8714463840394</v>
      </c>
      <c r="BN39" s="49" t="n">
        <v>0.00060079457270116</v>
      </c>
      <c r="BO39" s="49" t="n">
        <v>0.000778380051352471</v>
      </c>
      <c r="BP39" s="49" t="n">
        <v>34.5274002493767</v>
      </c>
      <c r="BQ39" s="49" t="n">
        <v>0.00101938079294133</v>
      </c>
      <c r="BR39" s="49" t="n">
        <v>0.0010228263605099</v>
      </c>
      <c r="BS39" s="49" t="n">
        <v>44.2216318578548</v>
      </c>
      <c r="BT39" s="49" t="n">
        <v>0.00130896184063808</v>
      </c>
      <c r="BU39" s="49" t="n">
        <v>0.00126353264613563</v>
      </c>
      <c r="BV39" s="49" t="n">
        <v>53.5174703865326</v>
      </c>
      <c r="BW39" s="49" t="n">
        <v>0.00158221221784434</v>
      </c>
      <c r="BX39" s="49" t="n">
        <v>0.000749828782125988</v>
      </c>
      <c r="BY39" s="49" t="n">
        <v>49.799134975062</v>
      </c>
      <c r="BZ39" s="49" t="n">
        <v>0.000985972440070847</v>
      </c>
      <c r="CA39" s="49" t="n">
        <v>0.0009504018834663</v>
      </c>
      <c r="CB39" s="49" t="n">
        <v>61.6181296758124</v>
      </c>
      <c r="CC39" s="49" t="n">
        <v>0.00122723331409664</v>
      </c>
      <c r="CD39" s="49" t="n">
        <v>0.00121068412830351</v>
      </c>
      <c r="CE39" s="49" t="n">
        <v>77.0226620947655</v>
      </c>
      <c r="CF39" s="49" t="n">
        <v>0.00152491522486216</v>
      </c>
      <c r="CT39" s="87"/>
      <c r="CU39" s="87"/>
      <c r="CV39" s="50"/>
      <c r="DC39" s="86"/>
    </row>
    <row r="40" customFormat="false" ht="14.65" hidden="false" customHeight="false" outlineLevel="0" collapsed="false">
      <c r="A40" s="69" t="n">
        <v>0.115734027546099</v>
      </c>
      <c r="B40" s="69" t="n">
        <v>73.3353106735907</v>
      </c>
      <c r="C40" s="69" t="n">
        <v>-0.0392523457646619</v>
      </c>
      <c r="H40" s="0"/>
      <c r="I40" s="0" t="n">
        <v>0.049804696527822</v>
      </c>
      <c r="J40" s="0" t="n">
        <v>196.871005082134</v>
      </c>
      <c r="K40" s="0" t="n">
        <v>-0.0134542582250181</v>
      </c>
      <c r="M40" s="68" t="n">
        <v>0.089190798491285</v>
      </c>
      <c r="N40" s="49" t="n">
        <v>198.782132199392</v>
      </c>
      <c r="O40" s="71" t="n">
        <v>-0.019941410289691</v>
      </c>
      <c r="P40" s="49"/>
      <c r="Q40" s="49"/>
      <c r="S40" s="49"/>
      <c r="T40" s="49"/>
      <c r="U40" s="0" t="n">
        <v>0.033708696992532</v>
      </c>
      <c r="V40" s="0" t="n">
        <v>434.376175899604</v>
      </c>
      <c r="W40" s="0" t="n">
        <v>-0.00822732105055449</v>
      </c>
      <c r="AA40" s="75"/>
      <c r="AB40" s="0"/>
      <c r="AF40" s="0"/>
      <c r="AG40" s="0" t="n">
        <v>0.0980885311871227</v>
      </c>
      <c r="AH40" s="0" t="n">
        <v>728.926125958719</v>
      </c>
      <c r="AI40" s="0" t="n">
        <v>-0.0240208094316625</v>
      </c>
      <c r="AK40" s="69"/>
      <c r="AL40" s="69"/>
      <c r="AM40" s="69"/>
      <c r="AN40" s="0"/>
      <c r="AO40" s="76" t="n">
        <v>0.0402838848063025</v>
      </c>
      <c r="AP40" s="76" t="n">
        <v>759.996246538641</v>
      </c>
      <c r="AQ40" s="76" t="n">
        <v>-0.00265760536160827</v>
      </c>
      <c r="AR40" s="0"/>
      <c r="AS40" s="0" t="n">
        <v>0.0412601274538926</v>
      </c>
      <c r="AT40" s="0" t="n">
        <v>1080.89742573175</v>
      </c>
      <c r="AU40" s="0" t="n">
        <v>-0.00448896913737122</v>
      </c>
      <c r="AW40" s="49" t="n">
        <v>0.000595219401175147</v>
      </c>
      <c r="AX40" s="84" t="n">
        <v>10.7865289900246</v>
      </c>
      <c r="AY40" s="53" t="n">
        <v>0.000416653580822592</v>
      </c>
      <c r="AZ40" s="84" t="n">
        <v>0.00086982780591384</v>
      </c>
      <c r="BA40" s="49" t="n">
        <v>16.1661396508728</v>
      </c>
      <c r="BB40" s="85" t="n">
        <v>0.000609066604271237</v>
      </c>
      <c r="BC40" s="85" t="n">
        <v>0.0010917898407531</v>
      </c>
      <c r="BD40" s="85" t="n">
        <v>20.7538279301742</v>
      </c>
      <c r="BE40" s="85" t="n">
        <v>0.000771137079091924</v>
      </c>
      <c r="BF40" s="84" t="n">
        <v>0.000551435161213748</v>
      </c>
      <c r="BG40" s="49" t="n">
        <v>19.9345978802993</v>
      </c>
      <c r="BH40" s="85" t="n">
        <v>0.000386004612849553</v>
      </c>
      <c r="BI40" s="49" t="n">
        <v>0.000721271572329824</v>
      </c>
      <c r="BJ40" s="49" t="n">
        <v>26.4884382793017</v>
      </c>
      <c r="BK40" s="49" t="n">
        <v>0.000503493661529199</v>
      </c>
      <c r="BL40" s="49" t="n">
        <v>0.000879892829552776</v>
      </c>
      <c r="BM40" s="49" t="n">
        <v>32.7692019950119</v>
      </c>
      <c r="BN40" s="49" t="n">
        <v>0.000616869708462457</v>
      </c>
      <c r="BO40" s="49" t="n">
        <v>0.00080288273122857</v>
      </c>
      <c r="BP40" s="49" t="n">
        <v>35.4999688279303</v>
      </c>
      <c r="BQ40" s="49" t="n">
        <v>0.00104965534623893</v>
      </c>
      <c r="BR40" s="49" t="n">
        <v>0.00105573968948035</v>
      </c>
      <c r="BS40" s="49" t="n">
        <v>45.4672677680792</v>
      </c>
      <c r="BT40" s="49" t="n">
        <v>0.0013476582500507</v>
      </c>
      <c r="BU40" s="49" t="n">
        <v>0.00130469766598189</v>
      </c>
      <c r="BV40" s="49" t="n">
        <v>55.0249516832907</v>
      </c>
      <c r="BW40" s="49" t="n">
        <v>0.00162822090231389</v>
      </c>
      <c r="BX40" s="49" t="n">
        <v>0.000773478303329489</v>
      </c>
      <c r="BY40" s="49" t="n">
        <v>51.2018781172067</v>
      </c>
      <c r="BZ40" s="49" t="n">
        <v>0.0010154497336123</v>
      </c>
      <c r="CA40" s="49" t="n">
        <v>0.000981029173149412</v>
      </c>
      <c r="CB40" s="49" t="n">
        <v>63.3537905236928</v>
      </c>
      <c r="CC40" s="49" t="n">
        <v>0.00126397022109168</v>
      </c>
      <c r="CD40" s="49" t="n">
        <v>0.00125013346109931</v>
      </c>
      <c r="CE40" s="49" t="n">
        <v>79.192238154616</v>
      </c>
      <c r="CF40" s="49" t="n">
        <v>0.0015695984239535</v>
      </c>
      <c r="CT40" s="87"/>
      <c r="CU40" s="87"/>
      <c r="CV40" s="50"/>
      <c r="DC40" s="86"/>
    </row>
    <row r="41" customFormat="false" ht="14.65" hidden="false" customHeight="false" outlineLevel="0" collapsed="false">
      <c r="A41" s="69" t="n">
        <v>0.12177232463546</v>
      </c>
      <c r="B41" s="69" t="n">
        <v>86.7517804723841</v>
      </c>
      <c r="C41" s="69" t="n">
        <v>-0.0400723433987867</v>
      </c>
      <c r="E41" s="49" t="n">
        <v>0.116806267046997</v>
      </c>
      <c r="F41" s="49" t="n">
        <v>78.7112229183133</v>
      </c>
      <c r="G41" s="49" t="n">
        <v>-0.0269746061616141</v>
      </c>
      <c r="H41" s="0"/>
      <c r="I41" s="0" t="n">
        <v>0.0563447071829906</v>
      </c>
      <c r="J41" s="0" t="n">
        <v>186.483315341741</v>
      </c>
      <c r="K41" s="0" t="n">
        <v>-0.015293812493309</v>
      </c>
      <c r="M41" s="68" t="n">
        <v>0.100276660450654</v>
      </c>
      <c r="N41" s="49" t="n">
        <v>196.597015633314</v>
      </c>
      <c r="O41" s="71" t="n">
        <v>-0.0212681300509875</v>
      </c>
      <c r="P41" s="49"/>
      <c r="Q41" s="49" t="n">
        <v>0.117868892538966</v>
      </c>
      <c r="R41" s="49" t="n">
        <v>251.932636266284</v>
      </c>
      <c r="S41" s="49" t="n">
        <v>-0.0145867164427619</v>
      </c>
      <c r="T41" s="49"/>
      <c r="U41" s="0" t="n">
        <v>0.0377336160364165</v>
      </c>
      <c r="V41" s="0" t="n">
        <v>444.013674072895</v>
      </c>
      <c r="W41" s="0" t="n">
        <v>-0.00995337942605858</v>
      </c>
      <c r="Y41" s="49" t="n">
        <v>0.0943418547111273</v>
      </c>
      <c r="Z41" s="49" t="n">
        <v>435.045644504232</v>
      </c>
      <c r="AA41" s="75" t="n">
        <v>-0.0204077360912998</v>
      </c>
      <c r="AB41" s="0"/>
      <c r="AC41" s="49" t="n">
        <v>0.117830363058435</v>
      </c>
      <c r="AD41" s="49" t="n">
        <v>510.156002352675</v>
      </c>
      <c r="AE41" s="49" t="n">
        <v>-0.0232236935533434</v>
      </c>
      <c r="AF41" s="0"/>
      <c r="AG41" s="0" t="n">
        <v>0.108651911468813</v>
      </c>
      <c r="AH41" s="0" t="n">
        <v>733.537969124315</v>
      </c>
      <c r="AI41" s="0" t="n">
        <v>-0.0263155348019498</v>
      </c>
      <c r="AK41" s="69" t="n">
        <v>0.0805212569344537</v>
      </c>
      <c r="AL41" s="69" t="n">
        <v>710.739852333792</v>
      </c>
      <c r="AM41" s="69" t="n">
        <v>-0.0206748985225278</v>
      </c>
      <c r="AN41" s="0"/>
      <c r="AO41" s="76" t="n">
        <v>0.0488442103276418</v>
      </c>
      <c r="AP41" s="76" t="n">
        <v>769.007887062144</v>
      </c>
      <c r="AQ41" s="76" t="n">
        <v>-0.00404036957259735</v>
      </c>
      <c r="AR41" s="0"/>
      <c r="AS41" s="0" t="n">
        <v>0.0488077117442388</v>
      </c>
      <c r="AT41" s="0" t="n">
        <v>1136.05546548001</v>
      </c>
      <c r="AU41" s="0" t="n">
        <v>-0.00702241429424091</v>
      </c>
      <c r="AW41" s="49" t="n">
        <v>0.000610958454772301</v>
      </c>
      <c r="AX41" s="84" t="n">
        <v>11.0820402119697</v>
      </c>
      <c r="AY41" s="53" t="n">
        <v>0.000427670918340551</v>
      </c>
      <c r="AZ41" s="84" t="n">
        <v>0.000892151390123378</v>
      </c>
      <c r="BA41" s="49" t="n">
        <v>16.6090324189526</v>
      </c>
      <c r="BB41" s="85" t="n">
        <v>0.000624906113964695</v>
      </c>
      <c r="BC41" s="85" t="n">
        <v>0.00111897779962321</v>
      </c>
      <c r="BD41" s="85" t="n">
        <v>21.3224064837901</v>
      </c>
      <c r="BE41" s="85" t="n">
        <v>0.000790918826803756</v>
      </c>
      <c r="BF41" s="84" t="n">
        <v>0.000566054281134322</v>
      </c>
      <c r="BG41" s="49" t="n">
        <v>20.4807325436409</v>
      </c>
      <c r="BH41" s="85" t="n">
        <v>0.000396237996794003</v>
      </c>
      <c r="BI41" s="49" t="n">
        <v>0.000740061204269447</v>
      </c>
      <c r="BJ41" s="49" t="n">
        <v>27.2141240648378</v>
      </c>
      <c r="BK41" s="49" t="n">
        <v>0.000516705383082608</v>
      </c>
      <c r="BL41" s="49" t="n">
        <v>0.000902402746379819</v>
      </c>
      <c r="BM41" s="49" t="n">
        <v>33.6669576059845</v>
      </c>
      <c r="BN41" s="49" t="n">
        <v>0.000632901532475029</v>
      </c>
      <c r="BO41" s="49" t="n">
        <v>0.000827529888778368</v>
      </c>
      <c r="BP41" s="49" t="n">
        <v>36.4725374064839</v>
      </c>
      <c r="BQ41" s="49" t="n">
        <v>0.00107997686931746</v>
      </c>
      <c r="BR41" s="49" t="n">
        <v>0.00108887579404365</v>
      </c>
      <c r="BS41" s="49" t="n">
        <v>46.7129036783036</v>
      </c>
      <c r="BT41" s="49" t="n">
        <v>0.00138637560141612</v>
      </c>
      <c r="BU41" s="49" t="n">
        <v>0.00134615312858502</v>
      </c>
      <c r="BV41" s="49" t="n">
        <v>56.5324329800487</v>
      </c>
      <c r="BW41" s="49" t="n">
        <v>0.00167417785203514</v>
      </c>
      <c r="BX41" s="49" t="n">
        <v>0.000797270327015722</v>
      </c>
      <c r="BY41" s="49" t="n">
        <v>52.6046212593513</v>
      </c>
      <c r="BZ41" s="49" t="n">
        <v>0.00104498576122477</v>
      </c>
      <c r="CA41" s="49" t="n">
        <v>0.0010118689144181</v>
      </c>
      <c r="CB41" s="49" t="n">
        <v>65.0894513715731</v>
      </c>
      <c r="CC41" s="49" t="n">
        <v>0.00130076049880501</v>
      </c>
      <c r="CD41" s="49" t="n">
        <v>0.00128986486564812</v>
      </c>
      <c r="CE41" s="49" t="n">
        <v>81.3618142144664</v>
      </c>
      <c r="CF41" s="49" t="n">
        <v>0.00161425802249994</v>
      </c>
      <c r="CT41" s="87"/>
      <c r="CU41" s="87"/>
      <c r="CV41" s="50"/>
      <c r="DC41" s="86"/>
    </row>
    <row r="42" customFormat="false" ht="14.65" hidden="false" customHeight="false" outlineLevel="0" collapsed="false">
      <c r="A42" s="69" t="n">
        <v>0.129320195997162</v>
      </c>
      <c r="B42" s="69" t="n">
        <v>81.4001690969866</v>
      </c>
      <c r="C42" s="69" t="n">
        <v>-0.0424180743357503</v>
      </c>
      <c r="H42" s="0"/>
      <c r="I42" s="0" t="n">
        <v>0.0618785623527486</v>
      </c>
      <c r="J42" s="0" t="n">
        <v>175.734723233065</v>
      </c>
      <c r="K42" s="0" t="n">
        <v>-0.0170796571479272</v>
      </c>
      <c r="M42" s="68" t="n">
        <v>0.105819591430338</v>
      </c>
      <c r="N42" s="49" t="n">
        <v>198.395037727536</v>
      </c>
      <c r="O42" s="71" t="n">
        <v>-0.022594849812284</v>
      </c>
      <c r="P42" s="49"/>
      <c r="Q42" s="49"/>
      <c r="S42" s="49"/>
      <c r="T42" s="49"/>
      <c r="U42" s="0" t="n">
        <v>0.0417585350803009</v>
      </c>
      <c r="V42" s="0" t="n">
        <v>441.934682380919</v>
      </c>
      <c r="W42" s="0" t="n">
        <v>-0.0125995545231349</v>
      </c>
      <c r="AA42" s="75"/>
      <c r="AB42" s="0"/>
      <c r="AF42" s="0"/>
      <c r="AG42" s="0" t="n">
        <v>0.119718309859155</v>
      </c>
      <c r="AH42" s="0" t="n">
        <v>740.735057675418</v>
      </c>
      <c r="AI42" s="0" t="n">
        <v>-0.028731035191726</v>
      </c>
      <c r="AK42" s="69"/>
      <c r="AL42" s="69"/>
      <c r="AM42" s="69"/>
      <c r="AN42" s="0"/>
      <c r="AO42" s="76" t="n">
        <v>0.0584116329691387</v>
      </c>
      <c r="AP42" s="76" t="n">
        <v>794.735237072725</v>
      </c>
      <c r="AQ42" s="76" t="n">
        <v>-0.00606392695453258</v>
      </c>
      <c r="AR42" s="0"/>
      <c r="AS42" s="0" t="n">
        <v>0.056355296034585</v>
      </c>
      <c r="AT42" s="0" t="n">
        <v>1157.47910654306</v>
      </c>
      <c r="AU42" s="0" t="n">
        <v>-0.00984482003929466</v>
      </c>
      <c r="AW42" s="49" t="n">
        <v>0.000626668660928843</v>
      </c>
      <c r="AX42" s="84" t="n">
        <v>11.3775514339148</v>
      </c>
      <c r="AY42" s="53" t="n">
        <v>0.000438668062650091</v>
      </c>
      <c r="AZ42" s="84" t="n">
        <v>0.000914394628263072</v>
      </c>
      <c r="BA42" s="49" t="n">
        <v>17.0519251870324</v>
      </c>
      <c r="BB42" s="85" t="n">
        <v>0.000640703571686664</v>
      </c>
      <c r="BC42" s="85" t="n">
        <v>0.0011460212110581</v>
      </c>
      <c r="BD42" s="85" t="n">
        <v>21.8909850374061</v>
      </c>
      <c r="BE42" s="85" t="n">
        <v>0.000810635029100247</v>
      </c>
      <c r="BF42" s="84" t="n">
        <v>0.000580648509664218</v>
      </c>
      <c r="BG42" s="49" t="n">
        <v>21.0268672069826</v>
      </c>
      <c r="BH42" s="85" t="n">
        <v>0.000406453956764922</v>
      </c>
      <c r="BI42" s="49" t="n">
        <v>0.000758799162055623</v>
      </c>
      <c r="BJ42" s="49" t="n">
        <v>27.939809850374</v>
      </c>
      <c r="BK42" s="49" t="n">
        <v>0.00052988783508073</v>
      </c>
      <c r="BL42" s="49" t="n">
        <v>0.000924826827295559</v>
      </c>
      <c r="BM42" s="49" t="n">
        <v>34.564713216957</v>
      </c>
      <c r="BN42" s="49" t="n">
        <v>0.000648890277498709</v>
      </c>
      <c r="BO42" s="49" t="n">
        <v>0.000852321658942194</v>
      </c>
      <c r="BP42" s="49" t="n">
        <v>37.4451059850375</v>
      </c>
      <c r="BQ42" s="49" t="n">
        <v>0.00111034265240376</v>
      </c>
      <c r="BR42" s="49" t="n">
        <v>0.0011222341445277</v>
      </c>
      <c r="BS42" s="49" t="n">
        <v>47.958539588528</v>
      </c>
      <c r="BT42" s="49" t="n">
        <v>0.00142510848452492</v>
      </c>
      <c r="BU42" s="49" t="n">
        <v>0.00138789719154932</v>
      </c>
      <c r="BV42" s="49" t="n">
        <v>58.0399142768068</v>
      </c>
      <c r="BW42" s="49" t="n">
        <v>0.00172007457969302</v>
      </c>
      <c r="BX42" s="49" t="n">
        <v>0.000821205042961979</v>
      </c>
      <c r="BY42" s="49" t="n">
        <v>54.0073644014959</v>
      </c>
      <c r="BZ42" s="49" t="n">
        <v>0.0010745780581118</v>
      </c>
      <c r="CA42" s="49" t="n">
        <v>0.00104292085761995</v>
      </c>
      <c r="CB42" s="49" t="n">
        <v>66.8251122194535</v>
      </c>
      <c r="CC42" s="49" t="n">
        <v>0.00133759956260782</v>
      </c>
      <c r="CD42" s="49" t="n">
        <v>0.00132987685774034</v>
      </c>
      <c r="CE42" s="49" t="n">
        <v>83.5313902743168</v>
      </c>
      <c r="CF42" s="49" t="n">
        <v>0.00165888619840433</v>
      </c>
      <c r="CT42" s="87"/>
      <c r="CU42" s="87"/>
      <c r="CV42" s="50"/>
      <c r="DC42" s="86"/>
    </row>
    <row r="43" customFormat="false" ht="14.65" hidden="false" customHeight="false" outlineLevel="0" collapsed="false">
      <c r="A43" s="69" t="n">
        <v>0.142403173024113</v>
      </c>
      <c r="B43" s="69" t="n">
        <v>76.9547576269317</v>
      </c>
      <c r="C43" s="69" t="n">
        <v>-0.0443874129160664</v>
      </c>
      <c r="E43" s="49" t="n">
        <v>0.123854921092936</v>
      </c>
      <c r="F43" s="49" t="n">
        <v>81.6977502804261</v>
      </c>
      <c r="G43" s="49" t="n">
        <v>-0.0281474151251626</v>
      </c>
      <c r="H43" s="0"/>
      <c r="I43" s="0" t="n">
        <v>0.0689216507506224</v>
      </c>
      <c r="J43" s="0" t="n">
        <v>194.164566731529</v>
      </c>
      <c r="K43" s="0" t="n">
        <v>-0.018690945558109</v>
      </c>
      <c r="M43" s="68" t="n">
        <v>0.111362522410023</v>
      </c>
      <c r="N43" s="49" t="n">
        <v>186.266163985953</v>
      </c>
      <c r="O43" s="71" t="n">
        <v>-0.0239283385519544</v>
      </c>
      <c r="P43" s="49"/>
      <c r="Q43" s="49" t="n">
        <v>0.126935730426579</v>
      </c>
      <c r="R43" s="49" t="n">
        <v>245.443502391314</v>
      </c>
      <c r="S43" s="49" t="n">
        <v>-0.0153974649249905</v>
      </c>
      <c r="T43" s="49"/>
      <c r="U43" s="0" t="n">
        <v>0.0452803392436998</v>
      </c>
      <c r="V43" s="0" t="n">
        <v>427.359095555967</v>
      </c>
      <c r="W43" s="0" t="n">
        <v>-0.0145539630339197</v>
      </c>
      <c r="Y43" s="49" t="n">
        <v>0.102413885060742</v>
      </c>
      <c r="Z43" s="49" t="n">
        <v>448.444205804165</v>
      </c>
      <c r="AA43" s="75" t="n">
        <v>-0.0205371144649183</v>
      </c>
      <c r="AB43" s="0"/>
      <c r="AC43" s="49" t="n">
        <v>0.127901334260011</v>
      </c>
      <c r="AD43" s="49" t="n">
        <v>525.300107443713</v>
      </c>
      <c r="AE43" s="49" t="n">
        <v>-0.0249572077105345</v>
      </c>
      <c r="AF43" s="0"/>
      <c r="AG43" s="0" t="n">
        <v>0.130784708249497</v>
      </c>
      <c r="AH43" s="0" t="n">
        <v>743.494077296288</v>
      </c>
      <c r="AI43" s="0" t="n">
        <v>-0.0311465355815021</v>
      </c>
      <c r="AK43" s="69" t="n">
        <v>0.0895798983395798</v>
      </c>
      <c r="AL43" s="69" t="n">
        <v>696.540879005544</v>
      </c>
      <c r="AM43" s="69" t="n">
        <v>-0.022497571749465</v>
      </c>
      <c r="AN43" s="0"/>
      <c r="AO43" s="76" t="n">
        <v>0.0669719584904779</v>
      </c>
      <c r="AP43" s="76" t="n">
        <v>792.052927511088</v>
      </c>
      <c r="AQ43" s="76" t="n">
        <v>-0.00773673439026571</v>
      </c>
      <c r="AR43" s="0"/>
      <c r="AS43" s="0" t="n">
        <v>0.0639028803249313</v>
      </c>
      <c r="AT43" s="0" t="n">
        <v>1159.95411426172</v>
      </c>
      <c r="AU43" s="0" t="n">
        <v>-0.0138701082328356</v>
      </c>
      <c r="AW43" s="49" t="n">
        <v>0.000642350125197807</v>
      </c>
      <c r="AX43" s="84" t="n">
        <v>11.6730626558599</v>
      </c>
      <c r="AY43" s="53" t="n">
        <v>0.00044964508763836</v>
      </c>
      <c r="AZ43" s="84" t="n">
        <v>0.000936557657512354</v>
      </c>
      <c r="BA43" s="49" t="n">
        <v>17.4948179551122</v>
      </c>
      <c r="BB43" s="85" t="n">
        <v>0.000656459200126355</v>
      </c>
      <c r="BC43" s="85" t="n">
        <v>0.00117292063131546</v>
      </c>
      <c r="BD43" s="85" t="n">
        <v>22.459563591022</v>
      </c>
      <c r="BE43" s="85" t="n">
        <v>0.000830286118896427</v>
      </c>
      <c r="BF43" s="84" t="n">
        <v>0.000595217931422559</v>
      </c>
      <c r="BG43" s="49" t="n">
        <v>21.5730018703242</v>
      </c>
      <c r="BH43" s="85" t="n">
        <v>0.000416652551995807</v>
      </c>
      <c r="BI43" s="49" t="n">
        <v>0.00077748550057664</v>
      </c>
      <c r="BJ43" s="49" t="n">
        <v>28.6654956359101</v>
      </c>
      <c r="BK43" s="49" t="n">
        <v>0.000543041146922455</v>
      </c>
      <c r="BL43" s="49" t="n">
        <v>0.000947165187812704</v>
      </c>
      <c r="BM43" s="49" t="n">
        <v>35.4624688279296</v>
      </c>
      <c r="BN43" s="49" t="n">
        <v>0.000664836174421566</v>
      </c>
      <c r="BO43" s="49" t="n">
        <v>0.000877258162270093</v>
      </c>
      <c r="BP43" s="49" t="n">
        <v>38.4176745635912</v>
      </c>
      <c r="BQ43" s="49" t="n">
        <v>0.00114075001100663</v>
      </c>
      <c r="BR43" s="49" t="n">
        <v>0.00115581417660558</v>
      </c>
      <c r="BS43" s="49" t="n">
        <v>49.2041754987524</v>
      </c>
      <c r="BT43" s="49" t="n">
        <v>0.00146385156386126</v>
      </c>
      <c r="BU43" s="49" t="n">
        <v>0.00142992796148468</v>
      </c>
      <c r="BV43" s="49" t="n">
        <v>59.5473955735649</v>
      </c>
      <c r="BW43" s="49" t="n">
        <v>0.00176590276959065</v>
      </c>
      <c r="BX43" s="49" t="n">
        <v>0.000845282626846071</v>
      </c>
      <c r="BY43" s="49" t="n">
        <v>55.4101075436406</v>
      </c>
      <c r="BZ43" s="49" t="n">
        <v>0.00110422418051431</v>
      </c>
      <c r="CA43" s="49" t="n">
        <v>0.00107418472070686</v>
      </c>
      <c r="CB43" s="49" t="n">
        <v>68.5607730673339</v>
      </c>
      <c r="CC43" s="49" t="n">
        <v>0.00137448288109533</v>
      </c>
      <c r="CD43" s="49" t="n">
        <v>0.00137016790278571</v>
      </c>
      <c r="CE43" s="49" t="n">
        <v>85.7009663341673</v>
      </c>
      <c r="CF43" s="49" t="n">
        <v>0.00170347527309802</v>
      </c>
      <c r="CT43" s="87"/>
      <c r="CU43" s="87"/>
      <c r="CV43" s="50"/>
      <c r="DC43" s="86"/>
    </row>
    <row r="44" customFormat="false" ht="14.65" hidden="false" customHeight="false" outlineLevel="0" collapsed="false">
      <c r="A44" s="69" t="n">
        <v>0.148944661537588</v>
      </c>
      <c r="B44" s="69" t="n">
        <v>75.0053996177928</v>
      </c>
      <c r="C44" s="69" t="n">
        <v>-0.0448310181935437</v>
      </c>
      <c r="H44" s="0"/>
      <c r="I44" s="0" t="n">
        <v>0.0764678168912015</v>
      </c>
      <c r="J44" s="0" t="n">
        <v>181.893818693382</v>
      </c>
      <c r="K44" s="0" t="n">
        <v>-0.020241810652909</v>
      </c>
      <c r="M44" s="68" t="n">
        <v>0.123456190002061</v>
      </c>
      <c r="N44" s="49" t="n">
        <v>193.258464186534</v>
      </c>
      <c r="O44" s="71" t="n">
        <v>-0.0265885470529213</v>
      </c>
      <c r="P44" s="49"/>
      <c r="Q44" s="49"/>
      <c r="S44" s="49"/>
      <c r="T44" s="49"/>
      <c r="U44" s="0" t="n">
        <v>0.0477959136461275</v>
      </c>
      <c r="V44" s="0" t="n">
        <v>405.798094512179</v>
      </c>
      <c r="W44" s="0" t="n">
        <v>-0.0163404670334686</v>
      </c>
      <c r="AA44" s="75"/>
      <c r="AB44" s="0"/>
      <c r="AC44" s="0"/>
      <c r="AD44" s="0"/>
      <c r="AE44" s="0"/>
      <c r="AF44" s="0"/>
      <c r="AG44" s="0" t="n">
        <v>0.148390342052314</v>
      </c>
      <c r="AH44" s="0" t="n">
        <v>763.136280606107</v>
      </c>
      <c r="AI44" s="0" t="n">
        <v>-0.0318913148683497</v>
      </c>
      <c r="AK44" s="69"/>
      <c r="AL44" s="69"/>
      <c r="AM44" s="69"/>
      <c r="AN44" s="0"/>
      <c r="AO44" s="76" t="n">
        <v>0.0750287354517385</v>
      </c>
      <c r="AP44" s="76" t="n">
        <v>804.113218276013</v>
      </c>
      <c r="AQ44" s="76" t="n">
        <v>-0.00947024854745689</v>
      </c>
      <c r="AR44" s="0"/>
      <c r="AS44" s="0" t="n">
        <v>0.0754758429034621</v>
      </c>
      <c r="AT44" s="0" t="n">
        <v>1148.47248543689</v>
      </c>
      <c r="AU44" s="0" t="n">
        <v>-0.0158256322133372</v>
      </c>
      <c r="AW44" s="49" t="n">
        <v>0.000658002952553953</v>
      </c>
      <c r="AX44" s="84" t="n">
        <v>11.9685738778051</v>
      </c>
      <c r="AY44" s="53" t="n">
        <v>0.000460602066787703</v>
      </c>
      <c r="AZ44" s="84" t="n">
        <v>0.000958640626311588</v>
      </c>
      <c r="BA44" s="49" t="n">
        <v>17.937710723192</v>
      </c>
      <c r="BB44" s="85" t="n">
        <v>0.000672173220208193</v>
      </c>
      <c r="BC44" s="85" t="n">
        <v>0.00119967665322608</v>
      </c>
      <c r="BD44" s="85" t="n">
        <v>23.028142144638</v>
      </c>
      <c r="BE44" s="85" t="n">
        <v>0.000849872524832256</v>
      </c>
      <c r="BF44" s="84" t="n">
        <v>0.000609762630597596</v>
      </c>
      <c r="BG44" s="49" t="n">
        <v>22.1191365336659</v>
      </c>
      <c r="BH44" s="85" t="n">
        <v>0.000426833841418311</v>
      </c>
      <c r="BI44" s="49" t="n">
        <v>0.000796120278884096</v>
      </c>
      <c r="BJ44" s="49" t="n">
        <v>29.3911814214463</v>
      </c>
      <c r="BK44" s="49" t="n">
        <v>0.000556165447150983</v>
      </c>
      <c r="BL44" s="49" t="n">
        <v>0.000969417957659032</v>
      </c>
      <c r="BM44" s="49" t="n">
        <v>36.3602244389021</v>
      </c>
      <c r="BN44" s="49" t="n">
        <v>0.000680739452280364</v>
      </c>
      <c r="BO44" s="49" t="n">
        <v>0.000902339505302924</v>
      </c>
      <c r="BP44" s="49" t="n">
        <v>39.3902431421448</v>
      </c>
      <c r="BQ44" s="49" t="n">
        <v>0.00117119628577968</v>
      </c>
      <c r="BR44" s="49" t="n">
        <v>0.00118961529262902</v>
      </c>
      <c r="BS44" s="49" t="n">
        <v>50.4498114089769</v>
      </c>
      <c r="BT44" s="49" t="n">
        <v>0.00150259957848564</v>
      </c>
      <c r="BU44" s="49" t="n">
        <v>0.00147224349717265</v>
      </c>
      <c r="BV44" s="49" t="n">
        <v>61.0548768703229</v>
      </c>
      <c r="BW44" s="49" t="n">
        <v>0.00181165427693646</v>
      </c>
      <c r="BX44" s="49" t="n">
        <v>0.000869503240596442</v>
      </c>
      <c r="BY44" s="49" t="n">
        <v>56.8128506857852</v>
      </c>
      <c r="BZ44" s="49" t="n">
        <v>0.00113392170562706</v>
      </c>
      <c r="CA44" s="49" t="n">
        <v>0.00110566019029373</v>
      </c>
      <c r="CB44" s="49" t="n">
        <v>70.2964339152142</v>
      </c>
      <c r="CC44" s="49" t="n">
        <v>0.0014114059761425</v>
      </c>
      <c r="CD44" s="49" t="n">
        <v>0.00141073641854249</v>
      </c>
      <c r="CE44" s="49" t="n">
        <v>87.8705423940177</v>
      </c>
      <c r="CF44" s="49" t="n">
        <v>0.00174801771115504</v>
      </c>
      <c r="CT44" s="87"/>
      <c r="CU44" s="87"/>
      <c r="CV44" s="50"/>
      <c r="DC44" s="86"/>
    </row>
    <row r="45" customFormat="false" ht="14.65" hidden="false" customHeight="false" outlineLevel="0" collapsed="false">
      <c r="A45" s="69" t="n">
        <v>0.162027638564538</v>
      </c>
      <c r="B45" s="69" t="n">
        <v>70.7602491501739</v>
      </c>
      <c r="C45" s="69" t="n">
        <v>-0.0460274081843159</v>
      </c>
      <c r="E45" s="49" t="n">
        <v>0.132414001005862</v>
      </c>
      <c r="F45" s="49" t="n">
        <v>69.5914600134068</v>
      </c>
      <c r="G45" s="49" t="n">
        <v>-0.0285383514463454</v>
      </c>
      <c r="H45" s="0"/>
      <c r="I45" s="0" t="n">
        <v>0.0845170607744859</v>
      </c>
      <c r="J45" s="0" t="n">
        <v>190.236566632915</v>
      </c>
      <c r="K45" s="0" t="n">
        <v>-0.022309630779309</v>
      </c>
      <c r="M45" s="68" t="n">
        <v>0.1355498575941</v>
      </c>
      <c r="N45" s="49" t="n">
        <v>180.726751989849</v>
      </c>
      <c r="O45" s="71" t="n">
        <v>-0.0265885470529213</v>
      </c>
      <c r="P45" s="49"/>
      <c r="Q45" s="49" t="n">
        <v>0.135498855098213</v>
      </c>
      <c r="R45" s="49" t="n">
        <v>254.122587759359</v>
      </c>
      <c r="S45" s="49" t="n">
        <v>-0.0155663708587881</v>
      </c>
      <c r="T45" s="49"/>
      <c r="U45" s="0" t="n">
        <v>0.0608769005387519</v>
      </c>
      <c r="V45" s="0" t="n">
        <v>361.773288230326</v>
      </c>
      <c r="W45" s="0" t="n">
        <v>-0.0219820586109917</v>
      </c>
      <c r="Y45" s="49" t="n">
        <v>0.11199942110091</v>
      </c>
      <c r="Z45" s="49" t="n">
        <v>434.070593481097</v>
      </c>
      <c r="AA45" s="75" t="n">
        <v>-0.0227774031449443</v>
      </c>
      <c r="AB45" s="0"/>
      <c r="AC45" s="0" t="n">
        <v>0.137468756901507</v>
      </c>
      <c r="AD45" s="0" t="n">
        <v>510.872809490458</v>
      </c>
      <c r="AE45" s="0" t="n">
        <v>-0.0265760536160827</v>
      </c>
      <c r="AF45" s="0"/>
      <c r="AG45" s="0" t="n">
        <v>0.159959758551308</v>
      </c>
      <c r="AH45" s="0" t="n">
        <v>755.652208339461</v>
      </c>
      <c r="AI45" s="0" t="n">
        <v>-0.0332668081458611</v>
      </c>
      <c r="AK45" s="69" t="n">
        <v>0.101154829023907</v>
      </c>
      <c r="AL45" s="69" t="n">
        <v>667.331339884121</v>
      </c>
      <c r="AM45" s="69" t="n">
        <v>-0.0269163773217815</v>
      </c>
      <c r="AN45" s="0"/>
      <c r="AO45" s="76" t="n">
        <v>0.0840926095331565</v>
      </c>
      <c r="AP45" s="76" t="n">
        <v>782.357024152159</v>
      </c>
      <c r="AQ45" s="76" t="n">
        <v>-0.0117838491541362</v>
      </c>
      <c r="AR45" s="0"/>
      <c r="AS45" s="0" t="n">
        <v>0.0845329440518776</v>
      </c>
      <c r="AT45" s="0" t="n">
        <v>1155.62069754308</v>
      </c>
      <c r="AU45" s="0" t="n">
        <v>-0.017438435496225</v>
      </c>
      <c r="AW45" s="49" t="n">
        <v>0.00067362724739795</v>
      </c>
      <c r="AX45" s="84" t="n">
        <v>12.2640850997502</v>
      </c>
      <c r="AY45" s="53" t="n">
        <v>0.000471539073178515</v>
      </c>
      <c r="AZ45" s="84" t="n">
        <v>0.000980643694070408</v>
      </c>
      <c r="BA45" s="49" t="n">
        <v>18.3806034912718</v>
      </c>
      <c r="BB45" s="85" t="n">
        <v>0.000687845851111825</v>
      </c>
      <c r="BC45" s="85" t="n">
        <v>0.00122628990461337</v>
      </c>
      <c r="BD45" s="85" t="n">
        <v>23.5967206982539</v>
      </c>
      <c r="BE45" s="85" t="n">
        <v>0.000869394671329407</v>
      </c>
      <c r="BF45" s="84" t="n">
        <v>0.000624282690949818</v>
      </c>
      <c r="BG45" s="49" t="n">
        <v>22.6652711970075</v>
      </c>
      <c r="BH45" s="85" t="n">
        <v>0.000436997883664843</v>
      </c>
      <c r="BI45" s="49" t="n">
        <v>0.000814703560114537</v>
      </c>
      <c r="BJ45" s="49" t="n">
        <v>30.1168672069825</v>
      </c>
      <c r="BK45" s="49" t="n">
        <v>0.000569260863460254</v>
      </c>
      <c r="BL45" s="49" t="n">
        <v>0.000991585280416535</v>
      </c>
      <c r="BM45" s="49" t="n">
        <v>37.2579800498747</v>
      </c>
      <c r="BN45" s="49" t="n">
        <v>0.000696600338281314</v>
      </c>
      <c r="BO45" s="49" t="n">
        <v>0.000927565780948663</v>
      </c>
      <c r="BP45" s="49" t="n">
        <v>40.3628117206984</v>
      </c>
      <c r="BQ45" s="49" t="n">
        <v>0.00120167884238405</v>
      </c>
      <c r="BR45" s="49" t="n">
        <v>0.0012236368629417</v>
      </c>
      <c r="BS45" s="49" t="n">
        <v>51.6954473192013</v>
      </c>
      <c r="BT45" s="49" t="n">
        <v>0.00154134734188997</v>
      </c>
      <c r="BU45" s="49" t="n">
        <v>0.00151484181266481</v>
      </c>
      <c r="BV45" s="49" t="n">
        <v>62.562358167081</v>
      </c>
      <c r="BW45" s="49" t="n">
        <v>0.00185732112703644</v>
      </c>
      <c r="BX45" s="49" t="n">
        <v>0.000893867032737606</v>
      </c>
      <c r="BY45" s="49" t="n">
        <v>58.2155938279298</v>
      </c>
      <c r="BZ45" s="49" t="n">
        <v>0.00116366823151295</v>
      </c>
      <c r="CA45" s="49" t="n">
        <v>0.0011373469227037</v>
      </c>
      <c r="CB45" s="49" t="n">
        <v>72.0320947630946</v>
      </c>
      <c r="CC45" s="49" t="n">
        <v>0.00144836442294052</v>
      </c>
      <c r="CD45" s="49" t="n">
        <v>0.00145158077779344</v>
      </c>
      <c r="CE45" s="49" t="n">
        <v>90.0401184538682</v>
      </c>
      <c r="CF45" s="49" t="n">
        <v>0.00179250611982749</v>
      </c>
      <c r="CT45" s="87"/>
      <c r="CU45" s="87"/>
      <c r="CV45" s="50"/>
      <c r="DC45" s="86"/>
    </row>
    <row r="46" customFormat="false" ht="14.65" hidden="false" customHeight="false" outlineLevel="0" collapsed="false">
      <c r="A46" s="69" t="n">
        <v>0.178129764136169</v>
      </c>
      <c r="B46" s="69" t="n">
        <v>62.1992311302412</v>
      </c>
      <c r="C46" s="69" t="n">
        <v>-0.0473985517692459</v>
      </c>
      <c r="H46" s="0"/>
      <c r="I46" s="0" t="n">
        <v>0.0915601491723597</v>
      </c>
      <c r="J46" s="0" t="n">
        <v>168.385302733417</v>
      </c>
      <c r="K46" s="0" t="n">
        <v>-0.0251293854971271</v>
      </c>
      <c r="M46" s="68" t="n">
        <v>0.142604497022789</v>
      </c>
      <c r="N46" s="49" t="n">
        <v>188.730231346809</v>
      </c>
      <c r="O46" s="71" t="n">
        <v>-0.0259184181938991</v>
      </c>
      <c r="P46" s="49"/>
      <c r="Q46" s="49"/>
      <c r="S46" s="49"/>
      <c r="T46" s="49"/>
      <c r="U46" s="0" t="n">
        <v>0.0739578874313763</v>
      </c>
      <c r="V46" s="0" t="n">
        <v>363.589069382338</v>
      </c>
      <c r="W46" s="0" t="n">
        <v>-0.0236543875429003</v>
      </c>
      <c r="AA46" s="75"/>
      <c r="AB46" s="0"/>
      <c r="AC46" s="0"/>
      <c r="AD46" s="0"/>
      <c r="AE46" s="0"/>
      <c r="AF46" s="0"/>
      <c r="AG46" s="0" t="n">
        <v>0.173038229376258</v>
      </c>
      <c r="AH46" s="0" t="n">
        <v>754.749825221406</v>
      </c>
      <c r="AI46" s="0" t="n">
        <v>-0.0341927499619419</v>
      </c>
      <c r="AK46" s="69"/>
      <c r="AL46" s="69"/>
      <c r="AM46" s="69"/>
      <c r="AN46" s="0"/>
      <c r="AO46" s="76" t="n">
        <v>0.0956742264149685</v>
      </c>
      <c r="AP46" s="76" t="n">
        <v>773.296200541064</v>
      </c>
      <c r="AQ46" s="76" t="n">
        <v>-0.0149068727135896</v>
      </c>
      <c r="AR46" s="0"/>
      <c r="AS46" s="0" t="n">
        <v>0.093590045200293</v>
      </c>
      <c r="AT46" s="0" t="n">
        <v>1159.35943432179</v>
      </c>
      <c r="AU46" s="0" t="n">
        <v>-0.0187622781909288</v>
      </c>
      <c r="AW46" s="49" t="n">
        <v>0.000689223113560623</v>
      </c>
      <c r="AX46" s="84" t="n">
        <v>12.5595963216953</v>
      </c>
      <c r="AY46" s="53" t="n">
        <v>0.00048245617949238</v>
      </c>
      <c r="AZ46" s="84" t="n">
        <v>0.00100256703087926</v>
      </c>
      <c r="BA46" s="49" t="n">
        <v>18.8234962593516</v>
      </c>
      <c r="BB46" s="85" t="n">
        <v>0.000703477310288671</v>
      </c>
      <c r="BC46" s="85" t="n">
        <v>0.0012527610467409</v>
      </c>
      <c r="BD46" s="85" t="n">
        <v>24.1652992518699</v>
      </c>
      <c r="BE46" s="85" t="n">
        <v>0.000888852978645704</v>
      </c>
      <c r="BF46" s="84" t="n">
        <v>0.000638778195814761</v>
      </c>
      <c r="BG46" s="49" t="n">
        <v>23.2114058603492</v>
      </c>
      <c r="BH46" s="85" t="n">
        <v>0.000447144737070337</v>
      </c>
      <c r="BI46" s="49" t="n">
        <v>0.000833235411412852</v>
      </c>
      <c r="BJ46" s="49" t="n">
        <v>30.8425529925186</v>
      </c>
      <c r="BK46" s="49" t="n">
        <v>0.000582327522703175</v>
      </c>
      <c r="BL46" s="49" t="n">
        <v>0.00101366731316371</v>
      </c>
      <c r="BM46" s="49" t="n">
        <v>38.1557356608472</v>
      </c>
      <c r="BN46" s="49" t="n">
        <v>0.000712419057817213</v>
      </c>
      <c r="BO46" s="49" t="n">
        <v>0.000952937068853608</v>
      </c>
      <c r="BP46" s="49" t="n">
        <v>41.335380299252</v>
      </c>
      <c r="BQ46" s="49" t="n">
        <v>0.0012321950713499</v>
      </c>
      <c r="BR46" s="49" t="n">
        <v>0.00125787822717389</v>
      </c>
      <c r="BS46" s="49" t="n">
        <v>52.9410832294257</v>
      </c>
      <c r="BT46" s="49" t="n">
        <v>0.00158008974183068</v>
      </c>
      <c r="BU46" s="49" t="n">
        <v>0.00155772088031314</v>
      </c>
      <c r="BV46" s="49" t="n">
        <v>64.0698394638391</v>
      </c>
      <c r="BW46" s="49" t="n">
        <v>0.00190289551439644</v>
      </c>
      <c r="BX46" s="49" t="n">
        <v>0.000918374138731511</v>
      </c>
      <c r="BY46" s="49" t="n">
        <v>59.6183369700744</v>
      </c>
      <c r="BZ46" s="49" t="n">
        <v>0.00119346137701684</v>
      </c>
      <c r="CA46" s="49" t="n">
        <v>0.00116924454499962</v>
      </c>
      <c r="CB46" s="49" t="n">
        <v>73.7677556109749</v>
      </c>
      <c r="CC46" s="49" t="n">
        <v>0.00148535385001385</v>
      </c>
      <c r="CD46" s="49" t="n">
        <v>0.00149269931096964</v>
      </c>
      <c r="CE46" s="49" t="n">
        <v>92.2096945137186</v>
      </c>
      <c r="CF46" s="49" t="n">
        <v>0.00183693324851004</v>
      </c>
      <c r="CT46" s="87"/>
      <c r="CU46" s="87"/>
      <c r="CV46" s="50"/>
      <c r="DC46" s="86"/>
    </row>
    <row r="47" customFormat="false" ht="14.65" hidden="false" customHeight="false" outlineLevel="0" collapsed="false">
      <c r="A47" s="69" t="n">
        <v>0.190709549739006</v>
      </c>
      <c r="B47" s="69" t="n">
        <v>72.3474339459087</v>
      </c>
      <c r="C47" s="69" t="n">
        <v>-0.0478892060913042</v>
      </c>
      <c r="E47" s="49" t="n">
        <v>0.140973080918789</v>
      </c>
      <c r="F47" s="49" t="n">
        <v>78.1714811870338</v>
      </c>
      <c r="G47" s="49" t="n">
        <v>-0.0285383514463454</v>
      </c>
      <c r="H47" s="0"/>
      <c r="I47" s="0" t="n">
        <v>0.0996093930556441</v>
      </c>
      <c r="J47" s="0" t="n">
        <v>184.372906567782</v>
      </c>
      <c r="K47" s="0" t="n">
        <v>-0.0266802505919271</v>
      </c>
      <c r="M47" s="68" t="n">
        <v>0.155202067431163</v>
      </c>
      <c r="N47" s="49" t="n">
        <v>183.610438297547</v>
      </c>
      <c r="O47" s="71" t="n">
        <v>-0.0265885470529213</v>
      </c>
      <c r="P47" s="49"/>
      <c r="Q47" s="49" t="n">
        <v>0.144061979769847</v>
      </c>
      <c r="R47" s="49" t="n">
        <v>246.82028997412</v>
      </c>
      <c r="S47" s="49" t="n">
        <v>-0.0161474072710519</v>
      </c>
      <c r="T47" s="49"/>
      <c r="U47" s="0" t="n">
        <v>0.0845232999215729</v>
      </c>
      <c r="V47" s="0" t="n">
        <v>367.490367151868</v>
      </c>
      <c r="W47" s="0" t="n">
        <v>-0.0243998835727873</v>
      </c>
      <c r="Y47" s="49" t="n">
        <v>0.120071451450526</v>
      </c>
      <c r="Z47" s="49" t="n">
        <v>438.722535751456</v>
      </c>
      <c r="AA47" s="75" t="n">
        <v>-0.0227774031449443</v>
      </c>
      <c r="AB47" s="0"/>
      <c r="AC47" s="0" t="n">
        <v>0.148043276663162</v>
      </c>
      <c r="AD47" s="0" t="n">
        <v>524.872214186254</v>
      </c>
      <c r="AE47" s="0" t="n">
        <v>-0.0283635293034589</v>
      </c>
      <c r="AF47" s="0"/>
      <c r="AG47" s="0" t="n">
        <v>0.186116700201207</v>
      </c>
      <c r="AH47" s="0" t="n">
        <v>761.525397305299</v>
      </c>
      <c r="AI47" s="0" t="n">
        <v>-0.0347630764428613</v>
      </c>
      <c r="AK47" s="69" t="n">
        <v>0.11927211183416</v>
      </c>
      <c r="AL47" s="69" t="n">
        <v>613.692751075409</v>
      </c>
      <c r="AM47" s="69" t="n">
        <v>-0.0293847207693312</v>
      </c>
      <c r="AN47" s="0"/>
      <c r="AO47" s="76" t="n">
        <v>0.106752294736702</v>
      </c>
      <c r="AP47" s="76" t="n">
        <v>775.833154769608</v>
      </c>
      <c r="AQ47" s="76" t="n">
        <v>-0.0165796801493227</v>
      </c>
      <c r="AR47" s="0"/>
      <c r="AS47" s="0" t="n">
        <v>0.102647146348708</v>
      </c>
      <c r="AT47" s="0" t="n">
        <v>1168.17668237577</v>
      </c>
      <c r="AU47" s="0" t="n">
        <v>-0.0198576404205568</v>
      </c>
      <c r="AW47" s="49" t="n">
        <v>0.000704790654307081</v>
      </c>
      <c r="AX47" s="84" t="n">
        <v>12.8551075436404</v>
      </c>
      <c r="AY47" s="53" t="n">
        <v>0.000493353458014927</v>
      </c>
      <c r="AZ47" s="84" t="n">
        <v>0.00102441081722621</v>
      </c>
      <c r="BA47" s="49" t="n">
        <v>19.2663890274314</v>
      </c>
      <c r="BB47" s="85" t="n">
        <v>0.000719067813481653</v>
      </c>
      <c r="BC47" s="85" t="n">
        <v>0.00127909077278869</v>
      </c>
      <c r="BD47" s="85" t="n">
        <v>24.7338778054858</v>
      </c>
      <c r="BE47" s="85" t="n">
        <v>0.000908247862929857</v>
      </c>
      <c r="BF47" s="84" t="n">
        <v>0.000653249228105795</v>
      </c>
      <c r="BG47" s="49" t="n">
        <v>23.7575405236908</v>
      </c>
      <c r="BH47" s="85" t="n">
        <v>0.000457274459674032</v>
      </c>
      <c r="BI47" s="49" t="n">
        <v>0.000851715903856502</v>
      </c>
      <c r="BJ47" s="49" t="n">
        <v>31.5682387780548</v>
      </c>
      <c r="BK47" s="49" t="n">
        <v>0.000595365550898885</v>
      </c>
      <c r="BL47" s="49" t="n">
        <v>0.00103566422612359</v>
      </c>
      <c r="BM47" s="49" t="n">
        <v>39.0534912718198</v>
      </c>
      <c r="BN47" s="49" t="n">
        <v>0.00072819583448903</v>
      </c>
      <c r="BO47" s="49" t="n">
        <v>0.00097845343576853</v>
      </c>
      <c r="BP47" s="49" t="n">
        <v>42.3079488778056</v>
      </c>
      <c r="BQ47" s="49" t="n">
        <v>0.00126274238793671</v>
      </c>
      <c r="BR47" s="49" t="n">
        <v>0.00129233869551546</v>
      </c>
      <c r="BS47" s="49" t="n">
        <v>54.1867191396501</v>
      </c>
      <c r="BT47" s="49" t="n">
        <v>0.00161882174013235</v>
      </c>
      <c r="BU47" s="49" t="n">
        <v>0.00160087863373118</v>
      </c>
      <c r="BV47" s="49" t="n">
        <v>65.5773207605972</v>
      </c>
      <c r="BW47" s="49" t="n">
        <v>0.00194836980173611</v>
      </c>
      <c r="BX47" s="49" t="n">
        <v>0.000943024681314238</v>
      </c>
      <c r="BY47" s="49" t="n">
        <v>61.0210801122191</v>
      </c>
      <c r="BZ47" s="49" t="n">
        <v>0.0012232987816771</v>
      </c>
      <c r="CA47" s="49" t="n">
        <v>0.00120135265600191</v>
      </c>
      <c r="CB47" s="49" t="n">
        <v>75.5034164588553</v>
      </c>
      <c r="CC47" s="49" t="n">
        <v>0.00152236993921944</v>
      </c>
      <c r="CD47" s="49" t="n">
        <v>0.00153409030871996</v>
      </c>
      <c r="CE47" s="49" t="n">
        <v>94.3792705735691</v>
      </c>
      <c r="CF47" s="49" t="n">
        <v>0.00188129198813085</v>
      </c>
      <c r="CT47" s="87"/>
      <c r="CU47" s="87"/>
      <c r="CV47" s="50"/>
      <c r="DC47" s="86"/>
    </row>
    <row r="48" customFormat="false" ht="14.65" hidden="false" customHeight="false" outlineLevel="0" collapsed="false">
      <c r="A48" s="69"/>
      <c r="B48" s="69"/>
      <c r="C48" s="69"/>
      <c r="H48" s="0"/>
      <c r="I48" s="0" t="n">
        <v>0.10967094790975</v>
      </c>
      <c r="J48" s="0" t="n">
        <v>191.738050044174</v>
      </c>
      <c r="K48" s="0" t="n">
        <v>-0.0307688949327635</v>
      </c>
      <c r="M48" s="68" t="n">
        <v>0.162256706859852</v>
      </c>
      <c r="N48" s="49" t="n">
        <v>183.410836128413</v>
      </c>
      <c r="O48" s="71" t="n">
        <v>-0.0265885470529213</v>
      </c>
      <c r="P48" s="49"/>
      <c r="Q48" s="49"/>
      <c r="S48" s="49"/>
      <c r="T48" s="49"/>
      <c r="U48" s="0" t="n">
        <v>0.0945855975312839</v>
      </c>
      <c r="V48" s="0" t="n">
        <v>374.355526825189</v>
      </c>
      <c r="W48" s="0" t="n">
        <v>-0.0254946209860448</v>
      </c>
      <c r="AA48" s="75"/>
      <c r="AB48" s="0"/>
      <c r="AC48" s="0"/>
      <c r="AD48" s="0"/>
      <c r="AE48" s="0"/>
      <c r="AF48" s="0"/>
      <c r="AG48" s="0" t="n">
        <v>0.198692152917505</v>
      </c>
      <c r="AH48" s="0" t="n">
        <v>754.381671127416</v>
      </c>
      <c r="AI48" s="0" t="n">
        <v>-0.0356823085356372</v>
      </c>
      <c r="AK48" s="69"/>
      <c r="AL48" s="69"/>
      <c r="AM48" s="69"/>
      <c r="AN48" s="0"/>
      <c r="AO48" s="76" t="n">
        <v>0.113801974577805</v>
      </c>
      <c r="AP48" s="76" t="n">
        <v>773.397609669472</v>
      </c>
      <c r="AQ48" s="76" t="n">
        <v>-0.0175037713537398</v>
      </c>
      <c r="AR48" s="0"/>
      <c r="AS48" s="0" t="n">
        <v>0.111704247497124</v>
      </c>
      <c r="AT48" s="0" t="n">
        <v>1174.2830421629</v>
      </c>
      <c r="AU48" s="0" t="n">
        <v>-0.0214704437034447</v>
      </c>
      <c r="AW48" s="49" t="n">
        <v>0.000720329972340768</v>
      </c>
      <c r="AX48" s="84" t="n">
        <v>13.1506187655856</v>
      </c>
      <c r="AY48" s="53" t="n">
        <v>0.000504230980638548</v>
      </c>
      <c r="AZ48" s="84" t="n">
        <v>0.00104617524371693</v>
      </c>
      <c r="BA48" s="49" t="n">
        <v>19.7092817955112</v>
      </c>
      <c r="BB48" s="85" t="n">
        <v>0.00073461757474231</v>
      </c>
      <c r="BC48" s="85" t="n">
        <v>0.00130527980635745</v>
      </c>
      <c r="BD48" s="85" t="n">
        <v>25.3024563591018</v>
      </c>
      <c r="BE48" s="85" t="n">
        <v>0.000927579736274396</v>
      </c>
      <c r="BF48" s="84" t="n">
        <v>0.000667695870317132</v>
      </c>
      <c r="BG48" s="49" t="n">
        <v>24.3036751870325</v>
      </c>
      <c r="BH48" s="85" t="n">
        <v>0.000467387109221927</v>
      </c>
      <c r="BI48" s="49" t="n">
        <v>0.000870145112380833</v>
      </c>
      <c r="BJ48" s="49" t="n">
        <v>32.2939245635909</v>
      </c>
      <c r="BK48" s="49" t="n">
        <v>0.000608375073240017</v>
      </c>
      <c r="BL48" s="49" t="n">
        <v>0.00105757620231469</v>
      </c>
      <c r="BM48" s="49" t="n">
        <v>39.9512468827923</v>
      </c>
      <c r="BN48" s="49" t="n">
        <v>0.000743930890123748</v>
      </c>
      <c r="BO48" s="49" t="n">
        <v>0.00100411493591013</v>
      </c>
      <c r="BP48" s="49" t="n">
        <v>43.2805174563593</v>
      </c>
      <c r="BQ48" s="49" t="n">
        <v>0.00129331823199335</v>
      </c>
      <c r="BR48" s="49" t="n">
        <v>0.0013270175499699</v>
      </c>
      <c r="BS48" s="49" t="n">
        <v>55.4323550498746</v>
      </c>
      <c r="BT48" s="49" t="n">
        <v>0.00165753837247061</v>
      </c>
      <c r="BU48" s="49" t="n">
        <v>0.00164431297068658</v>
      </c>
      <c r="BV48" s="49" t="n">
        <v>67.0848020573552</v>
      </c>
      <c r="BW48" s="49" t="n">
        <v>0.00199373651892126</v>
      </c>
      <c r="BX48" s="49" t="n">
        <v>0.000967818770828863</v>
      </c>
      <c r="BY48" s="49" t="n">
        <v>62.4238232543637</v>
      </c>
      <c r="BZ48" s="49" t="n">
        <v>0.00125317810563714</v>
      </c>
      <c r="CA48" s="49" t="n">
        <v>0.00123367082729259</v>
      </c>
      <c r="CB48" s="49" t="n">
        <v>77.2390773067356</v>
      </c>
      <c r="CC48" s="49" t="n">
        <v>0.00155940842572769</v>
      </c>
      <c r="CD48" s="49" t="n">
        <v>0.00157575202442691</v>
      </c>
      <c r="CE48" s="49" t="n">
        <v>96.5488466334195</v>
      </c>
      <c r="CF48" s="49" t="n">
        <v>0.00192557537047505</v>
      </c>
      <c r="CT48" s="87"/>
      <c r="CU48" s="87"/>
      <c r="CV48" s="50"/>
      <c r="DC48" s="86"/>
    </row>
    <row r="49" customFormat="false" ht="14.65" hidden="false" customHeight="false" outlineLevel="0" collapsed="false">
      <c r="A49" s="69"/>
      <c r="B49" s="69"/>
      <c r="C49" s="69"/>
      <c r="E49" s="49" t="n">
        <v>0.14902868554272</v>
      </c>
      <c r="F49" s="49" t="n">
        <v>72.8519779630499</v>
      </c>
      <c r="G49" s="49" t="n">
        <v>-0.0289292877675282</v>
      </c>
      <c r="H49" s="0"/>
      <c r="I49" s="0" t="n">
        <v>0.116714036307623</v>
      </c>
      <c r="J49" s="0" t="n">
        <v>177.220572233571</v>
      </c>
      <c r="K49" s="0" t="n">
        <v>-0.0322056270985089</v>
      </c>
      <c r="M49" s="68" t="n">
        <v>0.175862082900895</v>
      </c>
      <c r="N49" s="49" t="n">
        <v>178.577738932528</v>
      </c>
      <c r="O49" s="71" t="n">
        <v>-0.0299053464561626</v>
      </c>
      <c r="P49" s="49"/>
      <c r="Q49" s="49" t="n">
        <v>0.154136244089417</v>
      </c>
      <c r="R49" s="49" t="n">
        <v>245.641676915913</v>
      </c>
      <c r="S49" s="49" t="n">
        <v>-0.0167284436833157</v>
      </c>
      <c r="T49" s="49"/>
      <c r="U49" s="0" t="n">
        <v>0.105151010021481</v>
      </c>
      <c r="V49" s="0" t="n">
        <v>387.85078035998</v>
      </c>
      <c r="W49" s="0" t="n">
        <v>-0.0265289127752573</v>
      </c>
      <c r="Y49" s="49" t="n">
        <v>0.129152485593843</v>
      </c>
      <c r="Z49" s="49" t="n">
        <v>443.846839285727</v>
      </c>
      <c r="AA49" s="75" t="n">
        <v>-0.0223824586360035</v>
      </c>
      <c r="AB49" s="0"/>
      <c r="AC49" s="0" t="n">
        <v>0.160631990665131</v>
      </c>
      <c r="AD49" s="0" t="n">
        <v>491.533052665161</v>
      </c>
      <c r="AE49" s="0" t="n">
        <v>-0.02957766373262</v>
      </c>
      <c r="AF49" s="0"/>
      <c r="AG49" s="0"/>
      <c r="AH49" s="0"/>
      <c r="AI49" s="0"/>
      <c r="AK49" s="69" t="n">
        <v>0.131350300374328</v>
      </c>
      <c r="AL49" s="69" t="n">
        <v>614.482328202102</v>
      </c>
      <c r="AM49" s="69" t="n">
        <v>-0.0309450904691446</v>
      </c>
      <c r="AN49" s="0"/>
      <c r="AO49" s="76" t="n">
        <v>0.121355202978986</v>
      </c>
      <c r="AP49" s="76" t="n">
        <v>722.349265199261</v>
      </c>
      <c r="AQ49" s="76" t="n">
        <v>-0.0187179057829009</v>
      </c>
      <c r="AR49" s="0"/>
      <c r="AS49" s="0" t="n">
        <v>0.120761348645539</v>
      </c>
      <c r="AT49" s="0" t="n">
        <v>1164.63446754674</v>
      </c>
      <c r="AU49" s="0" t="n">
        <v>-0.0226800461656106</v>
      </c>
      <c r="AW49" s="49" t="n">
        <v>0.000735841169807535</v>
      </c>
      <c r="AX49" s="84" t="n">
        <v>13.4461299875307</v>
      </c>
      <c r="AY49" s="53" t="n">
        <v>0.000515088818865264</v>
      </c>
      <c r="AZ49" s="84" t="n">
        <v>0.00106786051079874</v>
      </c>
      <c r="BA49" s="49" t="n">
        <v>20.152174563591</v>
      </c>
      <c r="BB49" s="85" t="n">
        <v>0.000750126806448038</v>
      </c>
      <c r="BC49" s="85" t="n">
        <v>0.00133132890000149</v>
      </c>
      <c r="BD49" s="85" t="n">
        <v>25.8710349127177</v>
      </c>
      <c r="BE49" s="85" t="n">
        <v>0.000946849006769185</v>
      </c>
      <c r="BF49" s="84" t="n">
        <v>0.000682118204526576</v>
      </c>
      <c r="BG49" s="49" t="n">
        <v>24.8498098503741</v>
      </c>
      <c r="BH49" s="85" t="n">
        <v>0.000477482743168562</v>
      </c>
      <c r="BI49" s="49" t="n">
        <v>0.00088852311570546</v>
      </c>
      <c r="BJ49" s="49" t="n">
        <v>33.0196103491271</v>
      </c>
      <c r="BK49" s="49" t="n">
        <v>0.000621356214099962</v>
      </c>
      <c r="BL49" s="49" t="n">
        <v>0.00107940343720625</v>
      </c>
      <c r="BM49" s="49" t="n">
        <v>40.8490024937649</v>
      </c>
      <c r="BN49" s="49" t="n">
        <v>0.00075962444479304</v>
      </c>
      <c r="BO49" s="49" t="n">
        <v>0.00102992161131718</v>
      </c>
      <c r="BP49" s="49" t="n">
        <v>44.2530860349129</v>
      </c>
      <c r="BQ49" s="49" t="n">
        <v>0.00132392006781607</v>
      </c>
      <c r="BR49" s="49" t="n">
        <v>0.00136191404558676</v>
      </c>
      <c r="BS49" s="49" t="n">
        <v>56.677990960099</v>
      </c>
      <c r="BT49" s="49" t="n">
        <v>0.00169623474812811</v>
      </c>
      <c r="BU49" s="49" t="n">
        <v>0.00168802175592331</v>
      </c>
      <c r="BV49" s="49" t="n">
        <v>68.5922833541133</v>
      </c>
      <c r="BW49" s="49" t="n">
        <v>0.00203898836181387</v>
      </c>
      <c r="BX49" s="49" t="n">
        <v>0.000992756505553566</v>
      </c>
      <c r="BY49" s="49" t="n">
        <v>63.8265663965083</v>
      </c>
      <c r="BZ49" s="49" t="n">
        <v>0.00128309702955432</v>
      </c>
      <c r="CA49" s="49" t="n">
        <v>0.00126619860420476</v>
      </c>
      <c r="CB49" s="49" t="n">
        <v>78.974738154616</v>
      </c>
      <c r="CC49" s="49" t="n">
        <v>0.00159646509798443</v>
      </c>
      <c r="CD49" s="49" t="n">
        <v>0.00161768267666776</v>
      </c>
      <c r="CE49" s="49" t="n">
        <v>98.7184226932699</v>
      </c>
      <c r="CF49" s="49" t="n">
        <v>0.00196977656744146</v>
      </c>
      <c r="CT49" s="87"/>
      <c r="CU49" s="87"/>
      <c r="CV49" s="50"/>
      <c r="DC49" s="86"/>
    </row>
    <row r="50" customFormat="false" ht="14.65" hidden="false" customHeight="false" outlineLevel="0" collapsed="false">
      <c r="A50" s="69"/>
      <c r="B50" s="69"/>
      <c r="C50" s="69"/>
      <c r="H50" s="0"/>
      <c r="I50" s="0" t="n">
        <v>0.125769435676318</v>
      </c>
      <c r="J50" s="0" t="n">
        <v>162.325159277533</v>
      </c>
      <c r="K50" s="0" t="n">
        <v>-0.0332932467753817</v>
      </c>
      <c r="M50" s="68" t="n">
        <v>0.182916722329585</v>
      </c>
      <c r="N50" s="49" t="n">
        <v>173.577283233966</v>
      </c>
      <c r="O50" s="71" t="n">
        <v>-0.0305754753151848</v>
      </c>
      <c r="P50" s="49"/>
      <c r="Q50" s="49"/>
      <c r="S50" s="49"/>
      <c r="T50" s="49"/>
      <c r="U50" s="0" t="n">
        <v>0.116722652272648</v>
      </c>
      <c r="V50" s="0" t="n">
        <v>383.547360824378</v>
      </c>
      <c r="W50" s="0" t="n">
        <v>-0.0271065042939085</v>
      </c>
      <c r="AA50" s="75"/>
      <c r="AB50" s="0"/>
      <c r="AC50" s="0"/>
      <c r="AD50" s="0"/>
      <c r="AE50" s="0"/>
      <c r="AF50" s="0"/>
      <c r="AG50" s="0"/>
      <c r="AH50" s="0"/>
      <c r="AI50" s="0"/>
      <c r="AK50" s="69"/>
      <c r="AL50" s="69"/>
      <c r="AM50" s="69"/>
      <c r="AN50" s="0"/>
      <c r="AO50" s="76" t="n">
        <v>0.130419077060404</v>
      </c>
      <c r="AP50" s="76" t="n">
        <v>753.263085992419</v>
      </c>
      <c r="AQ50" s="76" t="n">
        <v>-0.019297992232389</v>
      </c>
      <c r="AR50" s="0"/>
      <c r="AS50" s="0" t="n">
        <v>0.130824794366001</v>
      </c>
      <c r="AT50" s="0" t="n">
        <v>1155.63723421236</v>
      </c>
      <c r="AU50" s="0" t="n">
        <v>-0.0241181290928523</v>
      </c>
      <c r="AW50" s="49" t="n">
        <v>0.000751324348299771</v>
      </c>
      <c r="AX50" s="84" t="n">
        <v>13.7416412094758</v>
      </c>
      <c r="AY50" s="53" t="n">
        <v>0.000525927043809855</v>
      </c>
      <c r="AZ50" s="84" t="n">
        <v>0.00108946682848883</v>
      </c>
      <c r="BA50" s="49" t="n">
        <v>20.5950673316708</v>
      </c>
      <c r="BB50" s="85" t="n">
        <v>0.000765595719320595</v>
      </c>
      <c r="BC50" s="85" t="n">
        <v>0.00135723883378892</v>
      </c>
      <c r="BD50" s="85" t="n">
        <v>26.4396134663337</v>
      </c>
      <c r="BE50" s="85" t="n">
        <v>0.000966056078551471</v>
      </c>
      <c r="BF50" s="84" t="n">
        <v>0.000696516312398263</v>
      </c>
      <c r="BG50" s="49" t="n">
        <v>25.3959445137158</v>
      </c>
      <c r="BH50" s="85" t="n">
        <v>0.000487561418678786</v>
      </c>
      <c r="BI50" s="49" t="n">
        <v>0.00090684999626149</v>
      </c>
      <c r="BJ50" s="49" t="n">
        <v>33.7452961346632</v>
      </c>
      <c r="BK50" s="49" t="n">
        <v>0.000634309097039578</v>
      </c>
      <c r="BL50" s="49" t="n">
        <v>0.0011011461383775</v>
      </c>
      <c r="BM50" s="49" t="n">
        <v>41.7467581047374</v>
      </c>
      <c r="BN50" s="49" t="n">
        <v>0.000775276716831815</v>
      </c>
      <c r="BO50" s="49" t="n">
        <v>0.0010558734922021</v>
      </c>
      <c r="BP50" s="49" t="n">
        <v>45.2256546134665</v>
      </c>
      <c r="BQ50" s="49" t="n">
        <v>0.00135454538400643</v>
      </c>
      <c r="BR50" s="49" t="n">
        <v>0.00139702741167411</v>
      </c>
      <c r="BS50" s="49" t="n">
        <v>57.9236268703234</v>
      </c>
      <c r="BT50" s="49" t="n">
        <v>0.00173490604972889</v>
      </c>
      <c r="BU50" s="49" t="n">
        <v>0.00173200282391441</v>
      </c>
      <c r="BV50" s="49" t="n">
        <v>70.0997646508714</v>
      </c>
      <c r="BW50" s="49" t="n">
        <v>0.002084118191047</v>
      </c>
      <c r="BX50" s="49" t="n">
        <v>0.00101783797202577</v>
      </c>
      <c r="BY50" s="49" t="n">
        <v>65.229309538653</v>
      </c>
      <c r="BZ50" s="49" t="n">
        <v>0.00131305325450828</v>
      </c>
      <c r="CA50" s="49" t="n">
        <v>0.00129893550679841</v>
      </c>
      <c r="CB50" s="49" t="n">
        <v>80.7103990024963</v>
      </c>
      <c r="CC50" s="49" t="n">
        <v>0.00163353579765667</v>
      </c>
      <c r="CD50" s="49" t="n">
        <v>0.00165988045162061</v>
      </c>
      <c r="CE50" s="49" t="n">
        <v>100.88799875312</v>
      </c>
      <c r="CF50" s="49" t="n">
        <v>0.00201388889023445</v>
      </c>
      <c r="CT50" s="87"/>
      <c r="CU50" s="87"/>
      <c r="CV50" s="50"/>
      <c r="DC50" s="86"/>
    </row>
    <row r="51" customFormat="false" ht="14.65" hidden="false" customHeight="false" outlineLevel="0" collapsed="false">
      <c r="A51" s="69"/>
      <c r="B51" s="69"/>
      <c r="C51" s="69"/>
      <c r="E51" s="49" t="n">
        <v>0.158091240744642</v>
      </c>
      <c r="F51" s="49" t="n">
        <v>70.3633142604842</v>
      </c>
      <c r="G51" s="49" t="n">
        <v>-0.0291854184607169</v>
      </c>
      <c r="H51" s="0"/>
      <c r="I51" s="0" t="n">
        <v>0.135830990530424</v>
      </c>
      <c r="J51" s="0" t="n">
        <v>170.363328756453</v>
      </c>
      <c r="K51" s="0" t="n">
        <v>-0.0343338705402908</v>
      </c>
      <c r="M51" s="68" t="n">
        <v>0.189971361758274</v>
      </c>
      <c r="N51" s="49" t="n">
        <v>171.711686496952</v>
      </c>
      <c r="O51" s="71" t="n">
        <v>-0.0325655549571295</v>
      </c>
      <c r="P51" s="49"/>
      <c r="Q51" s="49" t="n">
        <v>0.163706795193008</v>
      </c>
      <c r="R51" s="49" t="n">
        <v>248.137205921645</v>
      </c>
      <c r="S51" s="49" t="n">
        <v>-0.0172486739594123</v>
      </c>
      <c r="T51" s="49"/>
      <c r="U51" s="0" t="n">
        <v>0.129803639165273</v>
      </c>
      <c r="V51" s="0" t="n">
        <v>376.77664407638</v>
      </c>
      <c r="W51" s="0" t="n">
        <v>-0.0279661753914358</v>
      </c>
      <c r="Y51" s="49" t="n">
        <v>0.143278538705669</v>
      </c>
      <c r="Z51" s="49" t="n">
        <v>436.963805162408</v>
      </c>
      <c r="AA51" s="75" t="n">
        <v>-0.0236966705364442</v>
      </c>
      <c r="AB51" s="0"/>
      <c r="AC51" s="0" t="n">
        <v>0.171710058986865</v>
      </c>
      <c r="AD51" s="0" t="n">
        <v>489.971526442057</v>
      </c>
      <c r="AE51" s="0" t="n">
        <v>-0.0305017549370371</v>
      </c>
      <c r="AF51" s="0"/>
      <c r="AG51" s="0"/>
      <c r="AH51" s="0"/>
      <c r="AI51" s="0"/>
      <c r="AK51" s="69" t="n">
        <v>0.143931746770336</v>
      </c>
      <c r="AL51" s="69" t="n">
        <v>615.936908287444</v>
      </c>
      <c r="AM51" s="69" t="n">
        <v>-0.0319875788461751</v>
      </c>
      <c r="AN51" s="0"/>
      <c r="AO51" s="76" t="n">
        <v>0.135958111221271</v>
      </c>
      <c r="AP51" s="76" t="n">
        <v>746.255675831702</v>
      </c>
      <c r="AQ51" s="76" t="n">
        <v>-0.019641996987318</v>
      </c>
      <c r="AR51" s="0"/>
      <c r="AS51" s="0" t="n">
        <v>0.139881895514416</v>
      </c>
      <c r="AT51" s="0" t="n">
        <v>1171.84299226656</v>
      </c>
      <c r="AU51" s="0" t="n">
        <v>-0.0246355701461121</v>
      </c>
      <c r="AW51" s="49" t="n">
        <v>0.000766779608860235</v>
      </c>
      <c r="AX51" s="84" t="n">
        <v>14.0371524314209</v>
      </c>
      <c r="AY51" s="53" t="n">
        <v>0.000536745726202168</v>
      </c>
      <c r="AZ51" s="84" t="n">
        <v>0.00111099441610545</v>
      </c>
      <c r="BA51" s="49" t="n">
        <v>21.0379600997506</v>
      </c>
      <c r="BB51" s="85" t="n">
        <v>0.000781024522442105</v>
      </c>
      <c r="BC51" s="85" t="n">
        <v>0.00138301041389106</v>
      </c>
      <c r="BD51" s="85" t="n">
        <v>27.0081920199496</v>
      </c>
      <c r="BE51" s="85" t="n">
        <v>0.000985201351858586</v>
      </c>
      <c r="BF51" s="84" t="n">
        <v>0.000710890275185467</v>
      </c>
      <c r="BG51" s="49" t="n">
        <v>25.9420791770574</v>
      </c>
      <c r="BH51" s="85" t="n">
        <v>0.000497623192629808</v>
      </c>
      <c r="BI51" s="49" t="n">
        <v>0.000925125840120054</v>
      </c>
      <c r="BJ51" s="49" t="n">
        <v>34.4709819201994</v>
      </c>
      <c r="BK51" s="49" t="n">
        <v>0.000647233844814875</v>
      </c>
      <c r="BL51" s="49" t="n">
        <v>0.00112280452518068</v>
      </c>
      <c r="BM51" s="49" t="n">
        <v>42.64451371571</v>
      </c>
      <c r="BN51" s="49" t="n">
        <v>0.000790887922856475</v>
      </c>
      <c r="BO51" s="49" t="n">
        <v>0.00108197059729751</v>
      </c>
      <c r="BP51" s="49" t="n">
        <v>46.1982231920201</v>
      </c>
      <c r="BQ51" s="49" t="n">
        <v>0.00138519169332755</v>
      </c>
      <c r="BR51" s="49" t="n">
        <v>0.00143235685299025</v>
      </c>
      <c r="BS51" s="49" t="n">
        <v>59.1692627805478</v>
      </c>
      <c r="BT51" s="49" t="n">
        <v>0.00177354753295002</v>
      </c>
      <c r="BU51" s="49" t="n">
        <v>0.00177625398154443</v>
      </c>
      <c r="BV51" s="49" t="n">
        <v>71.6072459476295</v>
      </c>
      <c r="BW51" s="49" t="n">
        <v>0.00212911903072542</v>
      </c>
      <c r="BX51" s="49" t="n">
        <v>0.00104306324536209</v>
      </c>
      <c r="BY51" s="49" t="n">
        <v>66.6320526807976</v>
      </c>
      <c r="BZ51" s="49" t="n">
        <v>0.00134304450190815</v>
      </c>
      <c r="CA51" s="49" t="n">
        <v>0.00133188103082179</v>
      </c>
      <c r="CB51" s="49" t="n">
        <v>82.4460598503767</v>
      </c>
      <c r="CC51" s="49" t="n">
        <v>0.00167061641956074</v>
      </c>
      <c r="CD51" s="49" t="n">
        <v>0.0017023435054161</v>
      </c>
      <c r="CE51" s="49" t="n">
        <v>103.057574812971</v>
      </c>
      <c r="CF51" s="49" t="n">
        <v>0.00205790578849671</v>
      </c>
      <c r="CT51" s="87"/>
      <c r="CU51" s="87"/>
      <c r="CV51" s="50"/>
      <c r="DC51" s="86"/>
    </row>
    <row r="52" customFormat="false" ht="14.65" hidden="false" customHeight="false" outlineLevel="0" collapsed="false">
      <c r="A52" s="69"/>
      <c r="B52" s="69"/>
      <c r="C52" s="69"/>
      <c r="H52" s="0"/>
      <c r="I52" s="0" t="n">
        <v>0.143880234413708</v>
      </c>
      <c r="J52" s="0" t="n">
        <v>178.385341774345</v>
      </c>
      <c r="K52" s="0" t="n">
        <v>-0.034790402256509</v>
      </c>
      <c r="M52" s="68"/>
      <c r="O52" s="71"/>
      <c r="P52" s="49"/>
      <c r="Q52" s="49"/>
      <c r="S52" s="49"/>
      <c r="T52" s="49"/>
      <c r="U52" s="0" t="n">
        <v>0.138859707014013</v>
      </c>
      <c r="V52" s="0" t="n">
        <v>362.957712093589</v>
      </c>
      <c r="W52" s="0" t="n">
        <v>-0.0284295918424467</v>
      </c>
      <c r="AA52" s="75"/>
      <c r="AB52" s="0"/>
      <c r="AC52" s="0"/>
      <c r="AD52" s="0"/>
      <c r="AE52" s="0"/>
      <c r="AF52" s="0"/>
      <c r="AG52" s="0"/>
      <c r="AH52" s="0"/>
      <c r="AI52" s="0"/>
      <c r="AK52" s="69"/>
      <c r="AL52" s="69"/>
      <c r="AM52" s="69"/>
      <c r="AN52" s="0"/>
      <c r="AO52" s="76" t="n">
        <v>0.146532630982925</v>
      </c>
      <c r="AP52" s="76" t="n">
        <v>747.464398387739</v>
      </c>
      <c r="AQ52" s="76" t="n">
        <v>-0.020276044966991</v>
      </c>
      <c r="AR52" s="0"/>
      <c r="AS52" s="0" t="n">
        <v>0.149945341234878</v>
      </c>
      <c r="AT52" s="0" t="n">
        <v>1170.583997092</v>
      </c>
      <c r="AU52" s="0" t="n">
        <v>-0.0256166921432022</v>
      </c>
      <c r="AW52" s="49" t="n">
        <v>0.000782207051986137</v>
      </c>
      <c r="AX52" s="84" t="n">
        <v>14.3326636533661</v>
      </c>
      <c r="AY52" s="53" t="n">
        <v>0.00054754493639026</v>
      </c>
      <c r="AZ52" s="84" t="n">
        <v>0.00113244350200326</v>
      </c>
      <c r="BA52" s="49" t="n">
        <v>21.4808528678304</v>
      </c>
      <c r="BB52" s="85" t="n">
        <v>0.000796413423272873</v>
      </c>
      <c r="BC52" s="85" t="n">
        <v>0.00140864447119869</v>
      </c>
      <c r="BD52" s="85" t="n">
        <v>27.5767705735656</v>
      </c>
      <c r="BE52" s="85" t="n">
        <v>0.0010042852230765</v>
      </c>
      <c r="BF52" s="84" t="n">
        <v>0.000725240173733443</v>
      </c>
      <c r="BG52" s="49" t="n">
        <v>26.4882138403991</v>
      </c>
      <c r="BH52" s="85" t="n">
        <v>0.000507668121613386</v>
      </c>
      <c r="BI52" s="49" t="n">
        <v>0.000943350736921378</v>
      </c>
      <c r="BJ52" s="49" t="n">
        <v>35.1966677057356</v>
      </c>
      <c r="BK52" s="49" t="n">
        <v>0.000660130579383447</v>
      </c>
      <c r="BL52" s="49" t="n">
        <v>0.00114437882840794</v>
      </c>
      <c r="BM52" s="49" t="n">
        <v>43.5422693266825</v>
      </c>
      <c r="BN52" s="49" t="n">
        <v>0.000806458277783475</v>
      </c>
      <c r="BO52" s="49" t="n">
        <v>0.00110821293419804</v>
      </c>
      <c r="BP52" s="49" t="n">
        <v>47.1707917705737</v>
      </c>
      <c r="BQ52" s="49" t="n">
        <v>0.00141585653256</v>
      </c>
      <c r="BR52" s="49" t="n">
        <v>0.00146790155091414</v>
      </c>
      <c r="BS52" s="49" t="n">
        <v>60.4148986907723</v>
      </c>
      <c r="BT52" s="49" t="n">
        <v>0.00181215452620987</v>
      </c>
      <c r="BU52" s="49" t="n">
        <v>0.00182077301072206</v>
      </c>
      <c r="BV52" s="49" t="n">
        <v>73.1147272443875</v>
      </c>
      <c r="BW52" s="49" t="n">
        <v>0.0021739840670576</v>
      </c>
      <c r="BX52" s="49" t="n">
        <v>0.00106843238957386</v>
      </c>
      <c r="BY52" s="49" t="n">
        <v>68.0347958229422</v>
      </c>
      <c r="BZ52" s="49" t="n">
        <v>0.00137306851339764</v>
      </c>
      <c r="CA52" s="49" t="n">
        <v>0.00136503464865793</v>
      </c>
      <c r="CB52" s="49" t="n">
        <v>84.181720698257</v>
      </c>
      <c r="CC52" s="49" t="n">
        <v>0.00170770291157239</v>
      </c>
      <c r="CD52" s="49" t="n">
        <v>0.00174506996643292</v>
      </c>
      <c r="CE52" s="49" t="n">
        <v>105.227150872821</v>
      </c>
      <c r="CF52" s="49" t="n">
        <v>0.00210182084938004</v>
      </c>
      <c r="CT52" s="87"/>
      <c r="CU52" s="87"/>
      <c r="CV52" s="50"/>
      <c r="DC52" s="86"/>
    </row>
    <row r="53" customFormat="false" ht="14.65" hidden="false" customHeight="false" outlineLevel="0" collapsed="false">
      <c r="A53" s="0"/>
      <c r="B53" s="0"/>
      <c r="C53" s="0"/>
      <c r="E53" s="49" t="n">
        <v>0.166650320657568</v>
      </c>
      <c r="F53" s="49" t="n">
        <v>78.4673384015242</v>
      </c>
      <c r="G53" s="49" t="n">
        <v>-0.0291854184607169</v>
      </c>
      <c r="H53" s="0"/>
      <c r="I53" s="0" t="n">
        <v>0.153438711525108</v>
      </c>
      <c r="J53" s="0" t="n">
        <v>178.80719887284</v>
      </c>
      <c r="K53" s="0" t="n">
        <v>-0.0357101793906544</v>
      </c>
      <c r="M53" s="68"/>
      <c r="O53" s="71"/>
      <c r="P53" s="49"/>
      <c r="Q53" s="49" t="n">
        <v>0.173277346296599</v>
      </c>
      <c r="R53" s="49" t="n">
        <v>242.508930304317</v>
      </c>
      <c r="S53" s="49" t="n">
        <v>-0.017768904235509</v>
      </c>
      <c r="T53" s="49"/>
      <c r="U53" s="0" t="n">
        <v>0.155965612950521</v>
      </c>
      <c r="V53" s="0" t="n">
        <v>350.215720542172</v>
      </c>
      <c r="W53" s="0" t="n">
        <v>-0.0296385043233445</v>
      </c>
      <c r="Y53" s="49" t="n">
        <v>0.158918097508049</v>
      </c>
      <c r="Z53" s="49" t="n">
        <v>430.442072466294</v>
      </c>
      <c r="AA53" s="75" t="n">
        <v>-0.0242278028070887</v>
      </c>
      <c r="AB53" s="0"/>
      <c r="AC53" s="0" t="n">
        <v>0.183795224428755</v>
      </c>
      <c r="AD53" s="0" t="n">
        <v>479.380705157358</v>
      </c>
      <c r="AE53" s="0" t="n">
        <v>-0.0316012211145552</v>
      </c>
      <c r="AF53" s="0"/>
      <c r="AG53" s="0"/>
      <c r="AH53" s="0"/>
      <c r="AI53" s="0"/>
      <c r="AK53" s="69" t="n">
        <v>0.157016451022185</v>
      </c>
      <c r="AL53" s="69" t="n">
        <v>621.68440948932</v>
      </c>
      <c r="AM53" s="69" t="n">
        <v>-0.0338102520731123</v>
      </c>
      <c r="AN53" s="0"/>
      <c r="AO53" s="76" t="n">
        <v>0.159624893544974</v>
      </c>
      <c r="AP53" s="76" t="n">
        <v>732.4589617788</v>
      </c>
      <c r="AQ53" s="76" t="n">
        <v>-0.0210854679197651</v>
      </c>
      <c r="AR53" s="0"/>
      <c r="AS53" s="0" t="n">
        <v>0.160511959241363</v>
      </c>
      <c r="AT53" s="0" t="n">
        <v>1131.44713338331</v>
      </c>
      <c r="AU53" s="0" t="n">
        <v>-0.0276259762331334</v>
      </c>
      <c r="AW53" s="49" t="n">
        <v>0.000797606777633045</v>
      </c>
      <c r="AX53" s="84" t="n">
        <v>14.6281748753112</v>
      </c>
      <c r="AY53" s="53" t="n">
        <v>0.00055832474434311</v>
      </c>
      <c r="AZ53" s="84" t="n">
        <v>0.00115381432331166</v>
      </c>
      <c r="BA53" s="49" t="n">
        <v>21.9237456359102</v>
      </c>
      <c r="BB53" s="85" t="n">
        <v>0.00081176262766753</v>
      </c>
      <c r="BC53" s="85" t="n">
        <v>0.00143414185996736</v>
      </c>
      <c r="BD53" s="85" t="n">
        <v>28.1453491271815</v>
      </c>
      <c r="BE53" s="85" t="n">
        <v>0.00102330808479019</v>
      </c>
      <c r="BF53" s="84" t="n">
        <v>0.000739566088482062</v>
      </c>
      <c r="BG53" s="49" t="n">
        <v>27.0343485037407</v>
      </c>
      <c r="BH53" s="85" t="n">
        <v>0.000517696261937464</v>
      </c>
      <c r="BI53" s="49" t="n">
        <v>0.000961524779805099</v>
      </c>
      <c r="BJ53" s="49" t="n">
        <v>35.9223534912717</v>
      </c>
      <c r="BK53" s="49" t="n">
        <v>0.00067299942191188</v>
      </c>
      <c r="BL53" s="49" t="n">
        <v>0.00116586928996154</v>
      </c>
      <c r="BM53" s="49" t="n">
        <v>44.4400249376551</v>
      </c>
      <c r="BN53" s="49" t="n">
        <v>0.000821987994846194</v>
      </c>
      <c r="BO53" s="49" t="n">
        <v>0.00113460049969723</v>
      </c>
      <c r="BP53" s="49" t="n">
        <v>48.1433603491274</v>
      </c>
      <c r="BQ53" s="49" t="n">
        <v>0.0014465374623559</v>
      </c>
      <c r="BR53" s="49" t="n">
        <v>0.0015036606645954</v>
      </c>
      <c r="BS53" s="49" t="n">
        <v>61.6605346009967</v>
      </c>
      <c r="BT53" s="49" t="n">
        <v>0.00185072243033637</v>
      </c>
      <c r="BU53" s="49" t="n">
        <v>0.00186555767092246</v>
      </c>
      <c r="BV53" s="49" t="n">
        <v>74.6222085411456</v>
      </c>
      <c r="BW53" s="49" t="n">
        <v>0.00221870664692029</v>
      </c>
      <c r="BX53" s="49" t="n">
        <v>0.00109394545787863</v>
      </c>
      <c r="BY53" s="49" t="n">
        <v>69.4375389650868</v>
      </c>
      <c r="BZ53" s="49" t="n">
        <v>0.00140312305075947</v>
      </c>
      <c r="CA53" s="49" t="n">
        <v>0.00139839581025745</v>
      </c>
      <c r="CB53" s="49" t="n">
        <v>85.9173815461374</v>
      </c>
      <c r="CC53" s="49" t="n">
        <v>0.00174479127452261</v>
      </c>
      <c r="CD53" s="49" t="n">
        <v>0.00178805793753905</v>
      </c>
      <c r="CE53" s="49" t="n">
        <v>107.396726932672</v>
      </c>
      <c r="CF53" s="49" t="n">
        <v>0.00214562779656278</v>
      </c>
      <c r="CT53" s="87"/>
      <c r="CU53" s="87"/>
      <c r="CV53" s="50"/>
      <c r="DC53" s="86"/>
    </row>
    <row r="54" customFormat="false" ht="14.65" hidden="false" customHeight="false" outlineLevel="0" collapsed="false">
      <c r="A54" s="0"/>
      <c r="B54" s="0"/>
      <c r="C54" s="0"/>
      <c r="H54" s="0"/>
      <c r="I54" s="0" t="n">
        <v>0.161991033151098</v>
      </c>
      <c r="J54" s="0" t="n">
        <v>166.904032571382</v>
      </c>
      <c r="K54" s="0" t="n">
        <v>-0.0369790690136726</v>
      </c>
      <c r="M54" s="68"/>
      <c r="O54" s="71"/>
      <c r="P54" s="49"/>
      <c r="Q54" s="49"/>
      <c r="S54" s="49"/>
      <c r="T54" s="49"/>
      <c r="U54" s="0" t="n">
        <v>0.163512336157805</v>
      </c>
      <c r="V54" s="0" t="n">
        <v>381.789441245025</v>
      </c>
      <c r="W54" s="0" t="n">
        <v>-0.0292355334963785</v>
      </c>
      <c r="Y54" s="49" t="n">
        <v>0.166990127857664</v>
      </c>
      <c r="Z54" s="49" t="n">
        <v>423.152607586408</v>
      </c>
      <c r="AA54" s="75" t="n">
        <v>-0.0234379137892072</v>
      </c>
      <c r="AB54" s="0"/>
      <c r="AC54" s="0"/>
      <c r="AD54" s="0"/>
      <c r="AE54" s="0"/>
      <c r="AF54" s="0"/>
      <c r="AG54" s="0"/>
      <c r="AH54" s="0"/>
      <c r="AI54" s="0"/>
      <c r="AN54" s="0"/>
      <c r="AO54" s="76" t="n">
        <v>0.169192316186471</v>
      </c>
      <c r="AP54" s="76" t="n">
        <v>719.822470808811</v>
      </c>
      <c r="AQ54" s="76" t="n">
        <v>-0.0217802226208962</v>
      </c>
      <c r="AR54" s="0"/>
      <c r="AS54" s="0" t="n">
        <v>0.171078577247848</v>
      </c>
      <c r="AT54" s="0" t="n">
        <v>1139.2603495676</v>
      </c>
      <c r="AU54" s="0" t="n">
        <v>-0.0286608583396531</v>
      </c>
      <c r="AW54" s="49" t="n">
        <v>0.000812978885218687</v>
      </c>
      <c r="AX54" s="84" t="n">
        <v>14.9236860972563</v>
      </c>
      <c r="AY54" s="53" t="n">
        <v>0.000569085219653077</v>
      </c>
      <c r="AZ54" s="84" t="n">
        <v>0.00117510712567686</v>
      </c>
      <c r="BA54" s="49" t="n">
        <v>22.3666384039901</v>
      </c>
      <c r="BB54" s="85" t="n">
        <v>0.000827072339892305</v>
      </c>
      <c r="BC54" s="85" t="n">
        <v>0.00145950345648991</v>
      </c>
      <c r="BD54" s="85" t="n">
        <v>28.7139276807975</v>
      </c>
      <c r="BE54" s="85" t="n">
        <v>0.00104227032583124</v>
      </c>
      <c r="BF54" s="84" t="n">
        <v>0.000753868099468474</v>
      </c>
      <c r="BG54" s="49" t="n">
        <v>27.5804831670823</v>
      </c>
      <c r="BH54" s="85" t="n">
        <v>0.00052770766962794</v>
      </c>
      <c r="BI54" s="49" t="n">
        <v>0.000979648065341226</v>
      </c>
      <c r="BJ54" s="49" t="n">
        <v>36.6480392768079</v>
      </c>
      <c r="BK54" s="49" t="n">
        <v>0.000685840492782465</v>
      </c>
      <c r="BL54" s="49" t="n">
        <v>0.00118727616252794</v>
      </c>
      <c r="BM54" s="49" t="n">
        <v>45.3377805486277</v>
      </c>
      <c r="BN54" s="49" t="n">
        <v>0.000837477285612803</v>
      </c>
      <c r="BO54" s="49" t="n">
        <v>0.00116113328011967</v>
      </c>
      <c r="BP54" s="49" t="n">
        <v>49.115928927681</v>
      </c>
      <c r="BQ54" s="49" t="n">
        <v>0.00147723206709238</v>
      </c>
      <c r="BR54" s="49" t="n">
        <v>0.00153963333208289</v>
      </c>
      <c r="BS54" s="49" t="n">
        <v>62.9061705112211</v>
      </c>
      <c r="BT54" s="49" t="n">
        <v>0.00188924671821293</v>
      </c>
      <c r="BU54" s="49" t="n">
        <v>0.00191060570165983</v>
      </c>
      <c r="BV54" s="49" t="n">
        <v>76.1296898379037</v>
      </c>
      <c r="BW54" s="49" t="n">
        <v>0.00226328027636052</v>
      </c>
      <c r="BX54" s="49" t="n">
        <v>0.00111960249300747</v>
      </c>
      <c r="BY54" s="49" t="n">
        <v>70.8402821072315</v>
      </c>
      <c r="BZ54" s="49" t="n">
        <v>0.00143320589581802</v>
      </c>
      <c r="CA54" s="49" t="n">
        <v>0.00143196394405587</v>
      </c>
      <c r="CB54" s="49" t="n">
        <v>87.6530423940178</v>
      </c>
      <c r="CC54" s="49" t="n">
        <v>0.00178187756207447</v>
      </c>
      <c r="CD54" s="49" t="n">
        <v>0.00183130549827709</v>
      </c>
      <c r="CE54" s="49" t="n">
        <v>109.566302992522</v>
      </c>
      <c r="CF54" s="49" t="n">
        <v>0.00218932048921111</v>
      </c>
      <c r="CT54" s="87"/>
      <c r="CU54" s="87"/>
      <c r="CV54" s="50"/>
      <c r="DC54" s="86"/>
    </row>
    <row r="55" customFormat="false" ht="14.65" hidden="false" customHeight="false" outlineLevel="0" collapsed="false">
      <c r="A55" s="0"/>
      <c r="B55" s="0"/>
      <c r="C55" s="0"/>
      <c r="E55" s="49" t="n">
        <v>0.175209400570495</v>
      </c>
      <c r="F55" s="49" t="n">
        <v>71.3839101542368</v>
      </c>
      <c r="G55" s="49" t="n">
        <v>-0.0304930330522594</v>
      </c>
      <c r="H55" s="0"/>
      <c r="I55" s="0" t="n">
        <v>0.172052588005203</v>
      </c>
      <c r="J55" s="0" t="n">
        <v>182.746216933236</v>
      </c>
      <c r="K55" s="0" t="n">
        <v>-0.0374960240452726</v>
      </c>
      <c r="M55" s="68"/>
      <c r="O55" s="71"/>
      <c r="P55" s="49"/>
      <c r="Q55" s="49" t="n">
        <v>0.183855323832148</v>
      </c>
      <c r="R55" s="49" t="n">
        <v>238.575161210371</v>
      </c>
      <c r="S55" s="49" t="n">
        <v>-0.0180594224416409</v>
      </c>
      <c r="T55" s="49"/>
      <c r="U55" s="0" t="n">
        <v>0.176593323050429</v>
      </c>
      <c r="V55" s="0" t="n">
        <v>368.846440889548</v>
      </c>
      <c r="W55" s="0" t="n">
        <v>-0.0301556502179507</v>
      </c>
      <c r="AA55" s="75"/>
      <c r="AB55" s="0"/>
      <c r="AC55" s="0" t="n">
        <v>0.195376841310567</v>
      </c>
      <c r="AD55" s="0" t="n">
        <v>478.125672036432</v>
      </c>
      <c r="AE55" s="0" t="n">
        <v>-0.0317158893661982</v>
      </c>
      <c r="AF55" s="0"/>
      <c r="AG55" s="0"/>
      <c r="AH55" s="0"/>
      <c r="AI55" s="0"/>
      <c r="AK55" s="49" t="n">
        <v>0.174630475976597</v>
      </c>
      <c r="AL55" s="49" t="n">
        <v>598.975405851735</v>
      </c>
      <c r="AM55" s="49" t="n">
        <v>-0.0352361071436315</v>
      </c>
      <c r="AN55" s="0"/>
      <c r="AO55" s="76" t="n">
        <v>0.182788127308598</v>
      </c>
      <c r="AP55" s="76" t="n">
        <v>724.044750103592</v>
      </c>
      <c r="AQ55" s="76" t="n">
        <v>-0.0223603090703843</v>
      </c>
      <c r="AR55" s="0"/>
      <c r="AS55" s="0" t="n">
        <v>0.182148367540355</v>
      </c>
      <c r="AT55" s="0" t="n">
        <v>1140.51642077865</v>
      </c>
      <c r="AU55" s="0" t="n">
        <v>-0.0300451811574652</v>
      </c>
      <c r="AW55" s="49" t="n">
        <v>0.000828323473626853</v>
      </c>
      <c r="AX55" s="84" t="n">
        <v>15.2191973192015</v>
      </c>
      <c r="AY55" s="53" t="n">
        <v>0.000579826431538753</v>
      </c>
      <c r="AZ55" s="84" t="n">
        <v>0.00119632216300666</v>
      </c>
      <c r="BA55" s="49" t="n">
        <v>22.8095311720699</v>
      </c>
      <c r="BB55" s="85" t="n">
        <v>0.000842342762640204</v>
      </c>
      <c r="BC55" s="85" t="n">
        <v>0.00148473015779756</v>
      </c>
      <c r="BD55" s="85" t="n">
        <v>29.2825062344134</v>
      </c>
      <c r="BE55" s="85" t="n">
        <v>0.00106117233132601</v>
      </c>
      <c r="BF55" s="84" t="n">
        <v>0.000768146286329947</v>
      </c>
      <c r="BG55" s="49" t="n">
        <v>28.126617830424</v>
      </c>
      <c r="BH55" s="85" t="n">
        <v>0.000537702400431003</v>
      </c>
      <c r="BI55" s="49" t="n">
        <v>0.000997720693461674</v>
      </c>
      <c r="BJ55" s="49" t="n">
        <v>37.373725062344</v>
      </c>
      <c r="BK55" s="49" t="n">
        <v>0.000698653911599083</v>
      </c>
      <c r="BL55" s="49" t="n">
        <v>0.00120859970925541</v>
      </c>
      <c r="BM55" s="49" t="n">
        <v>46.2355361596002</v>
      </c>
      <c r="BN55" s="49" t="n">
        <v>0.000852926360003568</v>
      </c>
      <c r="BO55" s="49" t="n">
        <v>0.00118781125164846</v>
      </c>
      <c r="BP55" s="49" t="n">
        <v>50.0884975062346</v>
      </c>
      <c r="BQ55" s="49" t="n">
        <v>0.00150793795472384</v>
      </c>
      <c r="BR55" s="49" t="n">
        <v>0.00157581867143298</v>
      </c>
      <c r="BS55" s="49" t="n">
        <v>64.1518064214455</v>
      </c>
      <c r="BT55" s="49" t="n">
        <v>0.00192772293440633</v>
      </c>
      <c r="BU55" s="49" t="n">
        <v>0.00195591482489044</v>
      </c>
      <c r="BV55" s="49" t="n">
        <v>77.6371711346617</v>
      </c>
      <c r="BW55" s="49" t="n">
        <v>0.00230769861903836</v>
      </c>
      <c r="BX55" s="49" t="n">
        <v>0.00114540352750819</v>
      </c>
      <c r="BY55" s="49" t="n">
        <v>72.2430252493761</v>
      </c>
      <c r="BZ55" s="49" t="n">
        <v>0.00146331485034111</v>
      </c>
      <c r="CA55" s="49" t="n">
        <v>0.00146573845787724</v>
      </c>
      <c r="CB55" s="49" t="n">
        <v>89.3887032418981</v>
      </c>
      <c r="CC55" s="49" t="n">
        <v>0.0018189578805871</v>
      </c>
      <c r="CD55" s="49" t="n">
        <v>0.00187481070699426</v>
      </c>
      <c r="CE55" s="49" t="n">
        <v>111.735879052373</v>
      </c>
      <c r="CF55" s="49" t="n">
        <v>0.00223289292088903</v>
      </c>
      <c r="CT55" s="87"/>
      <c r="CU55" s="87"/>
      <c r="CV55" s="50"/>
      <c r="DC55" s="86"/>
    </row>
    <row r="56" customFormat="false" ht="14.65" hidden="false" customHeight="false" outlineLevel="0" collapsed="false">
      <c r="A56" s="0"/>
      <c r="B56" s="0"/>
      <c r="C56" s="0"/>
      <c r="H56" s="0"/>
      <c r="I56" s="0" t="n">
        <v>0.180604909631193</v>
      </c>
      <c r="J56" s="0" t="n">
        <v>175.257119124464</v>
      </c>
      <c r="K56" s="0" t="n">
        <v>-0.0380666886905453</v>
      </c>
      <c r="M56" s="68"/>
      <c r="O56" s="71"/>
      <c r="P56" s="49"/>
      <c r="Q56" s="49"/>
      <c r="S56" s="49"/>
      <c r="T56" s="49"/>
      <c r="U56" s="0" t="n">
        <v>0.189171195062568</v>
      </c>
      <c r="V56" s="0" t="n">
        <v>356.762576918669</v>
      </c>
      <c r="W56" s="0" t="n">
        <v>-0.030672796112557</v>
      </c>
      <c r="AA56" s="75"/>
      <c r="AB56" s="0"/>
      <c r="AC56" s="0" t="n">
        <v>0.20242652115167</v>
      </c>
      <c r="AD56" s="0" t="n">
        <v>471.359439687492</v>
      </c>
      <c r="AE56" s="0" t="n">
        <v>-0.0324106440673293</v>
      </c>
      <c r="AF56" s="0"/>
      <c r="AG56" s="0"/>
      <c r="AH56" s="0"/>
      <c r="AI56" s="0"/>
      <c r="AN56" s="0"/>
      <c r="AO56" s="76" t="n">
        <v>0.196887486990804</v>
      </c>
      <c r="AP56" s="76" t="n">
        <v>705.735745288245</v>
      </c>
      <c r="AQ56" s="76" t="n">
        <v>-0.0225896455736703</v>
      </c>
      <c r="AR56" s="0"/>
      <c r="AS56" s="0" t="n">
        <v>0.193218157832863</v>
      </c>
      <c r="AT56" s="0" t="n">
        <v>1131.32397469326</v>
      </c>
      <c r="AU56" s="0" t="n">
        <v>-0.031657984440353</v>
      </c>
      <c r="AW56" s="49" t="n">
        <v>0.000843640641211277</v>
      </c>
      <c r="AX56" s="84" t="n">
        <v>15.5147085411466</v>
      </c>
      <c r="AY56" s="53" t="n">
        <v>0.000590548448847831</v>
      </c>
      <c r="AZ56" s="84" t="n">
        <v>0.00121745969721902</v>
      </c>
      <c r="BA56" s="49" t="n">
        <v>23.2524239401497</v>
      </c>
      <c r="BB56" s="85" t="n">
        <v>0.000857574097048145</v>
      </c>
      <c r="BC56" s="85" t="n">
        <v>0.00150982288038864</v>
      </c>
      <c r="BD56" s="85" t="n">
        <v>29.8510847880294</v>
      </c>
      <c r="BE56" s="85" t="n">
        <v>0.0010800144827419</v>
      </c>
      <c r="BF56" s="84" t="n">
        <v>0.000782400728306354</v>
      </c>
      <c r="BG56" s="49" t="n">
        <v>28.6727524937656</v>
      </c>
      <c r="BH56" s="85" t="n">
        <v>0.000547680509814482</v>
      </c>
      <c r="BI56" s="49" t="n">
        <v>0.0010157427673935</v>
      </c>
      <c r="BJ56" s="49" t="n">
        <v>38.0994108478802</v>
      </c>
      <c r="BK56" s="49" t="n">
        <v>0.000711439797195723</v>
      </c>
      <c r="BL56" s="49" t="n">
        <v>0.00122984020343516</v>
      </c>
      <c r="BM56" s="49" t="n">
        <v>47.1332917705728</v>
      </c>
      <c r="BN56" s="49" t="n">
        <v>0.000868335426308017</v>
      </c>
      <c r="BO56" s="49" t="n">
        <v>0.00121463438064794</v>
      </c>
      <c r="BP56" s="49" t="n">
        <v>51.0610660847882</v>
      </c>
      <c r="BQ56" s="49" t="n">
        <v>0.00153865275663344</v>
      </c>
      <c r="BR56" s="49" t="n">
        <v>0.00161221578179554</v>
      </c>
      <c r="BS56" s="49" t="n">
        <v>65.3974423316699</v>
      </c>
      <c r="BT56" s="49" t="n">
        <v>0.00196614669477125</v>
      </c>
      <c r="BU56" s="49" t="n">
        <v>0.002001482747346</v>
      </c>
      <c r="BV56" s="49" t="n">
        <v>79.1446524314198</v>
      </c>
      <c r="BW56" s="49" t="n">
        <v>0.00235195549461228</v>
      </c>
      <c r="BX56" s="49" t="n">
        <v>0.00117134858404436</v>
      </c>
      <c r="BY56" s="49" t="n">
        <v>73.6457683915207</v>
      </c>
      <c r="BZ56" s="49" t="n">
        <v>0.00149344773593996</v>
      </c>
      <c r="CA56" s="49" t="n">
        <v>0.00149971873982229</v>
      </c>
      <c r="CB56" s="49" t="n">
        <v>91.1243640897785</v>
      </c>
      <c r="CC56" s="49" t="n">
        <v>0.00185602838896171</v>
      </c>
      <c r="CD56" s="49" t="n">
        <v>0.00191857160291775</v>
      </c>
      <c r="CE56" s="49" t="n">
        <v>113.905455112223</v>
      </c>
      <c r="CF56" s="49" t="n">
        <v>0.00227633921842001</v>
      </c>
      <c r="CT56" s="87"/>
      <c r="CU56" s="87"/>
      <c r="CV56" s="50"/>
      <c r="DC56" s="86"/>
    </row>
    <row r="57" customFormat="false" ht="14.65" hidden="false" customHeight="false" outlineLevel="0" collapsed="false">
      <c r="A57" s="0"/>
      <c r="B57" s="0"/>
      <c r="C57" s="0"/>
      <c r="E57" s="49" t="n">
        <v>0.184775431061413</v>
      </c>
      <c r="F57" s="49" t="n">
        <v>73.2550088623399</v>
      </c>
      <c r="G57" s="49" t="n">
        <v>-0.0298392257564882</v>
      </c>
      <c r="H57" s="0"/>
      <c r="I57" s="0" t="n">
        <v>0.191672619970709</v>
      </c>
      <c r="J57" s="0" t="n">
        <v>172.549618287315</v>
      </c>
      <c r="K57" s="0" t="n">
        <v>-0.0387044903529089</v>
      </c>
      <c r="M57" s="68"/>
      <c r="O57" s="71"/>
      <c r="P57" s="49"/>
      <c r="Q57" s="49" t="n">
        <v>0.194433301367696</v>
      </c>
      <c r="R57" s="49" t="n">
        <v>238.795626391495</v>
      </c>
      <c r="S57" s="49" t="n">
        <v>-0.0183499406477727</v>
      </c>
      <c r="T57" s="49"/>
      <c r="U57" s="0"/>
      <c r="V57" s="0"/>
      <c r="W57" s="0"/>
      <c r="AA57" s="75"/>
      <c r="AB57" s="0"/>
      <c r="AC57" s="0" t="n">
        <v>0</v>
      </c>
      <c r="AD57" s="0" t="n">
        <v>0</v>
      </c>
      <c r="AE57" s="0" t="n">
        <v>0</v>
      </c>
      <c r="AF57" s="0"/>
      <c r="AG57" s="0"/>
      <c r="AH57" s="0"/>
      <c r="AI57" s="0"/>
      <c r="AK57" s="49" t="n">
        <v>0.198283595201092</v>
      </c>
      <c r="AL57" s="49" t="n">
        <v>547.704251117416</v>
      </c>
      <c r="AM57" s="49" t="n">
        <v>-0.0418676783678385</v>
      </c>
      <c r="AN57" s="0"/>
      <c r="AO57" s="76" t="n">
        <v>0.205951361072222</v>
      </c>
      <c r="AP57" s="76" t="n">
        <v>710.022959494536</v>
      </c>
      <c r="AQ57" s="76" t="n">
        <v>-0.0228189820769563</v>
      </c>
      <c r="AR57" s="0"/>
      <c r="AS57" s="0" t="n">
        <v>0.204287948125371</v>
      </c>
      <c r="AT57" s="0" t="n">
        <v>1137.27650256442</v>
      </c>
      <c r="AU57" s="0" t="n">
        <v>-0.0328071067794106</v>
      </c>
      <c r="AW57" s="49" t="n">
        <v>0.000858930485799303</v>
      </c>
      <c r="AX57" s="84" t="n">
        <v>15.8102197630917</v>
      </c>
      <c r="AY57" s="53" t="n">
        <v>0.00060125134005941</v>
      </c>
      <c r="AZ57" s="84" t="n">
        <v>0.00123851999799328</v>
      </c>
      <c r="BA57" s="49" t="n">
        <v>23.6953167082295</v>
      </c>
      <c r="BB57" s="85" t="n">
        <v>0.000872766542712426</v>
      </c>
      <c r="BC57" s="85" t="n">
        <v>0.00153478255898626</v>
      </c>
      <c r="BD57" s="85" t="n">
        <v>30.4196633416453</v>
      </c>
      <c r="BE57" s="85" t="n">
        <v>0.00109879715793523</v>
      </c>
      <c r="BF57" s="84" t="n">
        <v>0.000796631504242928</v>
      </c>
      <c r="BG57" s="49" t="n">
        <v>29.2188871571073</v>
      </c>
      <c r="BH57" s="85" t="n">
        <v>0.000557642052970043</v>
      </c>
      <c r="BI57" s="49" t="n">
        <v>0.00103371439359157</v>
      </c>
      <c r="BJ57" s="49" t="n">
        <v>38.8250966334164</v>
      </c>
      <c r="BK57" s="49" t="n">
        <v>0.000724198267640981</v>
      </c>
      <c r="BL57" s="49" t="n">
        <v>0.00125099792818583</v>
      </c>
      <c r="BM57" s="49" t="n">
        <v>48.0310473815453</v>
      </c>
      <c r="BN57" s="49" t="n">
        <v>0.000883704691201841</v>
      </c>
      <c r="BO57" s="49" t="n">
        <v>0.00124160262398177</v>
      </c>
      <c r="BP57" s="49" t="n">
        <v>52.0336346633418</v>
      </c>
      <c r="BQ57" s="49" t="n">
        <v>0.00156937412748335</v>
      </c>
      <c r="BR57" s="49" t="n">
        <v>0.0016488237444806</v>
      </c>
      <c r="BS57" s="49" t="n">
        <v>66.6430782418944</v>
      </c>
      <c r="BT57" s="49" t="n">
        <v>0.00200451368604083</v>
      </c>
      <c r="BU57" s="49" t="n">
        <v>0.00204730716279846</v>
      </c>
      <c r="BV57" s="49" t="n">
        <v>80.6521337281779</v>
      </c>
      <c r="BW57" s="49" t="n">
        <v>0.00239604487707247</v>
      </c>
      <c r="BX57" s="49" t="n">
        <v>0.00119743767569028</v>
      </c>
      <c r="BY57" s="49" t="n">
        <v>75.0485115336654</v>
      </c>
      <c r="BZ57" s="49" t="n">
        <v>0.00152360239396799</v>
      </c>
      <c r="CA57" s="49" t="n">
        <v>0.00153390415914235</v>
      </c>
      <c r="CB57" s="49" t="n">
        <v>92.8600249376588</v>
      </c>
      <c r="CC57" s="49" t="n">
        <v>0.00189308529847418</v>
      </c>
      <c r="CD57" s="49" t="n">
        <v>0.00196258620817488</v>
      </c>
      <c r="CE57" s="49" t="n">
        <v>116.075031172073</v>
      </c>
      <c r="CF57" s="49" t="n">
        <v>0.00231965364070137</v>
      </c>
      <c r="CT57" s="87"/>
      <c r="CU57" s="87"/>
      <c r="CV57" s="50"/>
      <c r="DC57" s="86"/>
    </row>
    <row r="58" customFormat="false" ht="14.65" hidden="false" customHeight="false" outlineLevel="0" collapsed="false">
      <c r="A58" s="0"/>
      <c r="B58" s="0"/>
      <c r="C58" s="0"/>
      <c r="H58" s="0"/>
      <c r="I58" s="0" t="n">
        <v>0.200728019339404</v>
      </c>
      <c r="J58" s="0" t="n">
        <v>183.023136175096</v>
      </c>
      <c r="K58" s="0" t="n">
        <v>-0.0395101345579998</v>
      </c>
      <c r="M58" s="68"/>
      <c r="O58" s="71"/>
      <c r="P58" s="49"/>
      <c r="Q58" s="49"/>
      <c r="S58" s="49"/>
      <c r="T58" s="49"/>
      <c r="U58" s="0"/>
      <c r="V58" s="0"/>
      <c r="W58" s="0"/>
      <c r="Y58" s="0"/>
      <c r="Z58" s="0"/>
      <c r="AA58" s="0"/>
      <c r="AB58" s="0"/>
      <c r="AC58" s="0" t="n">
        <v>0.00100684689699453</v>
      </c>
      <c r="AD58" s="0" t="n">
        <v>125.853473320848</v>
      </c>
      <c r="AE58" s="0" t="n">
        <v>0.000175157051077052</v>
      </c>
      <c r="AF58" s="0"/>
      <c r="AG58" s="0"/>
      <c r="AH58" s="0"/>
      <c r="AI58" s="0"/>
      <c r="AN58" s="0"/>
      <c r="AR58" s="0"/>
      <c r="AS58" s="0"/>
      <c r="AT58" s="0"/>
      <c r="AU58" s="0"/>
      <c r="AW58" s="49" t="n">
        <v>0.00087419310469572</v>
      </c>
      <c r="AX58" s="84" t="n">
        <v>16.1057309850368</v>
      </c>
      <c r="AY58" s="53" t="n">
        <v>0.000611935173286862</v>
      </c>
      <c r="AZ58" s="84" t="n">
        <v>0.00125950334252452</v>
      </c>
      <c r="BA58" s="49" t="n">
        <v>24.1382094763093</v>
      </c>
      <c r="BB58" s="85" t="n">
        <v>0.000887920297704475</v>
      </c>
      <c r="BC58" s="85" t="n">
        <v>0.00155961014532262</v>
      </c>
      <c r="BD58" s="85" t="n">
        <v>30.9882418952613</v>
      </c>
      <c r="BE58" s="85" t="n">
        <v>0.00111752073119418</v>
      </c>
      <c r="BF58" s="84" t="n">
        <v>0.00081083869259286</v>
      </c>
      <c r="BG58" s="49" t="n">
        <v>29.7650218204489</v>
      </c>
      <c r="BH58" s="85" t="n">
        <v>0.000567587084814962</v>
      </c>
      <c r="BI58" s="49" t="n">
        <v>0.00105163568167328</v>
      </c>
      <c r="BJ58" s="49" t="n">
        <v>39.5507824189525</v>
      </c>
      <c r="BK58" s="49" t="n">
        <v>0.00073692944024644</v>
      </c>
      <c r="BL58" s="49" t="n">
        <v>0.00127207317614131</v>
      </c>
      <c r="BM58" s="49" t="n">
        <v>48.9288029925179</v>
      </c>
      <c r="BN58" s="49" t="n">
        <v>0.00089903435976309</v>
      </c>
      <c r="BO58" s="49" t="n">
        <v>0.00126871592932619</v>
      </c>
      <c r="BP58" s="49" t="n">
        <v>53.0062032418955</v>
      </c>
      <c r="BQ58" s="49" t="n">
        <v>0.00160009974506363</v>
      </c>
      <c r="BR58" s="49" t="n">
        <v>0.00168564162400254</v>
      </c>
      <c r="BS58" s="49" t="n">
        <v>67.8887141521188</v>
      </c>
      <c r="BT58" s="49" t="n">
        <v>0.00204281966539454</v>
      </c>
      <c r="BU58" s="49" t="n">
        <v>0.00209338575425613</v>
      </c>
      <c r="BV58" s="49" t="n">
        <v>82.159615024936</v>
      </c>
      <c r="BW58" s="49" t="n">
        <v>0.00243996089302365</v>
      </c>
      <c r="BX58" s="49" t="n">
        <v>0.001223670806222</v>
      </c>
      <c r="BY58" s="49" t="n">
        <v>76.45125467581</v>
      </c>
      <c r="BZ58" s="49" t="n">
        <v>0.00155377668541853</v>
      </c>
      <c r="CA58" s="49" t="n">
        <v>0.00156829406709861</v>
      </c>
      <c r="CB58" s="49" t="n">
        <v>94.5956857855392</v>
      </c>
      <c r="CC58" s="49" t="n">
        <v>0.00193012487259307</v>
      </c>
      <c r="CD58" s="49" t="n">
        <v>0.00200685252975833</v>
      </c>
      <c r="CE58" s="49" t="n">
        <v>118.244607231924</v>
      </c>
      <c r="CF58" s="49" t="n">
        <v>0.00236283057747358</v>
      </c>
      <c r="CT58" s="86"/>
      <c r="CU58" s="86"/>
      <c r="DC58" s="86"/>
    </row>
    <row r="59" customFormat="false" ht="14.65" hidden="false" customHeight="false" outlineLevel="0" collapsed="false">
      <c r="A59" s="0"/>
      <c r="B59" s="0"/>
      <c r="C59" s="0"/>
      <c r="E59" s="49" t="n">
        <v>0.194844936841326</v>
      </c>
      <c r="F59" s="49" t="n">
        <v>81.6703849515179</v>
      </c>
      <c r="G59" s="49" t="n">
        <v>-0.0307491637454482</v>
      </c>
      <c r="H59" s="0"/>
      <c r="I59" s="0"/>
      <c r="J59" s="0"/>
      <c r="K59" s="0"/>
      <c r="M59" s="68"/>
      <c r="O59" s="71"/>
      <c r="P59" s="49"/>
      <c r="Q59" s="49" t="n">
        <v>0.204003852471287</v>
      </c>
      <c r="R59" s="49" t="n">
        <v>236.847939290263</v>
      </c>
      <c r="S59" s="49" t="n">
        <v>-0.0185796527177375</v>
      </c>
      <c r="T59" s="49"/>
      <c r="U59" s="0"/>
      <c r="V59" s="0"/>
      <c r="W59" s="0"/>
      <c r="Y59" s="69" t="n">
        <v>0</v>
      </c>
      <c r="Z59" s="69" t="n">
        <v>0</v>
      </c>
      <c r="AA59" s="69" t="n">
        <v>0</v>
      </c>
      <c r="AB59" s="0"/>
      <c r="AC59" s="0" t="n">
        <v>0.00201369379398907</v>
      </c>
      <c r="AD59" s="0" t="n">
        <v>169.815408035779</v>
      </c>
      <c r="AE59" s="0" t="n">
        <v>0.000175157051077052</v>
      </c>
      <c r="AF59" s="0"/>
      <c r="AG59" s="0"/>
      <c r="AH59" s="0"/>
      <c r="AI59" s="0"/>
      <c r="AK59" s="49" t="n">
        <v>0</v>
      </c>
      <c r="AL59" s="49" t="n">
        <v>0</v>
      </c>
      <c r="AM59" s="49" t="n">
        <v>0</v>
      </c>
      <c r="AN59" s="0"/>
      <c r="AR59" s="0"/>
      <c r="AS59" s="0"/>
      <c r="AT59" s="0"/>
      <c r="AU59" s="0"/>
      <c r="AW59" s="49" t="n">
        <v>0.000889428594686468</v>
      </c>
      <c r="AX59" s="84" t="n">
        <v>16.401242206982</v>
      </c>
      <c r="AY59" s="53" t="n">
        <v>0.000622600016280416</v>
      </c>
      <c r="AZ59" s="84" t="n">
        <v>0.00128041001528081</v>
      </c>
      <c r="BA59" s="49" t="n">
        <v>24.5811022443891</v>
      </c>
      <c r="BB59" s="85" t="n">
        <v>0.00090303555858605</v>
      </c>
      <c r="BC59" s="85" t="n">
        <v>0.00158430660695329</v>
      </c>
      <c r="BD59" s="85" t="n">
        <v>31.5568204488772</v>
      </c>
      <c r="BE59" s="85" t="n">
        <v>0.00113618557328594</v>
      </c>
      <c r="BF59" s="84" t="n">
        <v>0.00082502237141988</v>
      </c>
      <c r="BG59" s="49" t="n">
        <v>30.3111564837906</v>
      </c>
      <c r="BH59" s="85" t="n">
        <v>0.000577515659993898</v>
      </c>
      <c r="BI59" s="49" t="n">
        <v>0.00106950674435291</v>
      </c>
      <c r="BJ59" s="49" t="n">
        <v>40.2764682044887</v>
      </c>
      <c r="BK59" s="49" t="n">
        <v>0.000749633431571727</v>
      </c>
      <c r="BL59" s="49" t="n">
        <v>0.00129306624914217</v>
      </c>
      <c r="BM59" s="49" t="n">
        <v>49.8265586034904</v>
      </c>
      <c r="BN59" s="49" t="n">
        <v>0.00091432463548908</v>
      </c>
      <c r="BO59" s="49" t="n">
        <v>0.00129597423547894</v>
      </c>
      <c r="BP59" s="49" t="n">
        <v>53.9787718204491</v>
      </c>
      <c r="BQ59" s="49" t="n">
        <v>0.00163082731014069</v>
      </c>
      <c r="BR59" s="49" t="n">
        <v>0.00172266846910387</v>
      </c>
      <c r="BS59" s="49" t="n">
        <v>69.1343500623432</v>
      </c>
      <c r="BT59" s="49" t="n">
        <v>0.00208106046000994</v>
      </c>
      <c r="BU59" s="49" t="n">
        <v>0.00213971619609168</v>
      </c>
      <c r="BV59" s="49" t="n">
        <v>83.667096321694</v>
      </c>
      <c r="BW59" s="49" t="n">
        <v>0.00248369781992045</v>
      </c>
      <c r="BX59" s="49" t="n">
        <v>0.00125004797040424</v>
      </c>
      <c r="BY59" s="49" t="n">
        <v>77.8539978179546</v>
      </c>
      <c r="BZ59" s="49" t="n">
        <v>0.00158396849082102</v>
      </c>
      <c r="CA59" s="49" t="n">
        <v>0.00160288779780602</v>
      </c>
      <c r="CB59" s="49" t="n">
        <v>96.3313466334195</v>
      </c>
      <c r="CC59" s="49" t="n">
        <v>0.00196714342678152</v>
      </c>
      <c r="CD59" s="49" t="n">
        <v>0.00205136856143764</v>
      </c>
      <c r="CE59" s="49" t="n">
        <v>120.414183291774</v>
      </c>
      <c r="CF59" s="49" t="n">
        <v>0.00240586454804912</v>
      </c>
      <c r="CT59" s="86"/>
      <c r="CU59" s="86"/>
      <c r="DC59" s="86"/>
    </row>
    <row r="60" customFormat="false" ht="14.65" hidden="false" customHeight="false" outlineLevel="0" collapsed="false">
      <c r="A60" s="0"/>
      <c r="B60" s="0"/>
      <c r="C60" s="0"/>
      <c r="E60" s="0" t="n">
        <v>0.198872739153291</v>
      </c>
      <c r="F60" s="0" t="n">
        <v>70.9687722401495</v>
      </c>
      <c r="G60" s="0" t="n">
        <v>-0.0310120347200366</v>
      </c>
      <c r="H60" s="0"/>
      <c r="I60" s="0"/>
      <c r="J60" s="0"/>
      <c r="K60" s="0"/>
      <c r="M60" s="43"/>
      <c r="N60" s="0"/>
      <c r="O60" s="0"/>
      <c r="P60" s="49"/>
      <c r="Q60" s="49" t="n">
        <v>0</v>
      </c>
      <c r="R60" s="49" t="n">
        <v>0</v>
      </c>
      <c r="S60" s="49" t="n">
        <v>0</v>
      </c>
      <c r="T60" s="49"/>
      <c r="U60" s="0"/>
      <c r="V60" s="0"/>
      <c r="W60" s="0"/>
      <c r="Y60" s="69" t="n">
        <v>0.00100686492693849</v>
      </c>
      <c r="Z60" s="69" t="n">
        <v>51.846519111634</v>
      </c>
      <c r="AA60" s="69" t="n">
        <v>0.000646791673291305</v>
      </c>
      <c r="AB60" s="0"/>
      <c r="AC60" s="0" t="n">
        <v>0.0030205406909836</v>
      </c>
      <c r="AD60" s="0" t="n">
        <v>216.123881928925</v>
      </c>
      <c r="AE60" s="0" t="n">
        <v>0.000693891394651403</v>
      </c>
      <c r="AF60" s="0"/>
      <c r="AG60" s="0"/>
      <c r="AH60" s="0"/>
      <c r="AI60" s="0"/>
      <c r="AK60" s="49" t="n">
        <v>0.00201835620642527</v>
      </c>
      <c r="AL60" s="49" t="n">
        <v>24.1606901645981</v>
      </c>
      <c r="AM60" s="49" t="n">
        <v>-0.000395286600027583</v>
      </c>
      <c r="AN60" s="0"/>
      <c r="AR60" s="0"/>
      <c r="AS60" s="0"/>
      <c r="AT60" s="0"/>
      <c r="AU60" s="0"/>
      <c r="AW60" s="49" t="n">
        <v>0.000904637052042232</v>
      </c>
      <c r="AX60" s="84" t="n">
        <v>16.6967534289271</v>
      </c>
      <c r="AY60" s="53" t="n">
        <v>0.000633245936429469</v>
      </c>
      <c r="AZ60" s="84" t="n">
        <v>0.00130124030776359</v>
      </c>
      <c r="BA60" s="49" t="n">
        <v>25.0239950124689</v>
      </c>
      <c r="BB60" s="85" t="n">
        <v>0.000918112520425265</v>
      </c>
      <c r="BC60" s="85" t="n">
        <v>0.00160887292609829</v>
      </c>
      <c r="BD60" s="85" t="n">
        <v>32.1253990024932</v>
      </c>
      <c r="BE60" s="85" t="n">
        <v>0.00115479205149906</v>
      </c>
      <c r="BF60" s="84" t="n">
        <v>0.000839182618400777</v>
      </c>
      <c r="BG60" s="49" t="n">
        <v>30.8572911471322</v>
      </c>
      <c r="BH60" s="85" t="n">
        <v>0.000587427832880531</v>
      </c>
      <c r="BI60" s="49" t="n">
        <v>0.00108732769737739</v>
      </c>
      <c r="BJ60" s="49" t="n">
        <v>41.0021539900248</v>
      </c>
      <c r="BK60" s="49" t="n">
        <v>0.000762310357431924</v>
      </c>
      <c r="BL60" s="49" t="n">
        <v>0.00131397745793028</v>
      </c>
      <c r="BM60" s="49" t="n">
        <v>50.724314214463</v>
      </c>
      <c r="BN60" s="49" t="n">
        <v>0.000929575720312457</v>
      </c>
      <c r="BO60" s="49" t="n">
        <v>0.00132337747266352</v>
      </c>
      <c r="BP60" s="49" t="n">
        <v>54.9513403990027</v>
      </c>
      <c r="BQ60" s="49" t="n">
        <v>0.00166155454630466</v>
      </c>
      <c r="BR60" s="49" t="n">
        <v>0.00175990331375859</v>
      </c>
      <c r="BS60" s="49" t="n">
        <v>70.3799859725676</v>
      </c>
      <c r="BT60" s="49" t="n">
        <v>0.0021192319665992</v>
      </c>
      <c r="BU60" s="49" t="n">
        <v>0.0021862961561029</v>
      </c>
      <c r="BV60" s="49" t="n">
        <v>85.1745776184521</v>
      </c>
      <c r="BW60" s="49" t="n">
        <v>0.00252725008425949</v>
      </c>
      <c r="BX60" s="49" t="n">
        <v>0.0012765691542733</v>
      </c>
      <c r="BY60" s="49" t="n">
        <v>79.2567409600993</v>
      </c>
      <c r="BZ60" s="49" t="n">
        <v>0.00161417571013592</v>
      </c>
      <c r="CA60" s="49" t="n">
        <v>0.00163768466906311</v>
      </c>
      <c r="CB60" s="49" t="n">
        <v>98.0670074812999</v>
      </c>
      <c r="CC60" s="49" t="n">
        <v>0.00200413732828739</v>
      </c>
      <c r="CD60" s="49" t="n">
        <v>0.0020961322856157</v>
      </c>
      <c r="CE60" s="49" t="n">
        <v>122.583759351625</v>
      </c>
      <c r="CF60" s="49" t="n">
        <v>0.00244875019999912</v>
      </c>
      <c r="CT60" s="86"/>
      <c r="CU60" s="86"/>
      <c r="DC60" s="86"/>
    </row>
    <row r="61" customFormat="false" ht="14.65" hidden="false" customHeight="false" outlineLevel="0" collapsed="false">
      <c r="A61" s="0"/>
      <c r="B61" s="0"/>
      <c r="C61" s="0"/>
      <c r="E61" s="0"/>
      <c r="G61" s="0"/>
      <c r="H61" s="0"/>
      <c r="I61" s="0"/>
      <c r="J61" s="0"/>
      <c r="K61" s="0"/>
      <c r="M61" s="70"/>
      <c r="N61" s="69"/>
      <c r="O61" s="71"/>
      <c r="Q61" s="0" t="n">
        <v>0.00150931763065144</v>
      </c>
      <c r="R61" s="0" t="n">
        <v>49.3344586833653</v>
      </c>
      <c r="S61" s="0" t="n">
        <v>-5.37246354272498E-005</v>
      </c>
      <c r="T61" s="0"/>
      <c r="U61" s="0"/>
      <c r="V61" s="0"/>
      <c r="W61" s="0"/>
      <c r="Y61" s="69"/>
      <c r="Z61" s="69"/>
      <c r="AA61" s="69"/>
      <c r="AB61" s="0"/>
      <c r="AC61" s="0"/>
      <c r="AD61" s="0"/>
      <c r="AE61" s="0"/>
      <c r="AF61" s="0"/>
      <c r="AG61" s="0"/>
      <c r="AH61" s="0"/>
      <c r="AI61" s="0"/>
      <c r="AK61" s="49" t="n">
        <v>0.00504589051606317</v>
      </c>
      <c r="AL61" s="49" t="n">
        <v>145.917687877333</v>
      </c>
      <c r="AM61" s="49" t="n">
        <v>0.000654267475907725</v>
      </c>
      <c r="AN61" s="0"/>
      <c r="AR61" s="0"/>
      <c r="AS61" s="0"/>
      <c r="AT61" s="0"/>
      <c r="AU61" s="0"/>
      <c r="AW61" s="49" t="n">
        <v>0.000919818572522196</v>
      </c>
      <c r="AX61" s="84" t="n">
        <v>16.9922646508722</v>
      </c>
      <c r="AY61" s="53" t="n">
        <v>0.000643873000765453</v>
      </c>
      <c r="AZ61" s="84" t="n">
        <v>0.00132199451827036</v>
      </c>
      <c r="BA61" s="49" t="n">
        <v>25.4668877805487</v>
      </c>
      <c r="BB61" s="85" t="n">
        <v>0.000933151376810691</v>
      </c>
      <c r="BC61" s="85" t="n">
        <v>0.00163331009851243</v>
      </c>
      <c r="BD61" s="85" t="n">
        <v>32.6939775561091</v>
      </c>
      <c r="BE61" s="85" t="n">
        <v>0.0011733405296878</v>
      </c>
      <c r="BF61" s="84" t="n">
        <v>0.000853319510828036</v>
      </c>
      <c r="BG61" s="49" t="n">
        <v>31.4034258104739</v>
      </c>
      <c r="BH61" s="85" t="n">
        <v>0.000597323657579615</v>
      </c>
      <c r="BI61" s="49" t="n">
        <v>0.00110509865946214</v>
      </c>
      <c r="BJ61" s="49" t="n">
        <v>41.727839775561</v>
      </c>
      <c r="BK61" s="49" t="n">
        <v>0.000774960332902906</v>
      </c>
      <c r="BL61" s="49" t="n">
        <v>0.00133480712184674</v>
      </c>
      <c r="BM61" s="49" t="n">
        <v>51.6220698254355</v>
      </c>
      <c r="BN61" s="49" t="n">
        <v>0.000944787814617134</v>
      </c>
      <c r="BO61" s="49" t="n">
        <v>0.00135092556282877</v>
      </c>
      <c r="BP61" s="49" t="n">
        <v>55.9239089775563</v>
      </c>
      <c r="BQ61" s="49" t="n">
        <v>0.00169227919981512</v>
      </c>
      <c r="BR61" s="49" t="n">
        <v>0.00179734517815359</v>
      </c>
      <c r="BS61" s="49" t="n">
        <v>71.6256218827921</v>
      </c>
      <c r="BT61" s="49" t="n">
        <v>0.0021573301509253</v>
      </c>
      <c r="BU61" s="49" t="n">
        <v>0.00223312329750718</v>
      </c>
      <c r="BV61" s="49" t="n">
        <v>86.6820589152102</v>
      </c>
      <c r="BW61" s="49" t="n">
        <v>0.00257061225973194</v>
      </c>
      <c r="BX61" s="49" t="n">
        <v>0.00130323433541606</v>
      </c>
      <c r="BY61" s="49" t="n">
        <v>80.6594841022439</v>
      </c>
      <c r="BZ61" s="49" t="n">
        <v>0.00164439626264834</v>
      </c>
      <c r="CA61" s="49" t="n">
        <v>0.00167268398316685</v>
      </c>
      <c r="CB61" s="49" t="n">
        <v>99.8026683291802</v>
      </c>
      <c r="CC61" s="49" t="n">
        <v>0.002041102995919</v>
      </c>
      <c r="CD61" s="49" t="n">
        <v>0.00214114167513249</v>
      </c>
      <c r="CE61" s="49" t="n">
        <v>124.753335411475</v>
      </c>
      <c r="CF61" s="49" t="n">
        <v>0.00249148230780477</v>
      </c>
      <c r="CT61" s="86"/>
      <c r="CU61" s="86"/>
      <c r="DC61" s="86"/>
    </row>
    <row r="62" customFormat="false" ht="14.65" hidden="false" customHeight="false" outlineLevel="0" collapsed="false">
      <c r="A62" s="0"/>
      <c r="B62" s="0"/>
      <c r="C62" s="0"/>
      <c r="E62" s="0" t="n">
        <v>0</v>
      </c>
      <c r="F62" s="0" t="n">
        <v>0</v>
      </c>
      <c r="G62" s="0" t="n">
        <v>0</v>
      </c>
      <c r="H62" s="0"/>
      <c r="I62" s="0"/>
      <c r="J62" s="0"/>
      <c r="K62" s="0"/>
      <c r="M62" s="70"/>
      <c r="N62" s="69"/>
      <c r="O62" s="71"/>
      <c r="Q62" s="0" t="n">
        <v>0.00251552938441906</v>
      </c>
      <c r="R62" s="49" t="n">
        <v>118.743387699362</v>
      </c>
      <c r="S62" s="0" t="n">
        <v>0.00161173906281745</v>
      </c>
      <c r="T62" s="0"/>
      <c r="U62" s="0"/>
      <c r="V62" s="0"/>
      <c r="W62" s="0"/>
      <c r="Y62" s="69" t="n">
        <v>0.00402745970775395</v>
      </c>
      <c r="Z62" s="69" t="n">
        <v>227.506311903121</v>
      </c>
      <c r="AA62" s="69" t="n">
        <v>0.00169109072912622</v>
      </c>
      <c r="AB62" s="0"/>
      <c r="AC62" s="0" t="n">
        <v>0.00604108138196721</v>
      </c>
      <c r="AD62" s="0" t="n">
        <v>331.269216952195</v>
      </c>
      <c r="AE62" s="0" t="n">
        <v>0.00127325702513704</v>
      </c>
      <c r="AF62" s="0"/>
      <c r="AG62" s="0"/>
      <c r="AH62" s="0"/>
      <c r="AI62" s="0"/>
      <c r="AK62" s="49" t="n">
        <v>0.00706424672248844</v>
      </c>
      <c r="AL62" s="49" t="n">
        <v>354.662073754204</v>
      </c>
      <c r="AM62" s="49" t="n">
        <v>0.000920063637995238</v>
      </c>
      <c r="AN62" s="0"/>
      <c r="AR62" s="0"/>
      <c r="AS62" s="0"/>
      <c r="AT62" s="0"/>
      <c r="AU62" s="0"/>
      <c r="AW62" s="49" t="n">
        <v>0.000934973251377634</v>
      </c>
      <c r="AX62" s="84" t="n">
        <v>17.2877758728173</v>
      </c>
      <c r="AY62" s="53" t="n">
        <v>0.000654481275964279</v>
      </c>
      <c r="AZ62" s="84" t="n">
        <v>0.00134267295166098</v>
      </c>
      <c r="BA62" s="49" t="n">
        <v>25.9097805486285</v>
      </c>
      <c r="BB62" s="85" t="n">
        <v>0.000948152319867667</v>
      </c>
      <c r="BC62" s="85" t="n">
        <v>0.00165761913238362</v>
      </c>
      <c r="BD62" s="85" t="n">
        <v>33.2625561097251</v>
      </c>
      <c r="BE62" s="85" t="n">
        <v>0.0011918313683146</v>
      </c>
      <c r="BF62" s="84" t="n">
        <v>0.000867433125612329</v>
      </c>
      <c r="BG62" s="49" t="n">
        <v>31.9495604738155</v>
      </c>
      <c r="BH62" s="85" t="n">
        <v>0.000607203187928617</v>
      </c>
      <c r="BI62" s="49" t="n">
        <v>0.0011228197522282</v>
      </c>
      <c r="BJ62" s="49" t="n">
        <v>42.4535255610971</v>
      </c>
      <c r="BK62" s="49" t="n">
        <v>0.000787583472328889</v>
      </c>
      <c r="BL62" s="49" t="n">
        <v>0.00135555556853299</v>
      </c>
      <c r="BM62" s="49" t="n">
        <v>52.5198254364081</v>
      </c>
      <c r="BN62" s="49" t="n">
        <v>0.000959961117253668</v>
      </c>
      <c r="BO62" s="49" t="n">
        <v>0.00137861841994414</v>
      </c>
      <c r="BP62" s="49" t="n">
        <v>56.8964775561099</v>
      </c>
      <c r="BQ62" s="49" t="n">
        <v>0.00172299903944662</v>
      </c>
      <c r="BR62" s="49" t="n">
        <v>0.00183499306965056</v>
      </c>
      <c r="BS62" s="49" t="n">
        <v>72.8712577930165</v>
      </c>
      <c r="BT62" s="49" t="n">
        <v>0.0021953510473068</v>
      </c>
      <c r="BU62" s="49" t="n">
        <v>0.00228019528086891</v>
      </c>
      <c r="BV62" s="49" t="n">
        <v>88.1895402119683</v>
      </c>
      <c r="BW62" s="49" t="n">
        <v>0.00261377906533497</v>
      </c>
      <c r="BX62" s="49" t="n">
        <v>0.00133004348324504</v>
      </c>
      <c r="BY62" s="49" t="n">
        <v>82.0622272443885</v>
      </c>
      <c r="BZ62" s="49" t="n">
        <v>0.00167462808686065</v>
      </c>
      <c r="CA62" s="49" t="n">
        <v>0.00170788502771272</v>
      </c>
      <c r="CB62" s="49" t="n">
        <v>101.538329177061</v>
      </c>
      <c r="CC62" s="49" t="n">
        <v>0.00207803689980784</v>
      </c>
      <c r="CD62" s="49" t="n">
        <v>0.00218639469501488</v>
      </c>
      <c r="CE62" s="49" t="n">
        <v>126.922911471326</v>
      </c>
      <c r="CF62" s="49" t="n">
        <v>0.00253405577147153</v>
      </c>
      <c r="CT62" s="86"/>
      <c r="CU62" s="86"/>
      <c r="DC62" s="86"/>
    </row>
    <row r="63" customFormat="false" ht="14.65" hidden="false" customHeight="false" outlineLevel="0" collapsed="false">
      <c r="A63" s="0"/>
      <c r="B63" s="0"/>
      <c r="C63" s="0"/>
      <c r="E63" s="0" t="n">
        <v>0</v>
      </c>
      <c r="F63" s="0" t="n">
        <v>19.4627787613291</v>
      </c>
      <c r="G63" s="0" t="n">
        <v>0.000570332858855997</v>
      </c>
      <c r="H63" s="0"/>
      <c r="I63" s="0"/>
      <c r="J63" s="0"/>
      <c r="K63" s="0"/>
      <c r="M63" s="70"/>
      <c r="N63" s="69"/>
      <c r="O63" s="71"/>
      <c r="Q63" s="0" t="n">
        <v>0.00452795289195432</v>
      </c>
      <c r="R63" s="0" t="n">
        <v>162.863260522917</v>
      </c>
      <c r="S63" s="0" t="n">
        <v>0.00172590391310036</v>
      </c>
      <c r="T63" s="0"/>
      <c r="U63" s="0"/>
      <c r="V63" s="0"/>
      <c r="W63" s="0"/>
      <c r="Y63" s="69"/>
      <c r="Z63" s="69"/>
      <c r="AA63" s="69"/>
      <c r="AB63" s="0"/>
      <c r="AC63" s="0"/>
      <c r="AD63" s="0"/>
      <c r="AE63" s="0"/>
      <c r="AF63" s="0"/>
      <c r="AG63" s="0"/>
      <c r="AH63" s="0"/>
      <c r="AI63" s="0"/>
      <c r="AN63" s="0"/>
      <c r="AR63" s="0"/>
      <c r="AS63" s="0"/>
      <c r="AT63" s="0"/>
      <c r="AU63" s="0"/>
      <c r="AW63" s="49" t="n">
        <v>0.000950101183355474</v>
      </c>
      <c r="AX63" s="84" t="n">
        <v>17.5832870947625</v>
      </c>
      <c r="AY63" s="53" t="n">
        <v>0.000665070828348795</v>
      </c>
      <c r="AZ63" s="84" t="n">
        <v>0.00136327591912557</v>
      </c>
      <c r="BA63" s="49" t="n">
        <v>26.3526733167083</v>
      </c>
      <c r="BB63" s="85" t="n">
        <v>0.000963115540271152</v>
      </c>
      <c r="BC63" s="85" t="n">
        <v>0.00168180104725944</v>
      </c>
      <c r="BD63" s="85" t="n">
        <v>33.831134663341</v>
      </c>
      <c r="BE63" s="85" t="n">
        <v>0.00121026492449133</v>
      </c>
      <c r="BF63" s="84" t="n">
        <v>0.00088152353928503</v>
      </c>
      <c r="BG63" s="49" t="n">
        <v>32.4956951371572</v>
      </c>
      <c r="BH63" s="85" t="n">
        <v>0.000617066477499486</v>
      </c>
      <c r="BI63" s="49" t="n">
        <v>0.00114049110013924</v>
      </c>
      <c r="BJ63" s="49" t="n">
        <v>43.1792113466333</v>
      </c>
      <c r="BK63" s="49" t="n">
        <v>0.000800179889327632</v>
      </c>
      <c r="BL63" s="49" t="n">
        <v>0.00137622313363584</v>
      </c>
      <c r="BM63" s="49" t="n">
        <v>53.4175810473806</v>
      </c>
      <c r="BN63" s="49" t="n">
        <v>0.000975095825556172</v>
      </c>
      <c r="BO63" s="49" t="n">
        <v>0.00140645595029046</v>
      </c>
      <c r="BP63" s="49" t="n">
        <v>57.8690461346636</v>
      </c>
      <c r="BQ63" s="49" t="n">
        <v>0.00175371185633295</v>
      </c>
      <c r="BR63" s="49" t="n">
        <v>0.00187284598372587</v>
      </c>
      <c r="BS63" s="49" t="n">
        <v>74.1168937032409</v>
      </c>
      <c r="BT63" s="49" t="n">
        <v>0.002233290758103</v>
      </c>
      <c r="BU63" s="49" t="n">
        <v>0.00232750976596265</v>
      </c>
      <c r="BV63" s="49" t="n">
        <v>89.6970215087263</v>
      </c>
      <c r="BW63" s="49" t="n">
        <v>0.00265674536345142</v>
      </c>
      <c r="BX63" s="49" t="n">
        <v>0.00135699655926952</v>
      </c>
      <c r="BY63" s="49" t="n">
        <v>83.4649703865331</v>
      </c>
      <c r="BZ63" s="49" t="n">
        <v>0.0017048691403834</v>
      </c>
      <c r="CA63" s="49" t="n">
        <v>0.00174328707638012</v>
      </c>
      <c r="CB63" s="49" t="n">
        <v>103.273990024941</v>
      </c>
      <c r="CC63" s="49" t="n">
        <v>0.00211493556115831</v>
      </c>
      <c r="CD63" s="49" t="n">
        <v>0.00223188930417414</v>
      </c>
      <c r="CE63" s="49" t="n">
        <v>129.092487531176</v>
      </c>
      <c r="CF63" s="49" t="n">
        <v>0.00257646561511144</v>
      </c>
      <c r="CT63" s="86"/>
      <c r="CU63" s="86"/>
      <c r="DC63" s="86"/>
    </row>
    <row r="64" customFormat="false" ht="14.65" hidden="false" customHeight="false" outlineLevel="0" collapsed="false">
      <c r="A64" s="0"/>
      <c r="B64" s="0"/>
      <c r="C64" s="0"/>
      <c r="E64" s="0" t="n">
        <v>0.00201207693476743</v>
      </c>
      <c r="F64" s="0" t="n">
        <v>54.3065868114551</v>
      </c>
      <c r="G64" s="0" t="n">
        <v>0.000785046405719432</v>
      </c>
      <c r="H64" s="0"/>
      <c r="I64" s="0"/>
      <c r="J64" s="0"/>
      <c r="K64" s="0"/>
      <c r="M64" s="70"/>
      <c r="N64" s="69"/>
      <c r="O64" s="71"/>
      <c r="Q64" s="0" t="n">
        <v>0.00804969403014101</v>
      </c>
      <c r="R64" s="0" t="n">
        <v>215.208454397468</v>
      </c>
      <c r="S64" s="0" t="n">
        <v>0.0015512988479618</v>
      </c>
      <c r="T64" s="0"/>
      <c r="U64" s="0"/>
      <c r="V64" s="0"/>
      <c r="W64" s="0"/>
      <c r="Y64" s="69" t="n">
        <v>0.00956521680591563</v>
      </c>
      <c r="Z64" s="69" t="n">
        <v>381.078890108088</v>
      </c>
      <c r="AA64" s="69" t="n">
        <v>0.000781539938560324</v>
      </c>
      <c r="AB64" s="0"/>
      <c r="AC64" s="0" t="n">
        <v>0.00906162207295081</v>
      </c>
      <c r="AD64" s="0" t="n">
        <v>405.153752047907</v>
      </c>
      <c r="AE64" s="0" t="n">
        <v>0.00132715150239152</v>
      </c>
      <c r="AF64" s="0"/>
      <c r="AG64" s="0"/>
      <c r="AH64" s="0"/>
      <c r="AI64" s="0"/>
      <c r="AK64" s="49" t="n">
        <v>0.00958719198052002</v>
      </c>
      <c r="AL64" s="49" t="n">
        <v>506.028502334857</v>
      </c>
      <c r="AM64" s="49" t="n">
        <v>0.00184012727599047</v>
      </c>
      <c r="AN64" s="0"/>
      <c r="AR64" s="0"/>
      <c r="AS64" s="0"/>
      <c r="AT64" s="0"/>
      <c r="AU64" s="0"/>
      <c r="AW64" s="49" t="n">
        <v>0.00096520246270184</v>
      </c>
      <c r="AX64" s="84" t="n">
        <v>17.8787983167076</v>
      </c>
      <c r="AY64" s="53" t="n">
        <v>0.000675641723891228</v>
      </c>
      <c r="AZ64" s="84" t="n">
        <v>0.0013838037379564</v>
      </c>
      <c r="BA64" s="49" t="n">
        <v>26.7955660847881</v>
      </c>
      <c r="BB64" s="85" t="n">
        <v>0.000978041227262184</v>
      </c>
      <c r="BC64" s="85" t="n">
        <v>0.00170585687300295</v>
      </c>
      <c r="BD64" s="85" t="n">
        <v>34.399713216957</v>
      </c>
      <c r="BE64" s="85" t="n">
        <v>0.00122864155202235</v>
      </c>
      <c r="BF64" s="84" t="n">
        <v>0.000895590828000714</v>
      </c>
      <c r="BG64" s="49" t="n">
        <v>33.0418298004988</v>
      </c>
      <c r="BH64" s="85" t="n">
        <v>0.000626913579600436</v>
      </c>
      <c r="BI64" s="49" t="n">
        <v>0.00115811283043952</v>
      </c>
      <c r="BJ64" s="49" t="n">
        <v>43.9048971321695</v>
      </c>
      <c r="BK64" s="49" t="n">
        <v>0.000812749696796741</v>
      </c>
      <c r="BL64" s="49" t="n">
        <v>0.00139681016051476</v>
      </c>
      <c r="BM64" s="49" t="n">
        <v>54.3153366583532</v>
      </c>
      <c r="BN64" s="49" t="n">
        <v>0.000990192135356174</v>
      </c>
      <c r="BO64" s="49" t="n">
        <v>0.00143443805274612</v>
      </c>
      <c r="BP64" s="49" t="n">
        <v>58.8416147132172</v>
      </c>
      <c r="BQ64" s="49" t="n">
        <v>0.00178441546380991</v>
      </c>
      <c r="BR64" s="49" t="n">
        <v>0.00191090290489138</v>
      </c>
      <c r="BS64" s="49" t="n">
        <v>75.3625296134653</v>
      </c>
      <c r="BT64" s="49" t="n">
        <v>0.00227114545318926</v>
      </c>
      <c r="BU64" s="49" t="n">
        <v>0.00237506441357139</v>
      </c>
      <c r="BV64" s="49" t="n">
        <v>91.2045028054844</v>
      </c>
      <c r="BW64" s="49" t="n">
        <v>0.00269950615789575</v>
      </c>
      <c r="BX64" s="49" t="n">
        <v>0.00138409351736284</v>
      </c>
      <c r="BY64" s="49" t="n">
        <v>84.8677135286778</v>
      </c>
      <c r="BZ64" s="49" t="n">
        <v>0.00173511739982548</v>
      </c>
      <c r="CA64" s="49" t="n">
        <v>0.00177888938970333</v>
      </c>
      <c r="CB64" s="49" t="n">
        <v>105.009650872821</v>
      </c>
      <c r="CC64" s="49" t="n">
        <v>0.00215179555198605</v>
      </c>
      <c r="CD64" s="49" t="n">
        <v>0.00227762345705089</v>
      </c>
      <c r="CE64" s="49" t="n">
        <v>131.262063591027</v>
      </c>
      <c r="CF64" s="49" t="n">
        <v>0.00261870698549349</v>
      </c>
      <c r="CT64" s="86"/>
      <c r="CU64" s="86"/>
      <c r="DC64" s="86"/>
    </row>
    <row r="65" customFormat="false" ht="14.65" hidden="false" customHeight="false" outlineLevel="0" collapsed="false">
      <c r="A65" s="0"/>
      <c r="B65" s="0"/>
      <c r="C65" s="0"/>
      <c r="E65" s="0" t="n">
        <v>0.00301811540215122</v>
      </c>
      <c r="F65" s="0" t="n">
        <v>65.2565462093833</v>
      </c>
      <c r="G65" s="0" t="n">
        <v>0.000838724792435289</v>
      </c>
      <c r="H65" s="0"/>
      <c r="I65" s="0"/>
      <c r="J65" s="0"/>
      <c r="K65" s="0"/>
      <c r="M65" s="70"/>
      <c r="N65" s="69"/>
      <c r="O65" s="71"/>
      <c r="Q65" s="0" t="n">
        <v>0.0155962821833982</v>
      </c>
      <c r="R65" s="0" t="n">
        <v>239.835576881308</v>
      </c>
      <c r="S65" s="0" t="n">
        <v>-0.000288769915421461</v>
      </c>
      <c r="T65" s="0"/>
      <c r="U65" s="0"/>
      <c r="V65" s="0"/>
      <c r="W65" s="0"/>
      <c r="Y65" s="69"/>
      <c r="Z65" s="69"/>
      <c r="AA65" s="69"/>
      <c r="AB65" s="0"/>
      <c r="AC65" s="0"/>
      <c r="AD65" s="0"/>
      <c r="AE65" s="0"/>
      <c r="AF65" s="0"/>
      <c r="AG65" s="0"/>
      <c r="AH65" s="0"/>
      <c r="AI65" s="0"/>
      <c r="AN65" s="0"/>
      <c r="AR65" s="0"/>
      <c r="AS65" s="0"/>
      <c r="AT65" s="0"/>
      <c r="AU65" s="0"/>
      <c r="AW65" s="49" t="n">
        <v>0.000980277183165663</v>
      </c>
      <c r="AX65" s="84" t="n">
        <v>18.1743095386527</v>
      </c>
      <c r="AY65" s="53" t="n">
        <v>0.000686194028215917</v>
      </c>
      <c r="AZ65" s="84" t="n">
        <v>0.0014042567313212</v>
      </c>
      <c r="BA65" s="49" t="n">
        <v>27.2384588528679</v>
      </c>
      <c r="BB65" s="85" t="n">
        <v>0.000992929568660457</v>
      </c>
      <c r="BC65" s="85" t="n">
        <v>0.00172978764877592</v>
      </c>
      <c r="BD65" s="85" t="n">
        <v>34.9682917705729</v>
      </c>
      <c r="BE65" s="85" t="n">
        <v>0.00124696160144332</v>
      </c>
      <c r="BF65" s="84" t="n">
        <v>0.000909635067539647</v>
      </c>
      <c r="BG65" s="49" t="n">
        <v>33.5879644638405</v>
      </c>
      <c r="BH65" s="85" t="n">
        <v>0.000636744547277722</v>
      </c>
      <c r="BI65" s="49" t="n">
        <v>0.00117568507309251</v>
      </c>
      <c r="BJ65" s="49" t="n">
        <v>44.6305829177056</v>
      </c>
      <c r="BK65" s="49" t="n">
        <v>0.000825293006920394</v>
      </c>
      <c r="BL65" s="49" t="n">
        <v>0.00141731699995329</v>
      </c>
      <c r="BM65" s="49" t="n">
        <v>55.2130922693257</v>
      </c>
      <c r="BN65" s="49" t="n">
        <v>0.00100525024099842</v>
      </c>
      <c r="BO65" s="49" t="n">
        <v>0.00146256461906925</v>
      </c>
      <c r="BP65" s="49" t="n">
        <v>59.8141832917708</v>
      </c>
      <c r="BQ65" s="49" t="n">
        <v>0.0018151076972585</v>
      </c>
      <c r="BR65" s="49" t="n">
        <v>0.00194916280759333</v>
      </c>
      <c r="BS65" s="49" t="n">
        <v>76.6081655236897</v>
      </c>
      <c r="BT65" s="49" t="n">
        <v>0.00230891136941379</v>
      </c>
      <c r="BU65" s="49" t="n">
        <v>0.00242285688722098</v>
      </c>
      <c r="BV65" s="49" t="n">
        <v>92.7119841022425</v>
      </c>
      <c r="BW65" s="49" t="n">
        <v>0.00274205659193016</v>
      </c>
      <c r="BX65" s="49" t="n">
        <v>0.00141133430402586</v>
      </c>
      <c r="BY65" s="49" t="n">
        <v>86.2704566708224</v>
      </c>
      <c r="BZ65" s="49" t="n">
        <v>0.00176537086068276</v>
      </c>
      <c r="CA65" s="49" t="n">
        <v>0.00181469121582741</v>
      </c>
      <c r="CB65" s="49" t="n">
        <v>106.745311720702</v>
      </c>
      <c r="CC65" s="49" t="n">
        <v>0.00218861349484271</v>
      </c>
      <c r="CD65" s="49" t="n">
        <v>0.00232359510520861</v>
      </c>
      <c r="CE65" s="49" t="n">
        <v>133.431639650877</v>
      </c>
      <c r="CF65" s="49" t="n">
        <v>0.00266077515056558</v>
      </c>
      <c r="CT65" s="86"/>
      <c r="CU65" s="86"/>
      <c r="DC65" s="86"/>
    </row>
    <row r="66" customFormat="false" ht="14.65" hidden="false" customHeight="false" outlineLevel="0" collapsed="false">
      <c r="A66" s="0"/>
      <c r="B66" s="0"/>
      <c r="C66" s="0"/>
      <c r="E66" s="0" t="n">
        <v>0.0125754808422968</v>
      </c>
      <c r="F66" s="0" t="n">
        <v>101.605559519483</v>
      </c>
      <c r="G66" s="0" t="n">
        <v>-0.000919242372509077</v>
      </c>
      <c r="H66" s="0"/>
      <c r="I66" s="0"/>
      <c r="J66" s="0"/>
      <c r="K66" s="0"/>
      <c r="M66" s="70"/>
      <c r="N66" s="69"/>
      <c r="O66" s="71"/>
      <c r="Q66" s="0" t="n">
        <v>0.0226397644597716</v>
      </c>
      <c r="R66" s="0" t="n">
        <v>266.356341425262</v>
      </c>
      <c r="S66" s="0" t="n">
        <v>-0.00258549807993634</v>
      </c>
      <c r="T66" s="0"/>
      <c r="U66" s="0"/>
      <c r="V66" s="0"/>
      <c r="W66" s="0"/>
      <c r="Y66" s="69" t="n">
        <v>0.0151029739040773</v>
      </c>
      <c r="Z66" s="69" t="n">
        <v>430.400351875571</v>
      </c>
      <c r="AA66" s="69" t="n">
        <v>-0.00104429905583492</v>
      </c>
      <c r="AB66" s="0"/>
      <c r="AC66" s="0" t="n">
        <v>0.0115787393154372</v>
      </c>
      <c r="AD66" s="0" t="n">
        <v>438.281873468625</v>
      </c>
      <c r="AE66" s="0" t="n">
        <v>0.00051873434357435</v>
      </c>
      <c r="AF66" s="0"/>
      <c r="AG66" s="0"/>
      <c r="AH66" s="0"/>
      <c r="AI66" s="0"/>
      <c r="AK66" s="49" t="n">
        <v>0.0116055481869453</v>
      </c>
      <c r="AL66" s="49" t="n">
        <v>596.468298321884</v>
      </c>
      <c r="AM66" s="49" t="n">
        <v>0.00144484067596289</v>
      </c>
      <c r="AN66" s="0"/>
      <c r="AR66" s="0"/>
      <c r="AS66" s="0"/>
      <c r="AT66" s="0"/>
      <c r="AU66" s="0"/>
      <c r="AW66" s="49" t="n">
        <v>0.000995325438002036</v>
      </c>
      <c r="AX66" s="84" t="n">
        <v>18.4698207605978</v>
      </c>
      <c r="AY66" s="53" t="n">
        <v>0.000696727806601349</v>
      </c>
      <c r="AZ66" s="84" t="n">
        <v>0.00142463522804048</v>
      </c>
      <c r="BA66" s="49" t="n">
        <v>27.6813516209477</v>
      </c>
      <c r="BB66" s="85" t="n">
        <v>0.00100778075088051</v>
      </c>
      <c r="BC66" s="85" t="n">
        <v>0.0017535944220517</v>
      </c>
      <c r="BD66" s="85" t="n">
        <v>35.5368703241889</v>
      </c>
      <c r="BE66" s="85" t="n">
        <v>0.0012652254200628</v>
      </c>
      <c r="BF66" s="84" t="n">
        <v>0.000923656333310112</v>
      </c>
      <c r="BG66" s="49" t="n">
        <v>34.1340991271821</v>
      </c>
      <c r="BH66" s="85" t="n">
        <v>0.000646559433316995</v>
      </c>
      <c r="BI66" s="49" t="n">
        <v>0.00119320796071944</v>
      </c>
      <c r="BJ66" s="49" t="n">
        <v>45.3562687032418</v>
      </c>
      <c r="BK66" s="49" t="n">
        <v>0.000837809931173986</v>
      </c>
      <c r="BL66" s="49" t="n">
        <v>0.00143774400987362</v>
      </c>
      <c r="BM66" s="49" t="n">
        <v>56.1108478802983</v>
      </c>
      <c r="BN66" s="49" t="n">
        <v>0.00102027033535639</v>
      </c>
      <c r="BO66" s="49" t="n">
        <v>0.00149083553417512</v>
      </c>
      <c r="BP66" s="49" t="n">
        <v>60.7867518703244</v>
      </c>
      <c r="BQ66" s="49" t="n">
        <v>0.00184578641394567</v>
      </c>
      <c r="BR66" s="49" t="n">
        <v>0.00198762465709218</v>
      </c>
      <c r="BS66" s="49" t="n">
        <v>77.8538014339142</v>
      </c>
      <c r="BT66" s="49" t="n">
        <v>0.00234658481004499</v>
      </c>
      <c r="BU66" s="49" t="n">
        <v>0.00247088485485232</v>
      </c>
      <c r="BV66" s="49" t="n">
        <v>94.2194653990005</v>
      </c>
      <c r="BW66" s="49" t="n">
        <v>0.00278439194625498</v>
      </c>
      <c r="BX66" s="49" t="n">
        <v>0.0014387188586465</v>
      </c>
      <c r="BY66" s="49" t="n">
        <v>87.673199812967</v>
      </c>
      <c r="BZ66" s="49" t="n">
        <v>0.00179562753722553</v>
      </c>
      <c r="CA66" s="49" t="n">
        <v>0.00185069179125022</v>
      </c>
      <c r="CB66" s="49" t="n">
        <v>108.480972568582</v>
      </c>
      <c r="CC66" s="49" t="n">
        <v>0.00222538606253122</v>
      </c>
      <c r="CD66" s="49" t="n">
        <v>0.00236980219887569</v>
      </c>
      <c r="CE66" s="49" t="n">
        <v>135.601215710727</v>
      </c>
      <c r="CF66" s="49" t="n">
        <v>0.00270266549794883</v>
      </c>
      <c r="CT66" s="86"/>
      <c r="CU66" s="86"/>
      <c r="DC66" s="86"/>
    </row>
    <row r="67" customFormat="false" ht="14.65" hidden="false" customHeight="false" outlineLevel="0" collapsed="false">
      <c r="A67" s="0"/>
      <c r="B67" s="0"/>
      <c r="C67" s="0"/>
      <c r="E67" s="0"/>
      <c r="F67" s="0"/>
      <c r="G67" s="0"/>
      <c r="H67" s="0"/>
      <c r="I67" s="0"/>
      <c r="J67" s="0"/>
      <c r="K67" s="0"/>
      <c r="M67" s="70"/>
      <c r="N67" s="69"/>
      <c r="O67" s="71"/>
      <c r="Q67" s="0" t="n">
        <v>0.0362236231356345</v>
      </c>
      <c r="R67" s="0" t="n">
        <v>292.913674889148</v>
      </c>
      <c r="S67" s="0" t="n">
        <v>-0.00623205770956083</v>
      </c>
      <c r="T67" s="0"/>
      <c r="U67" s="0"/>
      <c r="V67" s="0"/>
      <c r="W67" s="0"/>
      <c r="Y67" s="69"/>
      <c r="Z67" s="69"/>
      <c r="AA67" s="69"/>
      <c r="AB67" s="0"/>
      <c r="AC67" s="0"/>
      <c r="AD67" s="0"/>
      <c r="AE67" s="0"/>
      <c r="AF67" s="0"/>
      <c r="AG67" s="0"/>
      <c r="AH67" s="0"/>
      <c r="AI67" s="0"/>
      <c r="AN67" s="0"/>
      <c r="AR67" s="0"/>
      <c r="AS67" s="0"/>
      <c r="AT67" s="0"/>
      <c r="AU67" s="0"/>
      <c r="AW67" s="49" t="n">
        <v>0.00101034731997582</v>
      </c>
      <c r="AX67" s="84" t="n">
        <v>18.765331982543</v>
      </c>
      <c r="AY67" s="53" t="n">
        <v>0.000707243123983023</v>
      </c>
      <c r="AZ67" s="84" t="n">
        <v>0.00144493956236594</v>
      </c>
      <c r="BA67" s="49" t="n">
        <v>28.1242443890275</v>
      </c>
      <c r="BB67" s="85" t="n">
        <v>0.00102259495894348</v>
      </c>
      <c r="BC67" s="85" t="n">
        <v>0.00177727824765584</v>
      </c>
      <c r="BD67" s="85" t="n">
        <v>36.1054488778048</v>
      </c>
      <c r="BE67" s="85" t="n">
        <v>0.00128343335200091</v>
      </c>
      <c r="BF67" s="84" t="n">
        <v>0.000937654700351053</v>
      </c>
      <c r="BG67" s="49" t="n">
        <v>34.6802337905238</v>
      </c>
      <c r="BH67" s="85" t="n">
        <v>0.000656358290245639</v>
      </c>
      <c r="BI67" s="49" t="n">
        <v>0.00121068162853928</v>
      </c>
      <c r="BJ67" s="49" t="n">
        <v>46.0819544887779</v>
      </c>
      <c r="BK67" s="49" t="n">
        <v>0.000850300580331689</v>
      </c>
      <c r="BL67" s="49" t="n">
        <v>0.00145809155505405</v>
      </c>
      <c r="BM67" s="49" t="n">
        <v>57.0086034912708</v>
      </c>
      <c r="BN67" s="49" t="n">
        <v>0.00103525260984633</v>
      </c>
      <c r="BO67" s="49" t="n">
        <v>0.0015192506764096</v>
      </c>
      <c r="BP67" s="49" t="n">
        <v>61.759320448878</v>
      </c>
      <c r="BQ67" s="49" t="n">
        <v>0.00187644949286535</v>
      </c>
      <c r="BR67" s="49" t="n">
        <v>0.00202628741032127</v>
      </c>
      <c r="BS67" s="49" t="n">
        <v>79.0994373441386</v>
      </c>
      <c r="BT67" s="49" t="n">
        <v>0.0023841621442029</v>
      </c>
      <c r="BU67" s="49" t="n">
        <v>0.00251914599043125</v>
      </c>
      <c r="BV67" s="49" t="n">
        <v>95.7269466957586</v>
      </c>
      <c r="BW67" s="49" t="n">
        <v>0.00282650763697395</v>
      </c>
      <c r="BX67" s="49" t="n">
        <v>0.00146624711375578</v>
      </c>
      <c r="BY67" s="49" t="n">
        <v>89.0759429551117</v>
      </c>
      <c r="BZ67" s="49" t="n">
        <v>0.00182588546238538</v>
      </c>
      <c r="CA67" s="49" t="n">
        <v>0.00188689034154942</v>
      </c>
      <c r="CB67" s="49" t="n">
        <v>110.216633416462</v>
      </c>
      <c r="CC67" s="49" t="n">
        <v>0.00226210997780842</v>
      </c>
      <c r="CD67" s="49" t="n">
        <v>0.0024162426884375</v>
      </c>
      <c r="CE67" s="49" t="n">
        <v>137.770791770578</v>
      </c>
      <c r="CF67" s="49" t="n">
        <v>0.00274437353340831</v>
      </c>
      <c r="CT67" s="86"/>
      <c r="CU67" s="86"/>
      <c r="DC67" s="86"/>
    </row>
    <row r="68" customFormat="false" ht="14.65" hidden="false" customHeight="false" outlineLevel="0" collapsed="false">
      <c r="A68" s="0"/>
      <c r="B68" s="0"/>
      <c r="C68" s="0"/>
      <c r="E68" s="0" t="n">
        <v>0.00653925003799432</v>
      </c>
      <c r="F68" s="0" t="n">
        <v>92.1677875738264</v>
      </c>
      <c r="G68" s="0" t="n">
        <v>0.000865563985793217</v>
      </c>
      <c r="H68" s="0"/>
      <c r="I68" s="0"/>
      <c r="J68" s="0"/>
      <c r="K68" s="0"/>
      <c r="M68" s="70"/>
      <c r="N68" s="69"/>
      <c r="O68" s="71"/>
      <c r="Q68" s="0" t="n">
        <v>0.0427639995351241</v>
      </c>
      <c r="R68" s="0" t="n">
        <v>277.58921236492</v>
      </c>
      <c r="S68" s="0" t="n">
        <v>-0.00766919170723973</v>
      </c>
      <c r="T68" s="0"/>
      <c r="U68" s="0"/>
      <c r="V68" s="0"/>
      <c r="W68" s="0"/>
      <c r="Y68" s="69" t="n">
        <v>0.020640731002239</v>
      </c>
      <c r="Z68" s="69" t="n">
        <v>467.941964396027</v>
      </c>
      <c r="AA68" s="69" t="n">
        <v>-0.0033889188715159</v>
      </c>
      <c r="AB68" s="0"/>
      <c r="AC68" s="0" t="n">
        <v>0.0171163972489071</v>
      </c>
      <c r="AD68" s="0" t="n">
        <v>492.163649991041</v>
      </c>
      <c r="AE68" s="0" t="n">
        <v>-0.000633260107740117</v>
      </c>
      <c r="AF68" s="0"/>
      <c r="AG68" s="0"/>
      <c r="AH68" s="0"/>
      <c r="AI68" s="0"/>
      <c r="AK68" s="49" t="n">
        <v>0.0136239043933706</v>
      </c>
      <c r="AL68" s="49" t="n">
        <v>664.520558956553</v>
      </c>
      <c r="AM68" s="49" t="n">
        <v>0.000920063637995238</v>
      </c>
      <c r="AN68" s="0"/>
      <c r="AR68" s="0"/>
      <c r="AS68" s="0"/>
      <c r="AT68" s="0"/>
      <c r="AU68" s="0"/>
      <c r="AW68" s="49" t="n">
        <v>0.00102534292136493</v>
      </c>
      <c r="AX68" s="84" t="n">
        <v>19.0608432044881</v>
      </c>
      <c r="AY68" s="53" t="n">
        <v>0.000717740044955348</v>
      </c>
      <c r="AZ68" s="84" t="n">
        <v>0.00146517007376299</v>
      </c>
      <c r="BA68" s="49" t="n">
        <v>28.5671371571073</v>
      </c>
      <c r="BB68" s="85" t="n">
        <v>0.00103737237649286</v>
      </c>
      <c r="BC68" s="85" t="n">
        <v>0.00180084018683592</v>
      </c>
      <c r="BD68" s="85" t="n">
        <v>36.6740274314208</v>
      </c>
      <c r="BE68" s="85" t="n">
        <v>0.00130158573822894</v>
      </c>
      <c r="BF68" s="84" t="n">
        <v>0.000951630243334281</v>
      </c>
      <c r="BG68" s="49" t="n">
        <v>35.2263684538654</v>
      </c>
      <c r="BH68" s="85" t="n">
        <v>0.000666141170333853</v>
      </c>
      <c r="BI68" s="49" t="n">
        <v>0.00122810621430826</v>
      </c>
      <c r="BJ68" s="49" t="n">
        <v>46.8076402743141</v>
      </c>
      <c r="BK68" s="49" t="n">
        <v>0.000862765064470953</v>
      </c>
      <c r="BL68" s="49" t="n">
        <v>0.00147836000685042</v>
      </c>
      <c r="BM68" s="49" t="n">
        <v>57.9063591022434</v>
      </c>
      <c r="BN68" s="49" t="n">
        <v>0.00105019725444262</v>
      </c>
      <c r="BO68" s="49" t="n">
        <v>0.00154780991781809</v>
      </c>
      <c r="BP68" s="49" t="n">
        <v>62.7318890274317</v>
      </c>
      <c r="BQ68" s="49" t="n">
        <v>0.00190709483457782</v>
      </c>
      <c r="BR68" s="49" t="n">
        <v>0.00206515001672631</v>
      </c>
      <c r="BS68" s="49" t="n">
        <v>80.345073254363</v>
      </c>
      <c r="BT68" s="49" t="n">
        <v>0.00242163980628125</v>
      </c>
      <c r="BU68" s="49" t="n">
        <v>0.00256763797549788</v>
      </c>
      <c r="BV68" s="49" t="n">
        <v>97.2344279925167</v>
      </c>
      <c r="BW68" s="49" t="n">
        <v>0.00286839921353821</v>
      </c>
      <c r="BX68" s="49" t="n">
        <v>0.00149391899527978</v>
      </c>
      <c r="BY68" s="49" t="n">
        <v>90.4786860972563</v>
      </c>
      <c r="BZ68" s="49" t="n">
        <v>0.0018561426876399</v>
      </c>
      <c r="CA68" s="49" t="n">
        <v>0.00192328608209532</v>
      </c>
      <c r="CB68" s="49" t="n">
        <v>111.952294264343</v>
      </c>
      <c r="CC68" s="49" t="n">
        <v>0.00229878201307749</v>
      </c>
      <c r="CD68" s="49" t="n">
        <v>0.0024629145258781</v>
      </c>
      <c r="CE68" s="49" t="n">
        <v>139.940367830428</v>
      </c>
      <c r="CF68" s="49" t="n">
        <v>0.00278589487929908</v>
      </c>
      <c r="CT68" s="86"/>
      <c r="CU68" s="86"/>
      <c r="DC68" s="86"/>
    </row>
    <row r="69" customFormat="false" ht="14.65" hidden="false" customHeight="false" outlineLevel="0" collapsed="false">
      <c r="A69" s="0"/>
      <c r="B69" s="0"/>
      <c r="C69" s="0"/>
      <c r="E69" s="0"/>
      <c r="F69" s="0"/>
      <c r="G69" s="0"/>
      <c r="H69" s="0"/>
      <c r="I69" s="0"/>
      <c r="J69" s="0"/>
      <c r="K69" s="0"/>
      <c r="M69" s="70"/>
      <c r="N69" s="69"/>
      <c r="O69" s="71"/>
      <c r="Q69" s="0" t="n">
        <v>0.0508136935652651</v>
      </c>
      <c r="R69" s="0" t="n">
        <v>271.39392073483</v>
      </c>
      <c r="S69" s="0" t="n">
        <v>-0.00922720613462993</v>
      </c>
      <c r="T69" s="0"/>
      <c r="U69" s="0"/>
      <c r="V69" s="0"/>
      <c r="W69" s="0"/>
      <c r="Y69" s="69"/>
      <c r="Z69" s="69"/>
      <c r="AA69" s="69"/>
      <c r="AB69" s="0"/>
      <c r="AC69" s="0"/>
      <c r="AD69" s="0"/>
      <c r="AE69" s="0"/>
      <c r="AF69" s="0"/>
      <c r="AG69" s="0"/>
      <c r="AH69" s="0"/>
      <c r="AI69" s="0"/>
      <c r="AN69" s="0"/>
      <c r="AR69" s="0"/>
      <c r="AS69" s="0"/>
      <c r="AT69" s="0"/>
      <c r="AU69" s="0"/>
      <c r="AW69" s="49" t="n">
        <v>0.00104031233396389</v>
      </c>
      <c r="AX69" s="84" t="n">
        <v>19.3563544264332</v>
      </c>
      <c r="AY69" s="53" t="n">
        <v>0.000728218633774653</v>
      </c>
      <c r="AZ69" s="84" t="n">
        <v>0.00148532710669485</v>
      </c>
      <c r="BA69" s="49" t="n">
        <v>29.0100299251871</v>
      </c>
      <c r="BB69" s="85" t="n">
        <v>0.00105211318580713</v>
      </c>
      <c r="BC69" s="85" t="n">
        <v>0.00182428130635921</v>
      </c>
      <c r="BD69" s="85" t="n">
        <v>37.2426059850367</v>
      </c>
      <c r="BE69" s="85" t="n">
        <v>0.00131968291660662</v>
      </c>
      <c r="BF69" s="84" t="n">
        <v>0.000965583036566993</v>
      </c>
      <c r="BG69" s="49" t="n">
        <v>35.772503117207</v>
      </c>
      <c r="BH69" s="85" t="n">
        <v>0.000675908125596705</v>
      </c>
      <c r="BI69" s="49" t="n">
        <v>0.00124548185826062</v>
      </c>
      <c r="BJ69" s="49" t="n">
        <v>47.5333260598502</v>
      </c>
      <c r="BK69" s="49" t="n">
        <v>0.000875203492979519</v>
      </c>
      <c r="BL69" s="49" t="n">
        <v>0.00149854974292006</v>
      </c>
      <c r="BM69" s="49" t="n">
        <v>58.8041147132159</v>
      </c>
      <c r="BN69" s="49" t="n">
        <v>0.0010651044576911</v>
      </c>
      <c r="BO69" s="49" t="n">
        <v>0.00157651312441053</v>
      </c>
      <c r="BP69" s="49" t="n">
        <v>63.7044576059853</v>
      </c>
      <c r="BQ69" s="49" t="n">
        <v>0.00193772036104907</v>
      </c>
      <c r="BR69" s="49" t="n">
        <v>0.0021042114190844</v>
      </c>
      <c r="BS69" s="49" t="n">
        <v>81.5907091645874</v>
      </c>
      <c r="BT69" s="49" t="n">
        <v>0.00245901429535595</v>
      </c>
      <c r="BU69" s="49" t="n">
        <v>0.00261635850065594</v>
      </c>
      <c r="BV69" s="49" t="n">
        <v>98.7419092892748</v>
      </c>
      <c r="BW69" s="49" t="n">
        <v>0.00291006235667102</v>
      </c>
      <c r="BX69" s="49" t="n">
        <v>0.00152173442278814</v>
      </c>
      <c r="BY69" s="49" t="n">
        <v>91.8814292394009</v>
      </c>
      <c r="BZ69" s="49" t="n">
        <v>0.00188639728289725</v>
      </c>
      <c r="CA69" s="49" t="n">
        <v>0.00195987821874934</v>
      </c>
      <c r="CB69" s="49" t="n">
        <v>113.687955112223</v>
      </c>
      <c r="CC69" s="49" t="n">
        <v>0.00233539899006987</v>
      </c>
      <c r="CD69" s="49" t="n">
        <v>0.00250981566617332</v>
      </c>
      <c r="CE69" s="49" t="n">
        <v>142.109943890279</v>
      </c>
      <c r="CF69" s="49" t="n">
        <v>0.00282722527299318</v>
      </c>
      <c r="CT69" s="86"/>
      <c r="CU69" s="86"/>
      <c r="DC69" s="86"/>
    </row>
    <row r="70" customFormat="false" ht="14.65" hidden="false" customHeight="false" outlineLevel="0" collapsed="false">
      <c r="A70" s="0"/>
      <c r="B70" s="0"/>
      <c r="C70" s="0"/>
      <c r="E70" s="0" t="n">
        <v>0.0100603846738374</v>
      </c>
      <c r="F70" s="0" t="n">
        <v>94.863966830735</v>
      </c>
      <c r="G70" s="0" t="n">
        <v>-0.000107356773431717</v>
      </c>
      <c r="H70" s="0"/>
      <c r="I70" s="0"/>
      <c r="J70" s="0"/>
      <c r="K70" s="0"/>
      <c r="M70" s="70"/>
      <c r="N70" s="69"/>
      <c r="O70" s="71"/>
      <c r="Q70" s="0" t="n">
        <v>0.0649006581180119</v>
      </c>
      <c r="R70" s="0" t="n">
        <v>277.747771739095</v>
      </c>
      <c r="S70" s="0" t="n">
        <v>-0.0116380991494277</v>
      </c>
      <c r="T70" s="0"/>
      <c r="U70" s="0"/>
      <c r="V70" s="0"/>
      <c r="W70" s="0"/>
      <c r="Y70" s="69" t="n">
        <v>0.0261784881004007</v>
      </c>
      <c r="Z70" s="69" t="n">
        <v>479.906158762196</v>
      </c>
      <c r="AA70" s="69" t="n">
        <v>-0.00612430865647704</v>
      </c>
      <c r="AB70" s="0"/>
      <c r="AC70" s="0" t="n">
        <v>0.0216472082853825</v>
      </c>
      <c r="AD70" s="0" t="n">
        <v>546.370081701045</v>
      </c>
      <c r="AE70" s="0" t="n">
        <v>-0.0017313600818001</v>
      </c>
      <c r="AF70" s="0"/>
      <c r="AG70" s="0"/>
      <c r="AH70" s="0"/>
      <c r="AI70" s="0"/>
      <c r="AK70" s="49" t="n">
        <v>0.0161468496514021</v>
      </c>
      <c r="AL70" s="49" t="n">
        <v>702.844175581457</v>
      </c>
      <c r="AM70" s="49" t="n">
        <v>0.000654267475907725</v>
      </c>
      <c r="AN70" s="0"/>
      <c r="AR70" s="0"/>
      <c r="AS70" s="0"/>
      <c r="AT70" s="0"/>
      <c r="AU70" s="0"/>
      <c r="AW70" s="49" t="n">
        <v>0.00105525564908702</v>
      </c>
      <c r="AX70" s="84" t="n">
        <v>19.6518656483783</v>
      </c>
      <c r="AY70" s="53" t="n">
        <v>0.000738678954360806</v>
      </c>
      <c r="AZ70" s="84" t="n">
        <v>0.00150541101040967</v>
      </c>
      <c r="BA70" s="49" t="n">
        <v>29.4529226932669</v>
      </c>
      <c r="BB70" s="85" t="n">
        <v>0.00106681756781326</v>
      </c>
      <c r="BC70" s="85" t="n">
        <v>0.00184760267763981</v>
      </c>
      <c r="BD70" s="85" t="n">
        <v>37.8111845386527</v>
      </c>
      <c r="BE70" s="85" t="n">
        <v>0.00133772522192128</v>
      </c>
      <c r="BF70" s="84" t="n">
        <v>0.000979513153994089</v>
      </c>
      <c r="BG70" s="49" t="n">
        <v>36.3186377805487</v>
      </c>
      <c r="BH70" s="85" t="n">
        <v>0.000685659207795632</v>
      </c>
      <c r="BI70" s="49" t="n">
        <v>0.00126280870304917</v>
      </c>
      <c r="BJ70" s="49" t="n">
        <v>48.2590118453864</v>
      </c>
      <c r="BK70" s="49" t="n">
        <v>0.000887615974560061</v>
      </c>
      <c r="BL70" s="49" t="n">
        <v>0.00151866114695032</v>
      </c>
      <c r="BM70" s="49" t="n">
        <v>59.7018703241885</v>
      </c>
      <c r="BN70" s="49" t="n">
        <v>0.00107997440672516</v>
      </c>
      <c r="BO70" s="49" t="n">
        <v>0.00160536015642196</v>
      </c>
      <c r="BP70" s="49" t="n">
        <v>64.6770261845389</v>
      </c>
      <c r="BQ70" s="49" t="n">
        <v>0.00196832401548861</v>
      </c>
      <c r="BR70" s="49" t="n">
        <v>0.00214347055430379</v>
      </c>
      <c r="BS70" s="49" t="n">
        <v>82.8363450748119</v>
      </c>
      <c r="BT70" s="49" t="n">
        <v>0.00249628217458379</v>
      </c>
      <c r="BU70" s="49" t="n">
        <v>0.00266530526700316</v>
      </c>
      <c r="BV70" s="49" t="n">
        <v>100.249390586033</v>
      </c>
      <c r="BW70" s="49" t="n">
        <v>0.00295149287627527</v>
      </c>
      <c r="BX70" s="49" t="n">
        <v>0.00154969330973883</v>
      </c>
      <c r="BY70" s="49" t="n">
        <v>93.2841723815455</v>
      </c>
      <c r="BZ70" s="49" t="n">
        <v>0.00191664733637911</v>
      </c>
      <c r="CA70" s="49" t="n">
        <v>0.00199666594854819</v>
      </c>
      <c r="CB70" s="49" t="n">
        <v>115.423615960103</v>
      </c>
      <c r="CC70" s="49" t="n">
        <v>0.0023719577795171</v>
      </c>
      <c r="CD70" s="49" t="n">
        <v>0.00255694406863465</v>
      </c>
      <c r="CE70" s="49" t="n">
        <v>144.279519950129</v>
      </c>
      <c r="CF70" s="49" t="n">
        <v>0.00286836056528495</v>
      </c>
      <c r="CT70" s="86"/>
      <c r="CU70" s="86"/>
      <c r="DC70" s="86"/>
    </row>
    <row r="71" customFormat="false" ht="14.65" hidden="false" customHeight="false" outlineLevel="0" collapsed="false">
      <c r="A71" s="0"/>
      <c r="B71" s="0"/>
      <c r="C71" s="0"/>
      <c r="E71" s="0"/>
      <c r="F71" s="0"/>
      <c r="G71" s="0"/>
      <c r="H71" s="0"/>
      <c r="I71" s="0"/>
      <c r="J71" s="0"/>
      <c r="K71" s="0"/>
      <c r="M71" s="70"/>
      <c r="N71" s="69"/>
      <c r="O71" s="71"/>
      <c r="Q71" s="0" t="n">
        <v>0.077981410916991</v>
      </c>
      <c r="R71" s="0" t="n">
        <v>278.306389391027</v>
      </c>
      <c r="S71" s="0" t="n">
        <v>-0.0138878182579437</v>
      </c>
      <c r="T71" s="0"/>
      <c r="U71" s="0"/>
      <c r="V71" s="0"/>
      <c r="W71" s="0"/>
      <c r="Y71" s="69"/>
      <c r="Z71" s="69"/>
      <c r="AA71" s="69"/>
      <c r="AB71" s="0"/>
      <c r="AC71" s="0"/>
      <c r="AD71" s="0"/>
      <c r="AE71" s="0"/>
      <c r="AF71" s="0"/>
      <c r="AG71" s="0"/>
      <c r="AH71" s="0"/>
      <c r="AI71" s="0"/>
      <c r="AN71" s="0"/>
      <c r="AR71" s="0"/>
      <c r="AS71" s="0"/>
      <c r="AT71" s="0"/>
      <c r="AU71" s="0"/>
      <c r="AW71" s="49" t="n">
        <v>0.00107017295757202</v>
      </c>
      <c r="AX71" s="84" t="n">
        <v>19.9473768703235</v>
      </c>
      <c r="AY71" s="53" t="n">
        <v>0.000749121070300359</v>
      </c>
      <c r="AZ71" s="84" t="n">
        <v>0.00152542213873033</v>
      </c>
      <c r="BA71" s="49" t="n">
        <v>29.8958154613467</v>
      </c>
      <c r="BB71" s="85" t="n">
        <v>0.00108148570210046</v>
      </c>
      <c r="BC71" s="85" t="n">
        <v>0.00187080537589301</v>
      </c>
      <c r="BD71" s="85" t="n">
        <v>38.3797630922686</v>
      </c>
      <c r="BE71" s="85" t="n">
        <v>0.00135571298592311</v>
      </c>
      <c r="BF71" s="84" t="n">
        <v>0.000993420669200519</v>
      </c>
      <c r="BG71" s="49" t="n">
        <v>36.8647724438903</v>
      </c>
      <c r="BH71" s="85" t="n">
        <v>0.000695394468440081</v>
      </c>
      <c r="BI71" s="49" t="n">
        <v>0.00128008689368695</v>
      </c>
      <c r="BJ71" s="49" t="n">
        <v>48.9846976309226</v>
      </c>
      <c r="BK71" s="49" t="n">
        <v>0.000900002617237058</v>
      </c>
      <c r="BL71" s="49" t="n">
        <v>0.001538694608389</v>
      </c>
      <c r="BM71" s="49" t="n">
        <v>60.599625935161</v>
      </c>
      <c r="BN71" s="49" t="n">
        <v>0.00109480728727752</v>
      </c>
      <c r="BO71" s="49" t="n">
        <v>0.00163435086856899</v>
      </c>
      <c r="BP71" s="49" t="n">
        <v>65.6495947630925</v>
      </c>
      <c r="BQ71" s="49" t="n">
        <v>0.00199890376218657</v>
      </c>
      <c r="BR71" s="49" t="n">
        <v>0.00218292635420378</v>
      </c>
      <c r="BS71" s="49" t="n">
        <v>84.0819809850363</v>
      </c>
      <c r="BT71" s="49" t="n">
        <v>0.00253344007058986</v>
      </c>
      <c r="BU71" s="49" t="n">
        <v>0.00271447598750379</v>
      </c>
      <c r="BV71" s="49" t="n">
        <v>101.756871882791</v>
      </c>
      <c r="BW71" s="49" t="n">
        <v>0.00299268670932634</v>
      </c>
      <c r="BX71" s="49" t="n">
        <v>0.00157779556371916</v>
      </c>
      <c r="BY71" s="49" t="n">
        <v>94.6869155236902</v>
      </c>
      <c r="BZ71" s="49" t="n">
        <v>0.00194689095450266</v>
      </c>
      <c r="CA71" s="49" t="n">
        <v>0.00203364846037399</v>
      </c>
      <c r="CB71" s="49" t="n">
        <v>117.159276807984</v>
      </c>
      <c r="CC71" s="49" t="n">
        <v>0.00240845530081325</v>
      </c>
      <c r="CD71" s="49" t="n">
        <v>0.00260429769820626</v>
      </c>
      <c r="CE71" s="49" t="n">
        <v>146.44909600998</v>
      </c>
      <c r="CF71" s="49" t="n">
        <v>0.00290929671878174</v>
      </c>
      <c r="CT71" s="86"/>
      <c r="CU71" s="86"/>
      <c r="DC71" s="86"/>
    </row>
    <row r="72" customFormat="false" ht="14.65" hidden="false" customHeight="false" outlineLevel="0" collapsed="false">
      <c r="A72" s="0"/>
      <c r="B72" s="0"/>
      <c r="C72" s="0"/>
      <c r="E72" s="0" t="n">
        <v>0.0125754808422968</v>
      </c>
      <c r="F72" s="0" t="n">
        <v>101.605559519483</v>
      </c>
      <c r="G72" s="0" t="n">
        <v>-0.000919242372509077</v>
      </c>
      <c r="H72" s="0"/>
      <c r="I72" s="0"/>
      <c r="J72" s="0"/>
      <c r="K72" s="0"/>
      <c r="M72" s="70"/>
      <c r="N72" s="69"/>
      <c r="O72" s="71"/>
      <c r="Q72" s="0" t="n">
        <v>0.0885466343315511</v>
      </c>
      <c r="R72" s="0" t="n">
        <v>296.448726826737</v>
      </c>
      <c r="S72" s="0" t="n">
        <v>-0.0158420518716099</v>
      </c>
      <c r="T72" s="0"/>
      <c r="U72" s="0"/>
      <c r="V72" s="0"/>
      <c r="W72" s="0"/>
      <c r="Y72" s="69" t="n">
        <v>0.0312128127350931</v>
      </c>
      <c r="Z72" s="69" t="n">
        <v>484.614535498353</v>
      </c>
      <c r="AA72" s="69" t="n">
        <v>-0.00859693932416359</v>
      </c>
      <c r="AB72" s="0"/>
      <c r="AC72" s="0" t="n">
        <v>0.0186266675943989</v>
      </c>
      <c r="AD72" s="0" t="n">
        <v>516.168986626234</v>
      </c>
      <c r="AE72" s="0" t="n">
        <v>-0.00109136316440318</v>
      </c>
      <c r="AF72" s="0"/>
      <c r="AG72" s="0"/>
      <c r="AH72" s="0"/>
      <c r="AI72" s="0"/>
      <c r="AK72" s="49" t="n">
        <v>0.0181652058578274</v>
      </c>
      <c r="AL72" s="49" t="n">
        <v>724.397421279284</v>
      </c>
      <c r="AM72" s="49" t="n">
        <v>-0.000265796162087512</v>
      </c>
      <c r="AN72" s="0"/>
      <c r="AR72" s="0"/>
      <c r="AS72" s="0"/>
      <c r="AT72" s="0"/>
      <c r="AU72" s="0"/>
      <c r="AW72" s="49" t="n">
        <v>0.001085064349783</v>
      </c>
      <c r="AX72" s="84" t="n">
        <v>20.2428880922686</v>
      </c>
      <c r="AY72" s="53" t="n">
        <v>0.000759545044848036</v>
      </c>
      <c r="AZ72" s="84" t="n">
        <v>0.00154536084984671</v>
      </c>
      <c r="BA72" s="49" t="n">
        <v>30.3387082294265</v>
      </c>
      <c r="BB72" s="85" t="n">
        <v>0.00109611776693315</v>
      </c>
      <c r="BC72" s="85" t="n">
        <v>0.0018938904793195</v>
      </c>
      <c r="BD72" s="85" t="n">
        <v>38.9483416458846</v>
      </c>
      <c r="BE72" s="85" t="n">
        <v>0.00137364653736395</v>
      </c>
      <c r="BF72" s="84" t="n">
        <v>0.00100730565541367</v>
      </c>
      <c r="BG72" s="49" t="n">
        <v>37.410907107232</v>
      </c>
      <c r="BH72" s="85" t="n">
        <v>0.000705113958789285</v>
      </c>
      <c r="BI72" s="49" t="n">
        <v>0.00129731657748848</v>
      </c>
      <c r="BJ72" s="49" t="n">
        <v>49.7103834164587</v>
      </c>
      <c r="BK72" s="49" t="n">
        <v>0.000912363528361021</v>
      </c>
      <c r="BL72" s="49" t="n">
        <v>0.00155865052217978</v>
      </c>
      <c r="BM72" s="49" t="n">
        <v>61.4973815461336</v>
      </c>
      <c r="BN72" s="49" t="n">
        <v>0.00110960328369649</v>
      </c>
      <c r="BO72" s="49" t="n">
        <v>0.00166348511030241</v>
      </c>
      <c r="BP72" s="49" t="n">
        <v>66.6221633416461</v>
      </c>
      <c r="BQ72" s="49" t="n">
        <v>0.00202945758635074</v>
      </c>
      <c r="BR72" s="49" t="n">
        <v>0.00222257774627589</v>
      </c>
      <c r="BS72" s="49" t="n">
        <v>85.3276168952607</v>
      </c>
      <c r="BT72" s="49" t="n">
        <v>0.00257048467284659</v>
      </c>
      <c r="BU72" s="49" t="n">
        <v>0.00276386838830466</v>
      </c>
      <c r="BV72" s="49" t="n">
        <v>103.264353179549</v>
      </c>
      <c r="BW72" s="49" t="n">
        <v>0.00303363991775365</v>
      </c>
      <c r="BX72" s="49" t="n">
        <v>0.00160604108668344</v>
      </c>
      <c r="BY72" s="49" t="n">
        <v>96.0896586658348</v>
      </c>
      <c r="BZ72" s="49" t="n">
        <v>0.00197712626176172</v>
      </c>
      <c r="CA72" s="49" t="n">
        <v>0.00207082493561053</v>
      </c>
      <c r="CB72" s="49" t="n">
        <v>118.894937655864</v>
      </c>
      <c r="CC72" s="49" t="n">
        <v>0.00244488852166853</v>
      </c>
      <c r="CD72" s="49" t="n">
        <v>0.00265187452671419</v>
      </c>
      <c r="CE72" s="49" t="n">
        <v>148.61867206983</v>
      </c>
      <c r="CF72" s="49" t="n">
        <v>0.0029500298062766</v>
      </c>
      <c r="CT72" s="86"/>
      <c r="CU72" s="86"/>
      <c r="DC72" s="86"/>
    </row>
    <row r="73" customFormat="false" ht="14.65" hidden="false" customHeight="false" outlineLevel="0" collapsed="false">
      <c r="A73" s="0"/>
      <c r="B73" s="0"/>
      <c r="C73" s="0"/>
      <c r="E73" s="0"/>
      <c r="F73" s="0"/>
      <c r="G73" s="0"/>
      <c r="H73" s="0"/>
      <c r="I73" s="0"/>
      <c r="J73" s="0"/>
      <c r="K73" s="0"/>
      <c r="M73" s="70"/>
      <c r="N73" s="69"/>
      <c r="O73" s="71"/>
      <c r="Q73" s="0" t="n">
        <v>0.0955901166079244</v>
      </c>
      <c r="R73" s="0" t="n">
        <v>263.921348881843</v>
      </c>
      <c r="S73" s="0" t="n">
        <v>-0.0177358452704204</v>
      </c>
      <c r="T73" s="0"/>
      <c r="U73" s="0"/>
      <c r="V73" s="0"/>
      <c r="W73" s="0"/>
      <c r="Y73" s="69"/>
      <c r="Z73" s="69"/>
      <c r="AA73" s="69"/>
      <c r="AB73" s="0"/>
      <c r="AC73" s="0"/>
      <c r="AD73" s="0"/>
      <c r="AE73" s="0"/>
      <c r="AF73" s="0"/>
      <c r="AG73" s="0"/>
      <c r="AH73" s="0"/>
      <c r="AI73" s="0"/>
      <c r="AN73" s="0"/>
      <c r="AR73" s="0"/>
      <c r="AS73" s="0"/>
      <c r="AT73" s="0"/>
      <c r="AU73" s="0"/>
      <c r="AW73" s="49" t="n">
        <v>0.00109992991561401</v>
      </c>
      <c r="AX73" s="84" t="n">
        <v>20.5383993142137</v>
      </c>
      <c r="AY73" s="53" t="n">
        <v>0.000769950940929733</v>
      </c>
      <c r="AZ73" s="84" t="n">
        <v>0.0015652275061107</v>
      </c>
      <c r="BA73" s="49" t="n">
        <v>30.7816009975063</v>
      </c>
      <c r="BB73" s="85" t="n">
        <v>0.00111071393926418</v>
      </c>
      <c r="BC73" s="85" t="n">
        <v>0.00191685906831652</v>
      </c>
      <c r="BD73" s="85" t="n">
        <v>39.5169201995005</v>
      </c>
      <c r="BE73" s="85" t="n">
        <v>0.00139152620203163</v>
      </c>
      <c r="BF73" s="84" t="n">
        <v>0.00102116818550558</v>
      </c>
      <c r="BG73" s="49" t="n">
        <v>37.9570417705736</v>
      </c>
      <c r="BH73" s="85" t="n">
        <v>0.000714817729853626</v>
      </c>
      <c r="BI73" s="49" t="n">
        <v>0.00131449790401236</v>
      </c>
      <c r="BJ73" s="49" t="n">
        <v>50.4360692019949</v>
      </c>
      <c r="BK73" s="49" t="n">
        <v>0.000924698814615509</v>
      </c>
      <c r="BL73" s="49" t="n">
        <v>0.00157852928849981</v>
      </c>
      <c r="BM73" s="49" t="n">
        <v>62.3951371571062</v>
      </c>
      <c r="BN73" s="49" t="n">
        <v>0.00112436257895787</v>
      </c>
      <c r="BO73" s="49" t="n">
        <v>0.00169276272605556</v>
      </c>
      <c r="BP73" s="49" t="n">
        <v>67.5947319201998</v>
      </c>
      <c r="BQ73" s="49" t="n">
        <v>0.00205998349394227</v>
      </c>
      <c r="BR73" s="49" t="n">
        <v>0.00226242365442509</v>
      </c>
      <c r="BS73" s="49" t="n">
        <v>86.5732528054851</v>
      </c>
      <c r="BT73" s="49" t="n">
        <v>0.00260741273304126</v>
      </c>
      <c r="BU73" s="49" t="n">
        <v>0.00281348020999534</v>
      </c>
      <c r="BV73" s="49" t="n">
        <v>104.771834476307</v>
      </c>
      <c r="BW73" s="49" t="n">
        <v>0.0030743486863113</v>
      </c>
      <c r="BX73" s="49" t="n">
        <v>0.00163442977518678</v>
      </c>
      <c r="BY73" s="49" t="n">
        <v>97.4924018079794</v>
      </c>
      <c r="BZ73" s="49" t="n">
        <v>0.00200735140060656</v>
      </c>
      <c r="CA73" s="49" t="n">
        <v>0.00210819454878503</v>
      </c>
      <c r="CB73" s="49" t="n">
        <v>120.630598503744</v>
      </c>
      <c r="CC73" s="49" t="n">
        <v>0.00248125445775254</v>
      </c>
      <c r="CD73" s="49" t="n">
        <v>0.00269967253406998</v>
      </c>
      <c r="CE73" s="49" t="n">
        <v>150.788248129681</v>
      </c>
      <c r="CF73" s="49" t="n">
        <v>0.00299055600910908</v>
      </c>
      <c r="CT73" s="86"/>
      <c r="CU73" s="86"/>
      <c r="DC73" s="86"/>
    </row>
    <row r="74" customFormat="false" ht="14.65" hidden="false" customHeight="false" outlineLevel="0" collapsed="false">
      <c r="A74" s="0"/>
      <c r="B74" s="0"/>
      <c r="C74" s="0"/>
      <c r="E74" s="0" t="n">
        <v>0.019617750113983</v>
      </c>
      <c r="F74" s="0" t="n">
        <v>112.476892946819</v>
      </c>
      <c r="G74" s="0" t="n">
        <v>-0.00326767179132789</v>
      </c>
      <c r="H74" s="0"/>
      <c r="I74" s="0"/>
      <c r="J74" s="0"/>
      <c r="K74" s="0"/>
      <c r="M74" s="70"/>
      <c r="N74" s="69"/>
      <c r="O74" s="71"/>
      <c r="Q74" s="0" t="n">
        <v>0.102633598884298</v>
      </c>
      <c r="R74" s="0" t="n">
        <v>289.183294173578</v>
      </c>
      <c r="S74" s="0" t="n">
        <v>-0.0188304847172506</v>
      </c>
      <c r="T74" s="0"/>
      <c r="U74" s="0"/>
      <c r="V74" s="0"/>
      <c r="W74" s="0"/>
      <c r="Y74" s="69" t="n">
        <v>0.0362471373697855</v>
      </c>
      <c r="Z74" s="69" t="n">
        <v>487.727689122586</v>
      </c>
      <c r="AA74" s="69" t="n">
        <v>-0.0122486173129541</v>
      </c>
      <c r="AB74" s="0"/>
      <c r="AC74" s="0" t="n">
        <v>0.022654055182377</v>
      </c>
      <c r="AD74" s="0" t="n">
        <v>535.602429411574</v>
      </c>
      <c r="AE74" s="0" t="n">
        <v>-0.0017313600818001</v>
      </c>
      <c r="AF74" s="0"/>
      <c r="AG74" s="0"/>
      <c r="AH74" s="0"/>
      <c r="AI74" s="0"/>
      <c r="AK74" s="49" t="n">
        <v>0.0227065073222843</v>
      </c>
      <c r="AL74" s="49" t="n">
        <v>762.767946269862</v>
      </c>
      <c r="AM74" s="49" t="n">
        <v>-0.00211273872428536</v>
      </c>
      <c r="AN74" s="0"/>
      <c r="AR74" s="0"/>
      <c r="AS74" s="0"/>
      <c r="AT74" s="0"/>
      <c r="AU74" s="0"/>
      <c r="AW74" s="49" t="n">
        <v>0.00111476974449215</v>
      </c>
      <c r="AX74" s="84" t="n">
        <v>20.8339105361589</v>
      </c>
      <c r="AY74" s="53" t="n">
        <v>0.000780338821144428</v>
      </c>
      <c r="AZ74" s="84" t="n">
        <v>0.00158502247383352</v>
      </c>
      <c r="BA74" s="49" t="n">
        <v>31.2244937655861</v>
      </c>
      <c r="BB74" s="85" t="n">
        <v>0.00112527439474663</v>
      </c>
      <c r="BC74" s="85" t="n">
        <v>0.00193971222471777</v>
      </c>
      <c r="BD74" s="85" t="n">
        <v>40.0854987531165</v>
      </c>
      <c r="BE74" s="85" t="n">
        <v>0.00140935230278579</v>
      </c>
      <c r="BF74" s="84" t="n">
        <v>0.0010350083319953</v>
      </c>
      <c r="BG74" s="49" t="n">
        <v>38.5031764339153</v>
      </c>
      <c r="BH74" s="85" t="n">
        <v>0.000724505832396412</v>
      </c>
      <c r="BI74" s="49" t="n">
        <v>0.00133163102500338</v>
      </c>
      <c r="BJ74" s="49" t="n">
        <v>51.161754987531</v>
      </c>
      <c r="BK74" s="49" t="n">
        <v>0.000937008582021356</v>
      </c>
      <c r="BL74" s="49" t="n">
        <v>0.00159833131250178</v>
      </c>
      <c r="BM74" s="49" t="n">
        <v>63.2928927680787</v>
      </c>
      <c r="BN74" s="49" t="n">
        <v>0.00113908535467971</v>
      </c>
      <c r="BO74" s="49" t="n">
        <v>0.0017221835554887</v>
      </c>
      <c r="BP74" s="49" t="n">
        <v>68.5673004987534</v>
      </c>
      <c r="BQ74" s="49" t="n">
        <v>0.00209047951151074</v>
      </c>
      <c r="BR74" s="49" t="n">
        <v>0.00230246299969297</v>
      </c>
      <c r="BS74" s="49" t="n">
        <v>87.8188887157095</v>
      </c>
      <c r="BT74" s="49" t="n">
        <v>0.00264422106443712</v>
      </c>
      <c r="BU74" s="49" t="n">
        <v>0.00286330920881335</v>
      </c>
      <c r="BV74" s="49" t="n">
        <v>106.279315773065</v>
      </c>
      <c r="BW74" s="49" t="n">
        <v>0.00311480932043988</v>
      </c>
      <c r="BX74" s="49" t="n">
        <v>0.0016629615206156</v>
      </c>
      <c r="BY74" s="49" t="n">
        <v>98.8951449501241</v>
      </c>
      <c r="BZ74" s="49" t="n">
        <v>0.00203756453132317</v>
      </c>
      <c r="CA74" s="49" t="n">
        <v>0.00214575646819682</v>
      </c>
      <c r="CB74" s="49" t="n">
        <v>122.366259351625</v>
      </c>
      <c r="CC74" s="49" t="n">
        <v>0.00251755017233103</v>
      </c>
      <c r="CD74" s="49" t="n">
        <v>0.00274768970942824</v>
      </c>
      <c r="CE74" s="49" t="n">
        <v>152.957824189531</v>
      </c>
      <c r="CF74" s="49" t="n">
        <v>0.00303087161551196</v>
      </c>
      <c r="CT74" s="86"/>
      <c r="CU74" s="86"/>
      <c r="DC74" s="86"/>
    </row>
    <row r="75" customFormat="false" ht="14.65" hidden="false" customHeight="false" outlineLevel="0" collapsed="false">
      <c r="A75" s="0"/>
      <c r="B75" s="0"/>
      <c r="C75" s="0"/>
      <c r="E75" s="0"/>
      <c r="F75" s="0"/>
      <c r="G75" s="0"/>
      <c r="H75" s="0"/>
      <c r="I75" s="0"/>
      <c r="J75" s="0"/>
      <c r="K75" s="0"/>
      <c r="M75" s="70"/>
      <c r="N75" s="69"/>
      <c r="O75" s="71"/>
      <c r="Q75" s="0" t="n">
        <v>0.110180187037555</v>
      </c>
      <c r="R75" s="0" t="n">
        <v>274.653970727808</v>
      </c>
      <c r="S75" s="0" t="n">
        <v>-0.0196363542486593</v>
      </c>
      <c r="T75" s="0"/>
      <c r="U75" s="0"/>
      <c r="V75" s="0"/>
      <c r="W75" s="0"/>
      <c r="Y75" s="69"/>
      <c r="Z75" s="69"/>
      <c r="AA75" s="69"/>
      <c r="AB75" s="0"/>
      <c r="AC75" s="0"/>
      <c r="AD75" s="0"/>
      <c r="AE75" s="0"/>
      <c r="AF75" s="0"/>
      <c r="AG75" s="0"/>
      <c r="AH75" s="0"/>
      <c r="AI75" s="0"/>
      <c r="AN75" s="0"/>
      <c r="AR75" s="0"/>
      <c r="AS75" s="0"/>
      <c r="AT75" s="0"/>
      <c r="AU75" s="0"/>
      <c r="AW75" s="49" t="n">
        <v>0.00112958392538085</v>
      </c>
      <c r="AX75" s="84" t="n">
        <v>21.129421758104</v>
      </c>
      <c r="AY75" s="53" t="n">
        <v>0.00079070874776649</v>
      </c>
      <c r="AZ75" s="84" t="n">
        <v>0.00160474612308654</v>
      </c>
      <c r="BA75" s="49" t="n">
        <v>31.6673865336659</v>
      </c>
      <c r="BB75" s="85" t="n">
        <v>0.00113979930774847</v>
      </c>
      <c r="BC75" s="85" t="n">
        <v>0.00196245103106173</v>
      </c>
      <c r="BD75" s="85" t="n">
        <v>40.6540773067325</v>
      </c>
      <c r="BE75" s="85" t="n">
        <v>0.00142712515959411</v>
      </c>
      <c r="BF75" s="84" t="n">
        <v>0.0010488261670512</v>
      </c>
      <c r="BG75" s="49" t="n">
        <v>39.0493110972569</v>
      </c>
      <c r="BH75" s="85" t="n">
        <v>0.00073417831693552</v>
      </c>
      <c r="BI75" s="49" t="n">
        <v>0.00134871609433582</v>
      </c>
      <c r="BJ75" s="49" t="n">
        <v>51.8874407730672</v>
      </c>
      <c r="BK75" s="49" t="n">
        <v>0.000949292935943411</v>
      </c>
      <c r="BL75" s="49" t="n">
        <v>0.001618057004059</v>
      </c>
      <c r="BM75" s="49" t="n">
        <v>64.1906483790513</v>
      </c>
      <c r="BN75" s="49" t="n">
        <v>0.00115377179113516</v>
      </c>
      <c r="BO75" s="49" t="n">
        <v>0.00175174743372944</v>
      </c>
      <c r="BP75" s="49" t="n">
        <v>69.539869077307</v>
      </c>
      <c r="BQ75" s="49" t="n">
        <v>0.00212094368602858</v>
      </c>
      <c r="BR75" s="49" t="n">
        <v>0.00234269470096196</v>
      </c>
      <c r="BS75" s="49" t="n">
        <v>89.064524625934</v>
      </c>
      <c r="BT75" s="49" t="n">
        <v>0.00268090654122543</v>
      </c>
      <c r="BU75" s="49" t="n">
        <v>0.00291335315779627</v>
      </c>
      <c r="BV75" s="49" t="n">
        <v>107.786797069823</v>
      </c>
      <c r="BW75" s="49" t="n">
        <v>0.00315501824412331</v>
      </c>
      <c r="BX75" s="49" t="n">
        <v>0.00169163620941447</v>
      </c>
      <c r="BY75" s="49" t="n">
        <v>100.297888092269</v>
      </c>
      <c r="BZ75" s="49" t="n">
        <v>0.00206776383191094</v>
      </c>
      <c r="CA75" s="49" t="n">
        <v>0.00218350985653151</v>
      </c>
      <c r="CB75" s="49" t="n">
        <v>124.101920199505</v>
      </c>
      <c r="CC75" s="49" t="n">
        <v>0.00255377277589226</v>
      </c>
      <c r="CD75" s="49" t="n">
        <v>0.00279592405230022</v>
      </c>
      <c r="CE75" s="49" t="n">
        <v>155.127400249381</v>
      </c>
      <c r="CF75" s="49" t="n">
        <v>0.00307097301894969</v>
      </c>
      <c r="CT75" s="86"/>
      <c r="CU75" s="86"/>
      <c r="DC75" s="60"/>
      <c r="DD75" s="60"/>
      <c r="DE75" s="60"/>
      <c r="DF75" s="60"/>
      <c r="DG75" s="60"/>
      <c r="DH75" s="60"/>
      <c r="DI75" s="60"/>
      <c r="DJ75" s="60"/>
    </row>
    <row r="76" customFormat="false" ht="14.65" hidden="false" customHeight="false" outlineLevel="0" collapsed="false">
      <c r="E76" s="0" t="n">
        <v>0.0291751155541285</v>
      </c>
      <c r="F76" s="0" t="n">
        <v>113.086520488454</v>
      </c>
      <c r="G76" s="0" t="n">
        <v>-0.00648166519593991</v>
      </c>
      <c r="H76" s="0"/>
      <c r="I76" s="0"/>
      <c r="J76" s="0"/>
      <c r="K76" s="0"/>
      <c r="M76" s="70"/>
      <c r="N76" s="69"/>
      <c r="O76" s="71"/>
      <c r="Q76" s="0" t="n">
        <v>0.117223669313928</v>
      </c>
      <c r="R76" s="0" t="n">
        <v>275.94825168878</v>
      </c>
      <c r="S76" s="0" t="n">
        <v>-0.0207309936954895</v>
      </c>
      <c r="T76" s="0"/>
      <c r="U76" s="0"/>
      <c r="V76" s="0"/>
      <c r="W76" s="0"/>
      <c r="Y76" s="69" t="n">
        <v>0.0427917593948857</v>
      </c>
      <c r="Z76" s="69" t="n">
        <v>485.41045854814</v>
      </c>
      <c r="AA76" s="69" t="n">
        <v>-0.0145123881694736</v>
      </c>
      <c r="AB76" s="0"/>
      <c r="AC76" s="0" t="n">
        <v>0.0196335144913934</v>
      </c>
      <c r="AD76" s="0" t="n">
        <v>515.251918460342</v>
      </c>
      <c r="AE76" s="0" t="n">
        <v>-0.00109136316440318</v>
      </c>
      <c r="AF76" s="0"/>
      <c r="AG76" s="0"/>
      <c r="AH76" s="0"/>
      <c r="AI76" s="0"/>
      <c r="AK76" s="49" t="n">
        <v>0.0267432197351348</v>
      </c>
      <c r="AL76" s="49" t="n">
        <v>778.770894778325</v>
      </c>
      <c r="AM76" s="49" t="n">
        <v>-0.00355757940024825</v>
      </c>
      <c r="AN76" s="0"/>
      <c r="AR76" s="0"/>
      <c r="AS76" s="0"/>
      <c r="AT76" s="0"/>
      <c r="AU76" s="0"/>
      <c r="AW76" s="49" t="n">
        <v>0.00114437254678313</v>
      </c>
      <c r="AX76" s="84" t="n">
        <v>21.4249329800491</v>
      </c>
      <c r="AY76" s="53" t="n">
        <v>0.000801060782748136</v>
      </c>
      <c r="AZ76" s="84" t="n">
        <v>0.00162439882750348</v>
      </c>
      <c r="BA76" s="49" t="n">
        <v>32.1102793017457</v>
      </c>
      <c r="BB76" s="85" t="n">
        <v>0.00115428885136256</v>
      </c>
      <c r="BC76" s="85" t="n">
        <v>0.00198507656988666</v>
      </c>
      <c r="BD76" s="85" t="n">
        <v>41.2226558603484</v>
      </c>
      <c r="BE76" s="85" t="n">
        <v>0.00144484508956491</v>
      </c>
      <c r="BF76" s="84" t="n">
        <v>0.00106262176249318</v>
      </c>
      <c r="BG76" s="49" t="n">
        <v>39.5954457605986</v>
      </c>
      <c r="BH76" s="85" t="n">
        <v>0.000743835233744894</v>
      </c>
      <c r="BI76" s="49" t="n">
        <v>0.00136575326795653</v>
      </c>
      <c r="BJ76" s="49" t="n">
        <v>52.6131265586033</v>
      </c>
      <c r="BK76" s="49" t="n">
        <v>0.000961551981095182</v>
      </c>
      <c r="BL76" s="49" t="n">
        <v>0.00163770677751413</v>
      </c>
      <c r="BM76" s="49" t="n">
        <v>65.0884039900238</v>
      </c>
      <c r="BN76" s="49" t="n">
        <v>0.00116842206726544</v>
      </c>
      <c r="BO76" s="49" t="n">
        <v>0.00178145419160944</v>
      </c>
      <c r="BP76" s="49" t="n">
        <v>70.5124376558606</v>
      </c>
      <c r="BQ76" s="49" t="n">
        <v>0.0021513740847254</v>
      </c>
      <c r="BR76" s="49" t="n">
        <v>0.00238311767564069</v>
      </c>
      <c r="BS76" s="49" t="n">
        <v>90.3101605361584</v>
      </c>
      <c r="BT76" s="49" t="n">
        <v>0.00271746609786892</v>
      </c>
      <c r="BU76" s="49" t="n">
        <v>0.00296360984788151</v>
      </c>
      <c r="BV76" s="49" t="n">
        <v>109.294278366581</v>
      </c>
      <c r="BW76" s="49" t="n">
        <v>0.00319497199774157</v>
      </c>
      <c r="BX76" s="49" t="n">
        <v>0.00172045372330959</v>
      </c>
      <c r="BY76" s="49" t="n">
        <v>101.700631234413</v>
      </c>
      <c r="BZ76" s="49" t="n">
        <v>0.00209794749796007</v>
      </c>
      <c r="CA76" s="49" t="n">
        <v>0.00222145387146238</v>
      </c>
      <c r="CB76" s="49" t="n">
        <v>125.837581047386</v>
      </c>
      <c r="CC76" s="49" t="n">
        <v>0.00258991942576793</v>
      </c>
      <c r="CD76" s="49" t="n">
        <v>0.00284437357362255</v>
      </c>
      <c r="CE76" s="49" t="n">
        <v>157.296976309232</v>
      </c>
      <c r="CF76" s="49" t="n">
        <v>0.0031108567164447</v>
      </c>
      <c r="CT76" s="86"/>
      <c r="CU76" s="86"/>
      <c r="DC76" s="86"/>
    </row>
    <row r="77" customFormat="false" ht="14.65" hidden="false" customHeight="false" outlineLevel="0" collapsed="false">
      <c r="E77" s="0"/>
      <c r="F77" s="0"/>
      <c r="G77" s="0"/>
      <c r="H77" s="0"/>
      <c r="I77" s="0"/>
      <c r="J77" s="0"/>
      <c r="K77" s="0"/>
      <c r="M77" s="70"/>
      <c r="N77" s="69"/>
      <c r="O77" s="71"/>
      <c r="Q77" s="0" t="n">
        <v>0.127285786851605</v>
      </c>
      <c r="R77" s="0" t="n">
        <v>281.861071576845</v>
      </c>
      <c r="S77" s="0" t="n">
        <v>-0.0218189175628913</v>
      </c>
      <c r="T77" s="0"/>
      <c r="U77" s="0"/>
      <c r="V77" s="0"/>
      <c r="W77" s="0"/>
      <c r="Y77" s="69"/>
      <c r="Z77" s="69"/>
      <c r="AA77" s="69"/>
      <c r="AB77" s="0"/>
      <c r="AC77" s="0"/>
      <c r="AD77" s="0"/>
      <c r="AE77" s="0"/>
      <c r="AF77" s="0"/>
      <c r="AG77" s="0"/>
      <c r="AH77" s="0"/>
      <c r="AI77" s="0"/>
      <c r="AN77" s="0"/>
      <c r="AR77" s="0"/>
      <c r="AS77" s="0"/>
      <c r="AT77" s="0"/>
      <c r="AU77" s="0"/>
      <c r="AW77" s="49" t="n">
        <v>0.00115913569674459</v>
      </c>
      <c r="AX77" s="84" t="n">
        <v>21.7204442019942</v>
      </c>
      <c r="AY77" s="53" t="n">
        <v>0.000811394987721193</v>
      </c>
      <c r="AZ77" s="84" t="n">
        <v>0.00164398096408693</v>
      </c>
      <c r="BA77" s="49" t="n">
        <v>32.5531720698255</v>
      </c>
      <c r="BB77" s="85" t="n">
        <v>0.00116874319742171</v>
      </c>
      <c r="BC77" s="85" t="n">
        <v>0.00200758992305445</v>
      </c>
      <c r="BD77" s="85" t="n">
        <v>41.7912344139643</v>
      </c>
      <c r="BE77" s="85" t="n">
        <v>0.00146251240698285</v>
      </c>
      <c r="BF77" s="84" t="n">
        <v>0.00107639518979487</v>
      </c>
      <c r="BG77" s="49" t="n">
        <v>40.1415804239402</v>
      </c>
      <c r="BH77" s="85" t="n">
        <v>0.000753476632856049</v>
      </c>
      <c r="BI77" s="49" t="n">
        <v>0.00138274270382851</v>
      </c>
      <c r="BJ77" s="49" t="n">
        <v>53.3388123441395</v>
      </c>
      <c r="BK77" s="49" t="n">
        <v>0.000973785821544051</v>
      </c>
      <c r="BL77" s="49" t="n">
        <v>0.00165728105143217</v>
      </c>
      <c r="BM77" s="49" t="n">
        <v>65.9861596009964</v>
      </c>
      <c r="BN77" s="49" t="n">
        <v>0.00118303636069409</v>
      </c>
      <c r="BO77" s="49" t="n">
        <v>0.00181130365589692</v>
      </c>
      <c r="BP77" s="49" t="n">
        <v>71.4850062344142</v>
      </c>
      <c r="BQ77" s="49" t="n">
        <v>0.0021817687949207</v>
      </c>
      <c r="BR77" s="49" t="n">
        <v>0.0024237308403317</v>
      </c>
      <c r="BS77" s="49" t="n">
        <v>91.5557964463828</v>
      </c>
      <c r="BT77" s="49" t="n">
        <v>0.00275389672843962</v>
      </c>
      <c r="BU77" s="49" t="n">
        <v>0.0030140770889544</v>
      </c>
      <c r="BV77" s="49" t="n">
        <v>110.801759663339</v>
      </c>
      <c r="BW77" s="49" t="n">
        <v>0.00323466723592032</v>
      </c>
      <c r="BX77" s="49" t="n">
        <v>0.00174941393952889</v>
      </c>
      <c r="BY77" s="49" t="n">
        <v>103.103374376558</v>
      </c>
      <c r="BZ77" s="49" t="n">
        <v>0.00212811374252784</v>
      </c>
      <c r="CA77" s="49" t="n">
        <v>0.00225958766623766</v>
      </c>
      <c r="CB77" s="49" t="n">
        <v>127.573241895266</v>
      </c>
      <c r="CC77" s="49" t="n">
        <v>0.0026259873257445</v>
      </c>
      <c r="CD77" s="49" t="n">
        <v>0.0028930362967841</v>
      </c>
      <c r="CE77" s="49" t="n">
        <v>159.466552369082</v>
      </c>
      <c r="CF77" s="49" t="n">
        <v>0.00315051930689995</v>
      </c>
      <c r="CT77" s="86"/>
      <c r="CU77" s="86"/>
      <c r="DC77" s="86"/>
    </row>
    <row r="78" customFormat="false" ht="14.65" hidden="false" customHeight="false" outlineLevel="0" collapsed="false">
      <c r="E78" s="0" t="n">
        <v>0.0367204040595066</v>
      </c>
      <c r="F78" s="0" t="n">
        <v>136.721312605183</v>
      </c>
      <c r="G78" s="0" t="n">
        <v>-0.00851473409280305</v>
      </c>
      <c r="H78" s="0"/>
      <c r="I78" s="0"/>
      <c r="J78" s="0"/>
      <c r="K78" s="0"/>
      <c r="M78" s="70"/>
      <c r="N78" s="69"/>
      <c r="O78" s="71"/>
      <c r="Q78" s="0" t="n">
        <v>0.1398634337737</v>
      </c>
      <c r="R78" s="0" t="n">
        <v>277.575737034468</v>
      </c>
      <c r="S78" s="0" t="n">
        <v>-0.0234306566257088</v>
      </c>
      <c r="T78" s="0"/>
      <c r="U78" s="0"/>
      <c r="V78" s="0"/>
      <c r="W78" s="0"/>
      <c r="Y78" s="69" t="n">
        <v>0.0508466788103936</v>
      </c>
      <c r="Z78" s="69" t="n">
        <v>458.888405223193</v>
      </c>
      <c r="AA78" s="69" t="n">
        <v>-0.0162102163118633</v>
      </c>
      <c r="AB78" s="0"/>
      <c r="AC78" s="0" t="n">
        <v>0.0276882896673497</v>
      </c>
      <c r="AD78" s="0" t="n">
        <v>572.565303608812</v>
      </c>
      <c r="AE78" s="0" t="n">
        <v>-0.00328756311252315</v>
      </c>
      <c r="AF78" s="0"/>
      <c r="AG78" s="0"/>
      <c r="AH78" s="0"/>
      <c r="AI78" s="0"/>
      <c r="AK78" s="49" t="n">
        <v>0.031789110251198</v>
      </c>
      <c r="AL78" s="49" t="n">
        <v>774.999389555888</v>
      </c>
      <c r="AM78" s="49" t="n">
        <v>-0.00606560472456119</v>
      </c>
      <c r="AN78" s="0"/>
      <c r="AR78" s="0"/>
      <c r="AS78" s="0"/>
      <c r="AT78" s="0"/>
      <c r="AU78" s="0"/>
      <c r="AW78" s="49" t="n">
        <v>0.00117387346285674</v>
      </c>
      <c r="AX78" s="84" t="n">
        <v>22.0159554239394</v>
      </c>
      <c r="AY78" s="53" t="n">
        <v>0.000821711423999695</v>
      </c>
      <c r="AZ78" s="84" t="n">
        <v>0.00166349291301596</v>
      </c>
      <c r="BA78" s="49" t="n">
        <v>32.9960648379053</v>
      </c>
      <c r="BB78" s="85" t="n">
        <v>0.00118316251650857</v>
      </c>
      <c r="BC78" s="85" t="n">
        <v>0.00202999217110067</v>
      </c>
      <c r="BD78" s="85" t="n">
        <v>42.3598129675803</v>
      </c>
      <c r="BE78" s="85" t="n">
        <v>0.00148012742334074</v>
      </c>
      <c r="BF78" s="84" t="n">
        <v>0.00109014652008597</v>
      </c>
      <c r="BG78" s="49" t="n">
        <v>40.6877150872819</v>
      </c>
      <c r="BH78" s="85" t="n">
        <v>0.000763102564059849</v>
      </c>
      <c r="BI78" s="49" t="n">
        <v>0.001399684561875</v>
      </c>
      <c r="BJ78" s="49" t="n">
        <v>54.0644981296757</v>
      </c>
      <c r="BK78" s="49" t="n">
        <v>0.000985994560716753</v>
      </c>
      <c r="BL78" s="49" t="n">
        <v>0.00167678024835614</v>
      </c>
      <c r="BM78" s="49" t="n">
        <v>66.8839152119689</v>
      </c>
      <c r="BN78" s="49" t="n">
        <v>0.0011976148477384</v>
      </c>
      <c r="BO78" s="49" t="n">
        <v>0.00184129564952558</v>
      </c>
      <c r="BP78" s="49" t="n">
        <v>72.4575748129679</v>
      </c>
      <c r="BQ78" s="49" t="n">
        <v>0.0022121259238569</v>
      </c>
      <c r="BR78" s="49" t="n">
        <v>0.00246453311148093</v>
      </c>
      <c r="BS78" s="49" t="n">
        <v>92.8014323566072</v>
      </c>
      <c r="BT78" s="49" t="n">
        <v>0.00279019548594942</v>
      </c>
      <c r="BU78" s="49" t="n">
        <v>0.00306475271084663</v>
      </c>
      <c r="BV78" s="49" t="n">
        <v>112.309240960097</v>
      </c>
      <c r="BW78" s="49" t="n">
        <v>0.00327410072538105</v>
      </c>
      <c r="BX78" s="49" t="n">
        <v>0.00177851673101858</v>
      </c>
      <c r="BY78" s="49" t="n">
        <v>104.506117518703</v>
      </c>
      <c r="BZ78" s="49" t="n">
        <v>0.00215826079601383</v>
      </c>
      <c r="CA78" s="49" t="n">
        <v>0.00229791039025515</v>
      </c>
      <c r="CB78" s="49" t="n">
        <v>129.308902743146</v>
      </c>
      <c r="CC78" s="49" t="n">
        <v>0.00266197372566976</v>
      </c>
      <c r="CD78" s="49" t="n">
        <v>0.00294191025860965</v>
      </c>
      <c r="CE78" s="49" t="n">
        <v>161.636128428933</v>
      </c>
      <c r="CF78" s="49" t="n">
        <v>0.00318995748941242</v>
      </c>
      <c r="CT78" s="87"/>
      <c r="CU78" s="87"/>
      <c r="CV78" s="50"/>
      <c r="DC78" s="86"/>
    </row>
    <row r="79" customFormat="false" ht="14.65" hidden="false" customHeight="false" outlineLevel="0" collapsed="false">
      <c r="E79" s="0"/>
      <c r="F79" s="0"/>
      <c r="G79" s="0"/>
      <c r="H79" s="0"/>
      <c r="I79" s="0"/>
      <c r="J79" s="0"/>
      <c r="K79" s="0"/>
      <c r="M79" s="70"/>
      <c r="N79" s="69"/>
      <c r="O79" s="71"/>
      <c r="Q79" s="0" t="n">
        <v>0.148416233680725</v>
      </c>
      <c r="R79" s="0" t="n">
        <v>253.135661977113</v>
      </c>
      <c r="S79" s="0" t="n">
        <v>-0.0247536257731047</v>
      </c>
      <c r="T79" s="0"/>
      <c r="U79" s="0"/>
      <c r="V79" s="0"/>
      <c r="W79" s="0"/>
      <c r="Y79" s="69" t="n">
        <v>0.0533638411277398</v>
      </c>
      <c r="Z79" s="69" t="n">
        <v>465.350741767384</v>
      </c>
      <c r="AA79" s="69" t="n">
        <v>-0.0173825262197038</v>
      </c>
      <c r="AB79" s="0"/>
      <c r="AC79" s="0" t="n">
        <v>0.0317156772553278</v>
      </c>
      <c r="AD79" s="0" t="n">
        <v>588.280584394395</v>
      </c>
      <c r="AE79" s="0" t="n">
        <v>-0.00513344895848902</v>
      </c>
      <c r="AF79" s="0"/>
      <c r="AG79" s="0"/>
      <c r="AH79" s="0"/>
      <c r="AI79" s="0"/>
      <c r="AK79" s="49" t="n">
        <v>0.0348166445608359</v>
      </c>
      <c r="AL79" s="49" t="n">
        <v>770.111319498905</v>
      </c>
      <c r="AM79" s="49" t="n">
        <v>-0.0077762415626116</v>
      </c>
      <c r="AN79" s="0"/>
      <c r="AR79" s="0"/>
      <c r="AS79" s="0"/>
      <c r="AT79" s="0"/>
      <c r="AU79" s="0"/>
      <c r="AW79" s="49" t="n">
        <v>0.00118858593226005</v>
      </c>
      <c r="AX79" s="84" t="n">
        <v>22.3114666458845</v>
      </c>
      <c r="AY79" s="53" t="n">
        <v>0.00083201015258206</v>
      </c>
      <c r="AZ79" s="84" t="n">
        <v>0.00168293505745787</v>
      </c>
      <c r="BA79" s="49" t="n">
        <v>33.4389576059851</v>
      </c>
      <c r="BB79" s="85" t="n">
        <v>0.00119754697796941</v>
      </c>
      <c r="BC79" s="85" t="n">
        <v>0.0020522843926126</v>
      </c>
      <c r="BD79" s="85" t="n">
        <v>42.9283915211962</v>
      </c>
      <c r="BE79" s="85" t="n">
        <v>0.00149769044737353</v>
      </c>
      <c r="BF79" s="84" t="n">
        <v>0.00110387582415434</v>
      </c>
      <c r="BG79" s="49" t="n">
        <v>41.2338497506235</v>
      </c>
      <c r="BH79" s="85" t="n">
        <v>0.000772713076907732</v>
      </c>
      <c r="BI79" s="49" t="n">
        <v>0.00141657900392402</v>
      </c>
      <c r="BJ79" s="49" t="n">
        <v>54.7901839152118</v>
      </c>
      <c r="BK79" s="49" t="n">
        <v>0.000998178301405147</v>
      </c>
      <c r="BL79" s="49" t="n">
        <v>0.00169620479456746</v>
      </c>
      <c r="BM79" s="49" t="n">
        <v>67.7816708229415</v>
      </c>
      <c r="BN79" s="49" t="n">
        <v>0.00121215770342328</v>
      </c>
      <c r="BO79" s="49" t="n">
        <v>0.00187142999181979</v>
      </c>
      <c r="BP79" s="49" t="n">
        <v>73.4301433915215</v>
      </c>
      <c r="BQ79" s="49" t="n">
        <v>0.00224244359853156</v>
      </c>
      <c r="BR79" s="49" t="n">
        <v>0.00250552340600926</v>
      </c>
      <c r="BS79" s="49" t="n">
        <v>94.0470682668316</v>
      </c>
      <c r="BT79" s="49" t="n">
        <v>0.00282635948167409</v>
      </c>
      <c r="BU79" s="49" t="n">
        <v>0.00311563456428522</v>
      </c>
      <c r="BV79" s="49" t="n">
        <v>113.816722256855</v>
      </c>
      <c r="BW79" s="49" t="n">
        <v>0.00331326934279156</v>
      </c>
      <c r="BX79" s="49" t="n">
        <v>0.00180776196665653</v>
      </c>
      <c r="BY79" s="49" t="n">
        <v>105.908860660847</v>
      </c>
      <c r="BZ79" s="49" t="n">
        <v>0.00218838690603473</v>
      </c>
      <c r="CA79" s="49" t="n">
        <v>0.00233642118962275</v>
      </c>
      <c r="CB79" s="49" t="n">
        <v>131.044563591027</v>
      </c>
      <c r="CC79" s="49" t="n">
        <v>0.00269787592104968</v>
      </c>
      <c r="CD79" s="49" t="n">
        <v>0.0029909935103026</v>
      </c>
      <c r="CE79" s="49" t="n">
        <v>163.805704488783</v>
      </c>
      <c r="CF79" s="49" t="n">
        <v>0.00322916806158354</v>
      </c>
      <c r="CT79" s="87"/>
      <c r="CU79" s="87"/>
      <c r="CV79" s="50"/>
      <c r="DC79" s="86"/>
    </row>
    <row r="80" customFormat="false" ht="14.65" hidden="false" customHeight="false" outlineLevel="0" collapsed="false">
      <c r="E80" s="0" t="n">
        <v>0.0422536156301171</v>
      </c>
      <c r="F80" s="0" t="n">
        <v>134.24912855704</v>
      </c>
      <c r="G80" s="0" t="n">
        <v>-0.0115140139505516</v>
      </c>
      <c r="H80" s="0"/>
      <c r="I80" s="0"/>
      <c r="J80" s="0"/>
      <c r="K80" s="0"/>
      <c r="M80" s="70"/>
      <c r="N80" s="69"/>
      <c r="O80" s="71"/>
      <c r="Q80" s="0" t="n">
        <v>0.163006304110355</v>
      </c>
      <c r="R80" s="0" t="n">
        <v>242.918286554941</v>
      </c>
      <c r="S80" s="0" t="n">
        <v>-0.0264258050507779</v>
      </c>
      <c r="T80" s="0"/>
      <c r="U80" s="0"/>
      <c r="V80" s="0"/>
      <c r="W80" s="0"/>
      <c r="Y80" s="69"/>
      <c r="Z80" s="69"/>
      <c r="AA80" s="69"/>
      <c r="AB80" s="0"/>
      <c r="AC80" s="0"/>
      <c r="AD80" s="0"/>
      <c r="AE80" s="0"/>
      <c r="AF80" s="0"/>
      <c r="AG80" s="0"/>
      <c r="AH80" s="0"/>
      <c r="AI80" s="0"/>
      <c r="AN80" s="0"/>
      <c r="AR80" s="0"/>
      <c r="AS80" s="0"/>
      <c r="AT80" s="0"/>
      <c r="AU80" s="0"/>
      <c r="AW80" s="49" t="n">
        <v>0.00120327319164702</v>
      </c>
      <c r="AX80" s="84" t="n">
        <v>22.6069778678296</v>
      </c>
      <c r="AY80" s="53" t="n">
        <v>0.000842291234152991</v>
      </c>
      <c r="AZ80" s="84" t="n">
        <v>0.00170230778338177</v>
      </c>
      <c r="BA80" s="49" t="n">
        <v>33.8818503740649</v>
      </c>
      <c r="BB80" s="85" t="n">
        <v>0.00121189674992488</v>
      </c>
      <c r="BC80" s="85" t="n">
        <v>0.00207446766363371</v>
      </c>
      <c r="BD80" s="85" t="n">
        <v>43.4969700748122</v>
      </c>
      <c r="BE80" s="85" t="n">
        <v>0.00151520178509063</v>
      </c>
      <c r="BF80" s="84" t="n">
        <v>0.00111758317244823</v>
      </c>
      <c r="BG80" s="49" t="n">
        <v>41.7799844139652</v>
      </c>
      <c r="BH80" s="85" t="n">
        <v>0.00078230822071349</v>
      </c>
      <c r="BI80" s="49" t="n">
        <v>0.00143342619365295</v>
      </c>
      <c r="BJ80" s="49" t="n">
        <v>55.515869700748</v>
      </c>
      <c r="BK80" s="49" t="n">
        <v>0.00101033714577087</v>
      </c>
      <c r="BL80" s="49" t="n">
        <v>0.00171555511984955</v>
      </c>
      <c r="BM80" s="49" t="n">
        <v>68.679426433914</v>
      </c>
      <c r="BN80" s="49" t="n">
        <v>0.00122666510149319</v>
      </c>
      <c r="BO80" s="49" t="n">
        <v>0.00190170649871584</v>
      </c>
      <c r="BP80" s="49" t="n">
        <v>74.4027119700751</v>
      </c>
      <c r="BQ80" s="49" t="n">
        <v>0.00227271996552891</v>
      </c>
      <c r="BR80" s="49" t="n">
        <v>0.00254670064192675</v>
      </c>
      <c r="BS80" s="49" t="n">
        <v>95.2927041770561</v>
      </c>
      <c r="BT80" s="49" t="n">
        <v>0.00286238588447211</v>
      </c>
      <c r="BU80" s="49" t="n">
        <v>0.00316672052179419</v>
      </c>
      <c r="BV80" s="49" t="n">
        <v>115.324203553614</v>
      </c>
      <c r="BW80" s="49" t="n">
        <v>0.00335217007262059</v>
      </c>
      <c r="BX80" s="49" t="n">
        <v>0.00183714951146217</v>
      </c>
      <c r="BY80" s="49" t="n">
        <v>107.311603802992</v>
      </c>
      <c r="BZ80" s="49" t="n">
        <v>0.00221849033729768</v>
      </c>
      <c r="CA80" s="49" t="n">
        <v>0.00237511920770684</v>
      </c>
      <c r="CB80" s="49" t="n">
        <v>132.780224438907</v>
      </c>
      <c r="CC80" s="49" t="n">
        <v>0.00273369125264169</v>
      </c>
      <c r="CD80" s="49" t="n">
        <v>0.00304028411834706</v>
      </c>
      <c r="CE80" s="49" t="n">
        <v>165.975280548634</v>
      </c>
      <c r="CF80" s="49" t="n">
        <v>0.0032681479178261</v>
      </c>
      <c r="CT80" s="87"/>
      <c r="CU80" s="87"/>
      <c r="CV80" s="50"/>
      <c r="DC80" s="86"/>
    </row>
    <row r="81" customFormat="false" ht="14.65" hidden="false" customHeight="false" outlineLevel="0" collapsed="false">
      <c r="E81" s="0"/>
      <c r="F81" s="0"/>
      <c r="G81" s="0"/>
      <c r="H81" s="0"/>
      <c r="I81" s="0"/>
      <c r="J81" s="0"/>
      <c r="K81" s="0"/>
      <c r="M81" s="70"/>
      <c r="N81" s="69"/>
      <c r="O81" s="71"/>
      <c r="Q81" s="0" t="n">
        <v>0.176087056909335</v>
      </c>
      <c r="R81" s="0" t="n">
        <v>270.565474926664</v>
      </c>
      <c r="S81" s="0" t="n">
        <v>-0.0273458394324695</v>
      </c>
      <c r="T81" s="0"/>
      <c r="U81" s="0"/>
      <c r="V81" s="0"/>
      <c r="W81" s="0"/>
      <c r="Y81" s="69" t="n">
        <v>0.0594050306893708</v>
      </c>
      <c r="Z81" s="69" t="n">
        <v>449.833110035561</v>
      </c>
      <c r="AA81" s="69" t="n">
        <v>-0.0181640661582641</v>
      </c>
      <c r="AB81" s="0"/>
      <c r="AC81" s="0" t="n">
        <v>0.0392670289827869</v>
      </c>
      <c r="AD81" s="0" t="n">
        <v>614.456370478853</v>
      </c>
      <c r="AE81" s="0" t="n">
        <v>-0.00945848075816087</v>
      </c>
      <c r="AF81" s="0"/>
      <c r="AG81" s="0"/>
      <c r="AH81" s="0"/>
      <c r="AI81" s="0"/>
      <c r="AK81" s="49" t="n">
        <v>0.041376302231718</v>
      </c>
      <c r="AL81" s="49" t="n">
        <v>782.7317302984</v>
      </c>
      <c r="AM81" s="49" t="n">
        <v>-0.00922789752478186</v>
      </c>
      <c r="AN81" s="0"/>
      <c r="AR81" s="0"/>
      <c r="AS81" s="0"/>
      <c r="AT81" s="0"/>
      <c r="AU81" s="0"/>
      <c r="AW81" s="49" t="n">
        <v>0.00121793532726527</v>
      </c>
      <c r="AX81" s="84" t="n">
        <v>22.9024890897747</v>
      </c>
      <c r="AY81" s="53" t="n">
        <v>0.000852554729085795</v>
      </c>
      <c r="AZ81" s="84" t="n">
        <v>0.00172161147937551</v>
      </c>
      <c r="BA81" s="49" t="n">
        <v>34.3247431421447</v>
      </c>
      <c r="BB81" s="85" t="n">
        <v>0.0012262119992824</v>
      </c>
      <c r="BC81" s="85" t="n">
        <v>0.00209654305709462</v>
      </c>
      <c r="BD81" s="85" t="n">
        <v>44.0655486284282</v>
      </c>
      <c r="BE81" s="85" t="n">
        <v>0.00153266173980803</v>
      </c>
      <c r="BF81" s="84" t="n">
        <v>0.00113126863507844</v>
      </c>
      <c r="BG81" s="49" t="n">
        <v>42.3261190773068</v>
      </c>
      <c r="BH81" s="85" t="n">
        <v>0.000791888044554634</v>
      </c>
      <c r="BI81" s="49" t="n">
        <v>0.00145022629653354</v>
      </c>
      <c r="BJ81" s="49" t="n">
        <v>56.2415554862841</v>
      </c>
      <c r="BK81" s="49" t="n">
        <v>0.00102247119535026</v>
      </c>
      <c r="BL81" s="49" t="n">
        <v>0.00173483165725573</v>
      </c>
      <c r="BM81" s="49" t="n">
        <v>69.5771820448866</v>
      </c>
      <c r="BN81" s="49" t="n">
        <v>0.00124113721442537</v>
      </c>
      <c r="BO81" s="49" t="n">
        <v>0.00193212498297968</v>
      </c>
      <c r="BP81" s="49" t="n">
        <v>75.3752805486287</v>
      </c>
      <c r="BQ81" s="49" t="n">
        <v>0.00230295319085124</v>
      </c>
      <c r="BR81" s="49" t="n">
        <v>0.00258806373892957</v>
      </c>
      <c r="BS81" s="49" t="n">
        <v>96.5383400872805</v>
      </c>
      <c r="BT81" s="49" t="n">
        <v>0.00289827192009855</v>
      </c>
      <c r="BU81" s="49" t="n">
        <v>0.00321800847854905</v>
      </c>
      <c r="BV81" s="49" t="n">
        <v>116.831684850372</v>
      </c>
      <c r="BW81" s="49" t="n">
        <v>0.00339080000499581</v>
      </c>
      <c r="BX81" s="49" t="n">
        <v>0.0018666792268033</v>
      </c>
      <c r="BY81" s="49" t="n">
        <v>108.714346945136</v>
      </c>
      <c r="BZ81" s="49" t="n">
        <v>0.00224856937147361</v>
      </c>
      <c r="CA81" s="49" t="n">
        <v>0.00241400358566723</v>
      </c>
      <c r="CB81" s="49" t="n">
        <v>134.515885286787</v>
      </c>
      <c r="CC81" s="49" t="n">
        <v>0.00276941710604008</v>
      </c>
      <c r="CD81" s="49" t="n">
        <v>0.0030897801653704</v>
      </c>
      <c r="CE81" s="49" t="n">
        <v>168.144856608484</v>
      </c>
      <c r="CF81" s="49" t="n">
        <v>0.00330689404766971</v>
      </c>
      <c r="CT81" s="87"/>
      <c r="CU81" s="87"/>
      <c r="CV81" s="50"/>
      <c r="DC81" s="86"/>
    </row>
    <row r="82" customFormat="false" ht="14.65" hidden="false" customHeight="false" outlineLevel="0" collapsed="false">
      <c r="E82" s="0" t="n">
        <v>0.0492958849018033</v>
      </c>
      <c r="F82" s="0" t="n">
        <v>125.501409929545</v>
      </c>
      <c r="G82" s="0" t="n">
        <v>-0.0144327762282265</v>
      </c>
      <c r="H82" s="0"/>
      <c r="I82" s="0"/>
      <c r="J82" s="0"/>
      <c r="K82" s="0"/>
      <c r="M82" s="70"/>
      <c r="N82" s="69"/>
      <c r="O82" s="71"/>
      <c r="Q82" s="0" t="n">
        <v>0.193192656723384</v>
      </c>
      <c r="R82" s="0" t="n">
        <v>256.8546349603</v>
      </c>
      <c r="S82" s="0" t="n">
        <v>-0.0295888429615571</v>
      </c>
      <c r="T82" s="0"/>
      <c r="U82" s="0"/>
      <c r="V82" s="0"/>
      <c r="W82" s="0"/>
      <c r="Y82" s="69"/>
      <c r="Z82" s="69"/>
      <c r="AA82" s="69"/>
      <c r="AB82" s="0"/>
      <c r="AC82" s="0"/>
      <c r="AD82" s="0"/>
      <c r="AE82" s="0"/>
      <c r="AF82" s="0"/>
      <c r="AG82" s="0"/>
      <c r="AH82" s="0"/>
      <c r="AI82" s="0"/>
      <c r="AN82" s="0"/>
      <c r="AR82" s="0"/>
      <c r="AS82" s="0"/>
      <c r="AT82" s="0"/>
      <c r="AU82" s="0"/>
      <c r="AW82" s="49" t="n">
        <v>0.00123257242492059</v>
      </c>
      <c r="AX82" s="84" t="n">
        <v>23.1980003117199</v>
      </c>
      <c r="AY82" s="53" t="n">
        <v>0.000862800697444566</v>
      </c>
      <c r="AZ82" s="84" t="n">
        <v>0.00174084653646542</v>
      </c>
      <c r="BA82" s="49" t="n">
        <v>34.7676359102245</v>
      </c>
      <c r="BB82" s="85" t="n">
        <v>0.00124049289174788</v>
      </c>
      <c r="BC82" s="85" t="n">
        <v>0.00211851164226997</v>
      </c>
      <c r="BD82" s="85" t="n">
        <v>44.6341271820441</v>
      </c>
      <c r="BE82" s="85" t="n">
        <v>0.00155007061217904</v>
      </c>
      <c r="BF82" s="84" t="n">
        <v>0.00114493228182049</v>
      </c>
      <c r="BG82" s="49" t="n">
        <v>42.8722537406485</v>
      </c>
      <c r="BH82" s="85" t="n">
        <v>0.000801452597274031</v>
      </c>
      <c r="BI82" s="49" t="n">
        <v>0.00146697947977759</v>
      </c>
      <c r="BJ82" s="49" t="n">
        <v>56.9672412718203</v>
      </c>
      <c r="BK82" s="49" t="n">
        <v>0.00103458055106027</v>
      </c>
      <c r="BL82" s="49" t="n">
        <v>0.0017540348428804</v>
      </c>
      <c r="BM82" s="49" t="n">
        <v>70.4749376558591</v>
      </c>
      <c r="BN82" s="49" t="n">
        <v>0.00125557421344109</v>
      </c>
      <c r="BO82" s="49" t="n">
        <v>0.00196268525442092</v>
      </c>
      <c r="BP82" s="49" t="n">
        <v>76.3478491271823</v>
      </c>
      <c r="BQ82" s="49" t="n">
        <v>0.00233314145974925</v>
      </c>
      <c r="BR82" s="49" t="n">
        <v>0.00262961161897993</v>
      </c>
      <c r="BS82" s="49" t="n">
        <v>97.7839759975049</v>
      </c>
      <c r="BT82" s="49" t="n">
        <v>0.00293401487051392</v>
      </c>
      <c r="BU82" s="49" t="n">
        <v>0.00326949635318609</v>
      </c>
      <c r="BV82" s="49" t="n">
        <v>118.33916614713</v>
      </c>
      <c r="BW82" s="49" t="n">
        <v>0.00342915633356889</v>
      </c>
      <c r="BX82" s="49" t="n">
        <v>0.00189635097059954</v>
      </c>
      <c r="BY82" s="49" t="n">
        <v>110.117090087281</v>
      </c>
      <c r="BZ82" s="49" t="n">
        <v>0.00227862230706935</v>
      </c>
      <c r="CA82" s="49" t="n">
        <v>0.00245307346297945</v>
      </c>
      <c r="CB82" s="49" t="n">
        <v>136.251546134668</v>
      </c>
      <c r="CC82" s="49" t="n">
        <v>0.00280505091125625</v>
      </c>
      <c r="CD82" s="49" t="n">
        <v>0.00313947975096644</v>
      </c>
      <c r="CE82" s="49" t="n">
        <v>170.314432668335</v>
      </c>
      <c r="CF82" s="49" t="n">
        <v>0.00334540353406453</v>
      </c>
      <c r="CT82" s="87"/>
      <c r="CU82" s="87"/>
      <c r="CV82" s="50"/>
      <c r="DC82" s="86"/>
    </row>
    <row r="83" customFormat="false" ht="14.65" hidden="false" customHeight="false" outlineLevel="0" collapsed="false">
      <c r="E83" s="0"/>
      <c r="F83" s="0"/>
      <c r="G83" s="0"/>
      <c r="H83" s="0"/>
      <c r="I83" s="0"/>
      <c r="J83" s="0"/>
      <c r="K83" s="0"/>
      <c r="M83" s="70"/>
      <c r="N83" s="69"/>
      <c r="O83" s="71"/>
      <c r="Q83" s="49"/>
      <c r="S83" s="49"/>
      <c r="T83" s="49"/>
      <c r="U83" s="49"/>
      <c r="V83" s="49"/>
      <c r="W83" s="49"/>
      <c r="Y83" s="69" t="n">
        <v>0.0649427877875324</v>
      </c>
      <c r="Z83" s="69" t="n">
        <v>439.773645437781</v>
      </c>
      <c r="AA83" s="69" t="n">
        <v>-0.0192016278008356</v>
      </c>
      <c r="AB83" s="0"/>
      <c r="AC83" s="0" t="n">
        <v>0.0503423448497267</v>
      </c>
      <c r="AD83" s="0" t="n">
        <v>607.005314737379</v>
      </c>
      <c r="AE83" s="0" t="n">
        <v>-0.0131569892597494</v>
      </c>
      <c r="AF83" s="0"/>
      <c r="AG83" s="0"/>
      <c r="AH83" s="0"/>
      <c r="AI83" s="0"/>
      <c r="AK83" s="49" t="n">
        <v>0.0474313708509938</v>
      </c>
      <c r="AL83" s="49" t="n">
        <v>761.655933613347</v>
      </c>
      <c r="AM83" s="49" t="n">
        <v>-0.0127854769250301</v>
      </c>
      <c r="AN83" s="0"/>
      <c r="AR83" s="0"/>
      <c r="AS83" s="0"/>
      <c r="AT83" s="0"/>
      <c r="AU83" s="0"/>
      <c r="AW83" s="49" t="n">
        <v>0.0012471845699799</v>
      </c>
      <c r="AX83" s="84" t="n">
        <v>23.493511533665</v>
      </c>
      <c r="AY83" s="53" t="n">
        <v>0.000873029198986082</v>
      </c>
      <c r="AZ83" s="84" t="n">
        <v>0.00176001334793861</v>
      </c>
      <c r="BA83" s="49" t="n">
        <v>35.2105286783043</v>
      </c>
      <c r="BB83" s="85" t="n">
        <v>0.00125473959183673</v>
      </c>
      <c r="BC83" s="85" t="n">
        <v>0.00214037448426161</v>
      </c>
      <c r="BD83" s="85" t="n">
        <v>45.20270573566</v>
      </c>
      <c r="BE83" s="85" t="n">
        <v>0.00156742870022638</v>
      </c>
      <c r="BF83" s="84" t="n">
        <v>0.00115857418211679</v>
      </c>
      <c r="BG83" s="49" t="n">
        <v>43.4183884039901</v>
      </c>
      <c r="BH83" s="85" t="n">
        <v>0.000811001927481411</v>
      </c>
      <c r="BI83" s="49" t="n">
        <v>0.00148368591228241</v>
      </c>
      <c r="BJ83" s="49" t="n">
        <v>57.6929270573564</v>
      </c>
      <c r="BK83" s="49" t="n">
        <v>0.00104666531320245</v>
      </c>
      <c r="BL83" s="49" t="n">
        <v>0.00177316511563494</v>
      </c>
      <c r="BM83" s="49" t="n">
        <v>71.3726932668317</v>
      </c>
      <c r="BN83" s="49" t="n">
        <v>0.00126997626851868</v>
      </c>
      <c r="BO83" s="49" t="n">
        <v>0.0019933871201033</v>
      </c>
      <c r="BP83" s="49" t="n">
        <v>77.320417705736</v>
      </c>
      <c r="BQ83" s="49" t="n">
        <v>0.00236328297655282</v>
      </c>
      <c r="BR83" s="49" t="n">
        <v>0.00267134320686897</v>
      </c>
      <c r="BS83" s="49" t="n">
        <v>99.0296119077293</v>
      </c>
      <c r="BT83" s="49" t="n">
        <v>0.00296961207318842</v>
      </c>
      <c r="BU83" s="49" t="n">
        <v>0.00332118208856716</v>
      </c>
      <c r="BV83" s="49" t="n">
        <v>119.846647443888</v>
      </c>
      <c r="BW83" s="49" t="n">
        <v>0.00346723635338764</v>
      </c>
      <c r="BX83" s="49" t="n">
        <v>0.00192616459752258</v>
      </c>
      <c r="BY83" s="49" t="n">
        <v>111.519833229426</v>
      </c>
      <c r="BZ83" s="49" t="n">
        <v>0.00230864745929914</v>
      </c>
      <c r="CA83" s="49" t="n">
        <v>0.00249232797794483</v>
      </c>
      <c r="CB83" s="49" t="n">
        <v>137.987206982548</v>
      </c>
      <c r="CC83" s="49" t="n">
        <v>0.00284059014229439</v>
      </c>
      <c r="CD83" s="49" t="n">
        <v>0.00318938099248146</v>
      </c>
      <c r="CE83" s="49" t="n">
        <v>172.484008728185</v>
      </c>
      <c r="CF83" s="49" t="n">
        <v>0.00338367355168772</v>
      </c>
      <c r="CT83" s="87"/>
      <c r="CU83" s="87"/>
      <c r="CV83" s="50"/>
      <c r="DC83" s="86"/>
    </row>
    <row r="84" customFormat="false" ht="14.65" hidden="false" customHeight="false" outlineLevel="0" collapsed="false">
      <c r="E84" s="0" t="n">
        <v>0.0553321157061058</v>
      </c>
      <c r="F84" s="0" t="n">
        <v>129.541585742534</v>
      </c>
      <c r="G84" s="0" t="n">
        <v>-0.0171368249590378</v>
      </c>
      <c r="H84" s="0"/>
      <c r="I84" s="0"/>
      <c r="J84" s="0"/>
      <c r="K84" s="0"/>
      <c r="M84" s="70"/>
      <c r="N84" s="69"/>
      <c r="O84" s="71"/>
      <c r="Q84" s="49"/>
      <c r="S84" s="49"/>
      <c r="T84" s="49"/>
      <c r="U84" s="49"/>
      <c r="V84" s="49"/>
      <c r="W84" s="49"/>
      <c r="Y84" s="69"/>
      <c r="Z84" s="69"/>
      <c r="AA84" s="69"/>
      <c r="AB84" s="0"/>
      <c r="AC84" s="0"/>
      <c r="AD84" s="0"/>
      <c r="AE84" s="0"/>
      <c r="AF84" s="0"/>
      <c r="AG84" s="0"/>
      <c r="AH84" s="0"/>
      <c r="AI84" s="0"/>
      <c r="AN84" s="0"/>
      <c r="AR84" s="0"/>
      <c r="AS84" s="0"/>
      <c r="AT84" s="0"/>
      <c r="AU84" s="0"/>
      <c r="AW84" s="49" t="n">
        <v>0.00126177184737431</v>
      </c>
      <c r="AX84" s="84" t="n">
        <v>23.7890227556101</v>
      </c>
      <c r="AY84" s="53" t="n">
        <v>0.000883240293162131</v>
      </c>
      <c r="AZ84" s="84" t="n">
        <v>0.00177911230916867</v>
      </c>
      <c r="BA84" s="49" t="n">
        <v>35.6534214463841</v>
      </c>
      <c r="BB84" s="85" t="n">
        <v>0.00126895226288589</v>
      </c>
      <c r="BC84" s="85" t="n">
        <v>0.00216213264350652</v>
      </c>
      <c r="BD84" s="85" t="n">
        <v>45.771284289276</v>
      </c>
      <c r="BE84" s="85" t="n">
        <v>0.00158473629937194</v>
      </c>
      <c r="BF84" s="84" t="n">
        <v>0.00117219440507867</v>
      </c>
      <c r="BG84" s="49" t="n">
        <v>43.9645230673318</v>
      </c>
      <c r="BH84" s="85" t="n">
        <v>0.000820536083554732</v>
      </c>
      <c r="BI84" s="49" t="n">
        <v>0.00150034576457723</v>
      </c>
      <c r="BJ84" s="49" t="n">
        <v>58.4186128428926</v>
      </c>
      <c r="BK84" s="49" t="n">
        <v>0.0010587255814688</v>
      </c>
      <c r="BL84" s="49" t="n">
        <v>0.0017922229170271</v>
      </c>
      <c r="BM84" s="49" t="n">
        <v>72.2704488778042</v>
      </c>
      <c r="BN84" s="49" t="n">
        <v>0.00128434354840527</v>
      </c>
      <c r="BO84" s="49" t="n">
        <v>0.0020242303845517</v>
      </c>
      <c r="BP84" s="49" t="n">
        <v>78.2929862842896</v>
      </c>
      <c r="BQ84" s="49" t="n">
        <v>0.00239337596450083</v>
      </c>
      <c r="BR84" s="49" t="n">
        <v>0.00271325743076367</v>
      </c>
      <c r="BS84" s="49" t="n">
        <v>100.275247817954</v>
      </c>
      <c r="BT84" s="49" t="n">
        <v>0.00300506092040363</v>
      </c>
      <c r="BU84" s="49" t="n">
        <v>0.00337306365250116</v>
      </c>
      <c r="BV84" s="49" t="n">
        <v>121.354128740646</v>
      </c>
      <c r="BW84" s="49" t="n">
        <v>0.00350503745877711</v>
      </c>
      <c r="BX84" s="49" t="n">
        <v>0.00195611995919334</v>
      </c>
      <c r="BY84" s="49" t="n">
        <v>112.92257637157</v>
      </c>
      <c r="BZ84" s="49" t="n">
        <v>0.00233864315995538</v>
      </c>
      <c r="CA84" s="49" t="n">
        <v>0.00253176626818718</v>
      </c>
      <c r="CB84" s="49" t="n">
        <v>139.722867830428</v>
      </c>
      <c r="CC84" s="49" t="n">
        <v>0.00287603231671942</v>
      </c>
      <c r="CD84" s="49" t="n">
        <v>0.00323948202576224</v>
      </c>
      <c r="CE84" s="49" t="n">
        <v>174.653584788035</v>
      </c>
      <c r="CF84" s="49" t="n">
        <v>0.00342170136524947</v>
      </c>
      <c r="CT84" s="87"/>
      <c r="CU84" s="87"/>
      <c r="CV84" s="50"/>
      <c r="DC84" s="86"/>
    </row>
    <row r="85" customFormat="false" ht="14.65" hidden="false" customHeight="false" outlineLevel="0" collapsed="false">
      <c r="E85" s="0"/>
      <c r="F85" s="0"/>
      <c r="G85" s="0"/>
      <c r="H85" s="0"/>
      <c r="I85" s="0"/>
      <c r="J85" s="0"/>
      <c r="K85" s="0"/>
      <c r="M85" s="70"/>
      <c r="N85" s="69"/>
      <c r="O85" s="71"/>
      <c r="Q85" s="49"/>
      <c r="S85" s="49"/>
      <c r="T85" s="49"/>
      <c r="U85" s="49"/>
      <c r="V85" s="49"/>
      <c r="W85" s="49"/>
      <c r="Y85" s="69" t="n">
        <v>0.0704805448856941</v>
      </c>
      <c r="Z85" s="69" t="n">
        <v>427.649752298929</v>
      </c>
      <c r="AA85" s="69" t="n">
        <v>-0.0203739377086761</v>
      </c>
      <c r="AB85" s="0"/>
      <c r="AC85" s="0" t="n">
        <v>0.0578936965771857</v>
      </c>
      <c r="AD85" s="0" t="n">
        <v>618.101509961673</v>
      </c>
      <c r="AE85" s="0" t="n">
        <v>-0.0154070836851239</v>
      </c>
      <c r="AF85" s="0"/>
      <c r="AG85" s="0"/>
      <c r="AH85" s="0"/>
      <c r="AI85" s="0"/>
      <c r="AK85" s="49" t="n">
        <v>0.0539910285218759</v>
      </c>
      <c r="AL85" s="49" t="n">
        <v>729.338060169231</v>
      </c>
      <c r="AM85" s="49" t="n">
        <v>-0.0144961137630805</v>
      </c>
      <c r="AN85" s="0"/>
      <c r="AR85" s="0"/>
      <c r="AS85" s="0"/>
      <c r="AT85" s="0"/>
      <c r="AU85" s="0"/>
      <c r="AW85" s="49" t="n">
        <v>0.00127633434160206</v>
      </c>
      <c r="AX85" s="84" t="n">
        <v>24.0845339775552</v>
      </c>
      <c r="AY85" s="53" t="n">
        <v>0.000893434039121549</v>
      </c>
      <c r="AZ85" s="84" t="n">
        <v>0.00179814381744389</v>
      </c>
      <c r="BA85" s="49" t="n">
        <v>36.0963142144639</v>
      </c>
      <c r="BB85" s="85" t="n">
        <v>0.00128313106706439</v>
      </c>
      <c r="BC85" s="85" t="n">
        <v>0.00218378717531015</v>
      </c>
      <c r="BD85" s="85" t="n">
        <v>46.339862842892</v>
      </c>
      <c r="BE85" s="85" t="n">
        <v>0.00160199370246757</v>
      </c>
      <c r="BF85" s="84" t="n">
        <v>0.00118579301948855</v>
      </c>
      <c r="BG85" s="49" t="n">
        <v>44.5106577306734</v>
      </c>
      <c r="BH85" s="85" t="n">
        <v>0.000830055113641678</v>
      </c>
      <c r="BI85" s="49" t="n">
        <v>0.00151695920876963</v>
      </c>
      <c r="BJ85" s="49" t="n">
        <v>59.1442986284288</v>
      </c>
      <c r="BK85" s="49" t="n">
        <v>0.00107076145494649</v>
      </c>
      <c r="BL85" s="49" t="n">
        <v>0.00181120869094441</v>
      </c>
      <c r="BM85" s="49" t="n">
        <v>73.1682044887768</v>
      </c>
      <c r="BN85" s="49" t="n">
        <v>0.00129867622062812</v>
      </c>
      <c r="BO85" s="49" t="n">
        <v>0.00205521484995546</v>
      </c>
      <c r="BP85" s="49" t="n">
        <v>79.2655548628432</v>
      </c>
      <c r="BQ85" s="49" t="n">
        <v>0.00242341866557085</v>
      </c>
      <c r="BR85" s="49" t="n">
        <v>0.00275535322273672</v>
      </c>
      <c r="BS85" s="49" t="n">
        <v>101.520883728178</v>
      </c>
      <c r="BT85" s="49" t="n">
        <v>0.00304035885854887</v>
      </c>
      <c r="BU85" s="49" t="n">
        <v>0.00342513903842375</v>
      </c>
      <c r="BV85" s="49" t="n">
        <v>122.861610037404</v>
      </c>
      <c r="BW85" s="49" t="n">
        <v>0.00354255714123186</v>
      </c>
      <c r="BX85" s="49" t="n">
        <v>0.00198621690437597</v>
      </c>
      <c r="BY85" s="49" t="n">
        <v>114.325319513715</v>
      </c>
      <c r="BZ85" s="49" t="n">
        <v>0.00236860775727889</v>
      </c>
      <c r="CA85" s="49" t="n">
        <v>0.00257138747113852</v>
      </c>
      <c r="CB85" s="49" t="n">
        <v>141.458528678309</v>
      </c>
      <c r="CC85" s="49" t="n">
        <v>0.00291137499522401</v>
      </c>
      <c r="CD85" s="49" t="n">
        <v>0.00328978100586819</v>
      </c>
      <c r="CE85" s="49" t="n">
        <v>176.823160847886</v>
      </c>
      <c r="CF85" s="49" t="n">
        <v>0.00345948432780327</v>
      </c>
      <c r="CT85" s="87"/>
      <c r="CU85" s="87"/>
      <c r="CV85" s="50"/>
      <c r="DC85" s="86"/>
    </row>
    <row r="86" customFormat="false" ht="14.65" hidden="false" customHeight="false" outlineLevel="0" collapsed="false">
      <c r="E86" s="0" t="n">
        <v>0.0618713657441001</v>
      </c>
      <c r="F86" s="0" t="n">
        <v>129.792797481741</v>
      </c>
      <c r="G86" s="0" t="n">
        <v>-0.0191631840575615</v>
      </c>
      <c r="H86" s="0"/>
      <c r="I86" s="0"/>
      <c r="J86" s="0"/>
      <c r="K86" s="0"/>
      <c r="M86" s="70"/>
      <c r="N86" s="69"/>
      <c r="O86" s="71"/>
      <c r="Q86" s="49"/>
      <c r="S86" s="49"/>
      <c r="T86" s="49"/>
      <c r="U86" s="49"/>
      <c r="V86" s="49"/>
      <c r="W86" s="49"/>
      <c r="Y86" s="69"/>
      <c r="Z86" s="69"/>
      <c r="AA86" s="69"/>
      <c r="AB86" s="0"/>
      <c r="AC86" s="0"/>
      <c r="AD86" s="0"/>
      <c r="AE86" s="0"/>
      <c r="AF86" s="0"/>
      <c r="AG86" s="0"/>
      <c r="AH86" s="0"/>
      <c r="AI86" s="0"/>
      <c r="AN86" s="0"/>
      <c r="AR86" s="0"/>
      <c r="AS86" s="0"/>
      <c r="AT86" s="0"/>
      <c r="AU86" s="0"/>
      <c r="AW86" s="49" t="n">
        <v>0.00129087213673143</v>
      </c>
      <c r="AX86" s="84" t="n">
        <v>24.3800451995004</v>
      </c>
      <c r="AY86" s="53" t="n">
        <v>0.000903610495712125</v>
      </c>
      <c r="AZ86" s="84" t="n">
        <v>0.00181710827179881</v>
      </c>
      <c r="BA86" s="49" t="n">
        <v>36.5392069825437</v>
      </c>
      <c r="BB86" s="85" t="n">
        <v>0.00129727616538499</v>
      </c>
      <c r="BC86" s="85" t="n">
        <v>0.00220533912940397</v>
      </c>
      <c r="BD86" s="85" t="n">
        <v>46.9084413965079</v>
      </c>
      <c r="BE86" s="85" t="n">
        <v>0.00161920119982454</v>
      </c>
      <c r="BF86" s="84" t="n">
        <v>0.00119937009380192</v>
      </c>
      <c r="BG86" s="49" t="n">
        <v>45.056792394015</v>
      </c>
      <c r="BH86" s="85" t="n">
        <v>0.00083955906566103</v>
      </c>
      <c r="BI86" s="49" t="n">
        <v>0.00153352641849223</v>
      </c>
      <c r="BJ86" s="49" t="n">
        <v>59.8699844139649</v>
      </c>
      <c r="BK86" s="49" t="n">
        <v>0.00108277303212249</v>
      </c>
      <c r="BL86" s="49" t="n">
        <v>0.00183012288344233</v>
      </c>
      <c r="BM86" s="49" t="n">
        <v>74.0659600997493</v>
      </c>
      <c r="BN86" s="49" t="n">
        <v>0.00131297445150758</v>
      </c>
      <c r="BO86" s="49" t="n">
        <v>0.00208634031636834</v>
      </c>
      <c r="BP86" s="49" t="n">
        <v>80.2381234413968</v>
      </c>
      <c r="BQ86" s="49" t="n">
        <v>0.00245340934030814</v>
      </c>
      <c r="BR86" s="49" t="n">
        <v>0.00279762951928119</v>
      </c>
      <c r="BS86" s="49" t="n">
        <v>102.766519638403</v>
      </c>
      <c r="BT86" s="49" t="n">
        <v>0.00307550338741673</v>
      </c>
      <c r="BU86" s="49" t="n">
        <v>0.00347740626603562</v>
      </c>
      <c r="BV86" s="49" t="n">
        <v>124.369091334162</v>
      </c>
      <c r="BW86" s="49" t="n">
        <v>0.00357979298731837</v>
      </c>
      <c r="BX86" s="49" t="n">
        <v>0.00201645527916878</v>
      </c>
      <c r="BY86" s="49" t="n">
        <v>115.72806265586</v>
      </c>
      <c r="BZ86" s="49" t="n">
        <v>0.00239853961582853</v>
      </c>
      <c r="CA86" s="49" t="n">
        <v>0.00261119072451112</v>
      </c>
      <c r="CB86" s="49" t="n">
        <v>143.194189526189</v>
      </c>
      <c r="CC86" s="49" t="n">
        <v>0.00294661578118661</v>
      </c>
      <c r="CD86" s="49" t="n">
        <v>0.00334027610774858</v>
      </c>
      <c r="CE86" s="49" t="n">
        <v>178.992736907736</v>
      </c>
      <c r="CF86" s="49" t="n">
        <v>0.00349701987906147</v>
      </c>
      <c r="CT86" s="87"/>
      <c r="CU86" s="87"/>
      <c r="CV86" s="50"/>
      <c r="DC86" s="86"/>
    </row>
    <row r="87" customFormat="false" ht="14.65" hidden="false" customHeight="false" outlineLevel="0" collapsed="false">
      <c r="E87" s="0"/>
      <c r="F87" s="0"/>
      <c r="G87" s="0"/>
      <c r="H87" s="0"/>
      <c r="I87" s="0"/>
      <c r="J87" s="0"/>
      <c r="K87" s="0"/>
      <c r="M87" s="70"/>
      <c r="N87" s="69"/>
      <c r="O87" s="71"/>
      <c r="Q87" s="49"/>
      <c r="S87" s="49"/>
      <c r="T87" s="49"/>
      <c r="U87" s="49"/>
      <c r="V87" s="49"/>
      <c r="W87" s="49"/>
      <c r="Y87" s="69" t="n">
        <v>0.076521734447325</v>
      </c>
      <c r="Z87" s="69" t="n">
        <v>417.338433090227</v>
      </c>
      <c r="AA87" s="69" t="n">
        <v>-0.0216809958817856</v>
      </c>
      <c r="AB87" s="0"/>
      <c r="AC87" s="0" t="n">
        <v>0.0649416248561475</v>
      </c>
      <c r="AD87" s="0" t="n">
        <v>592.746679373604</v>
      </c>
      <c r="AE87" s="0" t="n">
        <v>-0.0181759124540727</v>
      </c>
      <c r="AF87" s="0"/>
      <c r="AG87" s="0"/>
      <c r="AH87" s="0"/>
      <c r="AI87" s="0"/>
      <c r="AK87" s="49" t="n">
        <v>0.060550686192758</v>
      </c>
      <c r="AL87" s="49" t="n">
        <v>696.713938462332</v>
      </c>
      <c r="AM87" s="49" t="n">
        <v>-0.0159477697252508</v>
      </c>
      <c r="AN87" s="0"/>
      <c r="AR87" s="0"/>
      <c r="AS87" s="0"/>
      <c r="AT87" s="0"/>
      <c r="AU87" s="0"/>
      <c r="AW87" s="49" t="n">
        <v>0.00130538531640363</v>
      </c>
      <c r="AX87" s="84" t="n">
        <v>24.6755564214455</v>
      </c>
      <c r="AY87" s="53" t="n">
        <v>0.000913769721482645</v>
      </c>
      <c r="AZ87" s="84" t="n">
        <v>0.00183600607284859</v>
      </c>
      <c r="BA87" s="49" t="n">
        <v>36.9820997506235</v>
      </c>
      <c r="BB87" s="85" t="n">
        <v>0.00131138771771486</v>
      </c>
      <c r="BC87" s="85" t="n">
        <v>0.00222678954952707</v>
      </c>
      <c r="BD87" s="85" t="n">
        <v>47.4770199501238</v>
      </c>
      <c r="BE87" s="85" t="n">
        <v>0.00163635907924264</v>
      </c>
      <c r="BF87" s="84" t="n">
        <v>0.0012129256961496</v>
      </c>
      <c r="BG87" s="49" t="n">
        <v>45.6029270573567</v>
      </c>
      <c r="BH87" s="85" t="n">
        <v>0.000849047987304443</v>
      </c>
      <c r="BI87" s="49" t="n">
        <v>0.00155004756884991</v>
      </c>
      <c r="BJ87" s="49" t="n">
        <v>60.5956701995011</v>
      </c>
      <c r="BK87" s="49" t="n">
        <v>0.00109476041088834</v>
      </c>
      <c r="BL87" s="49" t="n">
        <v>0.00184896594253556</v>
      </c>
      <c r="BM87" s="49" t="n">
        <v>74.9637157107219</v>
      </c>
      <c r="BN87" s="49" t="n">
        <v>0.00132723840616728</v>
      </c>
      <c r="BO87" s="49" t="n">
        <v>0.00211760658190518</v>
      </c>
      <c r="BP87" s="49" t="n">
        <v>81.2106920199505</v>
      </c>
      <c r="BQ87" s="49" t="n">
        <v>0.00248334626765497</v>
      </c>
      <c r="BR87" s="49" t="n">
        <v>0.00284008526180895</v>
      </c>
      <c r="BS87" s="49" t="n">
        <v>104.012155548627</v>
      </c>
      <c r="BT87" s="49" t="n">
        <v>0.00311049205949469</v>
      </c>
      <c r="BU87" s="49" t="n">
        <v>0.0035298633819013</v>
      </c>
      <c r="BV87" s="49" t="n">
        <v>125.87657263092</v>
      </c>
      <c r="BW87" s="49" t="n">
        <v>0.00361674267659127</v>
      </c>
      <c r="BX87" s="49" t="n">
        <v>0.00204683492719215</v>
      </c>
      <c r="BY87" s="49" t="n">
        <v>117.130805798004</v>
      </c>
      <c r="BZ87" s="49" t="n">
        <v>0.00242843711635005</v>
      </c>
      <c r="CA87" s="49" t="n">
        <v>0.00265117516675919</v>
      </c>
      <c r="CB87" s="49" t="n">
        <v>144.929850374069</v>
      </c>
      <c r="CC87" s="49" t="n">
        <v>0.00298175232022988</v>
      </c>
      <c r="CD87" s="49" t="n">
        <v>0.00339096552688417</v>
      </c>
      <c r="CE87" s="49" t="n">
        <v>181.162312967587</v>
      </c>
      <c r="CF87" s="49" t="n">
        <v>0.00353430554371351</v>
      </c>
      <c r="CT87" s="87"/>
      <c r="CU87" s="87"/>
      <c r="CV87" s="50"/>
      <c r="DC87" s="86"/>
    </row>
    <row r="88" customFormat="false" ht="14.65" hidden="false" customHeight="false" outlineLevel="0" collapsed="false">
      <c r="E88" s="0" t="n">
        <v>0.0674045773147107</v>
      </c>
      <c r="F88" s="0" t="n">
        <v>133.981181253629</v>
      </c>
      <c r="G88" s="0" t="n">
        <v>-0.0213237391228748</v>
      </c>
      <c r="H88" s="0"/>
      <c r="I88" s="0"/>
      <c r="J88" s="0"/>
      <c r="K88" s="0"/>
      <c r="M88" s="70"/>
      <c r="N88" s="69"/>
      <c r="O88" s="71"/>
      <c r="Q88" s="49"/>
      <c r="S88" s="49"/>
      <c r="T88" s="49"/>
      <c r="U88" s="49"/>
      <c r="V88" s="49"/>
      <c r="W88" s="49"/>
      <c r="Y88" s="69"/>
      <c r="Z88" s="69"/>
      <c r="AA88" s="69"/>
      <c r="AB88" s="0"/>
      <c r="AC88" s="0"/>
      <c r="AD88" s="0"/>
      <c r="AE88" s="0"/>
      <c r="AF88" s="0"/>
      <c r="AG88" s="0"/>
      <c r="AH88" s="0"/>
      <c r="AI88" s="0"/>
      <c r="AN88" s="0"/>
      <c r="AR88" s="0"/>
      <c r="AS88" s="0"/>
      <c r="AT88" s="0"/>
      <c r="AU88" s="0"/>
      <c r="AW88" s="49" t="n">
        <v>0.0013198739638358</v>
      </c>
      <c r="AX88" s="84" t="n">
        <v>24.9710676433906</v>
      </c>
      <c r="AY88" s="53" t="n">
        <v>0.000923911774685213</v>
      </c>
      <c r="AZ88" s="84" t="n">
        <v>0.00185483762262648</v>
      </c>
      <c r="BA88" s="49" t="n">
        <v>37.4249925187033</v>
      </c>
      <c r="BB88" s="85" t="n">
        <v>0.00132546588278628</v>
      </c>
      <c r="BC88" s="85" t="n">
        <v>0.00224813947303142</v>
      </c>
      <c r="BD88" s="85" t="n">
        <v>48.0455985037398</v>
      </c>
      <c r="BE88" s="85" t="n">
        <v>0.00165346762603941</v>
      </c>
      <c r="BF88" s="84" t="n">
        <v>0.00122645989433956</v>
      </c>
      <c r="BG88" s="49" t="n">
        <v>46.1490617206983</v>
      </c>
      <c r="BH88" s="85" t="n">
        <v>0.000858521926037397</v>
      </c>
      <c r="BI88" s="49" t="n">
        <v>0.00156652283636764</v>
      </c>
      <c r="BJ88" s="49" t="n">
        <v>61.3213559850372</v>
      </c>
      <c r="BK88" s="49" t="n">
        <v>0.00110672368854584</v>
      </c>
      <c r="BL88" s="49" t="n">
        <v>0.00186773831799446</v>
      </c>
      <c r="BM88" s="49" t="n">
        <v>75.8614713216944</v>
      </c>
      <c r="BN88" s="49" t="n">
        <v>0.00134146824854657</v>
      </c>
      <c r="BO88" s="49" t="n">
        <v>0.00214901344293512</v>
      </c>
      <c r="BP88" s="49" t="n">
        <v>82.1832605985041</v>
      </c>
      <c r="BQ88" s="49" t="n">
        <v>0.00251322774477946</v>
      </c>
      <c r="BR88" s="49" t="n">
        <v>0.00288271939713354</v>
      </c>
      <c r="BS88" s="49" t="n">
        <v>105.257791458851</v>
      </c>
      <c r="BT88" s="49" t="n">
        <v>0.00314532247925451</v>
      </c>
      <c r="BU88" s="49" t="n">
        <v>0.00358250846000954</v>
      </c>
      <c r="BV88" s="49" t="n">
        <v>127.384053927678</v>
      </c>
      <c r="BW88" s="49" t="n">
        <v>0.00365340397952439</v>
      </c>
      <c r="BX88" s="49" t="n">
        <v>0.00207735568977342</v>
      </c>
      <c r="BY88" s="49" t="n">
        <v>118.533548940149</v>
      </c>
      <c r="BZ88" s="49" t="n">
        <v>0.00245829865564465</v>
      </c>
      <c r="CA88" s="49" t="n">
        <v>0.00269133993752738</v>
      </c>
      <c r="CB88" s="49" t="n">
        <v>146.66551122195</v>
      </c>
      <c r="CC88" s="49" t="n">
        <v>0.00301678229977133</v>
      </c>
      <c r="CD88" s="49" t="n">
        <v>0.00344184747989592</v>
      </c>
      <c r="CE88" s="49" t="n">
        <v>183.331889027437</v>
      </c>
      <c r="CF88" s="49" t="n">
        <v>0.00357133892975201</v>
      </c>
      <c r="CT88" s="87"/>
      <c r="CU88" s="87"/>
      <c r="CV88" s="50"/>
      <c r="DC88" s="86"/>
    </row>
    <row r="89" customFormat="false" ht="14.65" hidden="false" customHeight="false" outlineLevel="0" collapsed="false">
      <c r="E89" s="0"/>
      <c r="F89" s="0"/>
      <c r="G89" s="0"/>
      <c r="H89" s="0"/>
      <c r="I89" s="0"/>
      <c r="J89" s="0"/>
      <c r="K89" s="0"/>
      <c r="M89" s="70"/>
      <c r="N89" s="69"/>
      <c r="O89" s="71"/>
      <c r="Q89" s="49"/>
      <c r="S89" s="49"/>
      <c r="T89" s="49"/>
      <c r="U89" s="49"/>
      <c r="V89" s="49"/>
      <c r="W89" s="49"/>
      <c r="Y89" s="69" t="n">
        <v>0.0820594915454867</v>
      </c>
      <c r="Z89" s="69" t="n">
        <v>416.82874748153</v>
      </c>
      <c r="AA89" s="69" t="n">
        <v>-0.0215462476165166</v>
      </c>
      <c r="AB89" s="0"/>
      <c r="AC89" s="0" t="n">
        <v>0.0729964000321038</v>
      </c>
      <c r="AD89" s="0" t="n">
        <v>593.924815977506</v>
      </c>
      <c r="AE89" s="0" t="n">
        <v>-0.0198533780586183</v>
      </c>
      <c r="AF89" s="0"/>
      <c r="AG89" s="0"/>
      <c r="AH89" s="0"/>
      <c r="AI89" s="0"/>
      <c r="AK89" s="49" t="n">
        <v>0.0671103438636402</v>
      </c>
      <c r="AL89" s="49" t="n">
        <v>650.099898968769</v>
      </c>
      <c r="AM89" s="49" t="n">
        <v>-0.0163430563252784</v>
      </c>
      <c r="AN89" s="0"/>
      <c r="AR89" s="0"/>
      <c r="AS89" s="0"/>
      <c r="AT89" s="0"/>
      <c r="AU89" s="0"/>
      <c r="AW89" s="49" t="n">
        <v>0.0013343381618237</v>
      </c>
      <c r="AX89" s="84" t="n">
        <v>25.2665788653358</v>
      </c>
      <c r="AY89" s="53" t="n">
        <v>0.000934036713276738</v>
      </c>
      <c r="AZ89" s="84" t="n">
        <v>0.00187360332442459</v>
      </c>
      <c r="BA89" s="49" t="n">
        <v>37.8678852867831</v>
      </c>
      <c r="BB89" s="85" t="n">
        <v>0.00133951081820801</v>
      </c>
      <c r="BC89" s="85" t="n">
        <v>0.00226938993051019</v>
      </c>
      <c r="BD89" s="85" t="n">
        <v>48.6141770573557</v>
      </c>
      <c r="BE89" s="85" t="n">
        <v>0.00167052712307885</v>
      </c>
      <c r="BF89" s="84" t="n">
        <v>0.00123997275585917</v>
      </c>
      <c r="BG89" s="49" t="n">
        <v>46.69519638404</v>
      </c>
      <c r="BH89" s="85" t="n">
        <v>0.000867980929101115</v>
      </c>
      <c r="BI89" s="49" t="n">
        <v>0.00158295239893777</v>
      </c>
      <c r="BJ89" s="49" t="n">
        <v>62.0470417705734</v>
      </c>
      <c r="BK89" s="49" t="n">
        <v>0.00111866296181002</v>
      </c>
      <c r="BL89" s="49" t="n">
        <v>0.00188644046114508</v>
      </c>
      <c r="BM89" s="49" t="n">
        <v>76.759226932667</v>
      </c>
      <c r="BN89" s="49" t="n">
        <v>0.0013556641414113</v>
      </c>
      <c r="BO89" s="49" t="n">
        <v>0.00218056069427139</v>
      </c>
      <c r="BP89" s="49" t="n">
        <v>83.1558291770577</v>
      </c>
      <c r="BQ89" s="49" t="n">
        <v>0.00254305208690367</v>
      </c>
      <c r="BR89" s="49" t="n">
        <v>0.00292553087793857</v>
      </c>
      <c r="BS89" s="49" t="n">
        <v>106.503427369076</v>
      </c>
      <c r="BT89" s="49" t="n">
        <v>0.00317999230244171</v>
      </c>
      <c r="BU89" s="49" t="n">
        <v>0.0036353396022955</v>
      </c>
      <c r="BV89" s="49" t="n">
        <v>128.891535224436</v>
      </c>
      <c r="BW89" s="49" t="n">
        <v>0.00368977475545481</v>
      </c>
      <c r="BX89" s="49" t="n">
        <v>0.00210801740612868</v>
      </c>
      <c r="BY89" s="49" t="n">
        <v>119.936292082294</v>
      </c>
      <c r="BZ89" s="49" t="n">
        <v>0.00248812264643642</v>
      </c>
      <c r="CA89" s="49" t="n">
        <v>0.00273168417808856</v>
      </c>
      <c r="CB89" s="49" t="n">
        <v>148.40117206983</v>
      </c>
      <c r="CC89" s="49" t="n">
        <v>0.00305170344857286</v>
      </c>
      <c r="CD89" s="49" t="n">
        <v>0.00349292020512064</v>
      </c>
      <c r="CE89" s="49" t="n">
        <v>185.501465087288</v>
      </c>
      <c r="CF89" s="49" t="n">
        <v>0.003608117726806</v>
      </c>
      <c r="CT89" s="87"/>
      <c r="CU89" s="87"/>
      <c r="CV89" s="50"/>
      <c r="DC89" s="86"/>
    </row>
    <row r="90" customFormat="false" ht="14.65" hidden="false" customHeight="false" outlineLevel="0" collapsed="false">
      <c r="E90" s="0" t="n">
        <v>0.073943827352705</v>
      </c>
      <c r="F90" s="0" t="n">
        <v>114.421949411806</v>
      </c>
      <c r="G90" s="0" t="n">
        <v>-0.0234641647931696</v>
      </c>
      <c r="H90" s="0"/>
      <c r="I90" s="0"/>
      <c r="J90" s="0"/>
      <c r="K90" s="0"/>
      <c r="M90" s="70"/>
      <c r="N90" s="69"/>
      <c r="O90" s="71"/>
      <c r="Q90" s="49"/>
      <c r="S90" s="49"/>
      <c r="T90" s="49"/>
      <c r="U90" s="49"/>
      <c r="V90" s="49"/>
      <c r="W90" s="49"/>
      <c r="Y90" s="69"/>
      <c r="Z90" s="69"/>
      <c r="AA90" s="69"/>
      <c r="AB90" s="0"/>
      <c r="AC90" s="0"/>
      <c r="AD90" s="0"/>
      <c r="AE90" s="0"/>
      <c r="AF90" s="0"/>
      <c r="AG90" s="0"/>
      <c r="AH90" s="0"/>
      <c r="AI90" s="0"/>
      <c r="AN90" s="0"/>
      <c r="AR90" s="0"/>
      <c r="AS90" s="0"/>
      <c r="AT90" s="0"/>
      <c r="AU90" s="0"/>
      <c r="AW90" s="49" t="n">
        <v>0.00134877799274469</v>
      </c>
      <c r="AX90" s="84" t="n">
        <v>25.5620900872809</v>
      </c>
      <c r="AY90" s="53" t="n">
        <v>0.000944144594921397</v>
      </c>
      <c r="AZ90" s="84" t="n">
        <v>0.00189230358263732</v>
      </c>
      <c r="BA90" s="49" t="n">
        <v>38.3107780548629</v>
      </c>
      <c r="BB90" s="85" t="n">
        <v>0.00135352268047487</v>
      </c>
      <c r="BC90" s="85" t="n">
        <v>0.00229054194544811</v>
      </c>
      <c r="BD90" s="85" t="n">
        <v>49.1827556109717</v>
      </c>
      <c r="BE90" s="85" t="n">
        <v>0.00168753785079841</v>
      </c>
      <c r="BF90" s="84" t="n">
        <v>0.00125346434787708</v>
      </c>
      <c r="BG90" s="49" t="n">
        <v>47.2413310473816</v>
      </c>
      <c r="BH90" s="85" t="n">
        <v>0.000877425043513654</v>
      </c>
      <c r="BI90" s="49" t="n">
        <v>0.00159933643576911</v>
      </c>
      <c r="BJ90" s="49" t="n">
        <v>62.7727275561095</v>
      </c>
      <c r="BK90" s="49" t="n">
        <v>0.00113057832681613</v>
      </c>
      <c r="BL90" s="49" t="n">
        <v>0.00190507282467379</v>
      </c>
      <c r="BM90" s="49" t="n">
        <v>77.6569825436395</v>
      </c>
      <c r="BN90" s="49" t="n">
        <v>0.00136982624636519</v>
      </c>
      <c r="BO90" s="49" t="n">
        <v>0.00221224812935817</v>
      </c>
      <c r="BP90" s="49" t="n">
        <v>84.1283977556113</v>
      </c>
      <c r="BQ90" s="49" t="n">
        <v>0.00257281762713252</v>
      </c>
      <c r="BR90" s="49" t="n">
        <v>0.00296851866322998</v>
      </c>
      <c r="BS90" s="49" t="n">
        <v>107.7490632793</v>
      </c>
      <c r="BT90" s="49" t="n">
        <v>0.00321449923536076</v>
      </c>
      <c r="BU90" s="49" t="n">
        <v>0.00368835493912687</v>
      </c>
      <c r="BV90" s="49" t="n">
        <v>130.399016521194</v>
      </c>
      <c r="BW90" s="49" t="n">
        <v>0.00372585295054416</v>
      </c>
      <c r="BX90" s="49" t="n">
        <v>0.00213881991354194</v>
      </c>
      <c r="BY90" s="49" t="n">
        <v>121.339035224438</v>
      </c>
      <c r="BZ90" s="49" t="n">
        <v>0.00251790751724014</v>
      </c>
      <c r="CA90" s="49" t="n">
        <v>0.00277220703176958</v>
      </c>
      <c r="CB90" s="49" t="n">
        <v>150.13683291771</v>
      </c>
      <c r="CC90" s="49" t="n">
        <v>0.00308651353628567</v>
      </c>
      <c r="CD90" s="49" t="n">
        <v>0.00354418196315457</v>
      </c>
      <c r="CE90" s="49" t="n">
        <v>187.671041147138</v>
      </c>
      <c r="CF90" s="49" t="n">
        <v>0.00364463970448162</v>
      </c>
      <c r="CT90" s="87"/>
      <c r="CU90" s="87"/>
      <c r="CV90" s="50"/>
      <c r="DC90" s="86"/>
    </row>
    <row r="91" customFormat="false" ht="14.65" hidden="false" customHeight="false" outlineLevel="0" collapsed="false">
      <c r="E91" s="0"/>
      <c r="F91" s="0"/>
      <c r="G91" s="0"/>
      <c r="H91" s="0"/>
      <c r="I91" s="0"/>
      <c r="J91" s="0"/>
      <c r="K91" s="0"/>
      <c r="M91" s="70"/>
      <c r="N91" s="69"/>
      <c r="O91" s="71"/>
      <c r="Q91" s="49"/>
      <c r="S91" s="49"/>
      <c r="T91" s="49"/>
      <c r="U91" s="49"/>
      <c r="V91" s="49"/>
      <c r="W91" s="49"/>
      <c r="Y91" s="69" t="n">
        <v>0.0875972486436484</v>
      </c>
      <c r="Z91" s="69" t="n">
        <v>404.069717635561</v>
      </c>
      <c r="AA91" s="69" t="n">
        <v>-0.0221997767030713</v>
      </c>
      <c r="AB91" s="0"/>
      <c r="AC91" s="0" t="n">
        <v>0.0805477517595628</v>
      </c>
      <c r="AD91" s="0" t="n">
        <v>572.113735763552</v>
      </c>
      <c r="AE91" s="0" t="n">
        <v>-0.0225076810634013</v>
      </c>
      <c r="AF91" s="0"/>
      <c r="AG91" s="0"/>
      <c r="AH91" s="0"/>
      <c r="AI91" s="0"/>
      <c r="AK91" s="49" t="n">
        <v>0.0741745905861286</v>
      </c>
      <c r="AL91" s="49" t="n">
        <v>617.128943954915</v>
      </c>
      <c r="AM91" s="49" t="n">
        <v>-0.0164725467632184</v>
      </c>
      <c r="AN91" s="0"/>
      <c r="AR91" s="0"/>
      <c r="AS91" s="0"/>
      <c r="AT91" s="0"/>
      <c r="AU91" s="0"/>
      <c r="AW91" s="49" t="n">
        <v>0.00136319353856055</v>
      </c>
      <c r="AX91" s="84" t="n">
        <v>25.857601309226</v>
      </c>
      <c r="AY91" s="53" t="n">
        <v>0.000954235476992538</v>
      </c>
      <c r="AZ91" s="84" t="n">
        <v>0.00191093880260867</v>
      </c>
      <c r="BA91" s="49" t="n">
        <v>38.7536708229427</v>
      </c>
      <c r="BB91" s="85" t="n">
        <v>0.00136750162497953</v>
      </c>
      <c r="BC91" s="85" t="n">
        <v>0.00231159653389456</v>
      </c>
      <c r="BD91" s="85" t="n">
        <v>49.7513341645877</v>
      </c>
      <c r="BE91" s="85" t="n">
        <v>0.00170450008723788</v>
      </c>
      <c r="BF91" s="84" t="n">
        <v>0.00126693473724526</v>
      </c>
      <c r="BG91" s="49" t="n">
        <v>47.7874657107233</v>
      </c>
      <c r="BH91" s="85" t="n">
        <v>0.000886854316071405</v>
      </c>
      <c r="BI91" s="49" t="n">
        <v>0.00161567512733482</v>
      </c>
      <c r="BJ91" s="49" t="n">
        <v>63.4984133416457</v>
      </c>
      <c r="BK91" s="49" t="n">
        <v>0.00114246987912213</v>
      </c>
      <c r="BL91" s="49" t="n">
        <v>0.00192363586243608</v>
      </c>
      <c r="BM91" s="49" t="n">
        <v>78.5547381546121</v>
      </c>
      <c r="BN91" s="49" t="n">
        <v>0.00138395472386098</v>
      </c>
      <c r="BO91" s="49" t="n">
        <v>0.00224407554045388</v>
      </c>
      <c r="BP91" s="49" t="n">
        <v>85.1009663341649</v>
      </c>
      <c r="BQ91" s="49" t="n">
        <v>0.00260252271628155</v>
      </c>
      <c r="BR91" s="49" t="n">
        <v>0.00301168171877481</v>
      </c>
      <c r="BS91" s="49" t="n">
        <v>108.994699189525</v>
      </c>
      <c r="BT91" s="49" t="n">
        <v>0.00324884103416209</v>
      </c>
      <c r="BU91" s="49" t="n">
        <v>0.00374155262975492</v>
      </c>
      <c r="BV91" s="49" t="n">
        <v>131.906497817952</v>
      </c>
      <c r="BW91" s="49" t="n">
        <v>0.00376163659575804</v>
      </c>
      <c r="BX91" s="49" t="n">
        <v>0.00216976304754118</v>
      </c>
      <c r="BY91" s="49" t="n">
        <v>122.741778366583</v>
      </c>
      <c r="BZ91" s="49" t="n">
        <v>0.00254765171222807</v>
      </c>
      <c r="CA91" s="49" t="n">
        <v>0.00281290764436589</v>
      </c>
      <c r="CB91" s="49" t="n">
        <v>151.872493765591</v>
      </c>
      <c r="CC91" s="49" t="n">
        <v>0.00312121037299216</v>
      </c>
      <c r="CD91" s="49" t="n">
        <v>0.00359563103736613</v>
      </c>
      <c r="CE91" s="49" t="n">
        <v>189.840617206989</v>
      </c>
      <c r="CF91" s="49" t="n">
        <v>0.00368090271071303</v>
      </c>
      <c r="CT91" s="87"/>
      <c r="CU91" s="87"/>
      <c r="CV91" s="50"/>
      <c r="DC91" s="86"/>
    </row>
    <row r="92" customFormat="false" ht="14.65" hidden="false" customHeight="false" outlineLevel="0" collapsed="false">
      <c r="E92" s="0" t="n">
        <v>0.0804830773906993</v>
      </c>
      <c r="F92" s="0" t="n">
        <v>106.892108714489</v>
      </c>
      <c r="G92" s="0" t="n">
        <v>-0.0251349045797007</v>
      </c>
      <c r="H92" s="0"/>
      <c r="I92" s="0"/>
      <c r="J92" s="0"/>
      <c r="K92" s="0"/>
      <c r="M92" s="70"/>
      <c r="N92" s="69"/>
      <c r="O92" s="71"/>
      <c r="Q92" s="49"/>
      <c r="S92" s="49"/>
      <c r="T92" s="49"/>
      <c r="U92" s="49"/>
      <c r="V92" s="49"/>
      <c r="W92" s="49"/>
      <c r="Y92" s="69"/>
      <c r="Z92" s="69"/>
      <c r="AA92" s="69"/>
      <c r="AB92" s="0"/>
      <c r="AC92" s="0"/>
      <c r="AD92" s="0"/>
      <c r="AE92" s="0"/>
      <c r="AF92" s="0"/>
      <c r="AG92" s="0"/>
      <c r="AH92" s="0"/>
      <c r="AI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W92" s="49" t="n">
        <v>0.00137758488082015</v>
      </c>
      <c r="AX92" s="84" t="n">
        <v>26.1531125311711</v>
      </c>
      <c r="AY92" s="53" t="n">
        <v>0.00096430941657431</v>
      </c>
      <c r="AZ92" s="84" t="n">
        <v>0.00192950939048171</v>
      </c>
      <c r="BA92" s="49" t="n">
        <v>39.1965635910225</v>
      </c>
      <c r="BB92" s="85" t="n">
        <v>0.00138144780602115</v>
      </c>
      <c r="BC92" s="85" t="n">
        <v>0.00233255470415734</v>
      </c>
      <c r="BD92" s="85" t="n">
        <v>50.3199127182036</v>
      </c>
      <c r="BE92" s="85" t="n">
        <v>0.00172141410806581</v>
      </c>
      <c r="BF92" s="84" t="n">
        <v>0.00128038399050101</v>
      </c>
      <c r="BG92" s="49" t="n">
        <v>48.3336003740649</v>
      </c>
      <c r="BH92" s="85" t="n">
        <v>0.000896268793350466</v>
      </c>
      <c r="BI92" s="49" t="n">
        <v>0.00163196865532194</v>
      </c>
      <c r="BJ92" s="49" t="n">
        <v>64.2240991271819</v>
      </c>
      <c r="BK92" s="49" t="n">
        <v>0.00115433771371472</v>
      </c>
      <c r="BL92" s="49" t="n">
        <v>0.00194213002926962</v>
      </c>
      <c r="BM92" s="49" t="n">
        <v>79.4524937655847</v>
      </c>
      <c r="BN92" s="49" t="n">
        <v>0.00139804973321086</v>
      </c>
      <c r="BO92" s="49" t="n">
        <v>0.00227604271881149</v>
      </c>
      <c r="BP92" s="49" t="n">
        <v>86.0735349127186</v>
      </c>
      <c r="BQ92" s="49" t="n">
        <v>0.00263216572270501</v>
      </c>
      <c r="BR92" s="49" t="n">
        <v>0.00305501901752461</v>
      </c>
      <c r="BS92" s="49" t="n">
        <v>110.240335099749</v>
      </c>
      <c r="BT92" s="49" t="n">
        <v>0.00328301550412634</v>
      </c>
      <c r="BU92" s="49" t="n">
        <v>0.00379493086273103</v>
      </c>
      <c r="BV92" s="49" t="n">
        <v>133.41397911471</v>
      </c>
      <c r="BW92" s="49" t="n">
        <v>0.00379712380486216</v>
      </c>
      <c r="BX92" s="49" t="n">
        <v>0.00220084664207154</v>
      </c>
      <c r="BY92" s="49" t="n">
        <v>124.144521508727</v>
      </c>
      <c r="BZ92" s="49" t="n">
        <v>0.00257735369109606</v>
      </c>
      <c r="CA92" s="49" t="n">
        <v>0.0028537851645452</v>
      </c>
      <c r="CB92" s="49" t="n">
        <v>153.608154613471</v>
      </c>
      <c r="CC92" s="49" t="n">
        <v>0.003155791808746</v>
      </c>
      <c r="CD92" s="49" t="n">
        <v>0.00364726573437781</v>
      </c>
      <c r="CE92" s="49" t="n">
        <v>192.010193266839</v>
      </c>
      <c r="CF92" s="49" t="n">
        <v>0.00371690467012137</v>
      </c>
      <c r="CT92" s="87"/>
      <c r="CU92" s="87"/>
      <c r="CV92" s="50"/>
      <c r="DC92" s="86"/>
    </row>
    <row r="93" customFormat="false" ht="14.65" hidden="false" customHeight="false" outlineLevel="0" collapsed="false">
      <c r="E93" s="0"/>
      <c r="F93" s="0"/>
      <c r="G93" s="0"/>
      <c r="H93" s="0"/>
      <c r="I93" s="0"/>
      <c r="J93" s="0"/>
      <c r="K93" s="0"/>
      <c r="M93" s="70"/>
      <c r="N93" s="69"/>
      <c r="O93" s="71"/>
      <c r="Q93" s="49"/>
      <c r="S93" s="49"/>
      <c r="T93" s="49"/>
      <c r="U93" s="49"/>
      <c r="V93" s="49"/>
      <c r="W93" s="49"/>
      <c r="Y93" s="69" t="n">
        <v>0.0931350057418101</v>
      </c>
      <c r="Z93" s="69" t="n">
        <v>403.500400156613</v>
      </c>
      <c r="AA93" s="69" t="n">
        <v>-0.0228533057896261</v>
      </c>
      <c r="AB93" s="0"/>
      <c r="AC93" s="0" t="n">
        <v>0.0880991034870218</v>
      </c>
      <c r="AD93" s="0" t="n">
        <v>562.980589200195</v>
      </c>
      <c r="AE93" s="0" t="n">
        <v>-0.0250407214943618</v>
      </c>
      <c r="AF93" s="0"/>
      <c r="AG93" s="0"/>
      <c r="AH93" s="0"/>
      <c r="AI93" s="0"/>
      <c r="AK93" s="0" t="n">
        <v>0.0807342482570107</v>
      </c>
      <c r="AL93" s="0" t="n">
        <v>621.614690721555</v>
      </c>
      <c r="AM93" s="0" t="n">
        <v>-0.0164725467632184</v>
      </c>
      <c r="AN93" s="0"/>
      <c r="AO93" s="0"/>
      <c r="AP93" s="0"/>
      <c r="AQ93" s="0"/>
      <c r="AR93" s="0"/>
      <c r="AS93" s="0"/>
      <c r="AT93" s="0"/>
      <c r="AU93" s="0"/>
      <c r="AW93" s="49" t="n">
        <v>0.0013919521006623</v>
      </c>
      <c r="AX93" s="84" t="n">
        <v>26.4486237531163</v>
      </c>
      <c r="AY93" s="53" t="n">
        <v>0.000974366470463847</v>
      </c>
      <c r="AZ93" s="84" t="n">
        <v>0.0019480157530525</v>
      </c>
      <c r="BA93" s="49" t="n">
        <v>39.6394563591023</v>
      </c>
      <c r="BB93" s="85" t="n">
        <v>0.00139536137681742</v>
      </c>
      <c r="BC93" s="85" t="n">
        <v>0.00235341745651781</v>
      </c>
      <c r="BD93" s="85" t="n">
        <v>50.8884912718195</v>
      </c>
      <c r="BE93" s="85" t="n">
        <v>0.0017382801866069</v>
      </c>
      <c r="BF93" s="84" t="n">
        <v>0.00129381217386889</v>
      </c>
      <c r="BG93" s="49" t="n">
        <v>48.8797350374066</v>
      </c>
      <c r="BH93" s="85" t="n">
        <v>0.000905668521708</v>
      </c>
      <c r="BI93" s="49" t="n">
        <v>0.00164821720258055</v>
      </c>
      <c r="BJ93" s="49" t="n">
        <v>64.949784912718</v>
      </c>
      <c r="BK93" s="49" t="n">
        <v>0.00116618192501316</v>
      </c>
      <c r="BL93" s="49" t="n">
        <v>0.00196055578081185</v>
      </c>
      <c r="BM93" s="49" t="n">
        <v>80.3502493765572</v>
      </c>
      <c r="BN93" s="49" t="n">
        <v>0.00141211143259776</v>
      </c>
      <c r="BO93" s="49" t="n">
        <v>0.0023081494548558</v>
      </c>
      <c r="BP93" s="49" t="n">
        <v>87.0461034912722</v>
      </c>
      <c r="BQ93" s="49" t="n">
        <v>0.00266174503212409</v>
      </c>
      <c r="BR93" s="49" t="n">
        <v>0.00309852954002555</v>
      </c>
      <c r="BS93" s="49" t="n">
        <v>111.485971009974</v>
      </c>
      <c r="BT93" s="49" t="n">
        <v>0.00331702049895032</v>
      </c>
      <c r="BU93" s="49" t="n">
        <v>0.00384848785628989</v>
      </c>
      <c r="BV93" s="49" t="n">
        <v>134.921460411469</v>
      </c>
      <c r="BW93" s="49" t="n">
        <v>0.00383231277243727</v>
      </c>
      <c r="BX93" s="49" t="n">
        <v>0.00223207052966598</v>
      </c>
      <c r="BY93" s="49" t="n">
        <v>125.547264650872</v>
      </c>
      <c r="BZ93" s="49" t="n">
        <v>0.00260701192893017</v>
      </c>
      <c r="CA93" s="49" t="n">
        <v>0.0028948387442399</v>
      </c>
      <c r="CB93" s="49" t="n">
        <v>155.343815461352</v>
      </c>
      <c r="CC93" s="49" t="n">
        <v>0.00319025573310845</v>
      </c>
      <c r="CD93" s="49" t="n">
        <v>0.00369908438451924</v>
      </c>
      <c r="CE93" s="49" t="n">
        <v>194.179769326689</v>
      </c>
      <c r="CF93" s="49" t="n">
        <v>0.0037526435823862</v>
      </c>
      <c r="CT93" s="87"/>
      <c r="CU93" s="87"/>
      <c r="CV93" s="50"/>
      <c r="DC93" s="86"/>
    </row>
    <row r="94" customFormat="false" ht="14.65" hidden="false" customHeight="false" outlineLevel="0" collapsed="false">
      <c r="E94" s="0" t="n">
        <v>0.0930585582329961</v>
      </c>
      <c r="F94" s="0" t="n">
        <v>110.549941530662</v>
      </c>
      <c r="G94" s="0" t="n">
        <v>-0.0263225388857891</v>
      </c>
      <c r="H94" s="0"/>
      <c r="I94" s="0"/>
      <c r="J94" s="0"/>
      <c r="K94" s="0"/>
      <c r="M94" s="70"/>
      <c r="N94" s="69"/>
      <c r="O94" s="71"/>
      <c r="Q94" s="49"/>
      <c r="S94" s="49"/>
      <c r="T94" s="49"/>
      <c r="U94" s="49"/>
      <c r="V94" s="49"/>
      <c r="W94" s="49"/>
      <c r="Y94" s="69"/>
      <c r="Z94" s="69"/>
      <c r="AA94" s="69"/>
      <c r="AB94" s="0"/>
      <c r="AC94" s="0"/>
      <c r="AD94" s="0"/>
      <c r="AE94" s="0"/>
      <c r="AF94" s="0"/>
      <c r="AG94" s="0"/>
      <c r="AH94" s="0"/>
      <c r="AI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W94" s="49" t="n">
        <v>0.0014062952788185</v>
      </c>
      <c r="AX94" s="84" t="n">
        <v>26.7441349750614</v>
      </c>
      <c r="AY94" s="53" t="n">
        <v>0.000984406695173176</v>
      </c>
      <c r="AZ94" s="84" t="n">
        <v>0.00196645829762608</v>
      </c>
      <c r="BA94" s="49" t="n">
        <v>40.0823491271821</v>
      </c>
      <c r="BB94" s="85" t="n">
        <v>0.00140924248951321</v>
      </c>
      <c r="BC94" s="85" t="n">
        <v>0.00237418578296597</v>
      </c>
      <c r="BD94" s="85" t="n">
        <v>51.4570698254355</v>
      </c>
      <c r="BE94" s="85" t="n">
        <v>0.00175509859386828</v>
      </c>
      <c r="BF94" s="84" t="n">
        <v>0.00130721935326268</v>
      </c>
      <c r="BG94" s="49" t="n">
        <v>49.4258697007482</v>
      </c>
      <c r="BH94" s="85" t="n">
        <v>0.000915053547283607</v>
      </c>
      <c r="BI94" s="49" t="n">
        <v>0.00166442095307368</v>
      </c>
      <c r="BJ94" s="49" t="n">
        <v>65.6754706982542</v>
      </c>
      <c r="BK94" s="49" t="n">
        <v>0.00117800260687409</v>
      </c>
      <c r="BL94" s="49" t="n">
        <v>0.00197891357332193</v>
      </c>
      <c r="BM94" s="49" t="n">
        <v>81.2480049875298</v>
      </c>
      <c r="BN94" s="49" t="n">
        <v>0.00142613997908589</v>
      </c>
      <c r="BO94" s="49" t="n">
        <v>0.00234039553835739</v>
      </c>
      <c r="BP94" s="49" t="n">
        <v>88.0186720698258</v>
      </c>
      <c r="BQ94" s="49" t="n">
        <v>0.00269125904745445</v>
      </c>
      <c r="BR94" s="49" t="n">
        <v>0.00314221227481379</v>
      </c>
      <c r="BS94" s="49" t="n">
        <v>112.731606920198</v>
      </c>
      <c r="BT94" s="49" t="n">
        <v>0.00335085392003078</v>
      </c>
      <c r="BU94" s="49" t="n">
        <v>0.00390222185870093</v>
      </c>
      <c r="BV94" s="49" t="n">
        <v>136.428941708227</v>
      </c>
      <c r="BW94" s="49" t="n">
        <v>0.00386720177191447</v>
      </c>
      <c r="BX94" s="49" t="n">
        <v>0.00226343454161272</v>
      </c>
      <c r="BY94" s="49" t="n">
        <v>126.950007793017</v>
      </c>
      <c r="BZ94" s="49" t="n">
        <v>0.00263662491607153</v>
      </c>
      <c r="CA94" s="49" t="n">
        <v>0.00293606753902898</v>
      </c>
      <c r="CB94" s="49" t="n">
        <v>157.079476309232</v>
      </c>
      <c r="CC94" s="49" t="n">
        <v>0.00322460007468366</v>
      </c>
      <c r="CD94" s="49" t="n">
        <v>0.00375108534225112</v>
      </c>
      <c r="CE94" s="49" t="n">
        <v>196.34934538654</v>
      </c>
      <c r="CF94" s="49" t="n">
        <v>0.00378811752062722</v>
      </c>
      <c r="CT94" s="87"/>
      <c r="CU94" s="87"/>
      <c r="CV94" s="50"/>
      <c r="DC94" s="86"/>
    </row>
    <row r="95" customFormat="false" ht="14.65" hidden="false" customHeight="false" outlineLevel="0" collapsed="false">
      <c r="E95" s="0"/>
      <c r="F95" s="0"/>
      <c r="G95" s="0"/>
      <c r="H95" s="0"/>
      <c r="I95" s="0"/>
      <c r="J95" s="0"/>
      <c r="K95" s="0"/>
      <c r="M95" s="70"/>
      <c r="N95" s="69"/>
      <c r="O95" s="71"/>
      <c r="Q95" s="49"/>
      <c r="S95" s="49"/>
      <c r="T95" s="49"/>
      <c r="U95" s="49"/>
      <c r="V95" s="49"/>
      <c r="W95" s="49"/>
      <c r="Y95" s="69" t="n">
        <v>0.099176195303441</v>
      </c>
      <c r="Z95" s="69" t="n">
        <v>401.762257366019</v>
      </c>
      <c r="AA95" s="69" t="n">
        <v>-0.0228533057896261</v>
      </c>
      <c r="AB95" s="0"/>
      <c r="AC95" s="0" t="n">
        <v>0.0956504552144808</v>
      </c>
      <c r="AD95" s="0" t="n">
        <v>534.369598658865</v>
      </c>
      <c r="AE95" s="0" t="n">
        <v>-0.0290828072884476</v>
      </c>
      <c r="AF95" s="0"/>
      <c r="AG95" s="0"/>
      <c r="AH95" s="0"/>
      <c r="AI95" s="0"/>
      <c r="AK95" s="0" t="n">
        <v>0.0872939059278928</v>
      </c>
      <c r="AL95" s="0" t="n">
        <v>628.123002850198</v>
      </c>
      <c r="AM95" s="0" t="n">
        <v>-0.0163430563252784</v>
      </c>
      <c r="AN95" s="0"/>
      <c r="AO95" s="0"/>
      <c r="AP95" s="0"/>
      <c r="AQ95" s="0"/>
      <c r="AR95" s="0"/>
      <c r="AS95" s="0"/>
      <c r="AT95" s="0"/>
      <c r="AU95" s="0"/>
      <c r="AW95" s="49" t="n">
        <v>0.00142061449561562</v>
      </c>
      <c r="AX95" s="84" t="n">
        <v>27.0396461970065</v>
      </c>
      <c r="AY95" s="53" t="n">
        <v>0.000994430146931118</v>
      </c>
      <c r="AZ95" s="84" t="n">
        <v>0.00198483743187649</v>
      </c>
      <c r="BA95" s="49" t="n">
        <v>40.5252418952619</v>
      </c>
      <c r="BB95" s="85" t="n">
        <v>0.00142309129519124</v>
      </c>
      <c r="BC95" s="85" t="n">
        <v>0.00239486066695534</v>
      </c>
      <c r="BD95" s="85" t="n">
        <v>52.0256483790515</v>
      </c>
      <c r="BE95" s="85" t="n">
        <v>0.00177186959856556</v>
      </c>
      <c r="BF95" s="84" t="n">
        <v>0.00132060559428744</v>
      </c>
      <c r="BG95" s="49" t="n">
        <v>49.9720043640899</v>
      </c>
      <c r="BH95" s="85" t="n">
        <v>0.000924423916000964</v>
      </c>
      <c r="BI95" s="49" t="n">
        <v>0.00168058009182756</v>
      </c>
      <c r="BJ95" s="49" t="n">
        <v>66.4011564837903</v>
      </c>
      <c r="BK95" s="49" t="n">
        <v>0.00118979985259605</v>
      </c>
      <c r="BL95" s="49" t="n">
        <v>0.0019972038635069</v>
      </c>
      <c r="BM95" s="49" t="n">
        <v>82.1457605985023</v>
      </c>
      <c r="BN95" s="49" t="n">
        <v>0.0014401355286311</v>
      </c>
      <c r="BO95" s="49" t="n">
        <v>0.00237278075860387</v>
      </c>
      <c r="BP95" s="49" t="n">
        <v>88.9912406483794</v>
      </c>
      <c r="BQ95" s="49" t="n">
        <v>0.00272070618863441</v>
      </c>
      <c r="BR95" s="49" t="n">
        <v>0.00318606621879801</v>
      </c>
      <c r="BS95" s="49" t="n">
        <v>113.977242830422</v>
      </c>
      <c r="BT95" s="49" t="n">
        <v>0.0033845137157506</v>
      </c>
      <c r="BU95" s="49" t="n">
        <v>0.00395613114858921</v>
      </c>
      <c r="BV95" s="49" t="n">
        <v>137.936423004985</v>
      </c>
      <c r="BW95" s="49" t="n">
        <v>0.00390178915363237</v>
      </c>
      <c r="BX95" s="49" t="n">
        <v>0.00229493850812043</v>
      </c>
      <c r="BY95" s="49" t="n">
        <v>128.352750935161</v>
      </c>
      <c r="BZ95" s="49" t="n">
        <v>0.00266619115798222</v>
      </c>
      <c r="CA95" s="49" t="n">
        <v>0.00297747070850891</v>
      </c>
      <c r="CB95" s="49" t="n">
        <v>158.815137157112</v>
      </c>
      <c r="CC95" s="49" t="n">
        <v>0.0032588228006503</v>
      </c>
      <c r="CD95" s="49" t="n">
        <v>0.00380326698656167</v>
      </c>
      <c r="CE95" s="49" t="n">
        <v>198.51892144639</v>
      </c>
      <c r="CF95" s="49" t="n">
        <v>0.00382332462979863</v>
      </c>
      <c r="CT95" s="87"/>
      <c r="CU95" s="87"/>
      <c r="CV95" s="50"/>
      <c r="DC95" s="86"/>
    </row>
    <row r="96" customFormat="false" ht="14.65" hidden="false" customHeight="false" outlineLevel="0" collapsed="false">
      <c r="E96" s="0" t="n">
        <v>0.0950706351677635</v>
      </c>
      <c r="F96" s="0" t="n">
        <v>111.71684901512</v>
      </c>
      <c r="G96" s="0" t="n">
        <v>-0.0273826870234273</v>
      </c>
      <c r="H96" s="0"/>
      <c r="I96" s="0"/>
      <c r="J96" s="0"/>
      <c r="K96" s="0"/>
      <c r="M96" s="70"/>
      <c r="N96" s="69"/>
      <c r="O96" s="71"/>
      <c r="Q96" s="49"/>
      <c r="S96" s="49"/>
      <c r="T96" s="49"/>
      <c r="U96" s="49"/>
      <c r="V96" s="49"/>
      <c r="W96" s="49"/>
      <c r="Y96" s="69"/>
      <c r="Z96" s="69"/>
      <c r="AA96" s="69"/>
      <c r="AB96" s="0"/>
      <c r="AC96" s="0"/>
      <c r="AD96" s="0"/>
      <c r="AE96" s="0"/>
      <c r="AF96" s="0"/>
      <c r="AG96" s="0"/>
      <c r="AH96" s="0"/>
      <c r="AI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W96" s="49" t="n">
        <v>0.00143490983097873</v>
      </c>
      <c r="AX96" s="84" t="n">
        <v>27.3351574189516</v>
      </c>
      <c r="AY96" s="53" t="n">
        <v>0.00100443688168534</v>
      </c>
      <c r="AZ96" s="84" t="n">
        <v>0.0020031535637098</v>
      </c>
      <c r="BA96" s="49" t="n">
        <v>40.9681346633417</v>
      </c>
      <c r="BB96" s="85" t="n">
        <v>0.00143690794388196</v>
      </c>
      <c r="BC96" s="85" t="n">
        <v>0.00241544308317697</v>
      </c>
      <c r="BD96" s="85" t="n">
        <v>52.5942269326674</v>
      </c>
      <c r="BE96" s="85" t="n">
        <v>0.00178859346714879</v>
      </c>
      <c r="BF96" s="84" t="n">
        <v>0.00133397096224124</v>
      </c>
      <c r="BG96" s="49" t="n">
        <v>50.5181390274315</v>
      </c>
      <c r="BH96" s="85" t="n">
        <v>0.000933779673568641</v>
      </c>
      <c r="BI96" s="49" t="n">
        <v>0.00169669480488203</v>
      </c>
      <c r="BJ96" s="49" t="n">
        <v>67.1268422693265</v>
      </c>
      <c r="BK96" s="49" t="n">
        <v>0.0012015737549233</v>
      </c>
      <c r="BL96" s="49" t="n">
        <v>0.00201542710835249</v>
      </c>
      <c r="BM96" s="49" t="n">
        <v>83.0435162094749</v>
      </c>
      <c r="BN96" s="49" t="n">
        <v>0.00145409823609144</v>
      </c>
      <c r="BO96" s="49" t="n">
        <v>0.00240530490456783</v>
      </c>
      <c r="BP96" s="49" t="n">
        <v>89.963809226933</v>
      </c>
      <c r="BQ96" s="49" t="n">
        <v>0.00275008489245229</v>
      </c>
      <c r="BR96" s="49" t="n">
        <v>0.00323009037762809</v>
      </c>
      <c r="BS96" s="49" t="n">
        <v>115.222878740647</v>
      </c>
      <c r="BT96" s="49" t="n">
        <v>0.00341799788076436</v>
      </c>
      <c r="BU96" s="49" t="n">
        <v>0.00401021403522507</v>
      </c>
      <c r="BV96" s="49" t="n">
        <v>139.443904301743</v>
      </c>
      <c r="BW96" s="49" t="n">
        <v>0.00393607334291199</v>
      </c>
      <c r="BX96" s="49" t="n">
        <v>0.00232658225848045</v>
      </c>
      <c r="BY96" s="49" t="n">
        <v>129.755494077306</v>
      </c>
      <c r="BZ96" s="49" t="n">
        <v>0.00269570917511002</v>
      </c>
      <c r="CA96" s="49" t="n">
        <v>0.00301904741665422</v>
      </c>
      <c r="CB96" s="49" t="n">
        <v>160.550798004993</v>
      </c>
      <c r="CC96" s="49" t="n">
        <v>0.00329292191629222</v>
      </c>
      <c r="CD96" s="49" t="n">
        <v>0.00385562772133609</v>
      </c>
      <c r="CE96" s="49" t="n">
        <v>200.688497506241</v>
      </c>
      <c r="CF96" s="49" t="n">
        <v>0.00385826312509678</v>
      </c>
      <c r="CT96" s="87"/>
      <c r="CU96" s="87"/>
      <c r="CV96" s="50"/>
      <c r="DC96" s="86"/>
    </row>
    <row r="97" customFormat="false" ht="14.65" hidden="false" customHeight="false" outlineLevel="0" collapsed="false">
      <c r="E97" s="0"/>
      <c r="F97" s="0"/>
      <c r="G97" s="0"/>
      <c r="H97" s="0"/>
      <c r="I97" s="0"/>
      <c r="J97" s="0"/>
      <c r="K97" s="0"/>
      <c r="M97" s="70"/>
      <c r="N97" s="69"/>
      <c r="O97" s="71"/>
      <c r="Q97" s="49"/>
      <c r="S97" s="49"/>
      <c r="T97" s="49"/>
      <c r="U97" s="49"/>
      <c r="V97" s="49"/>
      <c r="W97" s="49"/>
      <c r="Y97" s="69" t="n">
        <v>0.10622424979201</v>
      </c>
      <c r="Z97" s="69" t="n">
        <v>392.327635821902</v>
      </c>
      <c r="AA97" s="69" t="n">
        <v>-0.0240256156974666</v>
      </c>
      <c r="AB97" s="0"/>
      <c r="AC97" s="0" t="n">
        <v>0.107732617978415</v>
      </c>
      <c r="AD97" s="0" t="n">
        <v>534.981082340905</v>
      </c>
      <c r="AE97" s="0" t="n">
        <v>-0.0301270127852532</v>
      </c>
      <c r="AF97" s="0"/>
      <c r="AG97" s="0"/>
      <c r="AH97" s="0"/>
      <c r="AI97" s="0"/>
      <c r="AK97" s="0" t="n">
        <v>0.093853563598775</v>
      </c>
      <c r="AL97" s="0" t="n">
        <v>635.085976145166</v>
      </c>
      <c r="AM97" s="0" t="n">
        <v>-0.016867833363246</v>
      </c>
      <c r="AN97" s="0"/>
      <c r="AO97" s="0"/>
      <c r="AP97" s="0"/>
      <c r="AQ97" s="0"/>
      <c r="AR97" s="0"/>
      <c r="AS97" s="0"/>
      <c r="AT97" s="0"/>
      <c r="AU97" s="0"/>
      <c r="AW97" s="49" t="n">
        <v>0.00144918136443351</v>
      </c>
      <c r="AX97" s="84" t="n">
        <v>27.6306686408968</v>
      </c>
      <c r="AY97" s="53" t="n">
        <v>0.00101442695510371</v>
      </c>
      <c r="AZ97" s="84" t="n">
        <v>0.00202140710113032</v>
      </c>
      <c r="BA97" s="49" t="n">
        <v>41.4110274314215</v>
      </c>
      <c r="BB97" s="85" t="n">
        <v>0.00145069258457287</v>
      </c>
      <c r="BC97" s="85" t="n">
        <v>0.00243593399735186</v>
      </c>
      <c r="BD97" s="85" t="n">
        <v>53.1628054862833</v>
      </c>
      <c r="BE97" s="85" t="n">
        <v>0.00180527046382785</v>
      </c>
      <c r="BF97" s="84" t="n">
        <v>0.00134731552211716</v>
      </c>
      <c r="BG97" s="49" t="n">
        <v>51.0642736907732</v>
      </c>
      <c r="BH97" s="85" t="n">
        <v>0.000943120865481741</v>
      </c>
      <c r="BI97" s="49" t="n">
        <v>0.00171276527924203</v>
      </c>
      <c r="BJ97" s="49" t="n">
        <v>67.8525280548626</v>
      </c>
      <c r="BK97" s="49" t="n">
        <v>0.00121332440605149</v>
      </c>
      <c r="BL97" s="49" t="n">
        <v>0.00203358376495815</v>
      </c>
      <c r="BM97" s="49" t="n">
        <v>83.9412718204474</v>
      </c>
      <c r="BN97" s="49" t="n">
        <v>0.00146802825523702</v>
      </c>
      <c r="BO97" s="49" t="n">
        <v>0.00243796776507217</v>
      </c>
      <c r="BP97" s="49" t="n">
        <v>90.9363778054867</v>
      </c>
      <c r="BQ97" s="49" t="n">
        <v>0.00277939361237481</v>
      </c>
      <c r="BR97" s="49" t="n">
        <v>0.00327428376605097</v>
      </c>
      <c r="BS97" s="49" t="n">
        <v>116.468514650871</v>
      </c>
      <c r="BT97" s="49" t="n">
        <v>0.00345130445528565</v>
      </c>
      <c r="BU97" s="49" t="n">
        <v>0.00406446885878617</v>
      </c>
      <c r="BV97" s="49" t="n">
        <v>140.951385598501</v>
      </c>
      <c r="BW97" s="49" t="n">
        <v>0.00397005283815712</v>
      </c>
      <c r="BX97" s="49" t="n">
        <v>0.00235836562122633</v>
      </c>
      <c r="BY97" s="49" t="n">
        <v>131.158237219451</v>
      </c>
      <c r="BZ97" s="49" t="n">
        <v>0.00272517750275267</v>
      </c>
      <c r="CA97" s="49" t="n">
        <v>0.00306079683216842</v>
      </c>
      <c r="CB97" s="49" t="n">
        <v>162.286458852873</v>
      </c>
      <c r="CC97" s="49" t="n">
        <v>0.00332689546452904</v>
      </c>
      <c r="CD97" s="49" t="n">
        <v>0.00390816597569945</v>
      </c>
      <c r="CE97" s="49" t="n">
        <v>202.858073566091</v>
      </c>
      <c r="CF97" s="49" t="n">
        <v>0.00389293129037984</v>
      </c>
      <c r="CT97" s="87"/>
      <c r="CU97" s="87"/>
      <c r="CV97" s="50"/>
      <c r="DC97" s="86"/>
    </row>
    <row r="98" customFormat="false" ht="14.65" hidden="false" customHeight="false" outlineLevel="0" collapsed="false">
      <c r="E98" s="0" t="n">
        <v>0.105634039075293</v>
      </c>
      <c r="F98" s="0" t="n">
        <v>105.172132542317</v>
      </c>
      <c r="G98" s="0" t="n">
        <v>-0.0281341844374494</v>
      </c>
      <c r="H98" s="0"/>
      <c r="I98" s="0"/>
      <c r="J98" s="0"/>
      <c r="K98" s="0"/>
      <c r="M98" s="43"/>
      <c r="N98" s="0"/>
      <c r="O98" s="0"/>
      <c r="Q98" s="49"/>
      <c r="S98" s="49"/>
      <c r="T98" s="49"/>
      <c r="U98" s="49"/>
      <c r="V98" s="49"/>
      <c r="W98" s="49"/>
      <c r="Y98" s="69"/>
      <c r="Z98" s="69"/>
      <c r="AA98" s="69"/>
      <c r="AB98" s="0"/>
      <c r="AC98" s="0"/>
      <c r="AD98" s="0"/>
      <c r="AE98" s="0"/>
      <c r="AF98" s="0"/>
      <c r="AG98" s="0"/>
      <c r="AH98" s="0"/>
      <c r="AI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W98" s="49" t="n">
        <v>0.00146342917510916</v>
      </c>
      <c r="AX98" s="84" t="n">
        <v>27.9261798628419</v>
      </c>
      <c r="AY98" s="53" t="n">
        <v>0.00102440042257662</v>
      </c>
      <c r="AZ98" s="84" t="n">
        <v>0.00203959845211049</v>
      </c>
      <c r="BA98" s="49" t="n">
        <v>41.8539201995013</v>
      </c>
      <c r="BB98" s="85" t="n">
        <v>0.00146444536521891</v>
      </c>
      <c r="BC98" s="85" t="n">
        <v>0.00245633436604108</v>
      </c>
      <c r="BD98" s="85" t="n">
        <v>53.7313840398993</v>
      </c>
      <c r="BE98" s="85" t="n">
        <v>0.00182190085059692</v>
      </c>
      <c r="BF98" s="84" t="n">
        <v>0.00136063933860529</v>
      </c>
      <c r="BG98" s="49" t="n">
        <v>51.6104083541148</v>
      </c>
      <c r="BH98" s="85" t="n">
        <v>0.000952447537023407</v>
      </c>
      <c r="BI98" s="49" t="n">
        <v>0.00172879170282852</v>
      </c>
      <c r="BJ98" s="49" t="n">
        <v>68.5782138403988</v>
      </c>
      <c r="BK98" s="49" t="n">
        <v>0.00122505189763035</v>
      </c>
      <c r="BL98" s="49" t="n">
        <v>0.00205167429037688</v>
      </c>
      <c r="BM98" s="49" t="n">
        <v>84.83902743142</v>
      </c>
      <c r="BN98" s="49" t="n">
        <v>0.00148192573876108</v>
      </c>
      <c r="BO98" s="49" t="n">
        <v>0.00247076912895232</v>
      </c>
      <c r="BP98" s="49" t="n">
        <v>91.9089463840403</v>
      </c>
      <c r="BQ98" s="49" t="n">
        <v>0.0028086308183744</v>
      </c>
      <c r="BR98" s="49" t="n">
        <v>0.00331864540825368</v>
      </c>
      <c r="BS98" s="49" t="n">
        <v>117.714150561096</v>
      </c>
      <c r="BT98" s="49" t="n">
        <v>0.00348443152437531</v>
      </c>
      <c r="BU98" s="49" t="n">
        <v>0.0041188939905909</v>
      </c>
      <c r="BV98" s="49" t="n">
        <v>142.458866895259</v>
      </c>
      <c r="BW98" s="49" t="n">
        <v>0.00400372620897509</v>
      </c>
      <c r="BX98" s="49" t="n">
        <v>0.00239028842429109</v>
      </c>
      <c r="BY98" s="49" t="n">
        <v>132.560980361595</v>
      </c>
      <c r="BZ98" s="49" t="n">
        <v>0.00275459469092294</v>
      </c>
      <c r="CA98" s="49" t="n">
        <v>0.00310271812882367</v>
      </c>
      <c r="CB98" s="49" t="n">
        <v>164.022119700753</v>
      </c>
      <c r="CC98" s="49" t="n">
        <v>0.00336074152544231</v>
      </c>
      <c r="CD98" s="49" t="n">
        <v>0.00396088020433506</v>
      </c>
      <c r="CE98" s="49" t="n">
        <v>205.027649625942</v>
      </c>
      <c r="CF98" s="49" t="n">
        <v>0.0039273274766043</v>
      </c>
      <c r="CT98" s="87"/>
      <c r="CU98" s="87"/>
      <c r="CV98" s="50"/>
      <c r="CW98" s="50"/>
      <c r="CX98" s="50"/>
      <c r="DC98" s="86"/>
    </row>
    <row r="99" customFormat="false" ht="14.65" hidden="false" customHeight="false" outlineLevel="0" collapsed="false">
      <c r="E99" s="0"/>
      <c r="F99" s="0"/>
      <c r="G99" s="0"/>
      <c r="H99" s="0"/>
      <c r="I99" s="0"/>
      <c r="J99" s="0"/>
      <c r="K99" s="0"/>
      <c r="M99" s="43"/>
      <c r="N99" s="0"/>
      <c r="O99" s="0"/>
      <c r="Q99" s="49"/>
      <c r="S99" s="49"/>
      <c r="T99" s="49"/>
      <c r="U99" s="49"/>
      <c r="V99" s="49"/>
      <c r="W99" s="49"/>
      <c r="Y99" s="69" t="n">
        <v>0.113775736744049</v>
      </c>
      <c r="Z99" s="69" t="n">
        <v>404.160731234934</v>
      </c>
      <c r="AA99" s="69" t="n">
        <v>-0.0242816374014777</v>
      </c>
      <c r="AB99" s="0"/>
      <c r="AC99" s="0" t="n">
        <v>0.115787393154372</v>
      </c>
      <c r="AD99" s="0" t="n">
        <v>533.427839901075</v>
      </c>
      <c r="AE99" s="0" t="n">
        <v>-0.0315080587648992</v>
      </c>
      <c r="AF99" s="0"/>
      <c r="AG99" s="0"/>
      <c r="AH99" s="0"/>
      <c r="AI99" s="0"/>
      <c r="AK99" s="0" t="n">
        <v>0.102936166527689</v>
      </c>
      <c r="AL99" s="0" t="n">
        <v>637.55465318496</v>
      </c>
      <c r="AM99" s="0" t="n">
        <v>-0.016867833363246</v>
      </c>
      <c r="AN99" s="0"/>
      <c r="AO99" s="0"/>
      <c r="AP99" s="0"/>
      <c r="AQ99" s="0"/>
      <c r="AR99" s="0"/>
      <c r="AS99" s="0"/>
      <c r="AT99" s="0"/>
      <c r="AU99" s="0"/>
      <c r="AW99" s="49" t="n">
        <v>0.00147765334174095</v>
      </c>
      <c r="AX99" s="84" t="n">
        <v>28.221691084787</v>
      </c>
      <c r="AY99" s="53" t="n">
        <v>0.00103435733921887</v>
      </c>
      <c r="AZ99" s="84" t="n">
        <v>0.00205772802446354</v>
      </c>
      <c r="BA99" s="49" t="n">
        <v>42.2968129675811</v>
      </c>
      <c r="BB99" s="85" t="n">
        <v>0.00147816643275099</v>
      </c>
      <c r="BC99" s="85" t="n">
        <v>0.00247664513647381</v>
      </c>
      <c r="BD99" s="85" t="n">
        <v>54.2999625935152</v>
      </c>
      <c r="BE99" s="85" t="n">
        <v>0.00183848488726039</v>
      </c>
      <c r="BF99" s="84" t="n">
        <v>0.00137394247609444</v>
      </c>
      <c r="BG99" s="49" t="n">
        <v>52.1565430174565</v>
      </c>
      <c r="BH99" s="85" t="n">
        <v>0.000961759733265774</v>
      </c>
      <c r="BI99" s="49" t="n">
        <v>0.00174477426443078</v>
      </c>
      <c r="BJ99" s="49" t="n">
        <v>69.303899625935</v>
      </c>
      <c r="BK99" s="49" t="n">
        <v>0.00123675632076905</v>
      </c>
      <c r="BL99" s="49" t="n">
        <v>0.00206969914145918</v>
      </c>
      <c r="BM99" s="49" t="n">
        <v>85.7367830423925</v>
      </c>
      <c r="BN99" s="49" t="n">
        <v>0.00149579083828954</v>
      </c>
      <c r="BO99" s="49" t="n">
        <v>0.00250370878521573</v>
      </c>
      <c r="BP99" s="49" t="n">
        <v>92.8815149625939</v>
      </c>
      <c r="BQ99" s="49" t="n">
        <v>0.00283779499675743</v>
      </c>
      <c r="BR99" s="49" t="n">
        <v>0.00336317433819362</v>
      </c>
      <c r="BS99" s="49" t="n">
        <v>118.95978647132</v>
      </c>
      <c r="BT99" s="49" t="n">
        <v>0.00351737721723098</v>
      </c>
      <c r="BU99" s="49" t="n">
        <v>0.00417348783330544</v>
      </c>
      <c r="BV99" s="49" t="n">
        <v>143.966348192017</v>
      </c>
      <c r="BW99" s="49" t="n">
        <v>0.00403709209432246</v>
      </c>
      <c r="BX99" s="49" t="n">
        <v>0.00242235049516142</v>
      </c>
      <c r="BY99" s="49" t="n">
        <v>133.96372350374</v>
      </c>
      <c r="BZ99" s="49" t="n">
        <v>0.00278395930421186</v>
      </c>
      <c r="CA99" s="49" t="n">
        <v>0.00314481048579153</v>
      </c>
      <c r="CB99" s="49" t="n">
        <v>165.757780548634</v>
      </c>
      <c r="CC99" s="49" t="n">
        <v>0.00339445821580333</v>
      </c>
      <c r="CD99" s="49" t="n">
        <v>0.00401376888777698</v>
      </c>
      <c r="CE99" s="49" t="n">
        <v>207.197225685792</v>
      </c>
      <c r="CF99" s="49" t="n">
        <v>0.0039614501002723</v>
      </c>
      <c r="CT99" s="87"/>
      <c r="CU99" s="87"/>
      <c r="CV99" s="50"/>
      <c r="CW99" s="87"/>
      <c r="CX99" s="87"/>
    </row>
    <row r="100" customFormat="false" ht="14.65" hidden="false" customHeight="false" outlineLevel="0" collapsed="false">
      <c r="E100" s="0" t="n">
        <v>0.112173289113287</v>
      </c>
      <c r="F100" s="0" t="n">
        <v>99.4892666952602</v>
      </c>
      <c r="G100" s="0" t="n">
        <v>-0.0289192308431688</v>
      </c>
      <c r="H100" s="0"/>
      <c r="I100" s="0"/>
      <c r="J100" s="0"/>
      <c r="K100" s="0"/>
      <c r="M100" s="43"/>
      <c r="N100" s="0"/>
      <c r="O100" s="0"/>
      <c r="Q100" s="49"/>
      <c r="S100" s="49"/>
      <c r="T100" s="49"/>
      <c r="U100" s="49"/>
      <c r="V100" s="49"/>
      <c r="W100" s="49"/>
      <c r="Y100" s="69"/>
      <c r="Z100" s="69"/>
      <c r="AA100" s="69"/>
      <c r="AB100" s="0"/>
      <c r="AC100" s="0"/>
      <c r="AD100" s="0"/>
      <c r="AE100" s="0"/>
      <c r="AF100" s="0"/>
      <c r="AG100" s="0"/>
      <c r="AH100" s="0"/>
      <c r="AI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W100" s="49" t="n">
        <v>0.00149185394267279</v>
      </c>
      <c r="AX100" s="84" t="n">
        <v>28.5172023067321</v>
      </c>
      <c r="AY100" s="53" t="n">
        <v>0.0010442977598712</v>
      </c>
      <c r="AZ100" s="84" t="n">
        <v>0.0020757962257201</v>
      </c>
      <c r="BA100" s="49" t="n">
        <v>42.7397057356609</v>
      </c>
      <c r="BB100" s="85" t="n">
        <v>0.00149185593308639</v>
      </c>
      <c r="BC100" s="85" t="n">
        <v>0.00249686724639105</v>
      </c>
      <c r="BD100" s="85" t="n">
        <v>54.8685411471312</v>
      </c>
      <c r="BE100" s="85" t="n">
        <v>0.00185502283145584</v>
      </c>
      <c r="BF100" s="84" t="n">
        <v>0.00138722499867415</v>
      </c>
      <c r="BG100" s="49" t="n">
        <v>52.7026776807981</v>
      </c>
      <c r="BH100" s="85" t="n">
        <v>0.000971057499071612</v>
      </c>
      <c r="BI100" s="49" t="n">
        <v>0.00176071315365882</v>
      </c>
      <c r="BJ100" s="49" t="n">
        <v>70.0295854114711</v>
      </c>
      <c r="BK100" s="49" t="n">
        <v>0.00124843776604063</v>
      </c>
      <c r="BL100" s="49" t="n">
        <v>0.0020876587747012</v>
      </c>
      <c r="BM100" s="49" t="n">
        <v>86.6345386533651</v>
      </c>
      <c r="BN100" s="49" t="n">
        <v>0.00150962370438997</v>
      </c>
      <c r="BO100" s="49" t="n">
        <v>0.00253678652319866</v>
      </c>
      <c r="BP100" s="49" t="n">
        <v>93.8540835411475</v>
      </c>
      <c r="BQ100" s="49" t="n">
        <v>0.00286688464999229</v>
      </c>
      <c r="BR100" s="49" t="n">
        <v>0.00340786959991702</v>
      </c>
      <c r="BS100" s="49" t="n">
        <v>120.205422381545</v>
      </c>
      <c r="BT100" s="49" t="n">
        <v>0.00355013970647979</v>
      </c>
      <c r="BU100" s="49" t="n">
        <v>0.00422824882112415</v>
      </c>
      <c r="BV100" s="49" t="n">
        <v>145.473829488775</v>
      </c>
      <c r="BW100" s="49" t="n">
        <v>0.00407014920067184</v>
      </c>
      <c r="BX100" s="49" t="n">
        <v>0.00245455166102985</v>
      </c>
      <c r="BY100" s="49" t="n">
        <v>135.366466645884</v>
      </c>
      <c r="BZ100" s="49" t="n">
        <v>0.0028132699216532</v>
      </c>
      <c r="CA100" s="49" t="n">
        <v>0.00318707308796348</v>
      </c>
      <c r="CB100" s="49" t="n">
        <v>167.493441396514</v>
      </c>
      <c r="CC100" s="49" t="n">
        <v>0.00342804368859871</v>
      </c>
      <c r="CD100" s="49" t="n">
        <v>0.00406683053268026</v>
      </c>
      <c r="CE100" s="49" t="n">
        <v>209.366801745642</v>
      </c>
      <c r="CF100" s="49" t="n">
        <v>0.00399529764189883</v>
      </c>
      <c r="CT100" s="87"/>
      <c r="CU100" s="87"/>
      <c r="CV100" s="50"/>
      <c r="CW100" s="87"/>
      <c r="CX100" s="87"/>
    </row>
    <row r="101" customFormat="false" ht="14.65" hidden="false" customHeight="false" outlineLevel="0" collapsed="false">
      <c r="A101" s="87"/>
      <c r="B101" s="87"/>
      <c r="C101" s="87"/>
      <c r="D101" s="50"/>
      <c r="E101" s="0"/>
      <c r="F101" s="0"/>
      <c r="G101" s="0"/>
      <c r="H101" s="0"/>
      <c r="I101" s="0"/>
      <c r="J101" s="0"/>
      <c r="K101" s="0"/>
      <c r="L101" s="50"/>
      <c r="M101" s="43"/>
      <c r="N101" s="0"/>
      <c r="O101" s="0"/>
      <c r="P101" s="50"/>
      <c r="Q101" s="50"/>
      <c r="R101" s="50"/>
      <c r="S101" s="50"/>
      <c r="T101" s="50"/>
      <c r="U101" s="50"/>
      <c r="V101" s="50"/>
      <c r="W101" s="50"/>
      <c r="X101" s="50"/>
      <c r="Y101" s="69" t="n">
        <v>0.121327223696088</v>
      </c>
      <c r="Z101" s="69" t="n">
        <v>381.687297991181</v>
      </c>
      <c r="AA101" s="69" t="n">
        <v>-0.0248071556360269</v>
      </c>
      <c r="AB101" s="0"/>
      <c r="AC101" s="0" t="n">
        <v>0.124345591778825</v>
      </c>
      <c r="AD101" s="0" t="n">
        <v>514.688262476433</v>
      </c>
      <c r="AE101" s="0" t="n">
        <v>-0.0330103673183677</v>
      </c>
      <c r="AF101" s="0"/>
      <c r="AG101" s="0"/>
      <c r="AH101" s="0"/>
      <c r="AI101" s="0"/>
      <c r="AK101" s="0" t="n">
        <v>0.11504630376624</v>
      </c>
      <c r="AL101" s="0" t="n">
        <v>634.351737289089</v>
      </c>
      <c r="AM101" s="0" t="n">
        <v>-0.0175289161253611</v>
      </c>
      <c r="AN101" s="0"/>
      <c r="AO101" s="0"/>
      <c r="AP101" s="0"/>
      <c r="AQ101" s="0"/>
      <c r="AR101" s="0"/>
      <c r="AS101" s="0"/>
      <c r="AT101" s="0"/>
      <c r="AU101" s="0"/>
      <c r="AV101" s="50"/>
      <c r="AW101" s="50" t="n">
        <v>0.00150603105585986</v>
      </c>
      <c r="AX101" s="88" t="n">
        <v>28.8127135286773</v>
      </c>
      <c r="AY101" s="89" t="n">
        <v>0.00105422173910219</v>
      </c>
      <c r="AZ101" s="88" t="n">
        <v>0.00209380346300769</v>
      </c>
      <c r="BA101" s="50" t="n">
        <v>43.1825985037407</v>
      </c>
      <c r="BB101" s="90" t="n">
        <v>0.0015055140111375</v>
      </c>
      <c r="BC101" s="90" t="n">
        <v>0.00251700162390636</v>
      </c>
      <c r="BD101" s="90" t="n">
        <v>55.4371197007472</v>
      </c>
      <c r="BE101" s="90" t="n">
        <v>0.00187151493867914</v>
      </c>
      <c r="BF101" s="88" t="n">
        <v>0.00140048697013637</v>
      </c>
      <c r="BG101" s="50" t="n">
        <v>53.2488123441398</v>
      </c>
      <c r="BH101" s="90" t="n">
        <v>0.00098034087909514</v>
      </c>
      <c r="BI101" s="50" t="n">
        <v>0.00177660856089586</v>
      </c>
      <c r="BJ101" s="50" t="n">
        <v>70.7552711970073</v>
      </c>
      <c r="BK101" s="50" t="n">
        <v>0.00126009632348509</v>
      </c>
      <c r="BL101" s="50" t="n">
        <v>0.0021055536460983</v>
      </c>
      <c r="BM101" s="50" t="n">
        <v>87.5322942643376</v>
      </c>
      <c r="BN101" s="50" t="n">
        <v>0.00152342448658327</v>
      </c>
      <c r="BO101" s="50" t="n">
        <v>0.00257000213272006</v>
      </c>
      <c r="BP101" s="50" t="n">
        <v>94.8266521197011</v>
      </c>
      <c r="BQ101" s="50" t="n">
        <v>0.00289589829653743</v>
      </c>
      <c r="BR101" s="50" t="n">
        <v>0.00345273024786509</v>
      </c>
      <c r="BS101" s="50" t="n">
        <v>121.451058291769</v>
      </c>
      <c r="BT101" s="50" t="n">
        <v>0.00358271720747198</v>
      </c>
      <c r="BU101" s="50" t="n">
        <v>0.0042831754199259</v>
      </c>
      <c r="BV101" s="50" t="n">
        <v>146.981310785533</v>
      </c>
      <c r="BW101" s="50" t="n">
        <v>0.0041028963002055</v>
      </c>
      <c r="BX101" s="50" t="n">
        <v>0.00248689174894405</v>
      </c>
      <c r="BY101" s="50" t="n">
        <v>136.769209788029</v>
      </c>
      <c r="BZ101" s="50" t="n">
        <v>0.00284252513658684</v>
      </c>
      <c r="CA101" s="50" t="n">
        <v>0.0032295051262618</v>
      </c>
      <c r="CB101" s="50" t="n">
        <v>169.229102244394</v>
      </c>
      <c r="CC101" s="50" t="n">
        <v>0.00346149613255523</v>
      </c>
      <c r="CD101" s="50" t="n">
        <v>0.00412006367206686</v>
      </c>
      <c r="CE101" s="50" t="n">
        <v>211.536377805493</v>
      </c>
      <c r="CF101" s="50" t="n">
        <v>0.00402886864449065</v>
      </c>
      <c r="CG101" s="50"/>
      <c r="CH101" s="50"/>
      <c r="CI101" s="50"/>
      <c r="CJ101" s="50"/>
      <c r="CK101" s="50"/>
      <c r="CL101" s="50"/>
      <c r="CM101" s="50"/>
      <c r="CN101" s="50"/>
      <c r="CO101" s="50"/>
      <c r="CP101" s="50"/>
      <c r="CQ101" s="50"/>
      <c r="CR101" s="50"/>
      <c r="CS101" s="50"/>
      <c r="CT101" s="87"/>
      <c r="CU101" s="87"/>
      <c r="CV101" s="50"/>
      <c r="CW101" s="87"/>
      <c r="CX101" s="87"/>
      <c r="CY101" s="50"/>
      <c r="CZ101" s="50"/>
      <c r="DA101" s="50"/>
      <c r="DB101" s="50"/>
      <c r="DC101" s="50"/>
      <c r="DD101" s="50"/>
      <c r="DE101" s="50"/>
      <c r="DF101" s="50"/>
      <c r="DG101" s="50"/>
      <c r="DH101" s="50"/>
      <c r="DI101" s="50"/>
      <c r="DJ101" s="50"/>
      <c r="DK101" s="50"/>
      <c r="DL101" s="50"/>
      <c r="DM101" s="50"/>
      <c r="DN101" s="50"/>
      <c r="DO101" s="50"/>
      <c r="DP101" s="50"/>
      <c r="DQ101" s="50"/>
      <c r="DR101" s="50"/>
      <c r="DS101" s="50"/>
      <c r="DT101" s="50"/>
      <c r="DU101" s="50"/>
      <c r="DV101" s="50"/>
      <c r="DW101" s="50"/>
      <c r="DX101" s="50"/>
      <c r="DY101" s="50"/>
      <c r="DZ101" s="50"/>
      <c r="EA101" s="50"/>
      <c r="EB101" s="50"/>
      <c r="EC101" s="50"/>
      <c r="ED101" s="50"/>
      <c r="EE101" s="50"/>
      <c r="EF101" s="50"/>
      <c r="EG101" s="50"/>
      <c r="EH101" s="50"/>
      <c r="EI101" s="50"/>
      <c r="EJ101" s="50"/>
      <c r="EK101" s="50"/>
      <c r="EL101" s="50"/>
      <c r="EM101" s="50"/>
      <c r="EN101" s="50"/>
      <c r="EO101" s="50"/>
      <c r="EP101" s="50"/>
      <c r="EQ101" s="50"/>
      <c r="ER101" s="50"/>
      <c r="ES101" s="50"/>
      <c r="ET101" s="50"/>
      <c r="EU101" s="50"/>
      <c r="EV101" s="50"/>
      <c r="EW101" s="50"/>
      <c r="EX101" s="50"/>
      <c r="EY101" s="50"/>
      <c r="EZ101" s="50"/>
      <c r="FA101" s="50"/>
      <c r="FB101" s="50"/>
      <c r="FC101" s="50"/>
      <c r="FD101" s="50"/>
      <c r="FE101" s="50"/>
      <c r="FF101" s="50"/>
      <c r="FG101" s="50"/>
      <c r="FH101" s="50"/>
      <c r="FI101" s="50"/>
      <c r="FJ101" s="50"/>
      <c r="FK101" s="50"/>
      <c r="FL101" s="50"/>
      <c r="FM101" s="50"/>
      <c r="FN101" s="50"/>
      <c r="FO101" s="50"/>
      <c r="FP101" s="50"/>
      <c r="FQ101" s="50"/>
      <c r="FR101" s="50"/>
      <c r="FS101" s="50"/>
      <c r="FT101" s="50"/>
      <c r="FU101" s="50"/>
      <c r="FV101" s="50"/>
      <c r="FW101" s="50"/>
      <c r="FX101" s="50"/>
      <c r="FY101" s="50"/>
      <c r="FZ101" s="50"/>
      <c r="GA101" s="50"/>
      <c r="GB101" s="50"/>
      <c r="GC101" s="50"/>
      <c r="GD101" s="50"/>
      <c r="GE101" s="50"/>
      <c r="GF101" s="50"/>
      <c r="GG101" s="50"/>
      <c r="GH101" s="50"/>
      <c r="GI101" s="50"/>
      <c r="GJ101" s="50"/>
      <c r="GK101" s="50"/>
      <c r="GL101" s="50"/>
      <c r="GM101" s="50"/>
      <c r="GN101" s="50"/>
      <c r="GO101" s="50"/>
      <c r="GP101" s="50"/>
      <c r="GQ101" s="50"/>
      <c r="GR101" s="50"/>
      <c r="GS101" s="50"/>
      <c r="GT101" s="50"/>
      <c r="GU101" s="50"/>
      <c r="GV101" s="50"/>
      <c r="GW101" s="50"/>
      <c r="GX101" s="50"/>
      <c r="GY101" s="50"/>
      <c r="GZ101" s="50"/>
      <c r="HA101" s="50"/>
      <c r="HB101" s="50"/>
      <c r="HC101" s="50"/>
      <c r="HD101" s="50"/>
      <c r="HE101" s="50"/>
      <c r="HF101" s="50"/>
      <c r="HG101" s="50"/>
      <c r="HH101" s="50"/>
      <c r="HI101" s="50"/>
      <c r="HJ101" s="50"/>
      <c r="HK101" s="50"/>
      <c r="HL101" s="50"/>
      <c r="HM101" s="50"/>
      <c r="HN101" s="50"/>
      <c r="HO101" s="50"/>
      <c r="HP101" s="50"/>
      <c r="HQ101" s="50"/>
      <c r="HR101" s="50"/>
      <c r="HS101" s="50"/>
      <c r="HT101" s="50"/>
      <c r="HU101" s="50"/>
      <c r="HV101" s="50"/>
      <c r="HW101" s="50"/>
      <c r="HX101" s="50"/>
      <c r="HY101" s="50"/>
      <c r="HZ101" s="50"/>
      <c r="IA101" s="50"/>
      <c r="IB101" s="50"/>
      <c r="IC101" s="50"/>
      <c r="ID101" s="50"/>
      <c r="IE101" s="50"/>
      <c r="IF101" s="50"/>
      <c r="IG101" s="50"/>
      <c r="IH101" s="50"/>
      <c r="II101" s="50"/>
      <c r="IJ101" s="50"/>
      <c r="IK101" s="50"/>
      <c r="IL101" s="50"/>
      <c r="IM101" s="50"/>
      <c r="IN101" s="50"/>
      <c r="IO101" s="50"/>
      <c r="IP101" s="50"/>
      <c r="IQ101" s="50"/>
      <c r="IR101" s="50"/>
      <c r="IS101" s="50"/>
      <c r="IT101" s="50"/>
      <c r="IU101" s="50"/>
      <c r="IV101" s="50"/>
      <c r="IW101" s="50"/>
      <c r="IX101" s="50"/>
      <c r="IY101" s="50"/>
      <c r="IZ101" s="50"/>
      <c r="JA101" s="50"/>
      <c r="JB101" s="50"/>
      <c r="JC101" s="50"/>
      <c r="JD101" s="50"/>
      <c r="JE101" s="50"/>
      <c r="JF101" s="50"/>
      <c r="JG101" s="50"/>
      <c r="JH101" s="50"/>
      <c r="JI101" s="50"/>
      <c r="JJ101" s="50"/>
      <c r="JK101" s="50"/>
      <c r="JL101" s="50"/>
      <c r="JM101" s="50"/>
      <c r="JN101" s="50"/>
      <c r="JO101" s="50"/>
      <c r="JP101" s="50"/>
      <c r="JQ101" s="50"/>
      <c r="JR101" s="50"/>
      <c r="JS101" s="50"/>
      <c r="JT101" s="50"/>
      <c r="JU101" s="50"/>
      <c r="JV101" s="50"/>
      <c r="JW101" s="50"/>
      <c r="JX101" s="50"/>
      <c r="JY101" s="50"/>
      <c r="JZ101" s="50"/>
      <c r="KA101" s="50"/>
      <c r="KB101" s="50"/>
      <c r="KC101" s="50"/>
      <c r="KD101" s="50"/>
      <c r="KE101" s="50"/>
      <c r="KF101" s="50"/>
      <c r="KG101" s="50"/>
      <c r="KH101" s="50"/>
      <c r="KI101" s="50"/>
      <c r="KJ101" s="50"/>
      <c r="KK101" s="50"/>
      <c r="KL101" s="50"/>
      <c r="KM101" s="50"/>
      <c r="KN101" s="50"/>
      <c r="KO101" s="50"/>
      <c r="KP101" s="50"/>
      <c r="KQ101" s="50"/>
      <c r="KR101" s="50"/>
      <c r="KS101" s="50"/>
      <c r="KT101" s="50"/>
      <c r="KU101" s="50"/>
      <c r="KV101" s="50"/>
      <c r="KW101" s="50"/>
      <c r="KX101" s="50"/>
      <c r="KY101" s="50"/>
      <c r="KZ101" s="50"/>
      <c r="LA101" s="50"/>
      <c r="LB101" s="50"/>
      <c r="LC101" s="50"/>
      <c r="LD101" s="50"/>
      <c r="LE101" s="50"/>
      <c r="LF101" s="50"/>
      <c r="LG101" s="50"/>
      <c r="LH101" s="50"/>
      <c r="LI101" s="50"/>
      <c r="LJ101" s="50"/>
      <c r="LK101" s="50"/>
      <c r="LL101" s="50"/>
      <c r="LM101" s="50"/>
      <c r="LN101" s="50"/>
      <c r="LO101" s="50"/>
      <c r="LP101" s="50"/>
      <c r="LQ101" s="50"/>
      <c r="LR101" s="50"/>
      <c r="LS101" s="50"/>
      <c r="LT101" s="50"/>
      <c r="LU101" s="50"/>
      <c r="LV101" s="50"/>
      <c r="LW101" s="50"/>
      <c r="LX101" s="50"/>
      <c r="LY101" s="50"/>
      <c r="LZ101" s="50"/>
      <c r="MA101" s="50"/>
      <c r="MB101" s="50"/>
      <c r="MC101" s="50"/>
      <c r="MD101" s="50"/>
      <c r="ME101" s="50"/>
      <c r="MF101" s="50"/>
      <c r="MG101" s="50"/>
      <c r="MH101" s="50"/>
      <c r="MI101" s="50"/>
      <c r="MJ101" s="50"/>
      <c r="MK101" s="50"/>
      <c r="ML101" s="50"/>
      <c r="MM101" s="50"/>
      <c r="MN101" s="50"/>
      <c r="MO101" s="50"/>
      <c r="MP101" s="50"/>
      <c r="MQ101" s="50"/>
      <c r="MR101" s="50"/>
      <c r="MS101" s="50"/>
      <c r="MT101" s="50"/>
      <c r="MU101" s="50"/>
      <c r="MV101" s="50"/>
      <c r="MW101" s="50"/>
      <c r="MX101" s="50"/>
      <c r="MY101" s="50"/>
      <c r="MZ101" s="50"/>
      <c r="NA101" s="50"/>
      <c r="NB101" s="50"/>
      <c r="NC101" s="50"/>
      <c r="ND101" s="50"/>
      <c r="NE101" s="50"/>
      <c r="NF101" s="50"/>
      <c r="NG101" s="50"/>
      <c r="NH101" s="50"/>
      <c r="NI101" s="50"/>
      <c r="NJ101" s="50"/>
      <c r="NK101" s="50"/>
      <c r="NL101" s="50"/>
      <c r="NM101" s="50"/>
      <c r="NN101" s="50"/>
      <c r="NO101" s="50"/>
      <c r="NP101" s="50"/>
      <c r="NQ101" s="50"/>
      <c r="NR101" s="50"/>
      <c r="NS101" s="50"/>
      <c r="NT101" s="50"/>
      <c r="NU101" s="50"/>
      <c r="NV101" s="50"/>
      <c r="NW101" s="50"/>
      <c r="NX101" s="50"/>
      <c r="NY101" s="50"/>
      <c r="NZ101" s="50"/>
      <c r="OA101" s="50"/>
      <c r="OB101" s="50"/>
      <c r="OC101" s="50"/>
      <c r="OD101" s="50"/>
      <c r="OE101" s="50"/>
      <c r="OF101" s="50"/>
      <c r="OG101" s="50"/>
      <c r="OH101" s="50"/>
      <c r="OI101" s="50"/>
      <c r="OJ101" s="50"/>
      <c r="OK101" s="50"/>
      <c r="OL101" s="50"/>
      <c r="OM101" s="50"/>
      <c r="ON101" s="50"/>
      <c r="OO101" s="50"/>
      <c r="OP101" s="50"/>
      <c r="OQ101" s="50"/>
      <c r="OR101" s="50"/>
      <c r="OS101" s="50"/>
      <c r="OT101" s="50"/>
      <c r="OU101" s="50"/>
      <c r="OV101" s="50"/>
      <c r="OW101" s="50"/>
      <c r="OX101" s="50"/>
      <c r="OY101" s="50"/>
      <c r="OZ101" s="50"/>
      <c r="PA101" s="50"/>
      <c r="PB101" s="50"/>
      <c r="PC101" s="50"/>
      <c r="PD101" s="50"/>
      <c r="PE101" s="50"/>
      <c r="PF101" s="50"/>
      <c r="PG101" s="50"/>
      <c r="PH101" s="50"/>
      <c r="PI101" s="50"/>
      <c r="PJ101" s="50"/>
      <c r="PK101" s="50"/>
      <c r="PL101" s="50"/>
      <c r="PM101" s="50"/>
      <c r="PN101" s="50"/>
      <c r="PO101" s="50"/>
      <c r="PP101" s="50"/>
      <c r="PQ101" s="50"/>
      <c r="PR101" s="50"/>
      <c r="PS101" s="50"/>
      <c r="PT101" s="50"/>
      <c r="PU101" s="50"/>
      <c r="PV101" s="50"/>
      <c r="PW101" s="50"/>
      <c r="PX101" s="50"/>
      <c r="PY101" s="50"/>
      <c r="PZ101" s="50"/>
      <c r="QA101" s="50"/>
      <c r="QB101" s="50"/>
      <c r="QC101" s="50"/>
      <c r="QD101" s="50"/>
      <c r="QE101" s="50"/>
      <c r="QF101" s="50"/>
      <c r="QG101" s="50"/>
      <c r="QH101" s="50"/>
      <c r="QI101" s="50"/>
      <c r="QJ101" s="50"/>
      <c r="QK101" s="50"/>
      <c r="QL101" s="50"/>
      <c r="QM101" s="50"/>
      <c r="QN101" s="50"/>
      <c r="QO101" s="50"/>
      <c r="QP101" s="50"/>
      <c r="QQ101" s="50"/>
      <c r="QR101" s="50"/>
      <c r="QS101" s="50"/>
      <c r="QT101" s="50"/>
      <c r="QU101" s="50"/>
      <c r="QV101" s="50"/>
      <c r="QW101" s="50"/>
      <c r="QX101" s="50"/>
      <c r="QY101" s="50"/>
      <c r="QZ101" s="50"/>
      <c r="RA101" s="50"/>
      <c r="RB101" s="50"/>
      <c r="RC101" s="50"/>
      <c r="RD101" s="50"/>
      <c r="RE101" s="50"/>
      <c r="RF101" s="50"/>
      <c r="RG101" s="50"/>
      <c r="RH101" s="50"/>
      <c r="RI101" s="50"/>
      <c r="RJ101" s="50"/>
      <c r="RK101" s="50"/>
      <c r="RL101" s="50"/>
      <c r="RM101" s="50"/>
      <c r="RN101" s="50"/>
      <c r="RO101" s="50"/>
      <c r="RP101" s="50"/>
      <c r="RQ101" s="50"/>
      <c r="RR101" s="50"/>
      <c r="RS101" s="50"/>
      <c r="RT101" s="50"/>
      <c r="RU101" s="50"/>
      <c r="RV101" s="50"/>
      <c r="RW101" s="50"/>
      <c r="RX101" s="50"/>
      <c r="RY101" s="50"/>
      <c r="RZ101" s="50"/>
      <c r="SA101" s="50"/>
      <c r="SB101" s="50"/>
      <c r="SC101" s="50"/>
      <c r="SD101" s="50"/>
      <c r="SE101" s="50"/>
      <c r="SF101" s="50"/>
      <c r="SG101" s="50"/>
      <c r="SH101" s="50"/>
      <c r="SI101" s="50"/>
      <c r="SJ101" s="50"/>
      <c r="SK101" s="50"/>
      <c r="SL101" s="50"/>
      <c r="SM101" s="50"/>
      <c r="SN101" s="50"/>
      <c r="SO101" s="50"/>
      <c r="SP101" s="50"/>
      <c r="SQ101" s="50"/>
      <c r="SR101" s="50"/>
      <c r="SS101" s="50"/>
      <c r="ST101" s="50"/>
      <c r="SU101" s="50"/>
      <c r="SV101" s="50"/>
      <c r="SW101" s="50"/>
      <c r="SX101" s="50"/>
      <c r="SY101" s="50"/>
      <c r="SZ101" s="50"/>
      <c r="TA101" s="50"/>
      <c r="TB101" s="50"/>
      <c r="TC101" s="50"/>
      <c r="TD101" s="50"/>
      <c r="TE101" s="50"/>
      <c r="TF101" s="50"/>
      <c r="TG101" s="50"/>
      <c r="TH101" s="50"/>
      <c r="TI101" s="50"/>
      <c r="TJ101" s="50"/>
      <c r="TK101" s="50"/>
      <c r="TL101" s="50"/>
      <c r="TM101" s="50"/>
      <c r="TN101" s="50"/>
      <c r="TO101" s="50"/>
      <c r="TP101" s="50"/>
      <c r="TQ101" s="50"/>
      <c r="TR101" s="50"/>
      <c r="TS101" s="50"/>
      <c r="TT101" s="50"/>
      <c r="TU101" s="50"/>
      <c r="TV101" s="50"/>
      <c r="TW101" s="50"/>
      <c r="TX101" s="50"/>
      <c r="TY101" s="50"/>
      <c r="TZ101" s="50"/>
      <c r="UA101" s="50"/>
      <c r="UB101" s="50"/>
      <c r="UC101" s="50"/>
      <c r="UD101" s="50"/>
      <c r="UE101" s="50"/>
      <c r="UF101" s="50"/>
      <c r="UG101" s="50"/>
      <c r="UH101" s="50"/>
      <c r="UI101" s="50"/>
      <c r="UJ101" s="50"/>
      <c r="UK101" s="50"/>
      <c r="UL101" s="50"/>
      <c r="UM101" s="50"/>
      <c r="UN101" s="50"/>
      <c r="UO101" s="50"/>
      <c r="UP101" s="50"/>
      <c r="UQ101" s="50"/>
      <c r="UR101" s="50"/>
      <c r="US101" s="50"/>
      <c r="UT101" s="50"/>
      <c r="UU101" s="50"/>
      <c r="UV101" s="50"/>
      <c r="UW101" s="50"/>
      <c r="UX101" s="50"/>
      <c r="UY101" s="50"/>
      <c r="UZ101" s="50"/>
      <c r="VA101" s="50"/>
      <c r="VB101" s="50"/>
      <c r="VC101" s="50"/>
      <c r="VD101" s="50"/>
      <c r="VE101" s="50"/>
      <c r="VF101" s="50"/>
      <c r="VG101" s="50"/>
      <c r="VH101" s="50"/>
      <c r="VI101" s="50"/>
      <c r="VJ101" s="50"/>
      <c r="VK101" s="50"/>
      <c r="VL101" s="50"/>
      <c r="VM101" s="50"/>
      <c r="VN101" s="50"/>
      <c r="VO101" s="50"/>
      <c r="VP101" s="50"/>
      <c r="VQ101" s="50"/>
      <c r="VR101" s="50"/>
      <c r="VS101" s="50"/>
      <c r="VT101" s="50"/>
      <c r="VU101" s="50"/>
      <c r="VV101" s="50"/>
      <c r="VW101" s="50"/>
      <c r="VX101" s="50"/>
      <c r="VY101" s="50"/>
      <c r="VZ101" s="50"/>
      <c r="WA101" s="50"/>
      <c r="WB101" s="50"/>
      <c r="WC101" s="50"/>
      <c r="WD101" s="50"/>
      <c r="WE101" s="50"/>
      <c r="WF101" s="50"/>
      <c r="WG101" s="50"/>
      <c r="WH101" s="50"/>
      <c r="WI101" s="50"/>
      <c r="WJ101" s="50"/>
      <c r="WK101" s="50"/>
      <c r="WL101" s="50"/>
      <c r="WM101" s="50"/>
      <c r="WN101" s="50"/>
      <c r="WO101" s="50"/>
      <c r="WP101" s="50"/>
      <c r="WQ101" s="50"/>
      <c r="WR101" s="50"/>
      <c r="WS101" s="50"/>
      <c r="WT101" s="50"/>
      <c r="WU101" s="50"/>
      <c r="WV101" s="50"/>
      <c r="WW101" s="50"/>
      <c r="WX101" s="50"/>
      <c r="WY101" s="50"/>
      <c r="WZ101" s="50"/>
      <c r="XA101" s="50"/>
      <c r="XB101" s="50"/>
      <c r="XC101" s="50"/>
      <c r="XD101" s="50"/>
      <c r="XE101" s="50"/>
      <c r="XF101" s="50"/>
      <c r="XG101" s="50"/>
      <c r="XH101" s="50"/>
      <c r="XI101" s="50"/>
      <c r="XJ101" s="50"/>
      <c r="XK101" s="50"/>
      <c r="XL101" s="50"/>
      <c r="XM101" s="50"/>
      <c r="XN101" s="50"/>
      <c r="XO101" s="50"/>
      <c r="XP101" s="50"/>
      <c r="XQ101" s="50"/>
      <c r="XR101" s="50"/>
      <c r="XS101" s="50"/>
      <c r="XT101" s="50"/>
      <c r="XU101" s="50"/>
      <c r="XV101" s="50"/>
      <c r="XW101" s="50"/>
      <c r="XX101" s="50"/>
      <c r="XY101" s="50"/>
      <c r="XZ101" s="50"/>
      <c r="YA101" s="50"/>
      <c r="YB101" s="50"/>
      <c r="YC101" s="50"/>
      <c r="YD101" s="50"/>
      <c r="YE101" s="50"/>
      <c r="YF101" s="50"/>
      <c r="YG101" s="50"/>
      <c r="YH101" s="50"/>
      <c r="YI101" s="50"/>
      <c r="YJ101" s="50"/>
      <c r="YK101" s="50"/>
      <c r="YL101" s="50"/>
      <c r="YM101" s="50"/>
      <c r="YN101" s="50"/>
      <c r="YO101" s="50"/>
      <c r="YP101" s="50"/>
      <c r="YQ101" s="50"/>
      <c r="YR101" s="50"/>
      <c r="YS101" s="50"/>
      <c r="YT101" s="50"/>
      <c r="YU101" s="50"/>
      <c r="YV101" s="50"/>
      <c r="YW101" s="50"/>
      <c r="YX101" s="50"/>
      <c r="YY101" s="50"/>
      <c r="YZ101" s="50"/>
      <c r="ZA101" s="50"/>
      <c r="ZB101" s="50"/>
      <c r="ZC101" s="50"/>
      <c r="ZD101" s="50"/>
      <c r="ZE101" s="50"/>
      <c r="ZF101" s="50"/>
      <c r="ZG101" s="50"/>
      <c r="ZH101" s="50"/>
      <c r="ZI101" s="50"/>
      <c r="ZJ101" s="50"/>
      <c r="ZK101" s="50"/>
      <c r="ZL101" s="50"/>
      <c r="ZM101" s="50"/>
      <c r="ZN101" s="50"/>
      <c r="ZO101" s="50"/>
      <c r="ZP101" s="50"/>
      <c r="ZQ101" s="50"/>
      <c r="ZR101" s="50"/>
      <c r="ZS101" s="50"/>
      <c r="ZT101" s="50"/>
      <c r="ZU101" s="50"/>
      <c r="ZV101" s="50"/>
      <c r="ZW101" s="50"/>
      <c r="ZX101" s="50"/>
      <c r="ZY101" s="50"/>
      <c r="ZZ101" s="50"/>
      <c r="AAA101" s="50"/>
      <c r="AAB101" s="50"/>
      <c r="AAC101" s="50"/>
      <c r="AAD101" s="50"/>
      <c r="AAE101" s="50"/>
      <c r="AAF101" s="50"/>
      <c r="AAG101" s="50"/>
      <c r="AAH101" s="50"/>
      <c r="AAI101" s="50"/>
      <c r="AAJ101" s="50"/>
      <c r="AAK101" s="50"/>
      <c r="AAL101" s="50"/>
      <c r="AAM101" s="50"/>
      <c r="AAN101" s="50"/>
      <c r="AAO101" s="50"/>
      <c r="AAP101" s="50"/>
      <c r="AAQ101" s="50"/>
      <c r="AAR101" s="50"/>
      <c r="AAS101" s="50"/>
      <c r="AAT101" s="50"/>
      <c r="AAU101" s="50"/>
      <c r="AAV101" s="50"/>
      <c r="AAW101" s="50"/>
      <c r="AAX101" s="50"/>
      <c r="AAY101" s="50"/>
      <c r="AAZ101" s="50"/>
      <c r="ABA101" s="50"/>
      <c r="ABB101" s="50"/>
      <c r="ABC101" s="50"/>
      <c r="ABD101" s="50"/>
      <c r="ABE101" s="50"/>
      <c r="ABF101" s="50"/>
      <c r="ABG101" s="50"/>
      <c r="ABH101" s="50"/>
      <c r="ABI101" s="50"/>
      <c r="ABJ101" s="50"/>
      <c r="ABK101" s="50"/>
      <c r="ABL101" s="50"/>
      <c r="ABM101" s="50"/>
      <c r="ABN101" s="50"/>
      <c r="ABO101" s="50"/>
      <c r="ABP101" s="50"/>
      <c r="ABQ101" s="50"/>
      <c r="ABR101" s="50"/>
      <c r="ABS101" s="50"/>
      <c r="ABT101" s="50"/>
      <c r="ABU101" s="50"/>
      <c r="ABV101" s="50"/>
      <c r="ABW101" s="50"/>
      <c r="ABX101" s="50"/>
      <c r="ABY101" s="50"/>
      <c r="ABZ101" s="50"/>
      <c r="ACA101" s="50"/>
      <c r="ACB101" s="50"/>
      <c r="ACC101" s="50"/>
      <c r="ACD101" s="50"/>
      <c r="ACE101" s="50"/>
      <c r="ACF101" s="50"/>
      <c r="ACG101" s="50"/>
      <c r="ACH101" s="50"/>
      <c r="ACI101" s="50"/>
      <c r="ACJ101" s="50"/>
      <c r="ACK101" s="50"/>
      <c r="ACL101" s="50"/>
      <c r="ACM101" s="50"/>
      <c r="ACN101" s="50"/>
      <c r="ACO101" s="50"/>
      <c r="ACP101" s="50"/>
      <c r="ACQ101" s="50"/>
      <c r="ACR101" s="50"/>
      <c r="ACS101" s="50"/>
      <c r="ACT101" s="50"/>
      <c r="ACU101" s="50"/>
      <c r="ACV101" s="50"/>
      <c r="ACW101" s="50"/>
      <c r="ACX101" s="50"/>
      <c r="ACY101" s="50"/>
      <c r="ACZ101" s="50"/>
      <c r="ADA101" s="50"/>
      <c r="ADB101" s="50"/>
      <c r="ADC101" s="50"/>
      <c r="ADD101" s="50"/>
      <c r="ADE101" s="50"/>
      <c r="ADF101" s="50"/>
      <c r="ADG101" s="50"/>
      <c r="ADH101" s="50"/>
      <c r="ADI101" s="50"/>
      <c r="ADJ101" s="50"/>
      <c r="ADK101" s="50"/>
      <c r="ADL101" s="50"/>
      <c r="ADM101" s="50"/>
      <c r="ADN101" s="50"/>
      <c r="ADO101" s="50"/>
      <c r="ADP101" s="50"/>
      <c r="ADQ101" s="50"/>
      <c r="ADR101" s="50"/>
      <c r="ADS101" s="50"/>
      <c r="ADT101" s="50"/>
      <c r="ADU101" s="50"/>
      <c r="ADV101" s="50"/>
      <c r="ADW101" s="50"/>
      <c r="ADX101" s="50"/>
      <c r="ADY101" s="50"/>
      <c r="ADZ101" s="50"/>
      <c r="AEA101" s="50"/>
      <c r="AEB101" s="50"/>
      <c r="AEC101" s="50"/>
      <c r="AED101" s="50"/>
      <c r="AEE101" s="50"/>
      <c r="AEF101" s="50"/>
      <c r="AEG101" s="50"/>
      <c r="AEH101" s="50"/>
      <c r="AEI101" s="50"/>
      <c r="AEJ101" s="50"/>
      <c r="AEK101" s="50"/>
      <c r="AEL101" s="50"/>
      <c r="AEM101" s="50"/>
      <c r="AEN101" s="50"/>
      <c r="AEO101" s="50"/>
      <c r="AEP101" s="50"/>
      <c r="AEQ101" s="50"/>
      <c r="AER101" s="50"/>
      <c r="AES101" s="50"/>
      <c r="AET101" s="50"/>
      <c r="AEU101" s="50"/>
      <c r="AEV101" s="50"/>
      <c r="AEW101" s="50"/>
      <c r="AEX101" s="50"/>
      <c r="AEY101" s="50"/>
      <c r="AEZ101" s="50"/>
      <c r="AFA101" s="50"/>
      <c r="AFB101" s="50"/>
      <c r="AFC101" s="50"/>
      <c r="AFD101" s="50"/>
      <c r="AFE101" s="50"/>
      <c r="AFF101" s="50"/>
      <c r="AFG101" s="50"/>
      <c r="AFH101" s="50"/>
      <c r="AFI101" s="50"/>
      <c r="AFJ101" s="50"/>
      <c r="AFK101" s="50"/>
      <c r="AFL101" s="50"/>
      <c r="AFM101" s="50"/>
      <c r="AFN101" s="50"/>
      <c r="AFO101" s="50"/>
      <c r="AFP101" s="50"/>
      <c r="AFQ101" s="50"/>
      <c r="AFR101" s="50"/>
      <c r="AFS101" s="50"/>
      <c r="AFT101" s="50"/>
      <c r="AFU101" s="50"/>
      <c r="AFV101" s="50"/>
      <c r="AFW101" s="50"/>
      <c r="AFX101" s="50"/>
      <c r="AFY101" s="50"/>
      <c r="AFZ101" s="50"/>
      <c r="AGA101" s="50"/>
      <c r="AGB101" s="50"/>
      <c r="AGC101" s="50"/>
      <c r="AGD101" s="50"/>
      <c r="AGE101" s="50"/>
      <c r="AGF101" s="50"/>
      <c r="AGG101" s="50"/>
      <c r="AGH101" s="50"/>
      <c r="AGI101" s="50"/>
      <c r="AGJ101" s="50"/>
      <c r="AGK101" s="50"/>
      <c r="AGL101" s="50"/>
      <c r="AGM101" s="50"/>
      <c r="AGN101" s="50"/>
      <c r="AGO101" s="50"/>
      <c r="AGP101" s="50"/>
      <c r="AGQ101" s="50"/>
      <c r="AGR101" s="50"/>
      <c r="AGS101" s="50"/>
      <c r="AGT101" s="50"/>
      <c r="AGU101" s="50"/>
      <c r="AGV101" s="50"/>
      <c r="AGW101" s="50"/>
      <c r="AGX101" s="50"/>
      <c r="AGY101" s="50"/>
      <c r="AGZ101" s="50"/>
      <c r="AHA101" s="50"/>
      <c r="AHB101" s="50"/>
      <c r="AHC101" s="50"/>
      <c r="AHD101" s="50"/>
      <c r="AHE101" s="50"/>
      <c r="AHF101" s="50"/>
      <c r="AHG101" s="50"/>
      <c r="AHH101" s="50"/>
      <c r="AHI101" s="50"/>
      <c r="AHJ101" s="50"/>
      <c r="AHK101" s="50"/>
      <c r="AHL101" s="50"/>
      <c r="AHM101" s="50"/>
      <c r="AHN101" s="50"/>
      <c r="AHO101" s="50"/>
      <c r="AHP101" s="50"/>
      <c r="AHQ101" s="50"/>
      <c r="AHR101" s="50"/>
      <c r="AHS101" s="50"/>
      <c r="AHT101" s="50"/>
      <c r="AHU101" s="50"/>
      <c r="AHV101" s="50"/>
      <c r="AHW101" s="50"/>
      <c r="AHX101" s="50"/>
      <c r="AHY101" s="50"/>
      <c r="AHZ101" s="50"/>
      <c r="AIA101" s="50"/>
      <c r="AIB101" s="50"/>
      <c r="AIC101" s="50"/>
      <c r="AID101" s="50"/>
      <c r="AIE101" s="50"/>
      <c r="AIF101" s="50"/>
      <c r="AIG101" s="50"/>
      <c r="AIH101" s="50"/>
      <c r="AII101" s="50"/>
      <c r="AIJ101" s="50"/>
      <c r="AIK101" s="50"/>
      <c r="AIL101" s="50"/>
      <c r="AIM101" s="50"/>
      <c r="AIN101" s="50"/>
      <c r="AIO101" s="50"/>
      <c r="AIP101" s="50"/>
      <c r="AIQ101" s="50"/>
      <c r="AIR101" s="50"/>
      <c r="AIS101" s="50"/>
      <c r="AIT101" s="50"/>
      <c r="AIU101" s="50"/>
      <c r="AIV101" s="50"/>
      <c r="AIW101" s="50"/>
      <c r="AIX101" s="50"/>
      <c r="AIY101" s="50"/>
      <c r="AIZ101" s="50"/>
      <c r="AJA101" s="50"/>
      <c r="AJB101" s="50"/>
      <c r="AJC101" s="50"/>
      <c r="AJD101" s="50"/>
      <c r="AJE101" s="50"/>
      <c r="AJF101" s="50"/>
      <c r="AJG101" s="50"/>
      <c r="AJH101" s="50"/>
      <c r="AJI101" s="50"/>
      <c r="AJJ101" s="50"/>
      <c r="AJK101" s="50"/>
      <c r="AJL101" s="50"/>
      <c r="AJM101" s="50"/>
      <c r="AJN101" s="50"/>
      <c r="AJO101" s="50"/>
      <c r="AJP101" s="50"/>
      <c r="AJQ101" s="50"/>
      <c r="AJR101" s="50"/>
      <c r="AJS101" s="50"/>
      <c r="AJT101" s="50"/>
      <c r="AJU101" s="50"/>
      <c r="AJV101" s="50"/>
      <c r="AJW101" s="50"/>
      <c r="AJX101" s="50"/>
      <c r="AJY101" s="50"/>
      <c r="AJZ101" s="50"/>
      <c r="AKA101" s="50"/>
      <c r="AKB101" s="50"/>
      <c r="AKC101" s="50"/>
      <c r="AKD101" s="50"/>
      <c r="AKE101" s="50"/>
      <c r="AKF101" s="50"/>
      <c r="AKG101" s="50"/>
      <c r="AKH101" s="50"/>
      <c r="AKI101" s="50"/>
      <c r="AKJ101" s="50"/>
      <c r="AKK101" s="50"/>
      <c r="AKL101" s="50"/>
      <c r="AKM101" s="50"/>
      <c r="AKN101" s="50"/>
      <c r="AKO101" s="50"/>
      <c r="AKP101" s="50"/>
      <c r="AKQ101" s="50"/>
      <c r="AKR101" s="50"/>
      <c r="AKS101" s="50"/>
      <c r="AKT101" s="50"/>
      <c r="AKU101" s="50"/>
      <c r="AKV101" s="50"/>
      <c r="AKW101" s="50"/>
      <c r="AKX101" s="50"/>
      <c r="AKY101" s="50"/>
      <c r="AKZ101" s="50"/>
      <c r="ALA101" s="50"/>
      <c r="ALB101" s="50"/>
      <c r="ALC101" s="50"/>
      <c r="ALD101" s="50"/>
      <c r="ALE101" s="50"/>
      <c r="ALF101" s="50"/>
      <c r="ALG101" s="50"/>
      <c r="ALH101" s="50"/>
      <c r="ALI101" s="50"/>
      <c r="ALJ101" s="50"/>
      <c r="ALK101" s="50"/>
      <c r="ALL101" s="50"/>
      <c r="ALM101" s="50"/>
      <c r="ALN101" s="50"/>
      <c r="ALO101" s="50"/>
      <c r="ALP101" s="50"/>
      <c r="ALQ101" s="50"/>
      <c r="ALR101" s="50"/>
      <c r="ALS101" s="50"/>
      <c r="ALT101" s="50"/>
      <c r="ALU101" s="50"/>
      <c r="ALV101" s="50"/>
      <c r="ALW101" s="50"/>
      <c r="ALX101" s="50"/>
      <c r="ALY101" s="50"/>
      <c r="ALZ101" s="50"/>
      <c r="AMA101" s="50"/>
      <c r="AMB101" s="50"/>
      <c r="AMC101" s="50"/>
      <c r="AMD101" s="50"/>
      <c r="AME101" s="50"/>
      <c r="AMF101" s="50"/>
      <c r="AMG101" s="50"/>
      <c r="AMH101" s="50"/>
      <c r="AMI101" s="50"/>
      <c r="AMJ101" s="50"/>
    </row>
    <row r="102" customFormat="false" ht="14.65" hidden="false" customHeight="false" outlineLevel="0" collapsed="false">
      <c r="A102" s="86"/>
      <c r="B102" s="86"/>
      <c r="C102" s="86"/>
      <c r="E102" s="0" t="n">
        <v>0.118712539151281</v>
      </c>
      <c r="F102" s="0" t="n">
        <v>88.6427726844976</v>
      </c>
      <c r="G102" s="0" t="n">
        <v>-0.0296774380555303</v>
      </c>
      <c r="H102" s="0"/>
      <c r="I102" s="0"/>
      <c r="J102" s="0"/>
      <c r="K102" s="0"/>
      <c r="M102" s="43"/>
      <c r="N102" s="0"/>
      <c r="O102" s="0"/>
      <c r="Q102" s="49"/>
      <c r="S102" s="49"/>
      <c r="T102" s="49"/>
      <c r="U102" s="49"/>
      <c r="V102" s="49"/>
      <c r="W102" s="49"/>
      <c r="Y102" s="69"/>
      <c r="Z102" s="69"/>
      <c r="AA102" s="69"/>
      <c r="AB102" s="0"/>
      <c r="AC102" s="0"/>
      <c r="AD102" s="0"/>
      <c r="AE102" s="0"/>
      <c r="AF102" s="0"/>
      <c r="AG102" s="0"/>
      <c r="AH102" s="0"/>
      <c r="AI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W102" s="49" t="n">
        <v>0.00152018475887114</v>
      </c>
      <c r="AX102" s="84" t="n">
        <v>29.1082247506224</v>
      </c>
      <c r="AY102" s="53" t="n">
        <v>0.00106412933121014</v>
      </c>
      <c r="AZ102" s="84" t="n">
        <v>0.00211175014293367</v>
      </c>
      <c r="BA102" s="49" t="n">
        <v>43.6254912718205</v>
      </c>
      <c r="BB102" s="85" t="n">
        <v>0.00151914081082091</v>
      </c>
      <c r="BC102" s="85" t="n">
        <v>0.00253704918738133</v>
      </c>
      <c r="BD102" s="85" t="n">
        <v>56.0056982543631</v>
      </c>
      <c r="BE102" s="85" t="n">
        <v>0.00188796146230741</v>
      </c>
      <c r="BF102" s="84" t="n">
        <v>0.00141372845397751</v>
      </c>
      <c r="BG102" s="49" t="n">
        <v>53.7949470074814</v>
      </c>
      <c r="BH102" s="85" t="n">
        <v>0.000989609917783949</v>
      </c>
      <c r="BI102" s="49" t="n">
        <v>0.00179246067725199</v>
      </c>
      <c r="BJ102" s="49" t="n">
        <v>71.4809569825434</v>
      </c>
      <c r="BK102" s="49" t="n">
        <v>0.00127173208261466</v>
      </c>
      <c r="BL102" s="49" t="n">
        <v>0.00212338421100187</v>
      </c>
      <c r="BM102" s="49" t="n">
        <v>88.4300498753102</v>
      </c>
      <c r="BN102" s="49" t="n">
        <v>0.00153719333335161</v>
      </c>
      <c r="BO102" s="49" t="n">
        <v>0.00260335540423281</v>
      </c>
      <c r="BP102" s="49" t="n">
        <v>95.7992206982548</v>
      </c>
      <c r="BQ102" s="49" t="n">
        <v>0.00292483447066936</v>
      </c>
      <c r="BR102" s="49" t="n">
        <v>0.00349775534716812</v>
      </c>
      <c r="BS102" s="49" t="n">
        <v>122.696694201993</v>
      </c>
      <c r="BT102" s="49" t="n">
        <v>0.00361510797757642</v>
      </c>
      <c r="BU102" s="49" t="n">
        <v>0.00433826612740581</v>
      </c>
      <c r="BV102" s="49" t="n">
        <v>148.488792082291</v>
      </c>
      <c r="BW102" s="49" t="n">
        <v>0.00413533222903163</v>
      </c>
      <c r="BX102" s="49" t="n">
        <v>0.00251937058595401</v>
      </c>
      <c r="BY102" s="49" t="n">
        <v>138.171952930174</v>
      </c>
      <c r="BZ102" s="49" t="n">
        <v>0.00287172355652248</v>
      </c>
      <c r="CA102" s="49" t="n">
        <v>0.00327210579794149</v>
      </c>
      <c r="CB102" s="49" t="n">
        <v>170.964763092275</v>
      </c>
      <c r="CC102" s="49" t="n">
        <v>0.00349481377166535</v>
      </c>
      <c r="CD102" s="49" t="n">
        <v>0.00417346686555014</v>
      </c>
      <c r="CE102" s="49" t="n">
        <v>213.705953865343</v>
      </c>
      <c r="CF102" s="49" t="n">
        <v>0.00406216171204425</v>
      </c>
      <c r="CT102" s="87"/>
      <c r="CU102" s="87"/>
      <c r="CV102" s="50"/>
      <c r="CW102" s="87"/>
      <c r="CX102" s="87"/>
    </row>
    <row r="103" customFormat="false" ht="14.65" hidden="false" customHeight="false" outlineLevel="0" collapsed="false">
      <c r="A103" s="86"/>
      <c r="B103" s="86"/>
      <c r="C103" s="86"/>
      <c r="E103" s="0"/>
      <c r="F103" s="0"/>
      <c r="G103" s="0"/>
      <c r="H103" s="0"/>
      <c r="I103" s="0"/>
      <c r="J103" s="0"/>
      <c r="K103" s="0"/>
      <c r="M103" s="43"/>
      <c r="N103" s="0"/>
      <c r="O103" s="0"/>
      <c r="Q103" s="49"/>
      <c r="S103" s="49"/>
      <c r="T103" s="49"/>
      <c r="U103" s="49"/>
      <c r="V103" s="49"/>
      <c r="W103" s="49"/>
      <c r="Y103" s="69" t="n">
        <v>0.128878710648126</v>
      </c>
      <c r="Z103" s="69" t="n">
        <v>376.237470590153</v>
      </c>
      <c r="AA103" s="69" t="n">
        <v>-0.0253259364573126</v>
      </c>
      <c r="AB103" s="0"/>
      <c r="AC103" s="0" t="n">
        <v>0.132903790403279</v>
      </c>
      <c r="AD103" s="0" t="n">
        <v>514.883783203834</v>
      </c>
      <c r="AE103" s="0" t="n">
        <v>-0.0341084672924277</v>
      </c>
      <c r="AF103" s="0"/>
      <c r="AG103" s="0"/>
      <c r="AH103" s="0"/>
      <c r="AI103" s="0"/>
      <c r="AK103" s="0" t="n">
        <v>0.126147262901579</v>
      </c>
      <c r="AL103" s="0" t="n">
        <v>617.838626730553</v>
      </c>
      <c r="AM103" s="0" t="n">
        <v>-0.0175289161253611</v>
      </c>
      <c r="AN103" s="0"/>
      <c r="AO103" s="0"/>
      <c r="AP103" s="0"/>
      <c r="AQ103" s="0"/>
      <c r="AR103" s="0"/>
      <c r="AS103" s="0"/>
      <c r="AT103" s="0"/>
      <c r="AU103" s="0"/>
      <c r="AW103" s="49" t="n">
        <v>0.00153431512889198</v>
      </c>
      <c r="AX103" s="84" t="n">
        <v>29.4037359725675</v>
      </c>
      <c r="AY103" s="53" t="n">
        <v>0.00107402059022472</v>
      </c>
      <c r="AZ103" s="84" t="n">
        <v>0.00212963667147177</v>
      </c>
      <c r="BA103" s="49" t="n">
        <v>44.0683840399003</v>
      </c>
      <c r="BB103" s="85" t="n">
        <v>0.00153273647506714</v>
      </c>
      <c r="BC103" s="85" t="n">
        <v>0.00255701084531631</v>
      </c>
      <c r="BD103" s="85" t="n">
        <v>56.574276807979</v>
      </c>
      <c r="BE103" s="85" t="n">
        <v>0.00190436265362274</v>
      </c>
      <c r="BF103" s="84" t="n">
        <v>0.00142694951340011</v>
      </c>
      <c r="BG103" s="49" t="n">
        <v>54.341081670823</v>
      </c>
      <c r="BH103" s="85" t="n">
        <v>0.000998864659379811</v>
      </c>
      <c r="BI103" s="49" t="n">
        <v>0.00180826969451773</v>
      </c>
      <c r="BJ103" s="49" t="n">
        <v>72.2066427680796</v>
      </c>
      <c r="BK103" s="49" t="n">
        <v>0.00128334513241717</v>
      </c>
      <c r="BL103" s="49" t="n">
        <v>0.0021411509239817</v>
      </c>
      <c r="BM103" s="49" t="n">
        <v>89.3278054862827</v>
      </c>
      <c r="BN103" s="49" t="n">
        <v>0.00155093039214976</v>
      </c>
      <c r="BO103" s="49" t="n">
        <v>0.00263684612897247</v>
      </c>
      <c r="BP103" s="49" t="n">
        <v>96.7717892768084</v>
      </c>
      <c r="BQ103" s="49" t="n">
        <v>0.00295369172231165</v>
      </c>
      <c r="BR103" s="49" t="n">
        <v>0.00354294397392905</v>
      </c>
      <c r="BS103" s="49" t="n">
        <v>123.942330112218</v>
      </c>
      <c r="BT103" s="49" t="n">
        <v>0.00364731031548123</v>
      </c>
      <c r="BU103" s="49" t="n">
        <v>0.00439351947318462</v>
      </c>
      <c r="BV103" s="49" t="n">
        <v>149.996273379049</v>
      </c>
      <c r="BW103" s="49" t="n">
        <v>0.00416745588542758</v>
      </c>
      <c r="BX103" s="49" t="n">
        <v>0.00255198799925643</v>
      </c>
      <c r="BY103" s="49" t="n">
        <v>139.574696072318</v>
      </c>
      <c r="BZ103" s="49" t="n">
        <v>0.00290086380300262</v>
      </c>
      <c r="CA103" s="49" t="n">
        <v>0.00331487430688248</v>
      </c>
      <c r="CB103" s="49" t="n">
        <v>172.700423940155</v>
      </c>
      <c r="CC103" s="49" t="n">
        <v>0.00352799486471111</v>
      </c>
      <c r="CD103" s="49" t="n">
        <v>0.00422703869953754</v>
      </c>
      <c r="CE103" s="49" t="n">
        <v>215.875529925194</v>
      </c>
      <c r="CF103" s="49" t="n">
        <v>0.00409517550805903</v>
      </c>
      <c r="CT103" s="87"/>
      <c r="CU103" s="87"/>
      <c r="CV103" s="50"/>
      <c r="CW103" s="87"/>
      <c r="CX103" s="87"/>
    </row>
    <row r="104" customFormat="false" ht="14.65" hidden="false" customHeight="false" outlineLevel="0" collapsed="false">
      <c r="A104" s="86"/>
      <c r="B104" s="86"/>
      <c r="C104" s="86"/>
      <c r="E104" s="0" t="n">
        <v>0.122736693020816</v>
      </c>
      <c r="F104" s="0" t="n">
        <v>109.094450185453</v>
      </c>
      <c r="G104" s="0" t="n">
        <v>-0.0296774380555303</v>
      </c>
      <c r="H104" s="0"/>
      <c r="I104" s="0"/>
      <c r="J104" s="0"/>
      <c r="K104" s="0"/>
      <c r="M104" s="43"/>
      <c r="N104" s="0"/>
      <c r="O104" s="0"/>
      <c r="Q104" s="49"/>
      <c r="S104" s="49"/>
      <c r="T104" s="49"/>
      <c r="U104" s="49"/>
      <c r="V104" s="49"/>
      <c r="W104" s="49"/>
      <c r="Y104" s="69"/>
      <c r="Z104" s="69"/>
      <c r="AA104" s="69"/>
      <c r="AB104" s="0"/>
      <c r="AC104" s="0"/>
      <c r="AD104" s="0"/>
      <c r="AE104" s="0"/>
      <c r="AF104" s="0"/>
      <c r="AG104" s="0"/>
      <c r="AH104" s="0"/>
      <c r="AI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W104" s="49" t="n">
        <v>0.00154842224272669</v>
      </c>
      <c r="AX104" s="84" t="n">
        <v>29.6992471945126</v>
      </c>
      <c r="AY104" s="53" t="n">
        <v>0.00108389556990904</v>
      </c>
      <c r="AZ104" s="84" t="n">
        <v>0.0021474634538516</v>
      </c>
      <c r="BA104" s="49" t="n">
        <v>44.5112768079801</v>
      </c>
      <c r="BB104" s="85" t="n">
        <v>0.00154630114582894</v>
      </c>
      <c r="BC104" s="85" t="n">
        <v>0.00257688749625518</v>
      </c>
      <c r="BD104" s="85" t="n">
        <v>57.142855361595</v>
      </c>
      <c r="BE104" s="85" t="n">
        <v>0.00192071876183506</v>
      </c>
      <c r="BF104" s="84" t="n">
        <v>0.00144015021131469</v>
      </c>
      <c r="BG104" s="49" t="n">
        <v>54.8872163341647</v>
      </c>
      <c r="BH104" s="85" t="n">
        <v>0.00100810514792005</v>
      </c>
      <c r="BI104" s="49" t="n">
        <v>0.00182403580511854</v>
      </c>
      <c r="BJ104" s="49" t="n">
        <v>72.9323285536158</v>
      </c>
      <c r="BK104" s="49" t="n">
        <v>0.00129493556136078</v>
      </c>
      <c r="BL104" s="49" t="n">
        <v>0.00215885423869149</v>
      </c>
      <c r="BM104" s="49" t="n">
        <v>90.2255610972553</v>
      </c>
      <c r="BN104" s="49" t="n">
        <v>0.00156463580941233</v>
      </c>
      <c r="BO104" s="49" t="n">
        <v>0.00267047409910328</v>
      </c>
      <c r="BP104" s="49" t="n">
        <v>97.744357855362</v>
      </c>
      <c r="BQ104" s="49" t="n">
        <v>0.00298246861686329</v>
      </c>
      <c r="BR104" s="49" t="n">
        <v>0.00358829521549464</v>
      </c>
      <c r="BS104" s="49" t="n">
        <v>125.187966022442</v>
      </c>
      <c r="BT104" s="49" t="n">
        <v>0.00367932256049406</v>
      </c>
      <c r="BU104" s="49" t="n">
        <v>0.00444893401889507</v>
      </c>
      <c r="BV104" s="49" t="n">
        <v>151.503754675807</v>
      </c>
      <c r="BW104" s="49" t="n">
        <v>0.00419926622810559</v>
      </c>
      <c r="BX104" s="49" t="n">
        <v>0.00258474381633718</v>
      </c>
      <c r="BY104" s="49" t="n">
        <v>140.977439214463</v>
      </c>
      <c r="BZ104" s="49" t="n">
        <v>0.00292994451146618</v>
      </c>
      <c r="CA104" s="49" t="n">
        <v>0.00335780986387292</v>
      </c>
      <c r="CB104" s="49" t="n">
        <v>174.436084788035</v>
      </c>
      <c r="CC104" s="49" t="n">
        <v>0.00356103770478843</v>
      </c>
      <c r="CD104" s="49" t="n">
        <v>0.00428077778741253</v>
      </c>
      <c r="CE104" s="49" t="n">
        <v>218.045105985044</v>
      </c>
      <c r="CF104" s="49" t="n">
        <v>0.00412790875406838</v>
      </c>
      <c r="CT104" s="87"/>
      <c r="CU104" s="87"/>
      <c r="CV104" s="50"/>
      <c r="CW104" s="87"/>
      <c r="CX104" s="87"/>
    </row>
    <row r="105" customFormat="false" ht="14.65" hidden="false" customHeight="false" outlineLevel="0" collapsed="false">
      <c r="A105" s="86"/>
      <c r="B105" s="86"/>
      <c r="C105" s="86"/>
      <c r="E105" s="91"/>
      <c r="F105" s="0"/>
      <c r="G105" s="0"/>
      <c r="H105" s="0"/>
      <c r="I105" s="0"/>
      <c r="J105" s="0"/>
      <c r="K105" s="0"/>
      <c r="M105" s="43"/>
      <c r="N105" s="0"/>
      <c r="O105" s="0"/>
      <c r="Q105" s="49"/>
      <c r="S105" s="49"/>
      <c r="T105" s="49"/>
      <c r="U105" s="49"/>
      <c r="V105" s="49"/>
      <c r="W105" s="49"/>
      <c r="Y105" s="69" t="n">
        <v>0.137437062527104</v>
      </c>
      <c r="Z105" s="69" t="n">
        <v>385.750096061875</v>
      </c>
      <c r="AA105" s="69" t="n">
        <v>-0.0249351664880325</v>
      </c>
      <c r="AB105" s="0"/>
      <c r="AC105" s="0" t="n">
        <v>0.141461989027732</v>
      </c>
      <c r="AD105" s="0" t="n">
        <v>499.734367139803</v>
      </c>
      <c r="AE105" s="0" t="n">
        <v>-0.0346810961132565</v>
      </c>
      <c r="AF105" s="0"/>
      <c r="AG105" s="0"/>
      <c r="AH105" s="0"/>
      <c r="AI105" s="0"/>
      <c r="AK105" s="0" t="n">
        <v>0.138257400140131</v>
      </c>
      <c r="AL105" s="0" t="n">
        <v>598.054283785254</v>
      </c>
      <c r="AM105" s="0" t="n">
        <v>-0.0175289161253611</v>
      </c>
      <c r="AN105" s="0"/>
      <c r="AO105" s="0"/>
      <c r="AP105" s="0"/>
      <c r="AQ105" s="0"/>
      <c r="AR105" s="0"/>
      <c r="AS105" s="0"/>
      <c r="AT105" s="0"/>
      <c r="AU105" s="0"/>
      <c r="AW105" s="49" t="n">
        <v>0.0015625061768009</v>
      </c>
      <c r="AX105" s="84" t="n">
        <v>29.9947584164578</v>
      </c>
      <c r="AY105" s="53" t="n">
        <v>0.00109375432376098</v>
      </c>
      <c r="AZ105" s="84" t="n">
        <v>0.00216523089445175</v>
      </c>
      <c r="BA105" s="49" t="n">
        <v>44.9541695760599</v>
      </c>
      <c r="BB105" s="85" t="n">
        <v>0.00155983496409055</v>
      </c>
      <c r="BC105" s="85" t="n">
        <v>0.00259668002870392</v>
      </c>
      <c r="BD105" s="85" t="n">
        <v>57.711433915211</v>
      </c>
      <c r="BE105" s="85" t="n">
        <v>0.00193703003410514</v>
      </c>
      <c r="BF105" s="84" t="n">
        <v>0.00145333061034159</v>
      </c>
      <c r="BG105" s="49" t="n">
        <v>55.4333509975063</v>
      </c>
      <c r="BH105" s="85" t="n">
        <v>0.00101733142723892</v>
      </c>
      <c r="BI105" s="49" t="n">
        <v>0.00183975920206937</v>
      </c>
      <c r="BJ105" s="49" t="n">
        <v>73.6580143391519</v>
      </c>
      <c r="BK105" s="49" t="n">
        <v>0.00130650345739748</v>
      </c>
      <c r="BL105" s="49" t="n">
        <v>0.00217649460774031</v>
      </c>
      <c r="BM105" s="49" t="n">
        <v>91.1233167082278</v>
      </c>
      <c r="BN105" s="49" t="n">
        <v>0.00157830973056573</v>
      </c>
      <c r="BO105" s="49" t="n">
        <v>0.00270423910786156</v>
      </c>
      <c r="BP105" s="49" t="n">
        <v>98.7169264339156</v>
      </c>
      <c r="BQ105" s="49" t="n">
        <v>0.00301116373502731</v>
      </c>
      <c r="BR105" s="49" t="n">
        <v>0.00363380817071688</v>
      </c>
      <c r="BS105" s="49" t="n">
        <v>126.433601932667</v>
      </c>
      <c r="BT105" s="49" t="n">
        <v>0.00371114309184879</v>
      </c>
      <c r="BU105" s="49" t="n">
        <v>0.00450450835824823</v>
      </c>
      <c r="BV105" s="49" t="n">
        <v>153.011235972565</v>
      </c>
      <c r="BW105" s="49" t="n">
        <v>0.00423076227450771</v>
      </c>
      <c r="BX105" s="49" t="n">
        <v>0.00261763786511101</v>
      </c>
      <c r="BY105" s="49" t="n">
        <v>142.380182356608</v>
      </c>
      <c r="BZ105" s="49" t="n">
        <v>0.00295896433111122</v>
      </c>
      <c r="CA105" s="49" t="n">
        <v>0.00340091168688396</v>
      </c>
      <c r="CB105" s="49" t="n">
        <v>176.171745635916</v>
      </c>
      <c r="CC105" s="49" t="n">
        <v>0.00359394061883254</v>
      </c>
      <c r="CD105" s="49" t="n">
        <v>0.00433468276969665</v>
      </c>
      <c r="CE105" s="49" t="n">
        <v>220.214682044895</v>
      </c>
      <c r="CF105" s="49" t="n">
        <v>0.00416036022818783</v>
      </c>
      <c r="CT105" s="87"/>
      <c r="CU105" s="87"/>
      <c r="CV105" s="50"/>
      <c r="CW105" s="87"/>
      <c r="CX105" s="87"/>
    </row>
    <row r="106" customFormat="false" ht="14.65" hidden="false" customHeight="false" outlineLevel="0" collapsed="false">
      <c r="A106" s="86"/>
      <c r="B106" s="86"/>
      <c r="D106" s="86"/>
      <c r="E106" s="91" t="n">
        <v>0.129275943058811</v>
      </c>
      <c r="F106" s="0" t="n">
        <v>89.3127380530605</v>
      </c>
      <c r="G106" s="0" t="n">
        <v>-0.0305430020413235</v>
      </c>
      <c r="H106" s="0"/>
      <c r="I106" s="0"/>
      <c r="J106" s="0"/>
      <c r="K106" s="0"/>
      <c r="M106" s="43"/>
      <c r="N106" s="0"/>
      <c r="O106" s="0"/>
      <c r="Q106" s="86"/>
      <c r="S106" s="49"/>
      <c r="T106" s="49"/>
      <c r="U106" s="49"/>
      <c r="V106" s="49"/>
      <c r="W106" s="49"/>
      <c r="Y106" s="69"/>
      <c r="Z106" s="69"/>
      <c r="AA106" s="69"/>
      <c r="AB106" s="0"/>
      <c r="AC106" s="0"/>
      <c r="AD106" s="0"/>
      <c r="AE106" s="0"/>
      <c r="AF106" s="0"/>
      <c r="AG106" s="0"/>
      <c r="AH106" s="0"/>
      <c r="AI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W106" s="49" t="n">
        <v>0.00157656700716418</v>
      </c>
      <c r="AX106" s="84" t="n">
        <v>30.2902696384029</v>
      </c>
      <c r="AY106" s="53" t="n">
        <v>0.00110359690501522</v>
      </c>
      <c r="AZ106" s="84" t="n">
        <v>0.00218293939669618</v>
      </c>
      <c r="BA106" s="49" t="n">
        <v>45.3970623441397</v>
      </c>
      <c r="BB106" s="85" t="n">
        <v>0.00157333806987654</v>
      </c>
      <c r="BC106" s="85" t="n">
        <v>0.00261638932106213</v>
      </c>
      <c r="BD106" s="85" t="n">
        <v>58.2800124688269</v>
      </c>
      <c r="BE106" s="85" t="n">
        <v>0.00195329671556679</v>
      </c>
      <c r="BF106" s="84" t="n">
        <v>0.00146649077281265</v>
      </c>
      <c r="BG106" s="49" t="n">
        <v>55.979485660848</v>
      </c>
      <c r="BH106" s="85" t="n">
        <v>0.00102654354096867</v>
      </c>
      <c r="BI106" s="49" t="n">
        <v>0.00185544007893012</v>
      </c>
      <c r="BJ106" s="49" t="n">
        <v>74.3837001246881</v>
      </c>
      <c r="BK106" s="49" t="n">
        <v>0.00131804890796724</v>
      </c>
      <c r="BL106" s="49" t="n">
        <v>0.00219407248256683</v>
      </c>
      <c r="BM106" s="49" t="n">
        <v>92.0210723192004</v>
      </c>
      <c r="BN106" s="49" t="n">
        <v>0.00159195230003505</v>
      </c>
      <c r="BO106" s="49" t="n">
        <v>0.00273814094969687</v>
      </c>
      <c r="BP106" s="49" t="n">
        <v>99.6894950124692</v>
      </c>
      <c r="BQ106" s="49" t="n">
        <v>0.00303977567264039</v>
      </c>
      <c r="BR106" s="49" t="n">
        <v>0.00367948195020259</v>
      </c>
      <c r="BS106" s="49" t="n">
        <v>127.679237842891</v>
      </c>
      <c r="BT106" s="49" t="n">
        <v>0.00374277032801242</v>
      </c>
      <c r="BU106" s="49" t="n">
        <v>0.00456024111707841</v>
      </c>
      <c r="BV106" s="49" t="n">
        <v>154.518717269323</v>
      </c>
      <c r="BW106" s="49" t="n">
        <v>0.00426194309912311</v>
      </c>
      <c r="BX106" s="49" t="n">
        <v>0.00265066997405933</v>
      </c>
      <c r="BY106" s="49" t="n">
        <v>143.782925498752</v>
      </c>
      <c r="BZ106" s="49" t="n">
        <v>0.00298792192475821</v>
      </c>
      <c r="CA106" s="49" t="n">
        <v>0.00344417900133511</v>
      </c>
      <c r="CB106" s="49" t="n">
        <v>177.907406483796</v>
      </c>
      <c r="CC106" s="49" t="n">
        <v>0.00362670196714153</v>
      </c>
      <c r="CD106" s="49" t="n">
        <v>0.00438875231419216</v>
      </c>
      <c r="CE106" s="49" t="n">
        <v>222.384258104745</v>
      </c>
      <c r="CF106" s="49" t="n">
        <v>0.00419252876368141</v>
      </c>
      <c r="CT106" s="87"/>
      <c r="CU106" s="87"/>
      <c r="CV106" s="50"/>
      <c r="CW106" s="87"/>
      <c r="CX106" s="87"/>
    </row>
    <row r="107" customFormat="false" ht="14.65" hidden="false" customHeight="false" outlineLevel="0" collapsed="false">
      <c r="A107" s="86"/>
      <c r="B107" s="86"/>
      <c r="D107" s="86"/>
      <c r="E107" s="91"/>
      <c r="F107" s="0"/>
      <c r="G107" s="0"/>
      <c r="H107" s="0"/>
      <c r="I107" s="0"/>
      <c r="J107" s="0"/>
      <c r="K107" s="0"/>
      <c r="Q107" s="86"/>
      <c r="S107" s="49"/>
      <c r="T107" s="49"/>
      <c r="U107" s="49"/>
      <c r="V107" s="49"/>
      <c r="W107" s="49"/>
      <c r="Y107" s="69" t="n">
        <v>0.145491981942611</v>
      </c>
      <c r="Z107" s="69" t="n">
        <v>377.554032295924</v>
      </c>
      <c r="AA107" s="69" t="n">
        <v>-0.0249351664880325</v>
      </c>
      <c r="AB107" s="0"/>
      <c r="AC107" s="0" t="n">
        <v>0.150523611100683</v>
      </c>
      <c r="AD107" s="0" t="n">
        <v>499.64032136847</v>
      </c>
      <c r="AE107" s="0" t="n">
        <v>-0.0356646703231508</v>
      </c>
      <c r="AF107" s="0"/>
      <c r="AG107" s="0"/>
      <c r="AH107" s="0"/>
      <c r="AI107" s="0"/>
      <c r="AK107" s="0" t="n">
        <v>0.151376715481895</v>
      </c>
      <c r="AL107" s="0" t="n">
        <v>591.742813079098</v>
      </c>
      <c r="AM107" s="0" t="n">
        <v>-0.0172631199632736</v>
      </c>
      <c r="AN107" s="0"/>
      <c r="AO107" s="0"/>
      <c r="AP107" s="0"/>
      <c r="AQ107" s="0"/>
      <c r="AR107" s="0"/>
      <c r="AS107" s="0"/>
      <c r="AT107" s="0"/>
      <c r="AU107" s="0"/>
      <c r="AW107" s="49" t="n">
        <v>0.00159060480949248</v>
      </c>
      <c r="AX107" s="84" t="n">
        <v>30.585780860348</v>
      </c>
      <c r="AY107" s="53" t="n">
        <v>0.00111342336664506</v>
      </c>
      <c r="AZ107" s="84" t="n">
        <v>0.00220058936295383</v>
      </c>
      <c r="BA107" s="49" t="n">
        <v>45.8399551122195</v>
      </c>
      <c r="BB107" s="85" t="n">
        <v>0.00158681060226022</v>
      </c>
      <c r="BC107" s="85" t="n">
        <v>0.00263601624156698</v>
      </c>
      <c r="BD107" s="85" t="n">
        <v>58.8485910224428</v>
      </c>
      <c r="BE107" s="85" t="n">
        <v>0.00196951904934888</v>
      </c>
      <c r="BF107" s="84" t="n">
        <v>0.00147963076077316</v>
      </c>
      <c r="BG107" s="49" t="n">
        <v>56.5256203241896</v>
      </c>
      <c r="BH107" s="85" t="n">
        <v>0.00103574153254107</v>
      </c>
      <c r="BI107" s="49" t="n">
        <v>0.00187107862976159</v>
      </c>
      <c r="BJ107" s="49" t="n">
        <v>75.1093859102242</v>
      </c>
      <c r="BK107" s="49" t="n">
        <v>0.00132957200000269</v>
      </c>
      <c r="BL107" s="49" t="n">
        <v>0.00221158831331918</v>
      </c>
      <c r="BM107" s="49" t="n">
        <v>92.9188279301729</v>
      </c>
      <c r="BN107" s="49" t="n">
        <v>0.0016055636612548</v>
      </c>
      <c r="BO107" s="49" t="n">
        <v>0.00277217942041044</v>
      </c>
      <c r="BP107" s="49" t="n">
        <v>100.662063591023</v>
      </c>
      <c r="BQ107" s="49" t="n">
        <v>0.00306830304050193</v>
      </c>
      <c r="BR107" s="49" t="n">
        <v>0.00372531567655332</v>
      </c>
      <c r="BS107" s="49" t="n">
        <v>128.924873753115</v>
      </c>
      <c r="BT107" s="49" t="n">
        <v>0.00377420272599767</v>
      </c>
      <c r="BU107" s="49" t="n">
        <v>0.00461613095336985</v>
      </c>
      <c r="BV107" s="49" t="n">
        <v>156.026198566082</v>
      </c>
      <c r="BW107" s="49" t="n">
        <v>0.00429280783183534</v>
      </c>
      <c r="BX107" s="49" t="n">
        <v>0.00268383997236547</v>
      </c>
      <c r="BY107" s="49" t="n">
        <v>145.185668640897</v>
      </c>
      <c r="BZ107" s="49" t="n">
        <v>0.00301681596871299</v>
      </c>
      <c r="CA107" s="49" t="n">
        <v>0.00348761104035195</v>
      </c>
      <c r="CB107" s="49" t="n">
        <v>179.643067331677</v>
      </c>
      <c r="CC107" s="49" t="n">
        <v>0.00365932014290327</v>
      </c>
      <c r="CD107" s="49" t="n">
        <v>0.00444298511610606</v>
      </c>
      <c r="CE107" s="49" t="n">
        <v>224.553834164596</v>
      </c>
      <c r="CF107" s="49" t="n">
        <v>0.00422441324754556</v>
      </c>
      <c r="CT107" s="87"/>
      <c r="CU107" s="87"/>
      <c r="CV107" s="50"/>
      <c r="CW107" s="87"/>
      <c r="CX107" s="87"/>
    </row>
    <row r="108" customFormat="false" ht="14.65" hidden="false" customHeight="false" outlineLevel="0" collapsed="false">
      <c r="A108" s="86"/>
      <c r="B108" s="86"/>
      <c r="D108" s="86"/>
      <c r="E108" s="91" t="n">
        <v>0.135815193096805</v>
      </c>
      <c r="F108" s="0" t="n">
        <v>91.6869774097469</v>
      </c>
      <c r="G108" s="0" t="n">
        <v>-0.0308382331682607</v>
      </c>
      <c r="H108" s="0"/>
      <c r="I108" s="0"/>
      <c r="J108" s="0"/>
      <c r="K108" s="0"/>
      <c r="Q108" s="86"/>
      <c r="S108" s="49"/>
      <c r="T108" s="49"/>
      <c r="U108" s="49"/>
      <c r="V108" s="49"/>
      <c r="W108" s="49"/>
      <c r="Y108" s="69"/>
      <c r="Z108" s="69"/>
      <c r="AA108" s="69"/>
      <c r="AB108" s="0"/>
      <c r="AC108" s="0"/>
      <c r="AD108" s="0"/>
      <c r="AE108" s="0"/>
      <c r="AF108" s="0"/>
      <c r="AG108" s="0"/>
      <c r="AH108" s="0"/>
      <c r="AI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W108" s="49" t="n">
        <v>0.00160461965909046</v>
      </c>
      <c r="AX108" s="84" t="n">
        <v>30.8812920822932</v>
      </c>
      <c r="AY108" s="53" t="n">
        <v>0.00112323376136361</v>
      </c>
      <c r="AZ108" s="84" t="n">
        <v>0.00221818119444178</v>
      </c>
      <c r="BA108" s="49" t="n">
        <v>46.2828478802993</v>
      </c>
      <c r="BB108" s="85" t="n">
        <v>0.00160025269937279</v>
      </c>
      <c r="BC108" s="85" t="n">
        <v>0.0026555616482491</v>
      </c>
      <c r="BD108" s="85" t="n">
        <v>59.4171695760588</v>
      </c>
      <c r="BE108" s="85" t="n">
        <v>0.00198569727659688</v>
      </c>
      <c r="BF108" s="84" t="n">
        <v>0.00149275063598338</v>
      </c>
      <c r="BG108" s="49" t="n">
        <v>57.0717549875313</v>
      </c>
      <c r="BH108" s="85" t="n">
        <v>0.00104492544518822</v>
      </c>
      <c r="BI108" s="49" t="n">
        <v>0.00188667504908137</v>
      </c>
      <c r="BJ108" s="49" t="n">
        <v>75.8350716957604</v>
      </c>
      <c r="BK108" s="49" t="n">
        <v>0.00134107281993126</v>
      </c>
      <c r="BL108" s="49" t="n">
        <v>0.00222904254873835</v>
      </c>
      <c r="BM108" s="49" t="n">
        <v>93.8165835411455</v>
      </c>
      <c r="BN108" s="49" t="n">
        <v>0.00161914395667727</v>
      </c>
      <c r="BO108" s="49" t="n">
        <v>0.00280635431729132</v>
      </c>
      <c r="BP108" s="49" t="n">
        <v>101.634632169576</v>
      </c>
      <c r="BQ108" s="49" t="n">
        <v>0.00309674446420376</v>
      </c>
      <c r="BR108" s="49" t="n">
        <v>0.00377130848459499</v>
      </c>
      <c r="BS108" s="49" t="n">
        <v>130.17050966334</v>
      </c>
      <c r="BT108" s="49" t="n">
        <v>0.00380543878067914</v>
      </c>
      <c r="BU108" s="49" t="n">
        <v>0.00467217655726383</v>
      </c>
      <c r="BV108" s="49" t="n">
        <v>157.53367986284</v>
      </c>
      <c r="BW108" s="49" t="n">
        <v>0.00432335565629258</v>
      </c>
      <c r="BX108" s="49" t="n">
        <v>0.00271714769004792</v>
      </c>
      <c r="BY108" s="49" t="n">
        <v>146.588411783041</v>
      </c>
      <c r="BZ108" s="49" t="n">
        <v>0.00304564515262963</v>
      </c>
      <c r="CA108" s="49" t="n">
        <v>0.0035312070450145</v>
      </c>
      <c r="CB108" s="49" t="n">
        <v>181.378728179557</v>
      </c>
      <c r="CC108" s="49" t="n">
        <v>0.00369179357171975</v>
      </c>
      <c r="CD108" s="49" t="n">
        <v>0.00449737989815674</v>
      </c>
      <c r="CE108" s="49" t="n">
        <v>226.723410224446</v>
      </c>
      <c r="CF108" s="49" t="n">
        <v>0.0042560126191133</v>
      </c>
      <c r="CT108" s="87"/>
      <c r="CU108" s="87"/>
      <c r="CV108" s="50"/>
      <c r="CW108" s="87"/>
      <c r="CX108" s="87"/>
    </row>
    <row r="109" customFormat="false" ht="14.65" hidden="false" customHeight="false" outlineLevel="0" collapsed="false">
      <c r="A109" s="86"/>
      <c r="B109" s="86"/>
      <c r="D109" s="86"/>
      <c r="E109" s="91"/>
      <c r="F109" s="0"/>
      <c r="G109" s="0"/>
      <c r="H109" s="0"/>
      <c r="I109" s="0"/>
      <c r="J109" s="0"/>
      <c r="K109" s="0"/>
      <c r="Q109" s="86"/>
      <c r="S109" s="49"/>
      <c r="T109" s="49"/>
      <c r="U109" s="49"/>
      <c r="V109" s="49"/>
      <c r="W109" s="49"/>
      <c r="Y109" s="69" t="n">
        <v>0.154050333821589</v>
      </c>
      <c r="Z109" s="69" t="n">
        <v>364.521537936519</v>
      </c>
      <c r="AA109" s="69" t="n">
        <v>-0.0251979256053071</v>
      </c>
      <c r="AB109" s="0"/>
      <c r="AC109" s="0" t="n">
        <v>0.160088656622131</v>
      </c>
      <c r="AD109" s="0" t="n">
        <v>505.281035428455</v>
      </c>
      <c r="AE109" s="0" t="n">
        <v>-0.0361834046667251</v>
      </c>
      <c r="AF109" s="0"/>
      <c r="AG109" s="0"/>
      <c r="AH109" s="0"/>
      <c r="AI109" s="0"/>
      <c r="AK109" s="0" t="n">
        <v>0.163991441772053</v>
      </c>
      <c r="AL109" s="0" t="n">
        <v>601.997857106135</v>
      </c>
      <c r="AM109" s="0" t="n">
        <v>-0.0172631199632736</v>
      </c>
      <c r="AN109" s="0"/>
      <c r="AO109" s="0"/>
      <c r="AP109" s="0"/>
      <c r="AQ109" s="0"/>
      <c r="AR109" s="0"/>
      <c r="AS109" s="0"/>
      <c r="AT109" s="0"/>
      <c r="AU109" s="0"/>
      <c r="AW109" s="49" t="n">
        <v>0.00161861163089406</v>
      </c>
      <c r="AX109" s="84" t="n">
        <v>31.1768033042383</v>
      </c>
      <c r="AY109" s="53" t="n">
        <v>0.00113302814162612</v>
      </c>
      <c r="AZ109" s="84" t="n">
        <v>0.00223571529113126</v>
      </c>
      <c r="BA109" s="49" t="n">
        <v>46.7257406483791</v>
      </c>
      <c r="BB109" s="85" t="n">
        <v>0.00161366449841104</v>
      </c>
      <c r="BC109" s="85" t="n">
        <v>0.00267502638890018</v>
      </c>
      <c r="BD109" s="85" t="n">
        <v>59.9857481296747</v>
      </c>
      <c r="BE109" s="85" t="n">
        <v>0.00200183163649529</v>
      </c>
      <c r="BF109" s="84" t="n">
        <v>0.00150585045992049</v>
      </c>
      <c r="BG109" s="49" t="n">
        <v>57.6178896508729</v>
      </c>
      <c r="BH109" s="85" t="n">
        <v>0.00105409532194422</v>
      </c>
      <c r="BI109" s="49" t="n">
        <v>0.00190222953182142</v>
      </c>
      <c r="BJ109" s="49" t="n">
        <v>76.5607574812965</v>
      </c>
      <c r="BK109" s="49" t="n">
        <v>0.00135255145368127</v>
      </c>
      <c r="BL109" s="49" t="n">
        <v>0.0022464356360462</v>
      </c>
      <c r="BM109" s="49" t="n">
        <v>94.714339152118</v>
      </c>
      <c r="BN109" s="49" t="n">
        <v>0.00163269332778161</v>
      </c>
      <c r="BO109" s="49" t="n">
        <v>0.00284066543925015</v>
      </c>
      <c r="BP109" s="49" t="n">
        <v>102.60720074813</v>
      </c>
      <c r="BQ109" s="49" t="n">
        <v>0.00312509858396</v>
      </c>
      <c r="BR109" s="49" t="n">
        <v>0.00381745952159719</v>
      </c>
      <c r="BS109" s="49" t="n">
        <v>131.416145573564</v>
      </c>
      <c r="BT109" s="49" t="n">
        <v>0.00383647702411214</v>
      </c>
      <c r="BU109" s="49" t="n">
        <v>0.00472837665104894</v>
      </c>
      <c r="BV109" s="49" t="n">
        <v>159.041161159598</v>
      </c>
      <c r="BW109" s="49" t="n">
        <v>0.00435358580830733</v>
      </c>
      <c r="BX109" s="49" t="n">
        <v>0.00275059295809125</v>
      </c>
      <c r="BY109" s="49" t="n">
        <v>147.991154925186</v>
      </c>
      <c r="BZ109" s="49" t="n">
        <v>0.00307440817937332</v>
      </c>
      <c r="CA109" s="49" t="n">
        <v>0.00357496626459837</v>
      </c>
      <c r="CB109" s="49" t="n">
        <v>183.114389027437</v>
      </c>
      <c r="CC109" s="49" t="n">
        <v>0.00372412071113549</v>
      </c>
      <c r="CD109" s="49" t="n">
        <v>0.00455193541066258</v>
      </c>
      <c r="CE109" s="49" t="n">
        <v>228.892986284296</v>
      </c>
      <c r="CF109" s="49" t="n">
        <v>0.00428732586867464</v>
      </c>
      <c r="CT109" s="87"/>
      <c r="CU109" s="87"/>
      <c r="CV109" s="50"/>
      <c r="CW109" s="87"/>
      <c r="CX109" s="87"/>
    </row>
    <row r="110" customFormat="false" ht="14.65" hidden="false" customHeight="false" outlineLevel="0" collapsed="false">
      <c r="A110" s="86"/>
      <c r="B110" s="86"/>
      <c r="D110" s="86"/>
      <c r="E110" s="91" t="n">
        <v>0.151911808574945</v>
      </c>
      <c r="F110" s="0" t="n">
        <v>96.45112808688</v>
      </c>
      <c r="G110" s="0" t="n">
        <v>-0.0314622444138325</v>
      </c>
      <c r="H110" s="0"/>
      <c r="I110" s="0"/>
      <c r="J110" s="0"/>
      <c r="K110" s="0"/>
      <c r="Q110" s="86"/>
      <c r="S110" s="49"/>
      <c r="T110" s="49"/>
      <c r="U110" s="49"/>
      <c r="V110" s="49"/>
      <c r="W110" s="49"/>
      <c r="Y110" s="69"/>
      <c r="Z110" s="69"/>
      <c r="AA110" s="69"/>
      <c r="AB110" s="0"/>
      <c r="AC110" s="0"/>
      <c r="AD110" s="0"/>
      <c r="AE110" s="0"/>
      <c r="AF110" s="0"/>
      <c r="AG110" s="0"/>
      <c r="AH110" s="0"/>
      <c r="AI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W110" s="49" t="n">
        <v>0.00163258079947286</v>
      </c>
      <c r="AX110" s="84" t="n">
        <v>31.4723145261834</v>
      </c>
      <c r="AY110" s="53" t="n">
        <v>0.00114280655963133</v>
      </c>
      <c r="AZ110" s="84" t="n">
        <v>0.00225319205165733</v>
      </c>
      <c r="BA110" s="49" t="n">
        <v>47.1686334164589</v>
      </c>
      <c r="BB110" s="85" t="n">
        <v>0.00162704613564609</v>
      </c>
      <c r="BC110" s="85" t="n">
        <v>0.00269441130105083</v>
      </c>
      <c r="BD110" s="85" t="n">
        <v>60.5543266832907</v>
      </c>
      <c r="BE110" s="85" t="n">
        <v>0.00201792236628822</v>
      </c>
      <c r="BF110" s="84" t="n">
        <v>0.00151893029378014</v>
      </c>
      <c r="BG110" s="49" t="n">
        <v>58.1640243142146</v>
      </c>
      <c r="BH110" s="85" t="n">
        <v>0.00106325120564593</v>
      </c>
      <c r="BI110" s="49" t="n">
        <v>0.00191774227328514</v>
      </c>
      <c r="BJ110" s="49" t="n">
        <v>77.2864432668327</v>
      </c>
      <c r="BK110" s="49" t="n">
        <v>0.00136400798668436</v>
      </c>
      <c r="BL110" s="49" t="n">
        <v>0.00226376802083767</v>
      </c>
      <c r="BM110" s="49" t="n">
        <v>95.6120947630906</v>
      </c>
      <c r="BN110" s="49" t="n">
        <v>0.00164621191508275</v>
      </c>
      <c r="BO110" s="49" t="n">
        <v>0.00287511258695062</v>
      </c>
      <c r="BP110" s="49" t="n">
        <v>103.579769326684</v>
      </c>
      <c r="BQ110" s="49" t="n">
        <v>0.0031533640544375</v>
      </c>
      <c r="BR110" s="49" t="n">
        <v>0.00386376794748329</v>
      </c>
      <c r="BS110" s="49" t="n">
        <v>132.661781483789</v>
      </c>
      <c r="BT110" s="49" t="n">
        <v>0.00386731602485722</v>
      </c>
      <c r="BU110" s="49" t="n">
        <v>0.00478472998913381</v>
      </c>
      <c r="BV110" s="49" t="n">
        <v>160.548642456356</v>
      </c>
      <c r="BW110" s="49" t="n">
        <v>0.00438349757428078</v>
      </c>
      <c r="BX110" s="49" t="n">
        <v>0.00278417560857501</v>
      </c>
      <c r="BY110" s="49" t="n">
        <v>149.393898067331</v>
      </c>
      <c r="BZ110" s="49" t="n">
        <v>0.00310310376488345</v>
      </c>
      <c r="CA110" s="49" t="n">
        <v>0.00361888795680728</v>
      </c>
      <c r="CB110" s="49" t="n">
        <v>184.850049875318</v>
      </c>
      <c r="CC110" s="49" t="n">
        <v>0.00375630005016465</v>
      </c>
      <c r="CD110" s="49" t="n">
        <v>0.0046066504316149</v>
      </c>
      <c r="CE110" s="49" t="n">
        <v>231.062562344147</v>
      </c>
      <c r="CF110" s="49" t="n">
        <v>0.00431835203611821</v>
      </c>
      <c r="CT110" s="87"/>
      <c r="CU110" s="87"/>
      <c r="CV110" s="50"/>
      <c r="CW110" s="87"/>
      <c r="CX110" s="87"/>
    </row>
    <row r="111" customFormat="false" ht="14.65" hidden="false" customHeight="false" outlineLevel="0" collapsed="false">
      <c r="A111" s="86"/>
      <c r="B111" s="86"/>
      <c r="D111" s="86"/>
      <c r="E111" s="91"/>
      <c r="F111" s="0"/>
      <c r="G111" s="0"/>
      <c r="H111" s="0"/>
      <c r="I111" s="0"/>
      <c r="J111" s="0"/>
      <c r="K111" s="0"/>
      <c r="Q111" s="86"/>
      <c r="S111" s="49"/>
      <c r="T111" s="49"/>
      <c r="U111" s="49"/>
      <c r="V111" s="49"/>
      <c r="W111" s="49"/>
      <c r="Y111" s="69" t="n">
        <v>0.162608685700566</v>
      </c>
      <c r="Z111" s="69" t="n">
        <v>380.323644244018</v>
      </c>
      <c r="AA111" s="69" t="n">
        <v>-0.0258447172785984</v>
      </c>
      <c r="AB111" s="0"/>
      <c r="AC111" s="0" t="n">
        <v>0.170157125592076</v>
      </c>
      <c r="AD111" s="0" t="n">
        <v>479.044302750569</v>
      </c>
      <c r="AE111" s="0" t="n">
        <v>-0.037106347589708</v>
      </c>
      <c r="AF111" s="0"/>
      <c r="AG111" s="0"/>
      <c r="AH111" s="0"/>
      <c r="AI111" s="0"/>
      <c r="AK111" s="0" t="n">
        <v>0.177615346165424</v>
      </c>
      <c r="AL111" s="0" t="n">
        <v>603.764175882916</v>
      </c>
      <c r="AM111" s="0" t="n">
        <v>-0.0172631199632736</v>
      </c>
      <c r="AN111" s="0"/>
      <c r="AO111" s="0"/>
      <c r="AP111" s="0"/>
      <c r="AQ111" s="0"/>
      <c r="AR111" s="0"/>
      <c r="AS111" s="0"/>
      <c r="AT111" s="0"/>
      <c r="AU111" s="0"/>
      <c r="AW111" s="49" t="n">
        <v>0.00164652723903235</v>
      </c>
      <c r="AX111" s="84" t="n">
        <v>31.7678257481285</v>
      </c>
      <c r="AY111" s="53" t="n">
        <v>0.00115256906732297</v>
      </c>
      <c r="AZ111" s="84" t="n">
        <v>0.00227061187323183</v>
      </c>
      <c r="BA111" s="49" t="n">
        <v>47.6115261845387</v>
      </c>
      <c r="BB111" s="85" t="n">
        <v>0.0016403977464322</v>
      </c>
      <c r="BC111" s="85" t="n">
        <v>0.00271371721195876</v>
      </c>
      <c r="BD111" s="85" t="n">
        <v>61.1229052369067</v>
      </c>
      <c r="BE111" s="85" t="n">
        <v>0.00203396970129976</v>
      </c>
      <c r="BF111" s="84" t="n">
        <v>0.00153199019847838</v>
      </c>
      <c r="BG111" s="49" t="n">
        <v>58.7101589775562</v>
      </c>
      <c r="BH111" s="85" t="n">
        <v>0.00107239313893467</v>
      </c>
      <c r="BI111" s="49" t="n">
        <v>0.00193321346910538</v>
      </c>
      <c r="BJ111" s="49" t="n">
        <v>78.0121290523689</v>
      </c>
      <c r="BK111" s="49" t="n">
        <v>0.00137544250387934</v>
      </c>
      <c r="BL111" s="49" t="n">
        <v>0.00228104014697711</v>
      </c>
      <c r="BM111" s="49" t="n">
        <v>96.5098503740632</v>
      </c>
      <c r="BN111" s="49" t="n">
        <v>0.00165969985814023</v>
      </c>
      <c r="BO111" s="49" t="n">
        <v>0.00290969556293867</v>
      </c>
      <c r="BP111" s="49" t="n">
        <v>104.552337905237</v>
      </c>
      <c r="BQ111" s="49" t="n">
        <v>0.00318153954458651</v>
      </c>
      <c r="BR111" s="49" t="n">
        <v>0.00391023293503066</v>
      </c>
      <c r="BS111" s="49" t="n">
        <v>133.907417394013</v>
      </c>
      <c r="BT111" s="49" t="n">
        <v>0.00389795438730762</v>
      </c>
      <c r="BU111" s="49" t="n">
        <v>0.00484123535800412</v>
      </c>
      <c r="BV111" s="49" t="n">
        <v>162.056123753114</v>
      </c>
      <c r="BW111" s="49" t="n">
        <v>0.00441309028965487</v>
      </c>
      <c r="BX111" s="49" t="n">
        <v>0.00281789547480049</v>
      </c>
      <c r="BY111" s="49" t="n">
        <v>150.796641209475</v>
      </c>
      <c r="BZ111" s="49" t="n">
        <v>0.00313173063803647</v>
      </c>
      <c r="CA111" s="49" t="n">
        <v>0.00366297138799783</v>
      </c>
      <c r="CB111" s="49" t="n">
        <v>186.585710723198</v>
      </c>
      <c r="CC111" s="49" t="n">
        <v>0.00378833010882017</v>
      </c>
      <c r="CD111" s="49" t="n">
        <v>0.00466152376673447</v>
      </c>
      <c r="CE111" s="49" t="n">
        <v>233.232138403997</v>
      </c>
      <c r="CF111" s="49" t="n">
        <v>0.00434909020959082</v>
      </c>
      <c r="CT111" s="87"/>
      <c r="CU111" s="87"/>
      <c r="CV111" s="50"/>
      <c r="CW111" s="87"/>
      <c r="CX111" s="87"/>
    </row>
    <row r="112" customFormat="false" ht="14.65" hidden="false" customHeight="false" outlineLevel="0" collapsed="false">
      <c r="A112" s="86"/>
      <c r="B112" s="86"/>
      <c r="D112" s="86"/>
      <c r="E112" s="91" t="n">
        <v>0.168008424053085</v>
      </c>
      <c r="F112" s="0" t="n">
        <v>92.9396826175012</v>
      </c>
      <c r="G112" s="0" t="n">
        <v>-0.0321600634411387</v>
      </c>
      <c r="H112" s="0"/>
      <c r="I112" s="0"/>
      <c r="J112" s="0"/>
      <c r="K112" s="0"/>
      <c r="Q112" s="86"/>
      <c r="S112" s="49"/>
      <c r="T112" s="49"/>
      <c r="U112" s="49"/>
      <c r="V112" s="49"/>
      <c r="W112" s="49"/>
      <c r="Y112" s="69"/>
      <c r="Z112" s="69"/>
      <c r="AA112" s="69"/>
      <c r="AB112" s="0"/>
      <c r="AC112" s="0"/>
      <c r="AD112" s="0"/>
      <c r="AE112" s="0"/>
      <c r="AF112" s="0"/>
      <c r="AG112" s="0"/>
      <c r="AH112" s="0"/>
      <c r="AI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W112" s="49" t="n">
        <v>0.00166045102341647</v>
      </c>
      <c r="AX112" s="84" t="n">
        <v>32.0633369700737</v>
      </c>
      <c r="AY112" s="53" t="n">
        <v>0.00116231571639183</v>
      </c>
      <c r="AZ112" s="84" t="n">
        <v>0.00228797515155927</v>
      </c>
      <c r="BA112" s="49" t="n">
        <v>48.0544189526185</v>
      </c>
      <c r="BB112" s="85" t="n">
        <v>0.00165371946521441</v>
      </c>
      <c r="BC112" s="85" t="n">
        <v>0.00273294493860728</v>
      </c>
      <c r="BD112" s="85" t="n">
        <v>61.6914837905226</v>
      </c>
      <c r="BE112" s="85" t="n">
        <v>0.00204997387495591</v>
      </c>
      <c r="BF112" s="84" t="n">
        <v>0.00154503023465316</v>
      </c>
      <c r="BG112" s="49" t="n">
        <v>59.2562936408979</v>
      </c>
      <c r="BH112" s="85" t="n">
        <v>0.00108152116425699</v>
      </c>
      <c r="BI112" s="49" t="n">
        <v>0.00194864331520331</v>
      </c>
      <c r="BJ112" s="49" t="n">
        <v>78.737814837905</v>
      </c>
      <c r="BK112" s="49" t="n">
        <v>0.00138685508971659</v>
      </c>
      <c r="BL112" s="49" t="n">
        <v>0.00229825245649879</v>
      </c>
      <c r="BM112" s="49" t="n">
        <v>97.4076059850357</v>
      </c>
      <c r="BN112" s="49" t="n">
        <v>0.00167315729556657</v>
      </c>
      <c r="BO112" s="49" t="n">
        <v>0.00294441417176933</v>
      </c>
      <c r="BP112" s="49" t="n">
        <v>105.524906483791</v>
      </c>
      <c r="BQ112" s="49" t="n">
        <v>0.00320962373747131</v>
      </c>
      <c r="BR112" s="49" t="n">
        <v>0.00395685367006231</v>
      </c>
      <c r="BS112" s="49" t="n">
        <v>135.153053304238</v>
      </c>
      <c r="BT112" s="49" t="n">
        <v>0.00392839075102309</v>
      </c>
      <c r="BU112" s="49" t="n">
        <v>0.00489789157616476</v>
      </c>
      <c r="BV112" s="49" t="n">
        <v>163.563605049872</v>
      </c>
      <c r="BW112" s="49" t="n">
        <v>0.00444236333739296</v>
      </c>
      <c r="BX112" s="49" t="n">
        <v>0.00285175239141547</v>
      </c>
      <c r="BY112" s="49" t="n">
        <v>152.19938435162</v>
      </c>
      <c r="BZ112" s="49" t="n">
        <v>0.00316028754050913</v>
      </c>
      <c r="CA112" s="49" t="n">
        <v>0.00370721583339661</v>
      </c>
      <c r="CB112" s="49" t="n">
        <v>188.321371571078</v>
      </c>
      <c r="CC112" s="49" t="n">
        <v>0.00382020943764368</v>
      </c>
      <c r="CD112" s="49" t="n">
        <v>0.00471655424951331</v>
      </c>
      <c r="CE112" s="49" t="n">
        <v>235.401714463848</v>
      </c>
      <c r="CF112" s="49" t="n">
        <v>0.00437953952417738</v>
      </c>
      <c r="CT112" s="87"/>
      <c r="CU112" s="87"/>
      <c r="CV112" s="50"/>
      <c r="CW112" s="87"/>
      <c r="CX112" s="87"/>
    </row>
    <row r="113" customFormat="false" ht="14.65" hidden="false" customHeight="false" outlineLevel="0" collapsed="false">
      <c r="A113" s="86"/>
      <c r="B113" s="86"/>
      <c r="D113" s="86"/>
      <c r="E113" s="91"/>
      <c r="F113" s="0"/>
      <c r="G113" s="0"/>
      <c r="H113" s="0"/>
      <c r="I113" s="0"/>
      <c r="J113" s="0"/>
      <c r="K113" s="0"/>
      <c r="Q113" s="86"/>
      <c r="S113" s="49"/>
      <c r="T113" s="49"/>
      <c r="U113" s="49"/>
      <c r="V113" s="49"/>
      <c r="W113" s="49"/>
      <c r="Y113" s="69" t="n">
        <v>0.171167037579543</v>
      </c>
      <c r="Z113" s="69" t="n">
        <v>375.537924470958</v>
      </c>
      <c r="AA113" s="69" t="n">
        <v>-0.0261074763958729</v>
      </c>
      <c r="AB113" s="0"/>
      <c r="AC113" s="0" t="n">
        <v>0.186266675943989</v>
      </c>
      <c r="AD113" s="0" t="n">
        <v>478.685241279389</v>
      </c>
      <c r="AE113" s="0" t="n">
        <v>-0.0383728678051883</v>
      </c>
      <c r="AF113" s="0"/>
      <c r="AG113" s="0"/>
      <c r="AH113" s="0"/>
      <c r="AI113" s="0"/>
      <c r="AK113" s="0" t="n">
        <v>0.186193360042731</v>
      </c>
      <c r="AL113" s="0" t="n">
        <v>599.293160403573</v>
      </c>
      <c r="AM113" s="0" t="n">
        <v>-0.0172631199632736</v>
      </c>
      <c r="AN113" s="0"/>
      <c r="AO113" s="0"/>
      <c r="AP113" s="0"/>
      <c r="AQ113" s="0"/>
      <c r="AR113" s="0"/>
      <c r="AS113" s="0"/>
      <c r="AT113" s="0"/>
      <c r="AU113" s="0"/>
      <c r="AW113" s="49" t="n">
        <v>0.00167435222610988</v>
      </c>
      <c r="AX113" s="84" t="n">
        <v>32.3588481920188</v>
      </c>
      <c r="AY113" s="53" t="n">
        <v>0.00117204655827722</v>
      </c>
      <c r="AZ113" s="84" t="n">
        <v>0.00230528228075592</v>
      </c>
      <c r="BA113" s="49" t="n">
        <v>48.4973117206983</v>
      </c>
      <c r="BB113" s="85" t="n">
        <v>0.00166701142553649</v>
      </c>
      <c r="BC113" s="85" t="n">
        <v>0.00275209528771232</v>
      </c>
      <c r="BD113" s="85" t="n">
        <v>62.2600623441385</v>
      </c>
      <c r="BE113" s="85" t="n">
        <v>0.0020659351188042</v>
      </c>
      <c r="BF113" s="84" t="n">
        <v>0.00155805046266613</v>
      </c>
      <c r="BG113" s="49" t="n">
        <v>59.8024283042395</v>
      </c>
      <c r="BH113" s="85" t="n">
        <v>0.00109063532386609</v>
      </c>
      <c r="BI113" s="49" t="n">
        <v>0.00196403200774747</v>
      </c>
      <c r="BJ113" s="49" t="n">
        <v>79.4635006234412</v>
      </c>
      <c r="BK113" s="49" t="n">
        <v>0.00139824582816135</v>
      </c>
      <c r="BL113" s="49" t="n">
        <v>0.0023154053895114</v>
      </c>
      <c r="BM113" s="49" t="n">
        <v>98.3053615960083</v>
      </c>
      <c r="BN113" s="49" t="n">
        <v>0.00168658436503564</v>
      </c>
      <c r="BO113" s="49" t="n">
        <v>0.0029792682201317</v>
      </c>
      <c r="BP113" s="49" t="n">
        <v>106.497475062345</v>
      </c>
      <c r="BQ113" s="49" t="n">
        <v>0.00323761533010219</v>
      </c>
      <c r="BR113" s="49" t="n">
        <v>0.00400362935162873</v>
      </c>
      <c r="BS113" s="49" t="n">
        <v>136.398689214462</v>
      </c>
      <c r="BT113" s="49" t="n">
        <v>0.00395862379006573</v>
      </c>
      <c r="BU113" s="49" t="n">
        <v>0.00495469749406643</v>
      </c>
      <c r="BV113" s="49" t="n">
        <v>165.07108634663</v>
      </c>
      <c r="BW113" s="49" t="n">
        <v>0.00447131614648397</v>
      </c>
      <c r="BX113" s="49" t="n">
        <v>0.00288574619453685</v>
      </c>
      <c r="BY113" s="49" t="n">
        <v>153.602127493765</v>
      </c>
      <c r="BZ113" s="49" t="n">
        <v>0.00318877322664134</v>
      </c>
      <c r="CA113" s="49" t="n">
        <v>0.00375162057731001</v>
      </c>
      <c r="CB113" s="49" t="n">
        <v>190.057032418959</v>
      </c>
      <c r="CC113" s="49" t="n">
        <v>0.00385193661723793</v>
      </c>
      <c r="CD113" s="49" t="n">
        <v>0.00477174074124153</v>
      </c>
      <c r="CE113" s="49" t="n">
        <v>237.571290523698</v>
      </c>
      <c r="CF113" s="49" t="n">
        <v>0.00440969916059957</v>
      </c>
      <c r="CT113" s="87"/>
      <c r="CU113" s="87"/>
      <c r="CV113" s="50"/>
      <c r="CW113" s="87"/>
      <c r="CX113" s="87"/>
    </row>
    <row r="114" customFormat="false" ht="14.65" hidden="false" customHeight="false" outlineLevel="0" collapsed="false">
      <c r="A114" s="86"/>
      <c r="B114" s="86"/>
      <c r="D114" s="86"/>
      <c r="E114" s="91" t="n">
        <v>0.184608058764917</v>
      </c>
      <c r="F114" s="0" t="n">
        <v>90.9736362282592</v>
      </c>
      <c r="G114" s="0" t="n">
        <v>-0.0328377530734264</v>
      </c>
      <c r="H114" s="0"/>
      <c r="I114" s="0"/>
      <c r="J114" s="0"/>
      <c r="K114" s="0"/>
      <c r="Y114" s="69"/>
      <c r="Z114" s="69"/>
      <c r="AA114" s="69"/>
      <c r="AB114" s="0"/>
      <c r="AC114" s="0"/>
      <c r="AD114" s="0"/>
      <c r="AE114" s="0"/>
      <c r="AF114" s="0"/>
      <c r="AG114" s="0"/>
      <c r="AH114" s="0"/>
      <c r="AI114" s="0"/>
      <c r="AK114" s="0" t="n">
        <v>0.188211716249157</v>
      </c>
      <c r="AL114" s="0" t="n">
        <v>595.106902407053</v>
      </c>
      <c r="AM114" s="0" t="n">
        <v>-0.0172631199632736</v>
      </c>
      <c r="AN114" s="0"/>
      <c r="AO114" s="0"/>
      <c r="AP114" s="0"/>
      <c r="AQ114" s="0"/>
      <c r="AR114" s="0"/>
      <c r="AS114" s="0"/>
      <c r="AT114" s="0"/>
      <c r="AU114" s="0"/>
      <c r="AW114" s="49" t="n">
        <v>0.00168823092024028</v>
      </c>
      <c r="AX114" s="84" t="n">
        <v>32.6543594139639</v>
      </c>
      <c r="AY114" s="53" t="n">
        <v>0.00118176164416849</v>
      </c>
      <c r="AZ114" s="84" t="n">
        <v>0.00232253365327251</v>
      </c>
      <c r="BA114" s="49" t="n">
        <v>48.9402044887781</v>
      </c>
      <c r="BB114" s="85" t="n">
        <v>0.00168027376004977</v>
      </c>
      <c r="BC114" s="85" t="n">
        <v>0.00277116905573853</v>
      </c>
      <c r="BD114" s="85" t="n">
        <v>62.8286408977545</v>
      </c>
      <c r="BE114" s="85" t="n">
        <v>0.00208185366253388</v>
      </c>
      <c r="BF114" s="84" t="n">
        <v>0.00157105094260421</v>
      </c>
      <c r="BG114" s="49" t="n">
        <v>60.3485629675812</v>
      </c>
      <c r="BH114" s="85" t="n">
        <v>0.00109973565982272</v>
      </c>
      <c r="BI114" s="49" t="n">
        <v>0.0019793797431139</v>
      </c>
      <c r="BJ114" s="49" t="n">
        <v>80.1891864089773</v>
      </c>
      <c r="BK114" s="49" t="n">
        <v>0.00140961480269824</v>
      </c>
      <c r="BL114" s="49" t="n">
        <v>0.00233249938410704</v>
      </c>
      <c r="BM114" s="49" t="n">
        <v>99.2031172069808</v>
      </c>
      <c r="BN114" s="49" t="n">
        <v>0.00169998120329189</v>
      </c>
      <c r="BO114" s="49" t="n">
        <v>0.00301425751697138</v>
      </c>
      <c r="BP114" s="49" t="n">
        <v>107.470043640898</v>
      </c>
      <c r="BQ114" s="49" t="n">
        <v>0.00326551303326678</v>
      </c>
      <c r="BR114" s="49" t="n">
        <v>0.004050559192182</v>
      </c>
      <c r="BS114" s="49" t="n">
        <v>137.644325124686</v>
      </c>
      <c r="BT114" s="49" t="n">
        <v>0.00398865221234353</v>
      </c>
      <c r="BU114" s="49" t="n">
        <v>0.00501165199401955</v>
      </c>
      <c r="BV114" s="49" t="n">
        <v>166.578567643388</v>
      </c>
      <c r="BW114" s="49" t="n">
        <v>0.0044999481904769</v>
      </c>
      <c r="BX114" s="49" t="n">
        <v>0.00291987672187137</v>
      </c>
      <c r="BY114" s="49" t="n">
        <v>155.004870635909</v>
      </c>
      <c r="BZ114" s="49" t="n">
        <v>0.00321718646329941</v>
      </c>
      <c r="CA114" s="49" t="n">
        <v>0.00379618491332671</v>
      </c>
      <c r="CB114" s="49" t="n">
        <v>191.792693266839</v>
      </c>
      <c r="CC114" s="49" t="n">
        <v>0.00388351025780065</v>
      </c>
      <c r="CD114" s="49" t="n">
        <v>0.00482708213102049</v>
      </c>
      <c r="CE114" s="49" t="n">
        <v>239.740866583549</v>
      </c>
      <c r="CF114" s="49" t="n">
        <v>0.00443956834393469</v>
      </c>
      <c r="CT114" s="87"/>
      <c r="CU114" s="87"/>
      <c r="CV114" s="50"/>
      <c r="CW114" s="87"/>
      <c r="CX114" s="87"/>
    </row>
    <row r="115" customFormat="false" ht="14.65" hidden="false" customHeight="false" outlineLevel="0" collapsed="false">
      <c r="A115" s="86"/>
      <c r="B115" s="86"/>
      <c r="D115" s="86"/>
      <c r="E115" s="91"/>
      <c r="F115" s="0"/>
      <c r="G115" s="0"/>
      <c r="H115" s="0"/>
      <c r="I115" s="0"/>
      <c r="J115" s="0"/>
      <c r="K115" s="0"/>
      <c r="Y115" s="69" t="n">
        <v>0.18627001148362</v>
      </c>
      <c r="Z115" s="69" t="n">
        <v>372.295723906293</v>
      </c>
      <c r="AA115" s="69" t="n">
        <v>-0.0255886955745872</v>
      </c>
      <c r="AB115" s="0"/>
      <c r="AC115" s="0" t="n">
        <v>0.201872802847404</v>
      </c>
      <c r="AD115" s="0" t="n">
        <v>476.550804990043</v>
      </c>
      <c r="AE115" s="0" t="n">
        <v>-0.0398212818814024</v>
      </c>
      <c r="AF115" s="0"/>
      <c r="AG115" s="0"/>
      <c r="AH115" s="0"/>
      <c r="AI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W115" s="49" t="n">
        <v>0.00170208717858069</v>
      </c>
      <c r="AX115" s="84" t="n">
        <v>32.949870635909</v>
      </c>
      <c r="AY115" s="53" t="n">
        <v>0.00119146102500681</v>
      </c>
      <c r="AZ115" s="84" t="n">
        <v>0.00233972965981947</v>
      </c>
      <c r="BA115" s="49" t="n">
        <v>49.3830972568579</v>
      </c>
      <c r="BB115" s="85" t="n">
        <v>0.00169350660052016</v>
      </c>
      <c r="BC115" s="85" t="n">
        <v>0.00279016702892338</v>
      </c>
      <c r="BD115" s="85" t="n">
        <v>63.3972194513705</v>
      </c>
      <c r="BE115" s="85" t="n">
        <v>0.00209772973399561</v>
      </c>
      <c r="BF115" s="84" t="n">
        <v>0.00158403173428141</v>
      </c>
      <c r="BG115" s="49" t="n">
        <v>60.8946976309228</v>
      </c>
      <c r="BH115" s="85" t="n">
        <v>0.00110882221399672</v>
      </c>
      <c r="BI115" s="49" t="n">
        <v>0.00199468671784601</v>
      </c>
      <c r="BJ115" s="49" t="n">
        <v>80.9148721945135</v>
      </c>
      <c r="BK115" s="49" t="n">
        <v>0.0014209620963333</v>
      </c>
      <c r="BL115" s="49" t="n">
        <v>0.00234953487627363</v>
      </c>
      <c r="BM115" s="49" t="n">
        <v>100.100872817953</v>
      </c>
      <c r="BN115" s="49" t="n">
        <v>0.00171334794615804</v>
      </c>
      <c r="BO115" s="49" t="n">
        <v>0.00304938187361118</v>
      </c>
      <c r="BP115" s="49" t="n">
        <v>108.442612219452</v>
      </c>
      <c r="BQ115" s="49" t="n">
        <v>0.0032933155713626</v>
      </c>
      <c r="BR115" s="49" t="n">
        <v>0.00409764241774041</v>
      </c>
      <c r="BS115" s="49" t="n">
        <v>138.889961034911</v>
      </c>
      <c r="BT115" s="49" t="n">
        <v>0.00401847475895598</v>
      </c>
      <c r="BU115" s="49" t="n">
        <v>0.00506875399009482</v>
      </c>
      <c r="BV115" s="49" t="n">
        <v>168.086048940146</v>
      </c>
      <c r="BW115" s="49" t="n">
        <v>0.00452825898604139</v>
      </c>
      <c r="BX115" s="49" t="n">
        <v>0.00295414381283449</v>
      </c>
      <c r="BY115" s="49" t="n">
        <v>156.407613778054</v>
      </c>
      <c r="BZ115" s="49" t="n">
        <v>0.00324552602973961</v>
      </c>
      <c r="CA115" s="49" t="n">
        <v>0.00384090814451226</v>
      </c>
      <c r="CB115" s="49" t="n">
        <v>193.528354114719</v>
      </c>
      <c r="CC115" s="49" t="n">
        <v>0.00391492899865798</v>
      </c>
      <c r="CD115" s="49" t="n">
        <v>0.00488257733576284</v>
      </c>
      <c r="CE115" s="49" t="n">
        <v>241.910442643399</v>
      </c>
      <c r="CF115" s="49" t="n">
        <v>0.00446914634235497</v>
      </c>
      <c r="CT115" s="87"/>
      <c r="CU115" s="87"/>
      <c r="CV115" s="50"/>
      <c r="CW115" s="87"/>
      <c r="CX115" s="87"/>
    </row>
    <row r="116" customFormat="false" ht="12.8" hidden="false" customHeight="false" outlineLevel="0" collapsed="false">
      <c r="A116" s="86"/>
      <c r="B116" s="86"/>
      <c r="D116" s="86"/>
      <c r="E116" s="91" t="n">
        <v>0.202213731944132</v>
      </c>
      <c r="F116" s="0" t="n">
        <v>93.1833531800341</v>
      </c>
      <c r="G116" s="0" t="n">
        <v>-0.03356912109243</v>
      </c>
      <c r="H116" s="0"/>
      <c r="I116" s="0"/>
      <c r="J116" s="0"/>
      <c r="K116" s="0"/>
      <c r="Y116" s="0"/>
      <c r="Z116" s="0"/>
      <c r="AA116" s="0"/>
      <c r="AB116" s="0"/>
      <c r="AC116" s="0"/>
      <c r="AD116" s="0"/>
      <c r="AE116" s="0"/>
      <c r="AF116" s="92"/>
      <c r="AG116" s="92"/>
      <c r="AH116" s="92"/>
      <c r="AI116" s="92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W116" s="49" t="n">
        <v>0.00171592107355182</v>
      </c>
      <c r="AX116" s="84" t="n">
        <v>33.2453818578542</v>
      </c>
      <c r="AY116" s="53" t="n">
        <v>0.00120114475148664</v>
      </c>
      <c r="AZ116" s="84" t="n">
        <v>0.00235687068929573</v>
      </c>
      <c r="BA116" s="49" t="n">
        <v>49.8259900249377</v>
      </c>
      <c r="BB116" s="85" t="n">
        <v>0.00170671007783677</v>
      </c>
      <c r="BC116" s="85" t="n">
        <v>0.00280908998330918</v>
      </c>
      <c r="BD116" s="85" t="n">
        <v>63.9657980049864</v>
      </c>
      <c r="BE116" s="85" t="n">
        <v>0.00211356355922096</v>
      </c>
      <c r="BF116" s="84" t="n">
        <v>0.00159699289724039</v>
      </c>
      <c r="BG116" s="49" t="n">
        <v>61.4408322942645</v>
      </c>
      <c r="BH116" s="85" t="n">
        <v>0.00111789502806798</v>
      </c>
      <c r="BI116" s="49" t="n">
        <v>0.00200995312861621</v>
      </c>
      <c r="BJ116" s="49" t="n">
        <v>81.6405579800496</v>
      </c>
      <c r="BK116" s="49" t="n">
        <v>0.00143228779159938</v>
      </c>
      <c r="BL116" s="49" t="n">
        <v>0.00236651229981155</v>
      </c>
      <c r="BM116" s="49" t="n">
        <v>100.998628428926</v>
      </c>
      <c r="BN116" s="49" t="n">
        <v>0.00172668472854332</v>
      </c>
      <c r="BO116" s="49" t="n">
        <v>0.00308464110386946</v>
      </c>
      <c r="BP116" s="49" t="n">
        <v>109.415180798005</v>
      </c>
      <c r="BQ116" s="49" t="n">
        <v>0.00332102168222926</v>
      </c>
      <c r="BR116" s="49" t="n">
        <v>0.00414487826804607</v>
      </c>
      <c r="BS116" s="49" t="n">
        <v>140.135596945135</v>
      </c>
      <c r="BT116" s="49" t="n">
        <v>0.0040480902035482</v>
      </c>
      <c r="BU116" s="49" t="n">
        <v>0.00512600242801116</v>
      </c>
      <c r="BV116" s="49" t="n">
        <v>169.593530236904</v>
      </c>
      <c r="BW116" s="49" t="n">
        <v>0.00455624809155426</v>
      </c>
      <c r="BX116" s="49" t="n">
        <v>0.00298854730866718</v>
      </c>
      <c r="BY116" s="49" t="n">
        <v>157.810356920199</v>
      </c>
      <c r="BZ116" s="49" t="n">
        <v>0.00327379071747143</v>
      </c>
      <c r="CA116" s="49" t="n">
        <v>0.0038857895835977</v>
      </c>
      <c r="CB116" s="49" t="n">
        <v>195.2640149626</v>
      </c>
      <c r="CC116" s="49" t="n">
        <v>0.00394619150780299</v>
      </c>
      <c r="CD116" s="49" t="n">
        <v>0.00493822530017937</v>
      </c>
      <c r="CE116" s="49" t="n">
        <v>244.08001870325</v>
      </c>
      <c r="CF116" s="49" t="n">
        <v>0.00449843246588548</v>
      </c>
      <c r="CT116" s="87"/>
      <c r="CU116" s="87"/>
      <c r="CV116" s="50"/>
      <c r="CW116" s="87"/>
      <c r="CX116" s="87"/>
    </row>
    <row r="117" customFormat="false" ht="12.8" hidden="false" customHeight="false" outlineLevel="0" collapsed="false">
      <c r="A117" s="86"/>
      <c r="B117" s="86"/>
      <c r="D117" s="86"/>
      <c r="E117" s="91"/>
      <c r="F117" s="0"/>
      <c r="G117" s="0"/>
      <c r="H117" s="0"/>
      <c r="I117" s="0"/>
      <c r="J117" s="0"/>
      <c r="K117" s="0"/>
      <c r="Y117" s="0" t="n">
        <v>0.19986268799729</v>
      </c>
      <c r="Z117" s="0" t="n">
        <v>371.591590173584</v>
      </c>
      <c r="AA117" s="0" t="n">
        <v>-0.027407797155719</v>
      </c>
      <c r="AB117" s="0"/>
      <c r="AC117" s="0"/>
      <c r="AD117" s="0"/>
      <c r="AE117" s="0"/>
      <c r="AF117" s="92"/>
      <c r="AG117" s="92"/>
      <c r="AH117" s="92"/>
      <c r="AI117" s="92"/>
      <c r="AW117" s="49" t="n">
        <v>0.0017297326772242</v>
      </c>
      <c r="AX117" s="84" t="n">
        <v>33.5408930797993</v>
      </c>
      <c r="AY117" s="53" t="n">
        <v>0.00121081287405726</v>
      </c>
      <c r="AZ117" s="84" t="n">
        <v>0.00237395712872031</v>
      </c>
      <c r="BA117" s="49" t="n">
        <v>50.2688827930175</v>
      </c>
      <c r="BB117" s="85" t="n">
        <v>0.00171988432201921</v>
      </c>
      <c r="BC117" s="85" t="n">
        <v>0.00282793868478259</v>
      </c>
      <c r="BD117" s="85" t="n">
        <v>64.5343765586023</v>
      </c>
      <c r="BE117" s="85" t="n">
        <v>0.0021293553624426</v>
      </c>
      <c r="BF117" s="84" t="n">
        <v>0.00160993449075411</v>
      </c>
      <c r="BG117" s="49" t="n">
        <v>61.9869669576061</v>
      </c>
      <c r="BH117" s="85" t="n">
        <v>0.00112695414352764</v>
      </c>
      <c r="BI117" s="49" t="n">
        <v>0.00202517917218715</v>
      </c>
      <c r="BJ117" s="49" t="n">
        <v>82.3662437655858</v>
      </c>
      <c r="BK117" s="49" t="n">
        <v>0.00144359197055845</v>
      </c>
      <c r="BL117" s="49" t="n">
        <v>0.00238343208625432</v>
      </c>
      <c r="BM117" s="49" t="n">
        <v>101.896384039898</v>
      </c>
      <c r="BN117" s="49" t="n">
        <v>0.00173999168445229</v>
      </c>
      <c r="BO117" s="49" t="n">
        <v>0.00312003502417677</v>
      </c>
      <c r="BP117" s="49" t="n">
        <v>110.387749376559</v>
      </c>
      <c r="BQ117" s="49" t="n">
        <v>0.00334863011698215</v>
      </c>
      <c r="BR117" s="49" t="n">
        <v>0.00419226599671325</v>
      </c>
      <c r="BS117" s="49" t="n">
        <v>141.38123285536</v>
      </c>
      <c r="BT117" s="49" t="n">
        <v>0.00407749735166655</v>
      </c>
      <c r="BU117" s="49" t="n">
        <v>0.00518339628501269</v>
      </c>
      <c r="BV117" s="49" t="n">
        <v>171.101011533662</v>
      </c>
      <c r="BW117" s="49" t="n">
        <v>0.00458391510571498</v>
      </c>
      <c r="BX117" s="49" t="n">
        <v>0.00302308705255093</v>
      </c>
      <c r="BY117" s="49" t="n">
        <v>159.213100062343</v>
      </c>
      <c r="BZ117" s="49" t="n">
        <v>0.0033019793301211</v>
      </c>
      <c r="CA117" s="49" t="n">
        <v>0.00393082855316066</v>
      </c>
      <c r="CB117" s="49" t="n">
        <v>196.99967581048</v>
      </c>
      <c r="CC117" s="49" t="n">
        <v>0.00397729648143405</v>
      </c>
      <c r="CD117" s="49" t="n">
        <v>0.0049940249967543</v>
      </c>
      <c r="CE117" s="49" t="n">
        <v>246.2495947631</v>
      </c>
      <c r="CF117" s="49" t="n">
        <v>0.00452742606518342</v>
      </c>
      <c r="CT117" s="87"/>
      <c r="CU117" s="87"/>
      <c r="CV117" s="50"/>
      <c r="CW117" s="87"/>
      <c r="CX117" s="87"/>
    </row>
    <row r="118" customFormat="false" ht="12.8" hidden="false" customHeight="false" outlineLevel="0" collapsed="false">
      <c r="A118" s="86"/>
      <c r="B118" s="86"/>
      <c r="D118" s="86"/>
      <c r="E118" s="91"/>
      <c r="F118" s="0"/>
      <c r="G118" s="0"/>
      <c r="H118" s="0"/>
      <c r="I118" s="0"/>
      <c r="J118" s="0"/>
      <c r="K118" s="0"/>
      <c r="Y118" s="0" t="n">
        <v>0.204897012631982</v>
      </c>
      <c r="Z118" s="0" t="n">
        <v>366.056661044652</v>
      </c>
      <c r="AA118" s="0" t="n">
        <v>-0.0264982463651531</v>
      </c>
      <c r="AB118" s="0"/>
      <c r="AC118" s="0"/>
      <c r="AD118" s="0"/>
      <c r="AE118" s="0"/>
      <c r="AF118" s="92"/>
      <c r="AG118" s="92"/>
      <c r="AH118" s="92"/>
      <c r="AI118" s="92"/>
      <c r="AW118" s="49" t="n">
        <v>0.00174352206132067</v>
      </c>
      <c r="AX118" s="84" t="n">
        <v>33.8364043017444</v>
      </c>
      <c r="AY118" s="53" t="n">
        <v>0.00122046544292478</v>
      </c>
      <c r="AZ118" s="84" t="n">
        <v>0.002390989363167</v>
      </c>
      <c r="BA118" s="49" t="n">
        <v>50.7117755610973</v>
      </c>
      <c r="BB118" s="85" t="n">
        <v>0.00173302946222532</v>
      </c>
      <c r="BC118" s="85" t="n">
        <v>0.00284671388912028</v>
      </c>
      <c r="BD118" s="85" t="n">
        <v>65.1029551122183</v>
      </c>
      <c r="BE118" s="85" t="n">
        <v>0.00214510536611209</v>
      </c>
      <c r="BF118" s="84" t="n">
        <v>0.00162285657382739</v>
      </c>
      <c r="BG118" s="49" t="n">
        <v>62.5331016209478</v>
      </c>
      <c r="BH118" s="85" t="n">
        <v>0.00113599960167893</v>
      </c>
      <c r="BI118" s="49" t="n">
        <v>0.00204036504537427</v>
      </c>
      <c r="BJ118" s="49" t="n">
        <v>83.091929551122</v>
      </c>
      <c r="BK118" s="49" t="n">
        <v>0.00145487471480582</v>
      </c>
      <c r="BL118" s="49" t="n">
        <v>0.0024002946647927</v>
      </c>
      <c r="BM118" s="49" t="n">
        <v>102.794139650871</v>
      </c>
      <c r="BN118" s="49" t="n">
        <v>0.00175326894699226</v>
      </c>
      <c r="BO118" s="49" t="n">
        <v>0.00315556345369034</v>
      </c>
      <c r="BP118" s="49" t="n">
        <v>111.360317955113</v>
      </c>
      <c r="BQ118" s="49" t="n">
        <v>0.00337613963984578</v>
      </c>
      <c r="BR118" s="49" t="n">
        <v>0.00423980487136994</v>
      </c>
      <c r="BS118" s="49" t="n">
        <v>142.626868765584</v>
      </c>
      <c r="BT118" s="49" t="n">
        <v>0.00410669504012274</v>
      </c>
      <c r="BU118" s="49" t="n">
        <v>0.00524093456973425</v>
      </c>
      <c r="BV118" s="49" t="n">
        <v>172.608492830421</v>
      </c>
      <c r="BW118" s="49" t="n">
        <v>0.0046112596661863</v>
      </c>
      <c r="BX118" s="49" t="n">
        <v>0.003057762889721</v>
      </c>
      <c r="BY118" s="49" t="n">
        <v>160.615843204488</v>
      </c>
      <c r="BZ118" s="49" t="n">
        <v>0.00333009068329554</v>
      </c>
      <c r="CA118" s="49" t="n">
        <v>0.00397602438580003</v>
      </c>
      <c r="CB118" s="49" t="n">
        <v>198.73533665836</v>
      </c>
      <c r="CC118" s="49" t="n">
        <v>0.00400824264349617</v>
      </c>
      <c r="CD118" s="49" t="n">
        <v>0.00504997542570876</v>
      </c>
      <c r="CE118" s="49" t="n">
        <v>248.41917082295</v>
      </c>
      <c r="CF118" s="49" t="n">
        <v>0.00455612653033703</v>
      </c>
      <c r="CT118" s="87"/>
      <c r="CU118" s="87"/>
      <c r="CV118" s="50"/>
      <c r="CW118" s="87"/>
      <c r="CX118" s="87"/>
    </row>
    <row r="119" customFormat="false" ht="12.8" hidden="false" customHeight="false" outlineLevel="0" collapsed="false">
      <c r="A119" s="86"/>
      <c r="B119" s="86"/>
      <c r="D119" s="86"/>
      <c r="E119" s="91"/>
      <c r="F119" s="0"/>
      <c r="G119" s="0"/>
      <c r="H119" s="0"/>
      <c r="I119" s="0"/>
      <c r="J119" s="0"/>
      <c r="K119" s="0"/>
      <c r="Y119" s="0"/>
      <c r="Z119" s="0"/>
      <c r="AA119" s="0"/>
      <c r="AB119" s="0"/>
      <c r="AC119" s="0"/>
      <c r="AD119" s="0"/>
      <c r="AE119" s="0"/>
      <c r="AF119" s="92"/>
      <c r="AG119" s="92"/>
      <c r="AH119" s="92"/>
      <c r="AI119" s="92"/>
      <c r="AW119" s="49" t="n">
        <v>0.00175728929721835</v>
      </c>
      <c r="AX119" s="84" t="n">
        <v>34.1319155236895</v>
      </c>
      <c r="AY119" s="53" t="n">
        <v>0.00123010250805313</v>
      </c>
      <c r="AZ119" s="84" t="n">
        <v>0.00240796777570227</v>
      </c>
      <c r="BA119" s="49" t="n">
        <v>51.1546683291771</v>
      </c>
      <c r="BB119" s="85" t="n">
        <v>0.00174614562675939</v>
      </c>
      <c r="BC119" s="85" t="n">
        <v>0.00286541634204173</v>
      </c>
      <c r="BD119" s="85" t="n">
        <v>65.6715336658342</v>
      </c>
      <c r="BE119" s="85" t="n">
        <v>0.00216081379091946</v>
      </c>
      <c r="BF119" s="84" t="n">
        <v>0.00163575920519864</v>
      </c>
      <c r="BG119" s="49" t="n">
        <v>63.0792362842894</v>
      </c>
      <c r="BH119" s="85" t="n">
        <v>0.00114503144363881</v>
      </c>
      <c r="BI119" s="49" t="n">
        <v>0.00205551094500883</v>
      </c>
      <c r="BJ119" s="49" t="n">
        <v>83.8176153366581</v>
      </c>
      <c r="BK119" s="49" t="n">
        <v>0.0014661361054739</v>
      </c>
      <c r="BL119" s="49" t="n">
        <v>0.00241710046220274</v>
      </c>
      <c r="BM119" s="49" t="n">
        <v>103.691895261844</v>
      </c>
      <c r="BN119" s="49" t="n">
        <v>0.00176651664838122</v>
      </c>
      <c r="BO119" s="49" t="n">
        <v>0.00319122621440668</v>
      </c>
      <c r="BP119" s="49" t="n">
        <v>112.332886533666</v>
      </c>
      <c r="BQ119" s="49" t="n">
        <v>0.00340354902798778</v>
      </c>
      <c r="BR119" s="49" t="n">
        <v>0.00428749417379138</v>
      </c>
      <c r="BS119" s="49" t="n">
        <v>143.872504675809</v>
      </c>
      <c r="BT119" s="49" t="n">
        <v>0.00413568213636153</v>
      </c>
      <c r="BU119" s="49" t="n">
        <v>0.00529861632205707</v>
      </c>
      <c r="BV119" s="49" t="n">
        <v>174.115974127179</v>
      </c>
      <c r="BW119" s="49" t="n">
        <v>0.00463828144826301</v>
      </c>
      <c r="BX119" s="49" t="n">
        <v>0.00309257466757785</v>
      </c>
      <c r="BY119" s="49" t="n">
        <v>162.018586346632</v>
      </c>
      <c r="BZ119" s="49" t="n">
        <v>0.0033581236044464</v>
      </c>
      <c r="CA119" s="49" t="n">
        <v>0.00402137642430399</v>
      </c>
      <c r="CB119" s="49" t="n">
        <v>200.470997506241</v>
      </c>
      <c r="CC119" s="49" t="n">
        <v>0.00403902874522417</v>
      </c>
      <c r="CD119" s="49" t="n">
        <v>0.00510607561495337</v>
      </c>
      <c r="CE119" s="49" t="n">
        <v>250.588746882801</v>
      </c>
      <c r="CF119" s="49" t="n">
        <v>0.00458453328968442</v>
      </c>
      <c r="CT119" s="87"/>
      <c r="CU119" s="87"/>
      <c r="CV119" s="50"/>
      <c r="CW119" s="87"/>
      <c r="CX119" s="87"/>
    </row>
    <row r="120" customFormat="false" ht="12.8" hidden="false" customHeight="false" outlineLevel="0" collapsed="false">
      <c r="A120" s="86"/>
      <c r="B120" s="86"/>
      <c r="D120" s="86"/>
      <c r="E120" s="91"/>
      <c r="F120" s="0"/>
      <c r="G120" s="0"/>
      <c r="H120" s="0"/>
      <c r="I120" s="0"/>
      <c r="J120" s="0"/>
      <c r="K120" s="0"/>
      <c r="AW120" s="49" t="n">
        <v>0.00177103445595109</v>
      </c>
      <c r="AX120" s="84" t="n">
        <v>34.4274267456347</v>
      </c>
      <c r="AY120" s="53" t="n">
        <v>0.00123972411916609</v>
      </c>
      <c r="AZ120" s="84" t="n">
        <v>0.00242489274732544</v>
      </c>
      <c r="BA120" s="49" t="n">
        <v>51.5975610972569</v>
      </c>
      <c r="BB120" s="85" t="n">
        <v>0.00175923294307845</v>
      </c>
      <c r="BC120" s="85" t="n">
        <v>0.00288404677926768</v>
      </c>
      <c r="BD120" s="85" t="n">
        <v>66.2401122194502</v>
      </c>
      <c r="BE120" s="85" t="n">
        <v>0.00217648085581186</v>
      </c>
      <c r="BF120" s="84" t="n">
        <v>0.00164864244334144</v>
      </c>
      <c r="BG120" s="49" t="n">
        <v>63.625370947631</v>
      </c>
      <c r="BH120" s="85" t="n">
        <v>0.00115404971033878</v>
      </c>
      <c r="BI120" s="49" t="n">
        <v>0.00207061706790118</v>
      </c>
      <c r="BJ120" s="49" t="n">
        <v>84.5433011221943</v>
      </c>
      <c r="BK120" s="49" t="n">
        <v>0.00147737622323478</v>
      </c>
      <c r="BL120" s="49" t="n">
        <v>0.00243181703178602</v>
      </c>
      <c r="BM120" s="49" t="n">
        <v>104.589650872816</v>
      </c>
      <c r="BN120" s="49" t="n">
        <v>0.00177363630698137</v>
      </c>
      <c r="BO120" s="49" t="n">
        <v>0.00322702313127229</v>
      </c>
      <c r="BP120" s="49" t="n">
        <v>113.30545511222</v>
      </c>
      <c r="BQ120" s="49" t="n">
        <v>0.00343085707135346</v>
      </c>
      <c r="BR120" s="49" t="n">
        <v>0.00433533320002623</v>
      </c>
      <c r="BS120" s="49" t="n">
        <v>145.118140586033</v>
      </c>
      <c r="BT120" s="49" t="n">
        <v>0.00416445753783434</v>
      </c>
      <c r="BU120" s="49" t="n">
        <v>0.00535644061295462</v>
      </c>
      <c r="BV120" s="49" t="n">
        <v>175.623455423937</v>
      </c>
      <c r="BW120" s="49" t="n">
        <v>0.00466498016356659</v>
      </c>
      <c r="BX120" s="49" t="n">
        <v>0.00312752223579668</v>
      </c>
      <c r="BY120" s="49" t="n">
        <v>163.421329488777</v>
      </c>
      <c r="BZ120" s="49" t="n">
        <v>0.00338607693273391</v>
      </c>
      <c r="CA120" s="49" t="n">
        <v>0.00406688402181164</v>
      </c>
      <c r="CB120" s="49" t="n">
        <v>202.206658354121</v>
      </c>
      <c r="CC120" s="49" t="n">
        <v>0.00406965356468814</v>
      </c>
      <c r="CD120" s="49" t="n">
        <v>0.00516232462003056</v>
      </c>
      <c r="CE120" s="49" t="n">
        <v>252.758322942651</v>
      </c>
      <c r="CF120" s="49" t="n">
        <v>0.00461264580865319</v>
      </c>
      <c r="CT120" s="87"/>
      <c r="CU120" s="87"/>
      <c r="CV120" s="50"/>
      <c r="CW120" s="87"/>
      <c r="CX120" s="87"/>
    </row>
    <row r="121" customFormat="false" ht="12.8" hidden="false" customHeight="false" outlineLevel="0" collapsed="false">
      <c r="A121" s="86"/>
      <c r="B121" s="86"/>
      <c r="D121" s="86"/>
      <c r="E121" s="91"/>
      <c r="F121" s="0"/>
      <c r="G121" s="0"/>
      <c r="H121" s="0"/>
      <c r="I121" s="0"/>
      <c r="J121" s="0"/>
      <c r="K121" s="0"/>
      <c r="AW121" s="49" t="n">
        <v>0.00178475760821143</v>
      </c>
      <c r="AX121" s="84" t="n">
        <v>34.7229379675798</v>
      </c>
      <c r="AY121" s="53" t="n">
        <v>0.00124933032574835</v>
      </c>
      <c r="AZ121" s="84" t="n">
        <v>0.00244176465691245</v>
      </c>
      <c r="BA121" s="49" t="n">
        <v>52.0404538653367</v>
      </c>
      <c r="BB121" s="85" t="n">
        <v>0.00177229153780048</v>
      </c>
      <c r="BC121" s="85" t="n">
        <v>0.00290260592658402</v>
      </c>
      <c r="BD121" s="85" t="n">
        <v>66.8086907730662</v>
      </c>
      <c r="BE121" s="85" t="n">
        <v>0.00219210677801121</v>
      </c>
      <c r="BF121" s="84" t="n">
        <v>0.00166150634646603</v>
      </c>
      <c r="BG121" s="49" t="n">
        <v>64.1715056109727</v>
      </c>
      <c r="BH121" s="85" t="n">
        <v>0.001163054442526</v>
      </c>
      <c r="BI121" s="49" t="n">
        <v>0.00208568361080538</v>
      </c>
      <c r="BJ121" s="49" t="n">
        <v>85.2689869077305</v>
      </c>
      <c r="BK121" s="49" t="n">
        <v>0.00148859514830462</v>
      </c>
      <c r="BL121" s="49" t="n">
        <v>0.00249735394048351</v>
      </c>
      <c r="BM121" s="49" t="n">
        <v>105.487406483789</v>
      </c>
      <c r="BN121" s="49" t="n">
        <v>0.00179371734233909</v>
      </c>
      <c r="BO121" s="49" t="n">
        <v>0.00326295403229271</v>
      </c>
      <c r="BP121" s="49" t="n">
        <v>114.278023690774</v>
      </c>
      <c r="BQ121" s="49" t="n">
        <v>0.00345806257250131</v>
      </c>
      <c r="BR121" s="49" t="n">
        <v>0.00438332126051625</v>
      </c>
      <c r="BS121" s="49" t="n">
        <v>146.363776496257</v>
      </c>
      <c r="BT121" s="49" t="n">
        <v>0.00419302017137981</v>
      </c>
      <c r="BU121" s="49" t="n">
        <v>0.00541440654432978</v>
      </c>
      <c r="BV121" s="49" t="n">
        <v>177.130936720695</v>
      </c>
      <c r="BW121" s="49" t="n">
        <v>0.00469135555876737</v>
      </c>
      <c r="BX121" s="49" t="n">
        <v>0.00316260544643551</v>
      </c>
      <c r="BY121" s="49" t="n">
        <v>164.824072630922</v>
      </c>
      <c r="BZ121" s="49" t="n">
        <v>0.00341394951889158</v>
      </c>
      <c r="CA121" s="49" t="n">
        <v>0.00411254654196874</v>
      </c>
      <c r="CB121" s="49" t="n">
        <v>203.942319202001</v>
      </c>
      <c r="CC121" s="49" t="n">
        <v>0.00410011590634219</v>
      </c>
      <c r="CD121" s="49" t="n">
        <v>0.00521872152404664</v>
      </c>
      <c r="CE121" s="49" t="n">
        <v>254.927899002502</v>
      </c>
      <c r="CF121" s="49" t="n">
        <v>0.00464046358861912</v>
      </c>
      <c r="CT121" s="87"/>
      <c r="CU121" s="87"/>
      <c r="CV121" s="50"/>
      <c r="CW121" s="87"/>
      <c r="CX121" s="87"/>
    </row>
    <row r="122" customFormat="false" ht="12.8" hidden="false" customHeight="false" outlineLevel="0" collapsed="false">
      <c r="A122" s="86"/>
      <c r="B122" s="86"/>
      <c r="D122" s="86"/>
      <c r="E122" s="91"/>
      <c r="F122" s="0"/>
      <c r="G122" s="0"/>
      <c r="H122" s="0"/>
      <c r="I122" s="0"/>
      <c r="J122" s="0"/>
      <c r="K122" s="0"/>
      <c r="AW122" s="49" t="n">
        <v>0.00179845882435299</v>
      </c>
      <c r="AX122" s="84" t="n">
        <v>35.0184491895249</v>
      </c>
      <c r="AY122" s="53" t="n">
        <v>0.00125892117704746</v>
      </c>
      <c r="AZ122" s="84" t="n">
        <v>0.00245858388116241</v>
      </c>
      <c r="BA122" s="49" t="n">
        <v>52.4833466334165</v>
      </c>
      <c r="BB122" s="85" t="n">
        <v>0.00178532153671242</v>
      </c>
      <c r="BC122" s="85" t="n">
        <v>0.00292109449991107</v>
      </c>
      <c r="BD122" s="85" t="n">
        <v>67.3772693266821</v>
      </c>
      <c r="BE122" s="85" t="n">
        <v>0.00220769177303257</v>
      </c>
      <c r="BF122" s="84" t="n">
        <v>0.001674350972521</v>
      </c>
      <c r="BG122" s="49" t="n">
        <v>64.7176402743143</v>
      </c>
      <c r="BH122" s="85" t="n">
        <v>0.00117204568076447</v>
      </c>
      <c r="BI122" s="49" t="n">
        <v>0.00210071077038389</v>
      </c>
      <c r="BJ122" s="49" t="n">
        <v>85.9946726932667</v>
      </c>
      <c r="BK122" s="49" t="n">
        <v>0.00149979296044651</v>
      </c>
      <c r="BL122" s="49" t="n">
        <v>0.0025630095521888</v>
      </c>
      <c r="BM122" s="49" t="n">
        <v>106.385162094761</v>
      </c>
      <c r="BN122" s="49" t="n">
        <v>0.00181336313713739</v>
      </c>
      <c r="BO122" s="49" t="n">
        <v>0.00329901874863956</v>
      </c>
      <c r="BP122" s="49" t="n">
        <v>115.250592269327</v>
      </c>
      <c r="BQ122" s="49" t="n">
        <v>0.00348516434643825</v>
      </c>
      <c r="BR122" s="49" t="n">
        <v>0.00443145768020839</v>
      </c>
      <c r="BS122" s="49" t="n">
        <v>147.609412406482</v>
      </c>
      <c r="BT122" s="49" t="n">
        <v>0.00422136899260845</v>
      </c>
      <c r="BU122" s="49" t="n">
        <v>0.00547251324884331</v>
      </c>
      <c r="BV122" s="49" t="n">
        <v>178.638418017453</v>
      </c>
      <c r="BW122" s="49" t="n">
        <v>0.00471740741433218</v>
      </c>
      <c r="BX122" s="49" t="n">
        <v>0.00319782415404141</v>
      </c>
      <c r="BY122" s="49" t="n">
        <v>166.226815773066</v>
      </c>
      <c r="BZ122" s="49" t="n">
        <v>0.00344174022509071</v>
      </c>
      <c r="CA122" s="49" t="n">
        <v>0.00415836335907697</v>
      </c>
      <c r="CB122" s="49" t="n">
        <v>205.677980049882</v>
      </c>
      <c r="CC122" s="49" t="n">
        <v>0.00413041460057459</v>
      </c>
      <c r="CD122" s="49" t="n">
        <v>0.00527526543759537</v>
      </c>
      <c r="CE122" s="49" t="n">
        <v>257.097475062352</v>
      </c>
      <c r="CF122" s="49" t="n">
        <v>0.00466798616578717</v>
      </c>
      <c r="CT122" s="87"/>
      <c r="CU122" s="87"/>
      <c r="CV122" s="50"/>
      <c r="CW122" s="87"/>
      <c r="CX122" s="87"/>
    </row>
    <row r="123" customFormat="false" ht="12.8" hidden="false" customHeight="false" outlineLevel="0" collapsed="false">
      <c r="A123" s="86"/>
      <c r="B123" s="86"/>
      <c r="D123" s="86"/>
      <c r="E123" s="91"/>
      <c r="F123" s="0"/>
      <c r="G123" s="0"/>
      <c r="H123" s="0"/>
      <c r="I123" s="0"/>
      <c r="J123" s="0"/>
      <c r="K123" s="0"/>
      <c r="AW123" s="49" t="n">
        <v>0.00181213817439254</v>
      </c>
      <c r="AX123" s="84" t="n">
        <v>35.3139604114701</v>
      </c>
      <c r="AY123" s="53" t="n">
        <v>0.00126849672207519</v>
      </c>
      <c r="AZ123" s="84" t="n">
        <v>0.00247535079454621</v>
      </c>
      <c r="BA123" s="49" t="n">
        <v>52.9262394014963</v>
      </c>
      <c r="BB123" s="85" t="n">
        <v>0.00179832306477585</v>
      </c>
      <c r="BC123" s="85" t="n">
        <v>0.0029395132053779</v>
      </c>
      <c r="BD123" s="85" t="n">
        <v>67.945847880298</v>
      </c>
      <c r="BE123" s="85" t="n">
        <v>0.00222323605470264</v>
      </c>
      <c r="BF123" s="84" t="n">
        <v>0.00168717637919484</v>
      </c>
      <c r="BG123" s="49" t="n">
        <v>65.263774937656</v>
      </c>
      <c r="BH123" s="85" t="n">
        <v>0.00118102346543618</v>
      </c>
      <c r="BI123" s="49" t="n">
        <v>0.00211569874317334</v>
      </c>
      <c r="BJ123" s="49" t="n">
        <v>86.7203584788029</v>
      </c>
      <c r="BK123" s="49" t="n">
        <v>0.00151096973897435</v>
      </c>
      <c r="BL123" s="49" t="n">
        <v>0.00262878334496543</v>
      </c>
      <c r="BM123" s="49" t="n">
        <v>107.282917705734</v>
      </c>
      <c r="BN123" s="49" t="n">
        <v>0.00183257469149241</v>
      </c>
      <c r="BO123" s="49" t="n">
        <v>0.00333521711475592</v>
      </c>
      <c r="BP123" s="49" t="n">
        <v>116.223160847881</v>
      </c>
      <c r="BQ123" s="49" t="n">
        <v>0.00351216122045589</v>
      </c>
      <c r="BR123" s="49" t="n">
        <v>0.00447974179866068</v>
      </c>
      <c r="BS123" s="49" t="n">
        <v>148.855048316706</v>
      </c>
      <c r="BT123" s="49" t="n">
        <v>0.00424950298529411</v>
      </c>
      <c r="BU123" s="49" t="n">
        <v>0.00553075988973485</v>
      </c>
      <c r="BV123" s="49" t="n">
        <v>180.145899314211</v>
      </c>
      <c r="BW123" s="49" t="n">
        <v>0.0047431355432988</v>
      </c>
      <c r="BX123" s="49" t="n">
        <v>0.00323317821575507</v>
      </c>
      <c r="BY123" s="49" t="n">
        <v>167.629558915211</v>
      </c>
      <c r="BZ123" s="49" t="n">
        <v>0.00346944792480521</v>
      </c>
      <c r="CA123" s="49" t="n">
        <v>0.00420433385823771</v>
      </c>
      <c r="CB123" s="49" t="n">
        <v>207.413640897762</v>
      </c>
      <c r="CC123" s="49" t="n">
        <v>0.00416054850326163</v>
      </c>
      <c r="CD123" s="49" t="n">
        <v>0.00533195549867165</v>
      </c>
      <c r="CE123" s="49" t="n">
        <v>259.267051122203</v>
      </c>
      <c r="CF123" s="49" t="n">
        <v>0.0046952131100897</v>
      </c>
      <c r="CT123" s="87"/>
      <c r="CU123" s="87"/>
      <c r="CV123" s="50"/>
      <c r="CW123" s="87"/>
      <c r="CX123" s="87"/>
    </row>
    <row r="124" customFormat="false" ht="12.8" hidden="false" customHeight="false" outlineLevel="0" collapsed="false">
      <c r="A124" s="86"/>
      <c r="B124" s="86"/>
      <c r="D124" s="86"/>
      <c r="E124" s="91"/>
      <c r="F124" s="0"/>
      <c r="G124" s="0"/>
      <c r="H124" s="0"/>
      <c r="I124" s="0"/>
      <c r="J124" s="0"/>
      <c r="K124" s="0"/>
      <c r="AW124" s="49" t="n">
        <v>0.00182579572801212</v>
      </c>
      <c r="AX124" s="84" t="n">
        <v>35.6094716334152</v>
      </c>
      <c r="AY124" s="53" t="n">
        <v>0.00127805700960885</v>
      </c>
      <c r="AZ124" s="84" t="n">
        <v>0.00249206576925871</v>
      </c>
      <c r="BA124" s="49" t="n">
        <v>53.3691321695761</v>
      </c>
      <c r="BB124" s="85" t="n">
        <v>0.00181129624613527</v>
      </c>
      <c r="BC124" s="85" t="n">
        <v>0.00295786273940045</v>
      </c>
      <c r="BD124" s="85" t="n">
        <v>68.514426433914</v>
      </c>
      <c r="BE124" s="85" t="n">
        <v>0.00223873983517619</v>
      </c>
      <c r="BF124" s="84" t="n">
        <v>0.00169998262391742</v>
      </c>
      <c r="BG124" s="49" t="n">
        <v>65.8099096009976</v>
      </c>
      <c r="BH124" s="85" t="n">
        <v>0.00118998783674203</v>
      </c>
      <c r="BI124" s="49" t="n">
        <v>0.00213064772555059</v>
      </c>
      <c r="BJ124" s="49" t="n">
        <v>87.4460442643391</v>
      </c>
      <c r="BK124" s="49" t="n">
        <v>0.00152212556275557</v>
      </c>
      <c r="BL124" s="49" t="n">
        <v>0.00269467483824797</v>
      </c>
      <c r="BM124" s="49" t="n">
        <v>108.180673316706</v>
      </c>
      <c r="BN124" s="49" t="n">
        <v>0.00185135302200759</v>
      </c>
      <c r="BO124" s="49" t="n">
        <v>0.00337154896846005</v>
      </c>
      <c r="BP124" s="49" t="n">
        <v>117.195729426434</v>
      </c>
      <c r="BQ124" s="49" t="n">
        <v>0.00353905203396734</v>
      </c>
      <c r="BR124" s="49" t="n">
        <v>0.00452817297014148</v>
      </c>
      <c r="BS124" s="49" t="n">
        <v>150.100684226931</v>
      </c>
      <c r="BT124" s="49" t="n">
        <v>0.0042774211607712</v>
      </c>
      <c r="BU124" s="49" t="n">
        <v>0.00558914566063652</v>
      </c>
      <c r="BV124" s="49" t="n">
        <v>181.65338061097</v>
      </c>
      <c r="BW124" s="49" t="n">
        <v>0.00476853979007626</v>
      </c>
      <c r="BX124" s="49" t="n">
        <v>0.00326866749141389</v>
      </c>
      <c r="BY124" s="49" t="n">
        <v>169.032302057356</v>
      </c>
      <c r="BZ124" s="49" t="n">
        <v>0.0034970715026767</v>
      </c>
      <c r="CA124" s="49" t="n">
        <v>0.00425045743548958</v>
      </c>
      <c r="CB124" s="49" t="n">
        <v>209.149301745642</v>
      </c>
      <c r="CC124" s="49" t="n">
        <v>0.00419051649532295</v>
      </c>
      <c r="CD124" s="49" t="n">
        <v>0.00538879087257786</v>
      </c>
      <c r="CE124" s="49" t="n">
        <v>261.436627182053</v>
      </c>
      <c r="CF124" s="49" t="n">
        <v>0.00472214402410752</v>
      </c>
      <c r="CT124" s="87"/>
      <c r="CU124" s="87"/>
      <c r="CV124" s="50"/>
      <c r="CW124" s="87"/>
      <c r="CX124" s="87"/>
    </row>
    <row r="125" customFormat="false" ht="12.8" hidden="false" customHeight="false" outlineLevel="0" collapsed="false">
      <c r="A125" s="86"/>
      <c r="B125" s="86"/>
      <c r="D125" s="86"/>
      <c r="E125" s="91"/>
      <c r="F125" s="0"/>
      <c r="G125" s="0"/>
      <c r="H125" s="0"/>
      <c r="I125" s="0"/>
      <c r="J125" s="0"/>
      <c r="K125" s="0"/>
      <c r="AW125" s="49" t="n">
        <v>0.00183943155456127</v>
      </c>
      <c r="AX125" s="84" t="n">
        <v>35.9049828553603</v>
      </c>
      <c r="AY125" s="53" t="n">
        <v>0.00128760208819325</v>
      </c>
      <c r="AZ125" s="84" t="n">
        <v>0.00250872917517343</v>
      </c>
      <c r="BA125" s="49" t="n">
        <v>53.8120249376559</v>
      </c>
      <c r="BB125" s="85" t="n">
        <v>0.00182424120412549</v>
      </c>
      <c r="BC125" s="85" t="n">
        <v>0.00297614378876437</v>
      </c>
      <c r="BD125" s="85" t="n">
        <v>69.08300498753</v>
      </c>
      <c r="BE125" s="85" t="n">
        <v>0.00225420332495426</v>
      </c>
      <c r="BF125" s="84" t="n">
        <v>0.00171276976386157</v>
      </c>
      <c r="BG125" s="49" t="n">
        <v>66.3560442643393</v>
      </c>
      <c r="BH125" s="85" t="n">
        <v>0.00119893883470291</v>
      </c>
      <c r="BI125" s="49" t="n">
        <v>0.00214555791369999</v>
      </c>
      <c r="BJ125" s="49" t="n">
        <v>88.1717300498753</v>
      </c>
      <c r="BK125" s="49" t="n">
        <v>0.00153326051021539</v>
      </c>
      <c r="BL125" s="49" t="n">
        <v>0.00276068359218257</v>
      </c>
      <c r="BM125" s="49" t="n">
        <v>109.078428927679</v>
      </c>
      <c r="BN125" s="49" t="n">
        <v>0.00186969916033892</v>
      </c>
      <c r="BO125" s="49" t="n">
        <v>0.00340801415104748</v>
      </c>
      <c r="BP125" s="49" t="n">
        <v>118.168298004988</v>
      </c>
      <c r="BQ125" s="49" t="n">
        <v>0.00356583563834471</v>
      </c>
      <c r="BR125" s="49" t="n">
        <v>0.00457675056372286</v>
      </c>
      <c r="BS125" s="49" t="n">
        <v>151.346320137155</v>
      </c>
      <c r="BT125" s="49" t="n">
        <v>0.00430512255733847</v>
      </c>
      <c r="BU125" s="49" t="n">
        <v>0.00564766978538022</v>
      </c>
      <c r="BV125" s="49" t="n">
        <v>183.160861907728</v>
      </c>
      <c r="BW125" s="49" t="n">
        <v>0.00479362002927147</v>
      </c>
      <c r="BX125" s="49" t="n">
        <v>0.00330429184365345</v>
      </c>
      <c r="BY125" s="49" t="n">
        <v>170.4350451995</v>
      </c>
      <c r="BZ125" s="49" t="n">
        <v>0.00352460985438013</v>
      </c>
      <c r="CA125" s="49" t="n">
        <v>0.00429673349794104</v>
      </c>
      <c r="CB125" s="49" t="n">
        <v>210.884962593523</v>
      </c>
      <c r="CC125" s="49" t="n">
        <v>0.00422031748228141</v>
      </c>
      <c r="CD125" s="49" t="n">
        <v>0.00544577075182165</v>
      </c>
      <c r="CE125" s="49" t="n">
        <v>263.606203241904</v>
      </c>
      <c r="CF125" s="49" t="n">
        <v>0.00474877854200876</v>
      </c>
      <c r="CT125" s="87"/>
      <c r="CU125" s="87"/>
      <c r="CV125" s="50"/>
      <c r="CW125" s="87"/>
      <c r="CX125" s="87"/>
    </row>
    <row r="126" customFormat="false" ht="12.8" hidden="false" customHeight="false" outlineLevel="0" collapsed="false">
      <c r="A126" s="86"/>
      <c r="B126" s="86"/>
      <c r="D126" s="86"/>
      <c r="E126" s="91"/>
      <c r="F126" s="0"/>
      <c r="G126" s="0"/>
      <c r="H126" s="0"/>
      <c r="I126" s="0"/>
      <c r="J126" s="0"/>
      <c r="K126" s="0"/>
      <c r="AW126" s="49" t="n">
        <v>0.00185304572305909</v>
      </c>
      <c r="AX126" s="84" t="n">
        <v>36.2004940773054</v>
      </c>
      <c r="AY126" s="53" t="n">
        <v>0.00129713200614175</v>
      </c>
      <c r="AZ126" s="84" t="n">
        <v>0.00252534137979922</v>
      </c>
      <c r="BA126" s="49" t="n">
        <v>54.2549177057357</v>
      </c>
      <c r="BB126" s="85" t="n">
        <v>0.00183715806127723</v>
      </c>
      <c r="BC126" s="85" t="n">
        <v>0.00299435703071136</v>
      </c>
      <c r="BD126" s="85" t="n">
        <v>69.6515835411459</v>
      </c>
      <c r="BE126" s="85" t="n">
        <v>0.00226962673290105</v>
      </c>
      <c r="BF126" s="84" t="n">
        <v>0.00172553785594471</v>
      </c>
      <c r="BG126" s="49" t="n">
        <v>66.9021789276809</v>
      </c>
      <c r="BH126" s="85" t="n">
        <v>0.00120787649916114</v>
      </c>
      <c r="BI126" s="49" t="n">
        <v>0.0021604295035806</v>
      </c>
      <c r="BJ126" s="49" t="n">
        <v>88.8974158354115</v>
      </c>
      <c r="BK126" s="49" t="n">
        <v>0.00154437465933886</v>
      </c>
      <c r="BL126" s="49" t="n">
        <v>0.00282680920697476</v>
      </c>
      <c r="BM126" s="49" t="n">
        <v>109.976184538651</v>
      </c>
      <c r="BN126" s="49" t="n">
        <v>0.00188761415181282</v>
      </c>
      <c r="BO126" s="49" t="n">
        <v>0.00344461250739133</v>
      </c>
      <c r="BP126" s="49" t="n">
        <v>119.140866583542</v>
      </c>
      <c r="BQ126" s="49" t="n">
        <v>0.00359251089675665</v>
      </c>
      <c r="BR126" s="49" t="n">
        <v>0.00462547396336736</v>
      </c>
      <c r="BS126" s="49" t="n">
        <v>152.591956047379</v>
      </c>
      <c r="BT126" s="49" t="n">
        <v>0.0043326062396676</v>
      </c>
      <c r="BU126" s="49" t="n">
        <v>0.00570633151779841</v>
      </c>
      <c r="BV126" s="49" t="n">
        <v>184.668343204486</v>
      </c>
      <c r="BW126" s="49" t="n">
        <v>0.00481837616454066</v>
      </c>
      <c r="BX126" s="49" t="n">
        <v>0.00334005113800749</v>
      </c>
      <c r="BY126" s="49" t="n">
        <v>171.837788341645</v>
      </c>
      <c r="BZ126" s="49" t="n">
        <v>0.00355206188648943</v>
      </c>
      <c r="CA126" s="49" t="n">
        <v>0.00434316146389704</v>
      </c>
      <c r="CB126" s="49" t="n">
        <v>212.620623441403</v>
      </c>
      <c r="CC126" s="49" t="n">
        <v>0.00424995039382443</v>
      </c>
      <c r="CD126" s="49" t="n">
        <v>0.00550289435600718</v>
      </c>
      <c r="CE126" s="49" t="n">
        <v>265.775779301754</v>
      </c>
      <c r="CF126" s="49" t="n">
        <v>0.00477511632851</v>
      </c>
      <c r="CT126" s="87"/>
      <c r="CU126" s="87"/>
      <c r="CV126" s="50"/>
      <c r="CW126" s="87"/>
      <c r="CX126" s="87"/>
    </row>
    <row r="127" customFormat="false" ht="12.8" hidden="false" customHeight="false" outlineLevel="0" collapsed="false">
      <c r="A127" s="86"/>
      <c r="B127" s="86"/>
      <c r="D127" s="86"/>
      <c r="E127" s="91"/>
      <c r="F127" s="0"/>
      <c r="G127" s="0"/>
      <c r="H127" s="0"/>
      <c r="I127" s="0"/>
      <c r="J127" s="0"/>
      <c r="K127" s="0"/>
      <c r="AW127" s="49" t="n">
        <v>0.00186663830219625</v>
      </c>
      <c r="AX127" s="84" t="n">
        <v>36.4960052992506</v>
      </c>
      <c r="AY127" s="53" t="n">
        <v>0.00130664681153778</v>
      </c>
      <c r="AZ127" s="84" t="n">
        <v>0.00254190274824053</v>
      </c>
      <c r="BA127" s="49" t="n">
        <v>54.6978104738155</v>
      </c>
      <c r="BB127" s="85" t="n">
        <v>0.00185004693932563</v>
      </c>
      <c r="BC127" s="85" t="n">
        <v>0.0030125031330291</v>
      </c>
      <c r="BD127" s="85" t="n">
        <v>70.2201620947618</v>
      </c>
      <c r="BE127" s="85" t="n">
        <v>0.00228501026626117</v>
      </c>
      <c r="BF127" s="84" t="n">
        <v>0.00173828695683018</v>
      </c>
      <c r="BG127" s="49" t="n">
        <v>67.4483135910226</v>
      </c>
      <c r="BH127" s="85" t="n">
        <v>0.00121680086978092</v>
      </c>
      <c r="BI127" s="49" t="n">
        <v>0.00217526269089494</v>
      </c>
      <c r="BJ127" s="49" t="n">
        <v>89.6231016209477</v>
      </c>
      <c r="BK127" s="49" t="n">
        <v>0.00155546808767555</v>
      </c>
      <c r="BL127" s="49" t="n">
        <v>0.00289305132224565</v>
      </c>
      <c r="BM127" s="49" t="n">
        <v>110.873940149624</v>
      </c>
      <c r="BN127" s="49" t="n">
        <v>0.0019050990540966</v>
      </c>
      <c r="BO127" s="49" t="n">
        <v>0.00348134388604119</v>
      </c>
      <c r="BP127" s="49" t="n">
        <v>120.113435162095</v>
      </c>
      <c r="BQ127" s="49" t="n">
        <v>0.00361907668400711</v>
      </c>
      <c r="BR127" s="49" t="n">
        <v>0.00467434256800955</v>
      </c>
      <c r="BS127" s="49" t="n">
        <v>153.837591957604</v>
      </c>
      <c r="BT127" s="49" t="n">
        <v>0.00435987129821945</v>
      </c>
      <c r="BU127" s="49" t="n">
        <v>0.00576513014151994</v>
      </c>
      <c r="BV127" s="49" t="n">
        <v>186.175824501244</v>
      </c>
      <c r="BW127" s="49" t="n">
        <v>0.00484280812746767</v>
      </c>
      <c r="BX127" s="49" t="n">
        <v>0.00337594524300621</v>
      </c>
      <c r="BY127" s="49" t="n">
        <v>173.240531483789</v>
      </c>
      <c r="BZ127" s="49" t="n">
        <v>0.00357942651634329</v>
      </c>
      <c r="CA127" s="49" t="n">
        <v>0.00438974076298046</v>
      </c>
      <c r="CB127" s="49" t="n">
        <v>214.356284289284</v>
      </c>
      <c r="CC127" s="49" t="n">
        <v>0.00427941418336863</v>
      </c>
      <c r="CD127" s="49" t="n">
        <v>0.00556016093171863</v>
      </c>
      <c r="CE127" s="49" t="n">
        <v>267.945355361604</v>
      </c>
      <c r="CF127" s="49" t="n">
        <v>0.00480115707785456</v>
      </c>
      <c r="CT127" s="87"/>
      <c r="CU127" s="87"/>
      <c r="CV127" s="50"/>
      <c r="CW127" s="87"/>
      <c r="CX127" s="87"/>
    </row>
    <row r="128" customFormat="false" ht="12.8" hidden="false" customHeight="false" outlineLevel="0" collapsed="false">
      <c r="A128" s="86"/>
      <c r="B128" s="86"/>
      <c r="D128" s="86"/>
      <c r="E128" s="91"/>
      <c r="F128" s="0"/>
      <c r="G128" s="0"/>
      <c r="H128" s="0"/>
      <c r="I128" s="0"/>
      <c r="J128" s="0"/>
      <c r="K128" s="0"/>
      <c r="AW128" s="49" t="n">
        <v>0.00188020936033722</v>
      </c>
      <c r="AX128" s="84" t="n">
        <v>36.7915165211957</v>
      </c>
      <c r="AY128" s="53" t="n">
        <v>0.00131614655223649</v>
      </c>
      <c r="AZ128" s="84" t="n">
        <v>0.00255841364315949</v>
      </c>
      <c r="BA128" s="49" t="n">
        <v>55.1407032418953</v>
      </c>
      <c r="BB128" s="85" t="n">
        <v>0.00186290795921645</v>
      </c>
      <c r="BC128" s="85" t="n">
        <v>0.00303058275414387</v>
      </c>
      <c r="BD128" s="85" t="n">
        <v>70.7887406483778</v>
      </c>
      <c r="BE128" s="85" t="n">
        <v>0.00230035413067524</v>
      </c>
      <c r="BF128" s="84" t="n">
        <v>0.00175101712292894</v>
      </c>
      <c r="BG128" s="49" t="n">
        <v>67.9944482543642</v>
      </c>
      <c r="BH128" s="85" t="n">
        <v>0.00122571198605004</v>
      </c>
      <c r="BI128" s="49" t="n">
        <v>0.00219005767105774</v>
      </c>
      <c r="BJ128" s="49" t="n">
        <v>90.3487874064839</v>
      </c>
      <c r="BK128" s="49" t="n">
        <v>0.00156654087234173</v>
      </c>
      <c r="BL128" s="49" t="n">
        <v>0.00295940961639592</v>
      </c>
      <c r="BM128" s="49" t="n">
        <v>111.771695760597</v>
      </c>
      <c r="BN128" s="49" t="n">
        <v>0.00192215493591682</v>
      </c>
      <c r="BO128" s="49" t="n">
        <v>0.0035182081393204</v>
      </c>
      <c r="BP128" s="49" t="n">
        <v>121.086003740649</v>
      </c>
      <c r="BQ128" s="49" t="n">
        <v>0.00364553188637433</v>
      </c>
      <c r="BR128" s="49" t="n">
        <v>0.00472335579163162</v>
      </c>
      <c r="BS128" s="49" t="n">
        <v>155.083227867828</v>
      </c>
      <c r="BT128" s="49" t="n">
        <v>0.00438691684866549</v>
      </c>
      <c r="BU128" s="49" t="n">
        <v>0.00582406496976006</v>
      </c>
      <c r="BV128" s="49" t="n">
        <v>187.683305798002</v>
      </c>
      <c r="BW128" s="49" t="n">
        <v>0.0048669158764652</v>
      </c>
      <c r="BX128" s="49" t="n">
        <v>0.00341197403027342</v>
      </c>
      <c r="BY128" s="49" t="n">
        <v>174.643274625934</v>
      </c>
      <c r="BZ128" s="49" t="n">
        <v>0.00360670267191176</v>
      </c>
      <c r="CA128" s="49" t="n">
        <v>0.00443647083624883</v>
      </c>
      <c r="CB128" s="49" t="n">
        <v>216.091945137164</v>
      </c>
      <c r="CC128" s="49" t="n">
        <v>0.0043087078276287</v>
      </c>
      <c r="CD128" s="49" t="n">
        <v>0.00561756975239813</v>
      </c>
      <c r="CE128" s="49" t="n">
        <v>270.114931421455</v>
      </c>
      <c r="CF128" s="49" t="n">
        <v>0.00482690051281341</v>
      </c>
      <c r="CT128" s="87"/>
      <c r="CU128" s="87"/>
      <c r="CV128" s="50"/>
      <c r="CW128" s="87"/>
      <c r="CX128" s="87"/>
    </row>
    <row r="129" customFormat="false" ht="12.8" hidden="false" customHeight="false" outlineLevel="0" collapsed="false">
      <c r="A129" s="86"/>
      <c r="B129" s="86"/>
      <c r="D129" s="86"/>
      <c r="E129" s="91"/>
      <c r="F129" s="0"/>
      <c r="G129" s="0"/>
      <c r="H129" s="0"/>
      <c r="I129" s="0"/>
      <c r="J129" s="0"/>
      <c r="K129" s="0"/>
      <c r="AW129" s="49" t="n">
        <v>0.00189375896552217</v>
      </c>
      <c r="AX129" s="84" t="n">
        <v>37.0870277431408</v>
      </c>
      <c r="AY129" s="53" t="n">
        <v>0.00132563127586591</v>
      </c>
      <c r="AZ129" s="84" t="n">
        <v>0.00257487442474059</v>
      </c>
      <c r="BA129" s="49" t="n">
        <v>55.5835960099751</v>
      </c>
      <c r="BB129" s="85" t="n">
        <v>0.00187574124111273</v>
      </c>
      <c r="BC129" s="85" t="n">
        <v>0.00304859654321695</v>
      </c>
      <c r="BD129" s="85" t="n">
        <v>71.3573192019937</v>
      </c>
      <c r="BE129" s="85" t="n">
        <v>0.002315658530198</v>
      </c>
      <c r="BF129" s="84" t="n">
        <v>0.00176372841040093</v>
      </c>
      <c r="BG129" s="49" t="n">
        <v>68.5405829177059</v>
      </c>
      <c r="BH129" s="85" t="n">
        <v>0.0012346098872804</v>
      </c>
      <c r="BI129" s="49" t="n">
        <v>0.00220481463916571</v>
      </c>
      <c r="BJ129" s="49" t="n">
        <v>91.0744731920201</v>
      </c>
      <c r="BK129" s="49" t="n">
        <v>0.00157759309002407</v>
      </c>
      <c r="BL129" s="49" t="n">
        <v>0.00302588380597922</v>
      </c>
      <c r="BM129" s="49" t="n">
        <v>112.669451371569</v>
      </c>
      <c r="BN129" s="49" t="n">
        <v>0.00193878287582785</v>
      </c>
      <c r="BO129" s="49" t="n">
        <v>0.00355520512342193</v>
      </c>
      <c r="BP129" s="49" t="n">
        <v>122.058572319202</v>
      </c>
      <c r="BQ129" s="49" t="n">
        <v>0.00367187540145074</v>
      </c>
      <c r="BR129" s="49" t="n">
        <v>0.00477251306333394</v>
      </c>
      <c r="BS129" s="49" t="n">
        <v>156.328863778053</v>
      </c>
      <c r="BT129" s="49" t="n">
        <v>0.00441374203131669</v>
      </c>
      <c r="BU129" s="49" t="n">
        <v>0.00588313534510667</v>
      </c>
      <c r="BV129" s="49" t="n">
        <v>189.19078709476</v>
      </c>
      <c r="BW129" s="49" t="n">
        <v>0.00489069939570335</v>
      </c>
      <c r="BX129" s="49" t="n">
        <v>0.00344813737462207</v>
      </c>
      <c r="BY129" s="49" t="n">
        <v>176.046017768079</v>
      </c>
      <c r="BZ129" s="49" t="n">
        <v>0.003633889291663</v>
      </c>
      <c r="CA129" s="49" t="n">
        <v>0.00448335113630547</v>
      </c>
      <c r="CB129" s="49" t="n">
        <v>217.827605985044</v>
      </c>
      <c r="CC129" s="49" t="n">
        <v>0.00433783032618769</v>
      </c>
      <c r="CD129" s="49" t="n">
        <v>0.00567512011821687</v>
      </c>
      <c r="CE129" s="49" t="n">
        <v>272.284507481305</v>
      </c>
      <c r="CF129" s="49" t="n">
        <v>0.00485234638370258</v>
      </c>
      <c r="CT129" s="87"/>
      <c r="CU129" s="87"/>
      <c r="CV129" s="50"/>
      <c r="CW129" s="87"/>
      <c r="CX129" s="87"/>
    </row>
    <row r="130" customFormat="false" ht="12.8" hidden="false" customHeight="false" outlineLevel="0" collapsed="false">
      <c r="A130" s="86"/>
      <c r="B130" s="86"/>
      <c r="D130" s="86"/>
      <c r="E130" s="91"/>
      <c r="F130" s="0"/>
      <c r="G130" s="0"/>
      <c r="H130" s="0"/>
      <c r="I130" s="0"/>
      <c r="J130" s="0"/>
      <c r="K130" s="0"/>
      <c r="AW130" s="49" t="n">
        <v>0.00190728718546924</v>
      </c>
      <c r="AX130" s="84" t="n">
        <v>37.3825389650859</v>
      </c>
      <c r="AY130" s="53" t="n">
        <v>0.00133510102982881</v>
      </c>
      <c r="AZ130" s="84" t="n">
        <v>0.00259128545065798</v>
      </c>
      <c r="BA130" s="49" t="n">
        <v>56.0264887780549</v>
      </c>
      <c r="BB130" s="85" t="n">
        <v>0.00188854690440197</v>
      </c>
      <c r="BC130" s="85" t="n">
        <v>0.00306654514024262</v>
      </c>
      <c r="BD130" s="85" t="n">
        <v>71.9258977556097</v>
      </c>
      <c r="BE130" s="85" t="n">
        <v>0.00233092366731335</v>
      </c>
      <c r="BF130" s="84" t="n">
        <v>0.00177642087515663</v>
      </c>
      <c r="BG130" s="49" t="n">
        <v>69.0867175810475</v>
      </c>
      <c r="BH130" s="85" t="n">
        <v>0.00124349461260937</v>
      </c>
      <c r="BI130" s="49" t="n">
        <v>0.00221953378996798</v>
      </c>
      <c r="BJ130" s="49" t="n">
        <v>91.8001589775563</v>
      </c>
      <c r="BK130" s="49" t="n">
        <v>0.00158862481698268</v>
      </c>
      <c r="BL130" s="49" t="n">
        <v>0.00309247364508425</v>
      </c>
      <c r="BM130" s="49" t="n">
        <v>113.567206982542</v>
      </c>
      <c r="BN130" s="49" t="n">
        <v>0.0019549839610257</v>
      </c>
      <c r="BO130" s="49" t="n">
        <v>0.0035923346985027</v>
      </c>
      <c r="BP130" s="49" t="n">
        <v>123.031140897756</v>
      </c>
      <c r="BQ130" s="49" t="n">
        <v>0.00369810613798312</v>
      </c>
      <c r="BR130" s="49" t="n">
        <v>0.00482181382740017</v>
      </c>
      <c r="BS130" s="49" t="n">
        <v>157.574499688277</v>
      </c>
      <c r="BT130" s="49" t="n">
        <v>0.004440346010558</v>
      </c>
      <c r="BU130" s="49" t="n">
        <v>0.00594234063930192</v>
      </c>
      <c r="BV130" s="49" t="n">
        <v>190.698268391518</v>
      </c>
      <c r="BW130" s="49" t="n">
        <v>0.00491415869406105</v>
      </c>
      <c r="BX130" s="49" t="n">
        <v>0.00348443515414837</v>
      </c>
      <c r="BY130" s="49" t="n">
        <v>177.448760910223</v>
      </c>
      <c r="BZ130" s="49" t="n">
        <v>0.00366098532442989</v>
      </c>
      <c r="CA130" s="49" t="n">
        <v>0.00453038112740618</v>
      </c>
      <c r="CB130" s="49" t="n">
        <v>219.563266832925</v>
      </c>
      <c r="CC130" s="49" t="n">
        <v>0.00436678070107168</v>
      </c>
      <c r="CD130" s="49" t="n">
        <v>0.00573281135594176</v>
      </c>
      <c r="CE130" s="49" t="n">
        <v>274.454083541156</v>
      </c>
      <c r="CF130" s="49" t="n">
        <v>0.00487749446742383</v>
      </c>
      <c r="CT130" s="87"/>
      <c r="CU130" s="87"/>
      <c r="CV130" s="50"/>
      <c r="CW130" s="87"/>
      <c r="CX130" s="87"/>
    </row>
    <row r="131" customFormat="false" ht="12.8" hidden="false" customHeight="false" outlineLevel="0" collapsed="false">
      <c r="A131" s="86"/>
      <c r="B131" s="86"/>
      <c r="D131" s="86"/>
      <c r="E131" s="91"/>
      <c r="F131" s="0"/>
      <c r="G131" s="0"/>
      <c r="H131" s="0"/>
      <c r="I131" s="0"/>
      <c r="J131" s="0"/>
      <c r="K131" s="0"/>
      <c r="AW131" s="49" t="n">
        <v>0.00192079408757634</v>
      </c>
      <c r="AX131" s="84" t="n">
        <v>37.6780501870311</v>
      </c>
      <c r="AY131" s="53" t="n">
        <v>0.00134455586130374</v>
      </c>
      <c r="AZ131" s="84" t="n">
        <v>0.00260764707604478</v>
      </c>
      <c r="BA131" s="49" t="n">
        <v>56.4693815461347</v>
      </c>
      <c r="BB131" s="85" t="n">
        <v>0.00190132506770211</v>
      </c>
      <c r="BC131" s="85" t="n">
        <v>0.00308442917614914</v>
      </c>
      <c r="BD131" s="85" t="n">
        <v>72.4944763092257</v>
      </c>
      <c r="BE131" s="85" t="n">
        <v>0.0023461497429511</v>
      </c>
      <c r="BF131" s="84" t="n">
        <v>0.00178909457285849</v>
      </c>
      <c r="BG131" s="49" t="n">
        <v>69.6328522443892</v>
      </c>
      <c r="BH131" s="85" t="n">
        <v>0.00125236620100064</v>
      </c>
      <c r="BI131" s="49" t="n">
        <v>0.00223421531783725</v>
      </c>
      <c r="BJ131" s="49" t="n">
        <v>92.5258447630925</v>
      </c>
      <c r="BK131" s="49" t="n">
        <v>0.0015996361290545</v>
      </c>
      <c r="BL131" s="49" t="n">
        <v>0.00315917892472742</v>
      </c>
      <c r="BM131" s="49" t="n">
        <v>114.464962593514</v>
      </c>
      <c r="BN131" s="49" t="n">
        <v>0.00197075928621033</v>
      </c>
      <c r="BO131" s="49" t="n">
        <v>0.00362959672877642</v>
      </c>
      <c r="BP131" s="49" t="n">
        <v>124.00370947631</v>
      </c>
      <c r="BQ131" s="49" t="n">
        <v>0.00372422301571346</v>
      </c>
      <c r="BR131" s="49" t="n">
        <v>0.00487125754335688</v>
      </c>
      <c r="BS131" s="49" t="n">
        <v>158.820135598502</v>
      </c>
      <c r="BT131" s="49" t="n">
        <v>0.00446672797428778</v>
      </c>
      <c r="BU131" s="49" t="n">
        <v>0.0060016802530205</v>
      </c>
      <c r="BV131" s="49" t="n">
        <v>192.205749688277</v>
      </c>
      <c r="BW131" s="49" t="n">
        <v>0.00493729380410272</v>
      </c>
      <c r="BX131" s="49" t="n">
        <v>0.0035208672503247</v>
      </c>
      <c r="BY131" s="49" t="n">
        <v>178.851504052368</v>
      </c>
      <c r="BZ131" s="49" t="n">
        <v>0.00368798972927786</v>
      </c>
      <c r="CA131" s="49" t="n">
        <v>0.0045775602855612</v>
      </c>
      <c r="CB131" s="49" t="n">
        <v>221.298927680805</v>
      </c>
      <c r="CC131" s="49" t="n">
        <v>0.00439555799632771</v>
      </c>
      <c r="CD131" s="49" t="n">
        <v>0.0057906428187957</v>
      </c>
      <c r="CE131" s="49" t="n">
        <v>276.623659601006</v>
      </c>
      <c r="CF131" s="49" t="n">
        <v>0.0049023445665206</v>
      </c>
      <c r="CT131" s="87"/>
      <c r="CU131" s="87"/>
      <c r="CV131" s="50"/>
      <c r="CW131" s="87"/>
      <c r="CX131" s="87"/>
    </row>
    <row r="132" customFormat="false" ht="12.8" hidden="false" customHeight="false" outlineLevel="0" collapsed="false">
      <c r="A132" s="86"/>
      <c r="B132" s="86"/>
      <c r="D132" s="86"/>
      <c r="E132" s="91"/>
      <c r="F132" s="0"/>
      <c r="G132" s="0"/>
      <c r="H132" s="0"/>
      <c r="I132" s="0"/>
      <c r="J132" s="0"/>
      <c r="K132" s="0"/>
      <c r="AW132" s="49" t="n">
        <v>0.00193427973892333</v>
      </c>
      <c r="AX132" s="84" t="n">
        <v>37.9735614089762</v>
      </c>
      <c r="AY132" s="53" t="n">
        <v>0.00135399581724665</v>
      </c>
      <c r="AZ132" s="84" t="n">
        <v>0.00262395965346515</v>
      </c>
      <c r="BA132" s="49" t="n">
        <v>56.9122743142145</v>
      </c>
      <c r="BB132" s="85" t="n">
        <v>0.00191407584886913</v>
      </c>
      <c r="BC132" s="85" t="n">
        <v>0.00310224927290139</v>
      </c>
      <c r="BD132" s="85" t="n">
        <v>73.0630548628416</v>
      </c>
      <c r="BE132" s="85" t="n">
        <v>0.0023613369565023</v>
      </c>
      <c r="BF132" s="84" t="n">
        <v>0.00180174955892246</v>
      </c>
      <c r="BG132" s="49" t="n">
        <v>70.1789869077308</v>
      </c>
      <c r="BH132" s="85" t="n">
        <v>0.00126122469124541</v>
      </c>
      <c r="BI132" s="49" t="n">
        <v>0.00224885941674149</v>
      </c>
      <c r="BJ132" s="49" t="n">
        <v>93.2515305486287</v>
      </c>
      <c r="BK132" s="49" t="n">
        <v>0.00161062710165609</v>
      </c>
      <c r="BL132" s="49" t="n">
        <v>0.00322599947225435</v>
      </c>
      <c r="BM132" s="49" t="n">
        <v>115.362718204487</v>
      </c>
      <c r="BN132" s="49" t="n">
        <v>0.00198610995248879</v>
      </c>
      <c r="BO132" s="49" t="n">
        <v>0.00366699108260536</v>
      </c>
      <c r="BP132" s="49" t="n">
        <v>124.976278054863</v>
      </c>
      <c r="BQ132" s="49" t="n">
        <v>0.00375022496522095</v>
      </c>
      <c r="BR132" s="49" t="n">
        <v>0.00492084368602971</v>
      </c>
      <c r="BS132" s="49" t="n">
        <v>160.065771508726</v>
      </c>
      <c r="BT132" s="49" t="n">
        <v>0.00449288713336753</v>
      </c>
      <c r="BU132" s="49" t="n">
        <v>0.00606115361564472</v>
      </c>
      <c r="BV132" s="49" t="n">
        <v>193.713230985035</v>
      </c>
      <c r="BW132" s="49" t="n">
        <v>0.00496010478107869</v>
      </c>
      <c r="BX132" s="49" t="n">
        <v>0.00355743354809111</v>
      </c>
      <c r="BY132" s="49" t="n">
        <v>180.254247194513</v>
      </c>
      <c r="BZ132" s="49" t="n">
        <v>0.00371490147537235</v>
      </c>
      <c r="CA132" s="49" t="n">
        <v>0.0046248880986323</v>
      </c>
      <c r="CB132" s="49" t="n">
        <v>223.034588528685</v>
      </c>
      <c r="CC132" s="49" t="n">
        <v>0.00442416127760419</v>
      </c>
      <c r="CD132" s="49" t="n">
        <v>0.00584861388631407</v>
      </c>
      <c r="CE132" s="49" t="n">
        <v>278.793235660857</v>
      </c>
      <c r="CF132" s="49" t="n">
        <v>0.00492689650825611</v>
      </c>
      <c r="CT132" s="87"/>
      <c r="CU132" s="87"/>
      <c r="CV132" s="50"/>
      <c r="CW132" s="87"/>
      <c r="CX132" s="87"/>
    </row>
    <row r="133" customFormat="false" ht="12.8" hidden="false" customHeight="false" outlineLevel="0" collapsed="false">
      <c r="A133" s="86"/>
      <c r="B133" s="86"/>
      <c r="D133" s="86"/>
      <c r="E133" s="91"/>
      <c r="F133" s="0"/>
      <c r="G133" s="0"/>
      <c r="H133" s="0"/>
      <c r="I133" s="0"/>
      <c r="J133" s="0"/>
      <c r="K133" s="0"/>
      <c r="AW133" s="49" t="n">
        <v>0.00194774420627388</v>
      </c>
      <c r="AX133" s="84" t="n">
        <v>38.2690726309213</v>
      </c>
      <c r="AY133" s="53" t="n">
        <v>0.00136342094439204</v>
      </c>
      <c r="AZ133" s="84" t="n">
        <v>0.00264022353288796</v>
      </c>
      <c r="BA133" s="49" t="n">
        <v>57.3551670822944</v>
      </c>
      <c r="BB133" s="85" t="n">
        <v>0.00192679936500235</v>
      </c>
      <c r="BC133" s="85" t="n">
        <v>0.00312000604360575</v>
      </c>
      <c r="BD133" s="85" t="n">
        <v>73.6316334164575</v>
      </c>
      <c r="BE133" s="85" t="n">
        <v>0.00237648550583552</v>
      </c>
      <c r="BF133" s="84" t="n">
        <v>0.00181438588851935</v>
      </c>
      <c r="BG133" s="49" t="n">
        <v>70.7251215710725</v>
      </c>
      <c r="BH133" s="85" t="n">
        <v>0.00127007012196324</v>
      </c>
      <c r="BI133" s="49" t="n">
        <v>0.00226346628021647</v>
      </c>
      <c r="BJ133" s="49" t="n">
        <v>93.9772163341649</v>
      </c>
      <c r="BK133" s="49" t="n">
        <v>0.00162159780978675</v>
      </c>
      <c r="BL133" s="49" t="n">
        <v>0.00329293515075259</v>
      </c>
      <c r="BM133" s="49" t="n">
        <v>116.260473815459</v>
      </c>
      <c r="BN133" s="49" t="n">
        <v>0.0020010370663239</v>
      </c>
      <c r="BO133" s="49" t="n">
        <v>0.00370451763259038</v>
      </c>
      <c r="BP133" s="49" t="n">
        <v>125.948846633417</v>
      </c>
      <c r="BQ133" s="49" t="n">
        <v>0.00377611092776378</v>
      </c>
      <c r="BR133" s="49" t="n">
        <v>0.00497057174559349</v>
      </c>
      <c r="BS133" s="49" t="n">
        <v>161.31140741895</v>
      </c>
      <c r="BT133" s="49" t="n">
        <v>0.00451882272107414</v>
      </c>
      <c r="BU133" s="49" t="n">
        <v>0.00612076018503646</v>
      </c>
      <c r="BV133" s="49" t="n">
        <v>195.220712281793</v>
      </c>
      <c r="BW133" s="49" t="n">
        <v>0.00498259170194866</v>
      </c>
      <c r="BX133" s="49" t="n">
        <v>0.00359413393594554</v>
      </c>
      <c r="BY133" s="49" t="n">
        <v>181.656990336657</v>
      </c>
      <c r="BZ133" s="49" t="n">
        <v>0.00374171954184692</v>
      </c>
      <c r="CA133" s="49" t="n">
        <v>0.00467236406642606</v>
      </c>
      <c r="CB133" s="49" t="n">
        <v>224.770249376566</v>
      </c>
      <c r="CC133" s="49" t="n">
        <v>0.0044525896317363</v>
      </c>
      <c r="CD133" s="49" t="n">
        <v>0.00590672396419685</v>
      </c>
      <c r="CE133" s="49" t="n">
        <v>280.962811720707</v>
      </c>
      <c r="CF133" s="49" t="n">
        <v>0.00495115014371018</v>
      </c>
      <c r="CT133" s="87"/>
      <c r="CU133" s="87"/>
      <c r="CV133" s="50"/>
      <c r="CW133" s="87"/>
      <c r="CX133" s="87"/>
    </row>
    <row r="134" customFormat="false" ht="12.8" hidden="false" customHeight="false" outlineLevel="0" collapsed="false">
      <c r="A134" s="86"/>
      <c r="B134" s="86"/>
      <c r="D134" s="86"/>
      <c r="E134" s="91"/>
      <c r="F134" s="0"/>
      <c r="G134" s="0"/>
      <c r="H134" s="0"/>
      <c r="I134" s="0"/>
      <c r="J134" s="0"/>
      <c r="K134" s="0"/>
      <c r="AW134" s="49" t="n">
        <v>0.00196118755607758</v>
      </c>
      <c r="AX134" s="84" t="n">
        <v>38.5645838528664</v>
      </c>
      <c r="AY134" s="53" t="n">
        <v>0.00137283128925465</v>
      </c>
      <c r="AZ134" s="84" t="n">
        <v>0.0026564390616635</v>
      </c>
      <c r="BA134" s="49" t="n">
        <v>57.7980598503742</v>
      </c>
      <c r="BB134" s="85" t="n">
        <v>0.0019394957324524</v>
      </c>
      <c r="BC134" s="85" t="n">
        <v>0.00313770009261602</v>
      </c>
      <c r="BD134" s="85" t="n">
        <v>74.2002119700735</v>
      </c>
      <c r="BE134" s="85" t="n">
        <v>0.00239159558731157</v>
      </c>
      <c r="BF134" s="84" t="n">
        <v>0.00182700361657635</v>
      </c>
      <c r="BG134" s="49" t="n">
        <v>71.2712562344141</v>
      </c>
      <c r="BH134" s="85" t="n">
        <v>0.00127890253160313</v>
      </c>
      <c r="BI134" s="49" t="n">
        <v>0.00227803610133901</v>
      </c>
      <c r="BJ134" s="49" t="n">
        <v>94.7029021197011</v>
      </c>
      <c r="BK134" s="49" t="n">
        <v>0.00163254832803182</v>
      </c>
      <c r="BL134" s="49" t="n">
        <v>0.00335998585847465</v>
      </c>
      <c r="BM134" s="49" t="n">
        <v>117.158229426432</v>
      </c>
      <c r="BN134" s="49" t="n">
        <v>0.0020155417385241</v>
      </c>
      <c r="BO134" s="49" t="n">
        <v>0.00374217625566001</v>
      </c>
      <c r="BP134" s="49" t="n">
        <v>126.921415211971</v>
      </c>
      <c r="BQ134" s="49" t="n">
        <v>0.00380187985512243</v>
      </c>
      <c r="BR134" s="49" t="n">
        <v>0.00502044122761862</v>
      </c>
      <c r="BS134" s="49" t="n">
        <v>162.557043329175</v>
      </c>
      <c r="BT134" s="49" t="n">
        <v>0.00454453399256055</v>
      </c>
      <c r="BU134" s="49" t="n">
        <v>0.00618049944730776</v>
      </c>
      <c r="BV134" s="49" t="n">
        <v>196.728193578551</v>
      </c>
      <c r="BW134" s="49" t="n">
        <v>0.00500475466443082</v>
      </c>
      <c r="BX134" s="49" t="n">
        <v>0.00363096830603279</v>
      </c>
      <c r="BY134" s="49" t="n">
        <v>183.059733478802</v>
      </c>
      <c r="BZ134" s="49" t="n">
        <v>0.00376844291767179</v>
      </c>
      <c r="CA134" s="49" t="n">
        <v>0.00471998770078208</v>
      </c>
      <c r="CB134" s="49" t="n">
        <v>226.505910224446</v>
      </c>
      <c r="CC134" s="49" t="n">
        <v>0.00448084216633285</v>
      </c>
      <c r="CD134" s="49" t="n">
        <v>0.00596497248415604</v>
      </c>
      <c r="CE134" s="49" t="n">
        <v>283.132387780558</v>
      </c>
      <c r="CF134" s="49" t="n">
        <v>0.00497510534689287</v>
      </c>
      <c r="CT134" s="87"/>
      <c r="CU134" s="87"/>
      <c r="CV134" s="50"/>
      <c r="CW134" s="87"/>
      <c r="CX134" s="87"/>
    </row>
    <row r="135" customFormat="false" ht="12.8" hidden="false" customHeight="false" outlineLevel="0" collapsed="false">
      <c r="A135" s="86"/>
      <c r="B135" s="86"/>
      <c r="D135" s="86"/>
      <c r="E135" s="91"/>
      <c r="F135" s="0"/>
      <c r="G135" s="0"/>
      <c r="H135" s="0"/>
      <c r="I135" s="0"/>
      <c r="J135" s="0"/>
      <c r="K135" s="0"/>
      <c r="AW135" s="49" t="n">
        <v>0.00197460985447183</v>
      </c>
      <c r="AX135" s="84" t="n">
        <v>38.8600950748116</v>
      </c>
      <c r="AY135" s="53" t="n">
        <v>0.00138222689813064</v>
      </c>
      <c r="AZ135" s="84" t="n">
        <v>0.00267260658450117</v>
      </c>
      <c r="BA135" s="49" t="n">
        <v>58.240952618454</v>
      </c>
      <c r="BB135" s="85" t="n">
        <v>0.00195216506682588</v>
      </c>
      <c r="BC135" s="85" t="n">
        <v>0.00315533201564147</v>
      </c>
      <c r="BD135" s="85" t="n">
        <v>74.7687905236895</v>
      </c>
      <c r="BE135" s="85" t="n">
        <v>0.00240666739579987</v>
      </c>
      <c r="BF135" s="84" t="n">
        <v>0.00183960279777844</v>
      </c>
      <c r="BG135" s="49" t="n">
        <v>71.8173908977557</v>
      </c>
      <c r="BH135" s="85" t="n">
        <v>0.00128772195844463</v>
      </c>
      <c r="BI135" s="49" t="n">
        <v>0.00229256907270089</v>
      </c>
      <c r="BJ135" s="49" t="n">
        <v>95.4285879052373</v>
      </c>
      <c r="BK135" s="49" t="n">
        <v>0.00164347873056559</v>
      </c>
      <c r="BL135" s="49" t="n">
        <v>0.00342715152827196</v>
      </c>
      <c r="BM135" s="49" t="n">
        <v>118.055985037404</v>
      </c>
      <c r="BN135" s="49" t="n">
        <v>0.00202962508327352</v>
      </c>
      <c r="BO135" s="49" t="n">
        <v>0.00377996683315811</v>
      </c>
      <c r="BP135" s="49" t="n">
        <v>127.893983790524</v>
      </c>
      <c r="BQ135" s="49" t="n">
        <v>0.003827530709443</v>
      </c>
      <c r="BR135" s="49" t="n">
        <v>0.00507045165311333</v>
      </c>
      <c r="BS135" s="49" t="n">
        <v>163.802679239399</v>
      </c>
      <c r="BT135" s="49" t="n">
        <v>0.0045700202243232</v>
      </c>
      <c r="BU135" s="49" t="n">
        <v>0.00624037091658798</v>
      </c>
      <c r="BV135" s="49" t="n">
        <v>198.235674875309</v>
      </c>
      <c r="BW135" s="49" t="n">
        <v>0.0050265937860702</v>
      </c>
      <c r="BX135" s="49" t="n">
        <v>0.00366793655423244</v>
      </c>
      <c r="BY135" s="49" t="n">
        <v>184.462476620946</v>
      </c>
      <c r="BZ135" s="49" t="n">
        <v>0.00379507060152292</v>
      </c>
      <c r="CA135" s="49" t="n">
        <v>0.00476775852565786</v>
      </c>
      <c r="CB135" s="49" t="n">
        <v>228.241571072326</v>
      </c>
      <c r="CC135" s="49" t="n">
        <v>0.00450891800936876</v>
      </c>
      <c r="CD135" s="49" t="n">
        <v>0.0060233589037605</v>
      </c>
      <c r="CE135" s="49" t="n">
        <v>285.301963840408</v>
      </c>
      <c r="CF135" s="49" t="n">
        <v>0.00499876201387946</v>
      </c>
      <c r="CT135" s="87"/>
      <c r="CU135" s="87"/>
      <c r="CV135" s="50"/>
      <c r="CW135" s="87"/>
      <c r="CX135" s="87"/>
    </row>
    <row r="136" customFormat="false" ht="12.8" hidden="false" customHeight="false" outlineLevel="0" collapsed="false">
      <c r="A136" s="86"/>
      <c r="B136" s="86"/>
      <c r="D136" s="86"/>
      <c r="E136" s="91"/>
      <c r="F136" s="0"/>
      <c r="G136" s="0"/>
      <c r="H136" s="0"/>
      <c r="I136" s="0"/>
      <c r="J136" s="0"/>
      <c r="K136" s="0"/>
      <c r="AW136" s="49" t="n">
        <v>0.00198801116728379</v>
      </c>
      <c r="AX136" s="84" t="n">
        <v>39.1556062967567</v>
      </c>
      <c r="AY136" s="53" t="n">
        <v>0.001391607817099</v>
      </c>
      <c r="AZ136" s="84" t="n">
        <v>0.00268872644345032</v>
      </c>
      <c r="BA136" s="49" t="n">
        <v>58.6838453865338</v>
      </c>
      <c r="BB136" s="85" t="n">
        <v>0.0019648074829929</v>
      </c>
      <c r="BC136" s="85" t="n">
        <v>0.00317290239985523</v>
      </c>
      <c r="BD136" s="85" t="n">
        <v>75.3373690773054</v>
      </c>
      <c r="BE136" s="85" t="n">
        <v>0.00242170112469223</v>
      </c>
      <c r="BF136" s="84" t="n">
        <v>0.0018521834865698</v>
      </c>
      <c r="BG136" s="49" t="n">
        <v>72.3635255610974</v>
      </c>
      <c r="BH136" s="85" t="n">
        <v>0.00129652844059862</v>
      </c>
      <c r="BI136" s="49" t="n">
        <v>0.00230706538638351</v>
      </c>
      <c r="BJ136" s="49" t="n">
        <v>96.1542736907735</v>
      </c>
      <c r="BK136" s="49" t="n">
        <v>0.00165438909115454</v>
      </c>
      <c r="BL136" s="49" t="n">
        <v>0.0034944321270397</v>
      </c>
      <c r="BM136" s="49" t="n">
        <v>118.953740648377</v>
      </c>
      <c r="BN136" s="49" t="n">
        <v>0.00204328821720072</v>
      </c>
      <c r="BO136" s="49" t="n">
        <v>0.00381788925093032</v>
      </c>
      <c r="BP136" s="49" t="n">
        <v>128.866552369078</v>
      </c>
      <c r="BQ136" s="49" t="n">
        <v>0.00385306246308168</v>
      </c>
      <c r="BR136" s="49" t="n">
        <v>0.0051206025585613</v>
      </c>
      <c r="BS136" s="49" t="n">
        <v>165.048315149624</v>
      </c>
      <c r="BT136" s="49" t="n">
        <v>0.00459528071367464</v>
      </c>
      <c r="BU136" s="49" t="n">
        <v>0.00630037413479107</v>
      </c>
      <c r="BV136" s="49" t="n">
        <v>199.743156172067</v>
      </c>
      <c r="BW136" s="49" t="n">
        <v>0.00504810920333425</v>
      </c>
      <c r="BX136" s="49" t="n">
        <v>0.00370503858024532</v>
      </c>
      <c r="BY136" s="49" t="n">
        <v>185.865219763091</v>
      </c>
      <c r="BZ136" s="49" t="n">
        <v>0.00382160160165098</v>
      </c>
      <c r="CA136" s="49" t="n">
        <v>0.00481567607720895</v>
      </c>
      <c r="CB136" s="49" t="n">
        <v>229.977231920207</v>
      </c>
      <c r="CC136" s="49" t="n">
        <v>0.0045368163087792</v>
      </c>
      <c r="CD136" s="49" t="n">
        <v>0.00608188270627689</v>
      </c>
      <c r="CE136" s="49" t="n">
        <v>287.471539900258</v>
      </c>
      <c r="CF136" s="49" t="n">
        <v>0.00502212006196222</v>
      </c>
      <c r="CT136" s="87"/>
      <c r="CU136" s="87"/>
      <c r="CV136" s="50"/>
      <c r="CW136" s="87"/>
      <c r="CX136" s="87"/>
    </row>
    <row r="137" customFormat="false" ht="12.8" hidden="false" customHeight="false" outlineLevel="0" collapsed="false">
      <c r="A137" s="86"/>
      <c r="B137" s="86"/>
      <c r="D137" s="86"/>
      <c r="E137" s="91"/>
      <c r="F137" s="0"/>
      <c r="G137" s="0"/>
      <c r="H137" s="0"/>
      <c r="I137" s="0"/>
      <c r="J137" s="0"/>
      <c r="K137" s="0"/>
      <c r="AW137" s="49" t="n">
        <v>0.00200139156003239</v>
      </c>
      <c r="AX137" s="84" t="n">
        <v>39.4511175187018</v>
      </c>
      <c r="AY137" s="53" t="n">
        <v>0.00140097409202299</v>
      </c>
      <c r="AZ137" s="84" t="n">
        <v>0.00270479897788246</v>
      </c>
      <c r="BA137" s="49" t="n">
        <v>59.1267381546136</v>
      </c>
      <c r="BB137" s="85" t="n">
        <v>0.00197742309509311</v>
      </c>
      <c r="BC137" s="85" t="n">
        <v>0.00319041182400425</v>
      </c>
      <c r="BD137" s="85" t="n">
        <v>75.9059476309213</v>
      </c>
      <c r="BE137" s="85" t="n">
        <v>0.00243669696591838</v>
      </c>
      <c r="BF137" s="84" t="n">
        <v>0.00186474573715523</v>
      </c>
      <c r="BG137" s="49" t="n">
        <v>72.909660224439</v>
      </c>
      <c r="BH137" s="85" t="n">
        <v>0.00130532201600845</v>
      </c>
      <c r="BI137" s="49" t="n">
        <v>0.00232152523393317</v>
      </c>
      <c r="BJ137" s="49" t="n">
        <v>96.8799594763097</v>
      </c>
      <c r="BK137" s="49" t="n">
        <v>0.00166527948316013</v>
      </c>
      <c r="BL137" s="49" t="n">
        <v>0.00356182765517329</v>
      </c>
      <c r="BM137" s="49" t="n">
        <v>119.85149625935</v>
      </c>
      <c r="BN137" s="49" t="n">
        <v>0.00205653225848638</v>
      </c>
      <c r="BO137" s="49" t="n">
        <v>0.00385594339940934</v>
      </c>
      <c r="BP137" s="49" t="n">
        <v>129.839120947631</v>
      </c>
      <c r="BQ137" s="49" t="n">
        <v>0.00387847409844933</v>
      </c>
      <c r="BR137" s="49" t="n">
        <v>0.0051708934959561</v>
      </c>
      <c r="BS137" s="49" t="n">
        <v>166.293951059848</v>
      </c>
      <c r="BT137" s="49" t="n">
        <v>0.0046203147782246</v>
      </c>
      <c r="BU137" s="49" t="n">
        <v>0.00636050867138024</v>
      </c>
      <c r="BV137" s="49" t="n">
        <v>201.250637468826</v>
      </c>
      <c r="BW137" s="49" t="n">
        <v>0.00506930107072697</v>
      </c>
      <c r="BX137" s="49" t="n">
        <v>0.00374227428767896</v>
      </c>
      <c r="BY137" s="49" t="n">
        <v>187.267962905236</v>
      </c>
      <c r="BZ137" s="49" t="n">
        <v>0.00384803493575114</v>
      </c>
      <c r="CA137" s="49" t="n">
        <v>0.00486373990386581</v>
      </c>
      <c r="CB137" s="49" t="n">
        <v>231.712892768087</v>
      </c>
      <c r="CC137" s="49" t="n">
        <v>0.00456453623205899</v>
      </c>
      <c r="CD137" s="49" t="n">
        <v>0.00614054340050801</v>
      </c>
      <c r="CE137" s="49" t="n">
        <v>289.641115960109</v>
      </c>
      <c r="CF137" s="49" t="n">
        <v>0.005045179428821</v>
      </c>
      <c r="CT137" s="87"/>
      <c r="CU137" s="87"/>
      <c r="CV137" s="50"/>
      <c r="CW137" s="87"/>
      <c r="CX137" s="87"/>
    </row>
    <row r="138" customFormat="false" ht="12.8" hidden="false" customHeight="false" outlineLevel="0" collapsed="false">
      <c r="A138" s="86"/>
      <c r="B138" s="86"/>
      <c r="D138" s="86"/>
      <c r="E138" s="91"/>
      <c r="F138" s="0"/>
      <c r="G138" s="0"/>
      <c r="H138" s="0"/>
      <c r="I138" s="0"/>
      <c r="J138" s="0"/>
      <c r="K138" s="0"/>
      <c r="AW138" s="49" t="n">
        <v>0.00201475109793021</v>
      </c>
      <c r="AX138" s="84" t="n">
        <v>39.746628740647</v>
      </c>
      <c r="AY138" s="53" t="n">
        <v>0.00141032576855146</v>
      </c>
      <c r="AZ138" s="84" t="n">
        <v>0.00272082452447556</v>
      </c>
      <c r="BA138" s="49" t="n">
        <v>59.5696309226934</v>
      </c>
      <c r="BB138" s="85" t="n">
        <v>0.0019900120165416</v>
      </c>
      <c r="BC138" s="85" t="n">
        <v>0.00320786085852006</v>
      </c>
      <c r="BD138" s="85" t="n">
        <v>76.4745261845373</v>
      </c>
      <c r="BE138" s="85" t="n">
        <v>0.002451655109961</v>
      </c>
      <c r="BF138" s="84" t="n">
        <v>0.00187728960350154</v>
      </c>
      <c r="BG138" s="49" t="n">
        <v>73.4557948877807</v>
      </c>
      <c r="BH138" s="85" t="n">
        <v>0.00131410272245087</v>
      </c>
      <c r="BI138" s="49" t="n">
        <v>0.00233594880633692</v>
      </c>
      <c r="BJ138" s="49" t="n">
        <v>97.6056452618459</v>
      </c>
      <c r="BK138" s="49" t="n">
        <v>0.00167614997954151</v>
      </c>
      <c r="BL138" s="49" t="n">
        <v>0.00362933814603618</v>
      </c>
      <c r="BM138" s="49" t="n">
        <v>120.749251870322</v>
      </c>
      <c r="BN138" s="49" t="n">
        <v>0.00206935832600695</v>
      </c>
      <c r="BO138" s="49" t="n">
        <v>0.00389412917369912</v>
      </c>
      <c r="BP138" s="49" t="n">
        <v>130.811689526185</v>
      </c>
      <c r="BQ138" s="49" t="n">
        <v>0.00390376460785733</v>
      </c>
      <c r="BR138" s="49" t="n">
        <v>0.0052213240328311</v>
      </c>
      <c r="BS138" s="49" t="n">
        <v>167.539586970073</v>
      </c>
      <c r="BT138" s="49" t="n">
        <v>0.00464512175536518</v>
      </c>
      <c r="BU138" s="49" t="n">
        <v>0.00642077412313272</v>
      </c>
      <c r="BV138" s="49" t="n">
        <v>202.758118765584</v>
      </c>
      <c r="BW138" s="49" t="n">
        <v>0.00509016955992764</v>
      </c>
      <c r="BX138" s="49" t="n">
        <v>0.00377964358413213</v>
      </c>
      <c r="BY138" s="49" t="n">
        <v>188.67070604738</v>
      </c>
      <c r="BZ138" s="49" t="n">
        <v>0.0038743696308335</v>
      </c>
      <c r="CA138" s="49" t="n">
        <v>0.00491194956640655</v>
      </c>
      <c r="CB138" s="49" t="n">
        <v>233.448553615967</v>
      </c>
      <c r="CC138" s="49" t="n">
        <v>0.00459207696586457</v>
      </c>
      <c r="CD138" s="49" t="n">
        <v>0.00619934052062863</v>
      </c>
      <c r="CE138" s="49" t="n">
        <v>291.810692019959</v>
      </c>
      <c r="CF138" s="49" t="n">
        <v>0.00506794007171188</v>
      </c>
      <c r="CT138" s="87"/>
      <c r="CU138" s="87"/>
      <c r="CV138" s="50"/>
      <c r="CW138" s="87"/>
      <c r="CX138" s="87"/>
    </row>
    <row r="139" customFormat="false" ht="12.8" hidden="false" customHeight="false" outlineLevel="0" collapsed="false">
      <c r="A139" s="86"/>
      <c r="B139" s="86"/>
      <c r="D139" s="86"/>
      <c r="E139" s="91"/>
      <c r="F139" s="0"/>
      <c r="G139" s="0"/>
      <c r="H139" s="0"/>
      <c r="I139" s="0"/>
      <c r="J139" s="0"/>
      <c r="K139" s="0"/>
      <c r="AW139" s="49" t="n">
        <v>0.00202808984588533</v>
      </c>
      <c r="AX139" s="84" t="n">
        <v>40.0421399625921</v>
      </c>
      <c r="AY139" s="53" t="n">
        <v>0.00141966289212008</v>
      </c>
      <c r="AZ139" s="84" t="n">
        <v>0.00273680341720008</v>
      </c>
      <c r="BA139" s="49" t="n">
        <v>60.0125236907732</v>
      </c>
      <c r="BB139" s="85" t="n">
        <v>0.00200257436003493</v>
      </c>
      <c r="BC139" s="85" t="n">
        <v>0.00322525006562983</v>
      </c>
      <c r="BD139" s="85" t="n">
        <v>77.0431047381532</v>
      </c>
      <c r="BE139" s="85" t="n">
        <v>0.00246657574586975</v>
      </c>
      <c r="BF139" s="84" t="n">
        <v>0.00188981513933896</v>
      </c>
      <c r="BG139" s="49" t="n">
        <v>74.0019295511223</v>
      </c>
      <c r="BH139" s="85" t="n">
        <v>0.00132287059753701</v>
      </c>
      <c r="BI139" s="49" t="n">
        <v>0.00235033629399948</v>
      </c>
      <c r="BJ139" s="49" t="n">
        <v>98.3313310473821</v>
      </c>
      <c r="BK139" s="49" t="n">
        <v>0.00168700065285886</v>
      </c>
      <c r="BL139" s="49" t="n">
        <v>0.00369696366543918</v>
      </c>
      <c r="BM139" s="49" t="n">
        <v>121.647007481295</v>
      </c>
      <c r="BN139" s="49" t="n">
        <v>0.00208176753851379</v>
      </c>
      <c r="BO139" s="49" t="n">
        <v>0.00393244647365796</v>
      </c>
      <c r="BP139" s="49" t="n">
        <v>131.784258104739</v>
      </c>
      <c r="BQ139" s="49" t="n">
        <v>0.0039289329933639</v>
      </c>
      <c r="BR139" s="49" t="n">
        <v>0.00527189375228669</v>
      </c>
      <c r="BS139" s="49" t="n">
        <v>168.785222880297</v>
      </c>
      <c r="BT139" s="49" t="n">
        <v>0.00466970100176537</v>
      </c>
      <c r="BU139" s="49" t="n">
        <v>0.00648117011390358</v>
      </c>
      <c r="BV139" s="49" t="n">
        <v>204.265600062342</v>
      </c>
      <c r="BW139" s="49" t="n">
        <v>0.00511071485894989</v>
      </c>
      <c r="BX139" s="49" t="n">
        <v>0.00381714638127792</v>
      </c>
      <c r="BY139" s="49" t="n">
        <v>190.073449189525</v>
      </c>
      <c r="BZ139" s="49" t="n">
        <v>0.00390060472309317</v>
      </c>
      <c r="CA139" s="49" t="n">
        <v>0.00496030463802629</v>
      </c>
      <c r="CB139" s="49" t="n">
        <v>235.184214463848</v>
      </c>
      <c r="CC139" s="49" t="n">
        <v>0.00461943771562018</v>
      </c>
      <c r="CD139" s="49" t="n">
        <v>0.00625827362601899</v>
      </c>
      <c r="CE139" s="49" t="n">
        <v>293.98026807981</v>
      </c>
      <c r="CF139" s="49" t="n">
        <v>0.00509040196667364</v>
      </c>
      <c r="CT139" s="87"/>
      <c r="CU139" s="87"/>
      <c r="CV139" s="50"/>
      <c r="CW139" s="87"/>
      <c r="CX139" s="87"/>
    </row>
    <row r="140" customFormat="false" ht="12.8" hidden="false" customHeight="false" outlineLevel="0" collapsed="false">
      <c r="A140" s="86"/>
      <c r="B140" s="86"/>
      <c r="D140" s="86"/>
      <c r="E140" s="91"/>
      <c r="F140" s="0"/>
      <c r="G140" s="0"/>
      <c r="H140" s="0"/>
      <c r="I140" s="0"/>
      <c r="J140" s="0"/>
      <c r="K140" s="0"/>
      <c r="AW140" s="49" t="n">
        <v>0.00204140786850332</v>
      </c>
      <c r="AX140" s="84" t="n">
        <v>40.3376511845372</v>
      </c>
      <c r="AY140" s="53" t="n">
        <v>0.0014289855079527</v>
      </c>
      <c r="AZ140" s="84" t="n">
        <v>0.00275273598730723</v>
      </c>
      <c r="BA140" s="49" t="n">
        <v>60.455416458853</v>
      </c>
      <c r="BB140" s="85" t="n">
        <v>0.00201511023755769</v>
      </c>
      <c r="BC140" s="85" t="n">
        <v>0.00324257999946808</v>
      </c>
      <c r="BD140" s="85" t="n">
        <v>77.6116832917692</v>
      </c>
      <c r="BE140" s="85" t="n">
        <v>0.00248145906127559</v>
      </c>
      <c r="BF140" s="84" t="n">
        <v>0.00190232239816257</v>
      </c>
      <c r="BG140" s="49" t="n">
        <v>74.548064214464</v>
      </c>
      <c r="BH140" s="85" t="n">
        <v>0.00133162567871358</v>
      </c>
      <c r="BI140" s="49" t="n">
        <v>0.00236468788672051</v>
      </c>
      <c r="BJ140" s="49" t="n">
        <v>99.0570168329183</v>
      </c>
      <c r="BK140" s="49" t="n">
        <v>0.00169783157527606</v>
      </c>
      <c r="BL140" s="49" t="n">
        <v>0.00376470431113178</v>
      </c>
      <c r="BM140" s="49" t="n">
        <v>122.544763092267</v>
      </c>
      <c r="BN140" s="49" t="n">
        <v>0.00209376101384686</v>
      </c>
      <c r="BO140" s="49" t="n">
        <v>0.00397089520398033</v>
      </c>
      <c r="BP140" s="49" t="n">
        <v>132.756826683292</v>
      </c>
      <c r="BQ140" s="49" t="n">
        <v>0.00395397826662066</v>
      </c>
      <c r="BR140" s="49" t="n">
        <v>0.00532260225301348</v>
      </c>
      <c r="BS140" s="49" t="n">
        <v>170.030858790522</v>
      </c>
      <c r="BT140" s="49" t="n">
        <v>0.00469405189287009</v>
      </c>
      <c r="BU140" s="49" t="n">
        <v>0.00654169629438957</v>
      </c>
      <c r="BV140" s="49" t="n">
        <v>205.7730813591</v>
      </c>
      <c r="BW140" s="49" t="n">
        <v>0.00513093717132288</v>
      </c>
      <c r="BX140" s="49" t="n">
        <v>0.00385478259494611</v>
      </c>
      <c r="BY140" s="49" t="n">
        <v>191.47619233167</v>
      </c>
      <c r="BZ140" s="49" t="n">
        <v>0.00392673925778159</v>
      </c>
      <c r="CA140" s="49" t="n">
        <v>0.00500880470440273</v>
      </c>
      <c r="CB140" s="49" t="n">
        <v>236.919875311728</v>
      </c>
      <c r="CC140" s="49" t="n">
        <v>0.00464661770512724</v>
      </c>
      <c r="CD140" s="49" t="n">
        <v>0.00631734230109668</v>
      </c>
      <c r="CE140" s="49" t="n">
        <v>296.14984413966</v>
      </c>
      <c r="CF140" s="49" t="n">
        <v>0.00511256510775228</v>
      </c>
      <c r="CT140" s="87"/>
      <c r="CU140" s="87"/>
      <c r="CV140" s="50"/>
      <c r="CW140" s="87"/>
      <c r="CX140" s="87"/>
    </row>
    <row r="141" customFormat="false" ht="12.8" hidden="false" customHeight="false" outlineLevel="0" collapsed="false">
      <c r="A141" s="86"/>
      <c r="B141" s="86"/>
      <c r="D141" s="86"/>
      <c r="E141" s="91"/>
      <c r="F141" s="0"/>
      <c r="G141" s="0"/>
      <c r="H141" s="0"/>
      <c r="I141" s="0"/>
      <c r="J141" s="0"/>
      <c r="K141" s="0"/>
      <c r="AW141" s="49" t="n">
        <v>0.00205470523008903</v>
      </c>
      <c r="AX141" s="84" t="n">
        <v>40.6331624064823</v>
      </c>
      <c r="AY141" s="53" t="n">
        <v>0.00143829366106274</v>
      </c>
      <c r="AZ141" s="84" t="n">
        <v>0.00276862256331849</v>
      </c>
      <c r="BA141" s="49" t="n">
        <v>60.8983092269328</v>
      </c>
      <c r="BB141" s="85" t="n">
        <v>0.00202761976038804</v>
      </c>
      <c r="BC141" s="85" t="n">
        <v>0.0032598512061889</v>
      </c>
      <c r="BD141" s="85" t="n">
        <v>78.1802618453852</v>
      </c>
      <c r="BE141" s="85" t="n">
        <v>0.00249630524240555</v>
      </c>
      <c r="BF141" s="84" t="n">
        <v>0.00191481143323354</v>
      </c>
      <c r="BG141" s="49" t="n">
        <v>75.0941988778056</v>
      </c>
      <c r="BH141" s="85" t="n">
        <v>0.00134036800326328</v>
      </c>
      <c r="BI141" s="49" t="n">
        <v>0.00237900377367276</v>
      </c>
      <c r="BJ141" s="49" t="n">
        <v>99.7827026184545</v>
      </c>
      <c r="BK141" s="49" t="n">
        <v>0.00170864281856377</v>
      </c>
      <c r="BL141" s="49" t="n">
        <v>0.00383256021230529</v>
      </c>
      <c r="BM141" s="49" t="n">
        <v>123.44251870324</v>
      </c>
      <c r="BN141" s="49" t="n">
        <v>0.00210533986818171</v>
      </c>
      <c r="BO141" s="49" t="n">
        <v>0.004009475274278</v>
      </c>
      <c r="BP141" s="49" t="n">
        <v>133.729395261846</v>
      </c>
      <c r="BQ141" s="49" t="n">
        <v>0.00397889944872063</v>
      </c>
      <c r="BR141" s="49" t="n">
        <v>0.00537344914931254</v>
      </c>
      <c r="BS141" s="49" t="n">
        <v>171.276494700746</v>
      </c>
      <c r="BT141" s="49" t="n">
        <v>0.00471817382240655</v>
      </c>
      <c r="BU141" s="49" t="n">
        <v>0.00660235234189293</v>
      </c>
      <c r="BV141" s="49" t="n">
        <v>207.280562655858</v>
      </c>
      <c r="BW141" s="49" t="n">
        <v>0.00515083671529277</v>
      </c>
      <c r="BX141" s="49" t="n">
        <v>0.00389255214520432</v>
      </c>
      <c r="BY141" s="49" t="n">
        <v>192.878935473814</v>
      </c>
      <c r="BZ141" s="49" t="n">
        <v>0.00395277228907779</v>
      </c>
      <c r="CA141" s="49" t="n">
        <v>0.00505744936375881</v>
      </c>
      <c r="CB141" s="49" t="n">
        <v>238.655536159608</v>
      </c>
      <c r="CC141" s="49" t="n">
        <v>0.00467361617617843</v>
      </c>
      <c r="CD141" s="49" t="n">
        <v>0.00637654615514653</v>
      </c>
      <c r="CE141" s="49" t="n">
        <v>298.319420199511</v>
      </c>
      <c r="CF141" s="49" t="n">
        <v>0.00513442950624207</v>
      </c>
      <c r="CT141" s="87"/>
      <c r="CU141" s="87"/>
      <c r="CV141" s="50"/>
      <c r="CW141" s="87"/>
      <c r="CX141" s="87"/>
    </row>
    <row r="142" customFormat="false" ht="12.8" hidden="false" customHeight="false" outlineLevel="0" collapsed="false">
      <c r="A142" s="86"/>
      <c r="B142" s="86"/>
      <c r="D142" s="86"/>
      <c r="E142" s="91"/>
      <c r="F142" s="0"/>
      <c r="G142" s="0"/>
      <c r="H142" s="0"/>
      <c r="I142" s="0"/>
      <c r="J142" s="0"/>
      <c r="K142" s="0"/>
      <c r="AW142" s="49" t="n">
        <v>0.00206798199464851</v>
      </c>
      <c r="AX142" s="84" t="n">
        <v>40.9286736284275</v>
      </c>
      <c r="AY142" s="53" t="n">
        <v>0.00144758739625438</v>
      </c>
      <c r="AZ142" s="84" t="n">
        <v>0.00278446347101721</v>
      </c>
      <c r="BA142" s="49" t="n">
        <v>61.3412019950126</v>
      </c>
      <c r="BB142" s="85" t="n">
        <v>0.00204010303910408</v>
      </c>
      <c r="BC142" s="85" t="n">
        <v>0.00327706422407786</v>
      </c>
      <c r="BD142" s="85" t="n">
        <v>78.7488403990011</v>
      </c>
      <c r="BE142" s="85" t="n">
        <v>0.00251111447409557</v>
      </c>
      <c r="BF142" s="84" t="n">
        <v>0.00192728229758057</v>
      </c>
      <c r="BG142" s="49" t="n">
        <v>75.6403335411473</v>
      </c>
      <c r="BH142" s="85" t="n">
        <v>0.00134909760830621</v>
      </c>
      <c r="BI142" s="49" t="n">
        <v>0.00239328414338069</v>
      </c>
      <c r="BJ142" s="49" t="n">
        <v>100.508388403991</v>
      </c>
      <c r="BK142" s="49" t="n">
        <v>0.0017194344541019</v>
      </c>
      <c r="BL142" s="49" t="n">
        <v>0.0039005315291079</v>
      </c>
      <c r="BM142" s="49" t="n">
        <v>124.340274314212</v>
      </c>
      <c r="BN142" s="49" t="n">
        <v>0.002116505215308</v>
      </c>
      <c r="BO142" s="49" t="n">
        <v>0.00404818659916002</v>
      </c>
      <c r="BP142" s="49" t="n">
        <v>134.7019638404</v>
      </c>
      <c r="BQ142" s="49" t="n">
        <v>0.0040036955700466</v>
      </c>
      <c r="BR142" s="49" t="n">
        <v>0.00542443407111235</v>
      </c>
      <c r="BS142" s="49" t="n">
        <v>172.522130610971</v>
      </c>
      <c r="BT142" s="49" t="n">
        <v>0.00474206620189651</v>
      </c>
      <c r="BU142" s="49" t="n">
        <v>0.00666313796008598</v>
      </c>
      <c r="BV142" s="49" t="n">
        <v>208.788043952616</v>
      </c>
      <c r="BW142" s="49" t="n">
        <v>0.00517041372304584</v>
      </c>
      <c r="BX142" s="49" t="n">
        <v>0.00393045495643836</v>
      </c>
      <c r="BY142" s="49" t="n">
        <v>194.281678615959</v>
      </c>
      <c r="BZ142" s="49" t="n">
        <v>0.0039787028799604</v>
      </c>
      <c r="CA142" s="49" t="n">
        <v>0.00510623822692178</v>
      </c>
      <c r="CB142" s="49" t="n">
        <v>240.391197007489</v>
      </c>
      <c r="CC142" s="49" t="n">
        <v>0.00470043238817479</v>
      </c>
      <c r="CD142" s="49" t="n">
        <v>0.00643588482214965</v>
      </c>
      <c r="CE142" s="49" t="n">
        <v>300.488996259361</v>
      </c>
      <c r="CF142" s="49" t="n">
        <v>0.00515599518994483</v>
      </c>
      <c r="CT142" s="87"/>
      <c r="CU142" s="87"/>
      <c r="CV142" s="50"/>
      <c r="CW142" s="87"/>
      <c r="CX142" s="87"/>
    </row>
    <row r="143" customFormat="false" ht="12.8" hidden="false" customHeight="false" outlineLevel="0" collapsed="false">
      <c r="A143" s="86"/>
      <c r="B143" s="86"/>
      <c r="D143" s="86"/>
      <c r="E143" s="91"/>
      <c r="F143" s="0"/>
      <c r="G143" s="0"/>
      <c r="H143" s="0"/>
      <c r="I143" s="0"/>
      <c r="J143" s="0"/>
      <c r="K143" s="0"/>
      <c r="AW143" s="49" t="n">
        <v>0.00208123822589083</v>
      </c>
      <c r="AX143" s="84" t="n">
        <v>41.2241848503726</v>
      </c>
      <c r="AY143" s="53" t="n">
        <v>0.00145686675812395</v>
      </c>
      <c r="AZ143" s="84" t="n">
        <v>0.00280025903344147</v>
      </c>
      <c r="BA143" s="49" t="n">
        <v>61.7840947630924</v>
      </c>
      <c r="BB143" s="85" t="n">
        <v>0.002052560183589</v>
      </c>
      <c r="BC143" s="85" t="n">
        <v>0.00329421958366455</v>
      </c>
      <c r="BD143" s="85" t="n">
        <v>79.317418952617</v>
      </c>
      <c r="BE143" s="85" t="n">
        <v>0.00252588693980552</v>
      </c>
      <c r="BF143" s="84" t="n">
        <v>0.00193973504400126</v>
      </c>
      <c r="BG143" s="49" t="n">
        <v>76.1864682044889</v>
      </c>
      <c r="BH143" s="85" t="n">
        <v>0.00135781453080065</v>
      </c>
      <c r="BI143" s="49" t="n">
        <v>0.00240752918370025</v>
      </c>
      <c r="BJ143" s="49" t="n">
        <v>101.234074189527</v>
      </c>
      <c r="BK143" s="49" t="n">
        <v>0.00173020655288326</v>
      </c>
      <c r="BL143" s="49" t="n">
        <v>0.00396861845217181</v>
      </c>
      <c r="BM143" s="49" t="n">
        <v>125.238029925185</v>
      </c>
      <c r="BN143" s="49" t="n">
        <v>0.00212725816593925</v>
      </c>
      <c r="BO143" s="49" t="n">
        <v>0.00408702909831161</v>
      </c>
      <c r="BP143" s="49" t="n">
        <v>135.674532418953</v>
      </c>
      <c r="BQ143" s="49" t="n">
        <v>0.00402836567011973</v>
      </c>
      <c r="BR143" s="49" t="n">
        <v>0.0054755566639836</v>
      </c>
      <c r="BS143" s="49" t="n">
        <v>173.767766521195</v>
      </c>
      <c r="BT143" s="49" t="n">
        <v>0.00476572846017737</v>
      </c>
      <c r="BU143" s="49" t="n">
        <v>0.00672405287877606</v>
      </c>
      <c r="BV143" s="49" t="n">
        <v>210.295525249375</v>
      </c>
      <c r="BW143" s="49" t="n">
        <v>0.0051896684399508</v>
      </c>
      <c r="BX143" s="49" t="n">
        <v>0.0039684909574315</v>
      </c>
      <c r="BY143" s="49" t="n">
        <v>195.684421758104</v>
      </c>
      <c r="BZ143" s="49" t="n">
        <v>0.00400453010207993</v>
      </c>
      <c r="CA143" s="49" t="n">
        <v>0.00515517091737941</v>
      </c>
      <c r="CB143" s="49" t="n">
        <v>242.126857855369</v>
      </c>
      <c r="CC143" s="49" t="n">
        <v>0.0047270656177471</v>
      </c>
      <c r="CD143" s="49" t="n">
        <v>0.00649535796061112</v>
      </c>
      <c r="CE143" s="49" t="n">
        <v>302.658572319211</v>
      </c>
      <c r="CF143" s="49" t="n">
        <v>0.00517726220244525</v>
      </c>
      <c r="CT143" s="87"/>
      <c r="CU143" s="87"/>
      <c r="CV143" s="50"/>
      <c r="CW143" s="87"/>
      <c r="CX143" s="87"/>
    </row>
    <row r="144" customFormat="false" ht="12.8" hidden="false" customHeight="false" outlineLevel="0" collapsed="false">
      <c r="A144" s="86"/>
      <c r="B144" s="86"/>
      <c r="D144" s="86"/>
      <c r="E144" s="91"/>
      <c r="F144" s="0"/>
      <c r="G144" s="0"/>
      <c r="H144" s="0"/>
      <c r="I144" s="0"/>
      <c r="J144" s="0"/>
      <c r="K144" s="0"/>
      <c r="AW144" s="49" t="n">
        <v>0.00209447398723001</v>
      </c>
      <c r="AX144" s="84" t="n">
        <v>41.5196960723177</v>
      </c>
      <c r="AY144" s="53" t="n">
        <v>0.00146613179106142</v>
      </c>
      <c r="AZ144" s="84" t="n">
        <v>0.00281600957087903</v>
      </c>
      <c r="BA144" s="49" t="n">
        <v>62.2269875311722</v>
      </c>
      <c r="BB144" s="85" t="n">
        <v>0.00206499130303773</v>
      </c>
      <c r="BC144" s="85" t="n">
        <v>0.00331131780783466</v>
      </c>
      <c r="BD144" s="85" t="n">
        <v>79.885997506233</v>
      </c>
      <c r="BE144" s="85" t="n">
        <v>0.00254062282163216</v>
      </c>
      <c r="BF144" s="84" t="n">
        <v>0.00195216972506344</v>
      </c>
      <c r="BG144" s="49" t="n">
        <v>76.7326028678306</v>
      </c>
      <c r="BH144" s="85" t="n">
        <v>0.00136651880754416</v>
      </c>
      <c r="BI144" s="49" t="n">
        <v>0.00242173908179852</v>
      </c>
      <c r="BJ144" s="49" t="n">
        <v>101.959759975063</v>
      </c>
      <c r="BK144" s="49" t="n">
        <v>0.00174095918551513</v>
      </c>
      <c r="BL144" s="49" t="n">
        <v>0.00403682120215248</v>
      </c>
      <c r="BM144" s="49" t="n">
        <v>126.135785536157</v>
      </c>
      <c r="BN144" s="49" t="n">
        <v>0.00213759982705215</v>
      </c>
      <c r="BO144" s="49" t="n">
        <v>0.00412600269657236</v>
      </c>
      <c r="BP144" s="49" t="n">
        <v>136.647100997507</v>
      </c>
      <c r="BQ144" s="49" t="n">
        <v>0.00405290879744968</v>
      </c>
      <c r="BR144" s="49" t="n">
        <v>0.00552681658915015</v>
      </c>
      <c r="BS144" s="49" t="n">
        <v>175.01340243142</v>
      </c>
      <c r="BT144" s="49" t="n">
        <v>0.00478916004292638</v>
      </c>
      <c r="BU144" s="49" t="n">
        <v>0.00678509685367157</v>
      </c>
      <c r="BV144" s="49" t="n">
        <v>211.803006546133</v>
      </c>
      <c r="BW144" s="49" t="n">
        <v>0.00520860112382113</v>
      </c>
      <c r="BX144" s="49" t="n">
        <v>0.00400666008144279</v>
      </c>
      <c r="BY144" s="49" t="n">
        <v>197.087164900248</v>
      </c>
      <c r="BZ144" s="49" t="n">
        <v>0.00403025303563127</v>
      </c>
      <c r="CA144" s="49" t="n">
        <v>0.00520424707133279</v>
      </c>
      <c r="CB144" s="49" t="n">
        <v>243.86251870325</v>
      </c>
      <c r="CC144" s="49" t="n">
        <v>0.0047535151583802</v>
      </c>
      <c r="CD144" s="49" t="n">
        <v>0.00655496525338722</v>
      </c>
      <c r="CE144" s="49" t="n">
        <v>304.828148379062</v>
      </c>
      <c r="CF144" s="49" t="n">
        <v>0.00519823060240381</v>
      </c>
      <c r="CT144" s="87"/>
      <c r="CU144" s="87"/>
      <c r="CV144" s="50"/>
      <c r="CW144" s="87"/>
      <c r="CX144" s="87"/>
    </row>
    <row r="145" customFormat="false" ht="12.8" hidden="false" customHeight="false" outlineLevel="0" collapsed="false">
      <c r="A145" s="86"/>
      <c r="B145" s="86"/>
      <c r="D145" s="86"/>
      <c r="E145" s="91"/>
      <c r="F145" s="0"/>
      <c r="G145" s="0"/>
      <c r="H145" s="0"/>
      <c r="I145" s="0"/>
      <c r="J145" s="0"/>
      <c r="K145" s="0"/>
      <c r="AW145" s="49" t="n">
        <v>0.00210768934178663</v>
      </c>
      <c r="AX145" s="84" t="n">
        <v>41.8152072942628</v>
      </c>
      <c r="AY145" s="53" t="n">
        <v>0.00147538253925108</v>
      </c>
      <c r="AZ145" s="84" t="n">
        <v>0.0028317154008633</v>
      </c>
      <c r="BA145" s="49" t="n">
        <v>62.669880299252</v>
      </c>
      <c r="BB145" s="85" t="n">
        <v>0.00207739650596205</v>
      </c>
      <c r="BC145" s="85" t="n">
        <v>0.00332835941194187</v>
      </c>
      <c r="BD145" s="85" t="n">
        <v>80.454576059849</v>
      </c>
      <c r="BE145" s="85" t="n">
        <v>0.00255532230032257</v>
      </c>
      <c r="BF145" s="84" t="n">
        <v>0.00196458639310648</v>
      </c>
      <c r="BG145" s="49" t="n">
        <v>77.2787375311722</v>
      </c>
      <c r="BH145" s="85" t="n">
        <v>0.00137521047517427</v>
      </c>
      <c r="BI145" s="49" t="n">
        <v>0.00243305045617009</v>
      </c>
      <c r="BJ145" s="49" t="n">
        <v>102.685445760599</v>
      </c>
      <c r="BK145" s="49" t="n">
        <v>0.0017431017183287</v>
      </c>
      <c r="BL145" s="49" t="n">
        <v>0.00410514002928011</v>
      </c>
      <c r="BM145" s="49" t="n">
        <v>127.03354114713</v>
      </c>
      <c r="BN145" s="49" t="n">
        <v>0.00214753130125517</v>
      </c>
      <c r="BO145" s="49" t="n">
        <v>0.0041651073240135</v>
      </c>
      <c r="BP145" s="49" t="n">
        <v>137.61966957606</v>
      </c>
      <c r="BQ145" s="49" t="n">
        <v>0.00407732400938492</v>
      </c>
      <c r="BR145" s="49" t="n">
        <v>0.00557821352349836</v>
      </c>
      <c r="BS145" s="49" t="n">
        <v>176.259038341644</v>
      </c>
      <c r="BT145" s="49" t="n">
        <v>0.0048123604121943</v>
      </c>
      <c r="BU145" s="49" t="n">
        <v>0.00684626966614952</v>
      </c>
      <c r="BV145" s="49" t="n">
        <v>213.310487842891</v>
      </c>
      <c r="BW145" s="49" t="n">
        <v>0.00522721204419786</v>
      </c>
      <c r="BX145" s="49" t="n">
        <v>0.00404496226628479</v>
      </c>
      <c r="BY145" s="49" t="n">
        <v>198.489908042393</v>
      </c>
      <c r="BZ145" s="49" t="n">
        <v>0.00405587076922753</v>
      </c>
      <c r="CA145" s="49" t="n">
        <v>0.00525346633774702</v>
      </c>
      <c r="CB145" s="49" t="n">
        <v>245.59817955113</v>
      </c>
      <c r="CC145" s="49" t="n">
        <v>0.00477978032004306</v>
      </c>
      <c r="CD145" s="49" t="n">
        <v>0.00661470640751201</v>
      </c>
      <c r="CE145" s="49" t="n">
        <v>306.997724438912</v>
      </c>
      <c r="CF145" s="49" t="n">
        <v>0.00521890046286535</v>
      </c>
      <c r="CT145" s="87"/>
      <c r="CU145" s="87"/>
      <c r="CV145" s="50"/>
      <c r="CW145" s="87"/>
      <c r="CX145" s="87"/>
    </row>
    <row r="146" customFormat="false" ht="12.8" hidden="false" customHeight="false" outlineLevel="0" collapsed="false">
      <c r="A146" s="86"/>
      <c r="B146" s="86"/>
      <c r="D146" s="86"/>
      <c r="E146" s="91"/>
      <c r="F146" s="0"/>
      <c r="G146" s="0"/>
      <c r="H146" s="0"/>
      <c r="I146" s="0"/>
      <c r="J146" s="0"/>
      <c r="K146" s="0"/>
      <c r="AW146" s="49" t="n">
        <v>0.00212088435238983</v>
      </c>
      <c r="AX146" s="84" t="n">
        <v>42.110718516208</v>
      </c>
      <c r="AY146" s="53" t="n">
        <v>0.0014846190466733</v>
      </c>
      <c r="AZ146" s="84" t="n">
        <v>0.00284737683817103</v>
      </c>
      <c r="BA146" s="49" t="n">
        <v>63.1127730673318</v>
      </c>
      <c r="BB146" s="85" t="n">
        <v>0.00208977590019649</v>
      </c>
      <c r="BC146" s="85" t="n">
        <v>0.00334534490391972</v>
      </c>
      <c r="BD146" s="85" t="n">
        <v>81.0231546134649</v>
      </c>
      <c r="BE146" s="85" t="n">
        <v>0.00256998555528803</v>
      </c>
      <c r="BF146" s="84" t="n">
        <v>0.00197698510024262</v>
      </c>
      <c r="BG146" s="49" t="n">
        <v>77.8248721945139</v>
      </c>
      <c r="BH146" s="85" t="n">
        <v>0.00138388957016958</v>
      </c>
      <c r="BI146" s="49" t="n">
        <v>0.00249006013452645</v>
      </c>
      <c r="BJ146" s="49" t="n">
        <v>103.411131546135</v>
      </c>
      <c r="BK146" s="49" t="n">
        <v>0.00176008187962166</v>
      </c>
      <c r="BL146" s="49" t="n">
        <v>0.00417357521292308</v>
      </c>
      <c r="BM146" s="49" t="n">
        <v>127.931296758102</v>
      </c>
      <c r="BN146" s="49" t="n">
        <v>0.00215705368618402</v>
      </c>
      <c r="BO146" s="49" t="n">
        <v>0.00420434291601422</v>
      </c>
      <c r="BP146" s="49" t="n">
        <v>138.592238154614</v>
      </c>
      <c r="BQ146" s="49" t="n">
        <v>0.00410161037196376</v>
      </c>
      <c r="BR146" s="49" t="n">
        <v>0.00562974715958339</v>
      </c>
      <c r="BS146" s="49" t="n">
        <v>177.504674251869</v>
      </c>
      <c r="BT146" s="49" t="n">
        <v>0.00483532904594362</v>
      </c>
      <c r="BU146" s="49" t="n">
        <v>0.00690757112302435</v>
      </c>
      <c r="BV146" s="49" t="n">
        <v>214.817969139649</v>
      </c>
      <c r="BW146" s="49" t="n">
        <v>0.00524550148165051</v>
      </c>
      <c r="BX146" s="49" t="n">
        <v>0.00408339745440002</v>
      </c>
      <c r="BY146" s="49" t="n">
        <v>199.892651184537</v>
      </c>
      <c r="BZ146" s="49" t="n">
        <v>0.00408138239977308</v>
      </c>
      <c r="CA146" s="49" t="n">
        <v>0.00530282837839816</v>
      </c>
      <c r="CB146" s="49" t="n">
        <v>247.33384039901</v>
      </c>
      <c r="CC146" s="49" t="n">
        <v>0.00480586042882005</v>
      </c>
      <c r="CD146" s="49" t="n">
        <v>0.00667458115402383</v>
      </c>
      <c r="CE146" s="49" t="n">
        <v>309.167300498763</v>
      </c>
      <c r="CF146" s="49" t="n">
        <v>0.0052392718705846</v>
      </c>
      <c r="CT146" s="87"/>
      <c r="CU146" s="87"/>
      <c r="CV146" s="50"/>
      <c r="CW146" s="87"/>
      <c r="CX146" s="87"/>
    </row>
    <row r="147" customFormat="false" ht="12.8" hidden="false" customHeight="false" outlineLevel="0" collapsed="false">
      <c r="A147" s="86"/>
      <c r="B147" s="86"/>
      <c r="D147" s="86"/>
      <c r="E147" s="91"/>
      <c r="F147" s="0"/>
      <c r="G147" s="0"/>
      <c r="H147" s="0"/>
      <c r="I147" s="0"/>
      <c r="J147" s="0"/>
      <c r="K147" s="0"/>
      <c r="AW147" s="49" t="n">
        <v>0.00213405908157906</v>
      </c>
      <c r="AX147" s="84" t="n">
        <v>42.4062297381531</v>
      </c>
      <c r="AY147" s="53" t="n">
        <v>0.00149384135710578</v>
      </c>
      <c r="AZ147" s="84" t="n">
        <v>0.00286299419482146</v>
      </c>
      <c r="BA147" s="49" t="n">
        <v>63.5556658354116</v>
      </c>
      <c r="BB147" s="85" t="n">
        <v>0.00210212959290393</v>
      </c>
      <c r="BC147" s="85" t="n">
        <v>0.00336227478439275</v>
      </c>
      <c r="BD147" s="85" t="n">
        <v>81.5917331670808</v>
      </c>
      <c r="BE147" s="85" t="n">
        <v>0.0025846127646166</v>
      </c>
      <c r="BF147" s="84" t="n">
        <v>0.00198936589835827</v>
      </c>
      <c r="BG147" s="49" t="n">
        <v>78.3710068578555</v>
      </c>
      <c r="BH147" s="85" t="n">
        <v>0.00139255612885055</v>
      </c>
      <c r="BI147" s="49" t="n">
        <v>0.00254719647614904</v>
      </c>
      <c r="BJ147" s="49" t="n">
        <v>104.136817331672</v>
      </c>
      <c r="BK147" s="49" t="n">
        <v>0.00177674250881387</v>
      </c>
      <c r="BL147" s="49" t="n">
        <v>0.00424212706116404</v>
      </c>
      <c r="BM147" s="49" t="n">
        <v>128.829052369075</v>
      </c>
      <c r="BN147" s="49" t="n">
        <v>0.00216616807392522</v>
      </c>
      <c r="BO147" s="49" t="n">
        <v>0.00424370941333732</v>
      </c>
      <c r="BP147" s="49" t="n">
        <v>139.564806733168</v>
      </c>
      <c r="BQ147" s="49" t="n">
        <v>0.00412576695976631</v>
      </c>
      <c r="BR147" s="49" t="n">
        <v>0.00568141720563367</v>
      </c>
      <c r="BS147" s="49" t="n">
        <v>178.750310162093</v>
      </c>
      <c r="BT147" s="49" t="n">
        <v>0.00485806543759494</v>
      </c>
      <c r="BU147" s="49" t="n">
        <v>0.0069690010563187</v>
      </c>
      <c r="BV147" s="49" t="n">
        <v>216.325450436407</v>
      </c>
      <c r="BW147" s="49" t="n">
        <v>0.00526346972709754</v>
      </c>
      <c r="BX147" s="49" t="n">
        <v>0.00412196559293705</v>
      </c>
      <c r="BY147" s="49" t="n">
        <v>201.295394326682</v>
      </c>
      <c r="BZ147" s="49" t="n">
        <v>0.00410678703233833</v>
      </c>
      <c r="CA147" s="49" t="n">
        <v>0.00535233286791866</v>
      </c>
      <c r="CB147" s="49" t="n">
        <v>249.069501246891</v>
      </c>
      <c r="CC147" s="49" t="n">
        <v>0.00483175482654925</v>
      </c>
      <c r="CD147" s="49" t="n">
        <v>0.00673458924779149</v>
      </c>
      <c r="CE147" s="49" t="n">
        <v>311.336876558613</v>
      </c>
      <c r="CF147" s="49" t="n">
        <v>0.0052593449253663</v>
      </c>
      <c r="CT147" s="87"/>
      <c r="CU147" s="87"/>
      <c r="CV147" s="50"/>
      <c r="CW147" s="87"/>
      <c r="CX147" s="87"/>
    </row>
    <row r="148" customFormat="false" ht="12.8" hidden="false" customHeight="false" outlineLevel="0" collapsed="false">
      <c r="A148" s="86"/>
      <c r="B148" s="86"/>
      <c r="D148" s="86"/>
      <c r="E148" s="91"/>
      <c r="F148" s="0"/>
      <c r="G148" s="0"/>
      <c r="H148" s="0"/>
      <c r="I148" s="0"/>
      <c r="J148" s="0"/>
      <c r="K148" s="0"/>
      <c r="AW148" s="49" t="n">
        <v>0.00214721359160578</v>
      </c>
      <c r="AX148" s="84" t="n">
        <v>42.7017409600983</v>
      </c>
      <c r="AY148" s="53" t="n">
        <v>0.00150304951412449</v>
      </c>
      <c r="AZ148" s="84" t="n">
        <v>0.00287856778007681</v>
      </c>
      <c r="BA148" s="49" t="n">
        <v>63.9985586034914</v>
      </c>
      <c r="BB148" s="85" t="n">
        <v>0.0021144576905815</v>
      </c>
      <c r="BC148" s="85" t="n">
        <v>0.00337914954678708</v>
      </c>
      <c r="BD148" s="85" t="n">
        <v>82.1603117206968</v>
      </c>
      <c r="BE148" s="85" t="n">
        <v>0.00259920410508572</v>
      </c>
      <c r="BF148" s="84" t="n">
        <v>0.00200172883911533</v>
      </c>
      <c r="BG148" s="49" t="n">
        <v>78.9171415211972</v>
      </c>
      <c r="BH148" s="85" t="n">
        <v>0.00140121018738051</v>
      </c>
      <c r="BI148" s="49" t="n">
        <v>0.00260445937760399</v>
      </c>
      <c r="BJ148" s="49" t="n">
        <v>104.862503117208</v>
      </c>
      <c r="BK148" s="49" t="n">
        <v>0.00179308356251042</v>
      </c>
      <c r="BL148" s="49" t="n">
        <v>0.00431079591038736</v>
      </c>
      <c r="BM148" s="49" t="n">
        <v>129.726807980048</v>
      </c>
      <c r="BN148" s="49" t="n">
        <v>0.00217487555046328</v>
      </c>
      <c r="BO148" s="49" t="n">
        <v>0.00428320676220389</v>
      </c>
      <c r="BP148" s="49" t="n">
        <v>140.537375311721</v>
      </c>
      <c r="BQ148" s="49" t="n">
        <v>0.00414979285576666</v>
      </c>
      <c r="BR148" s="49" t="n">
        <v>0.00573322338555274</v>
      </c>
      <c r="BS148" s="49" t="n">
        <v>179.995946072318</v>
      </c>
      <c r="BT148" s="49" t="n">
        <v>0.00488056909557793</v>
      </c>
      <c r="BU148" s="49" t="n">
        <v>0.00703055932303584</v>
      </c>
      <c r="BV148" s="49" t="n">
        <v>217.832931733165</v>
      </c>
      <c r="BW148" s="49" t="n">
        <v>0.00528111708114409</v>
      </c>
      <c r="BX148" s="49" t="n">
        <v>0.00416066663382538</v>
      </c>
      <c r="BY148" s="49" t="n">
        <v>202.698137468827</v>
      </c>
      <c r="BZ148" s="49" t="n">
        <v>0.00413208378003384</v>
      </c>
      <c r="CA148" s="49" t="n">
        <v>0.00540197949383926</v>
      </c>
      <c r="CB148" s="49" t="n">
        <v>250.805162094771</v>
      </c>
      <c r="CC148" s="49" t="n">
        <v>0.0048574628704618</v>
      </c>
      <c r="CD148" s="49" t="n">
        <v>0.00679473046734159</v>
      </c>
      <c r="CE148" s="49" t="n">
        <v>313.506452618464</v>
      </c>
      <c r="CF148" s="49" t="n">
        <v>0.00527911973942382</v>
      </c>
      <c r="CT148" s="87"/>
      <c r="CU148" s="87"/>
      <c r="CV148" s="50"/>
      <c r="CW148" s="87"/>
      <c r="CX148" s="87"/>
    </row>
    <row r="149" customFormat="false" ht="12.8" hidden="false" customHeight="false" outlineLevel="0" collapsed="false">
      <c r="A149" s="86"/>
      <c r="B149" s="86"/>
      <c r="D149" s="86"/>
      <c r="E149" s="91"/>
      <c r="F149" s="0"/>
      <c r="G149" s="0"/>
      <c r="H149" s="0"/>
      <c r="I149" s="0"/>
      <c r="J149" s="0"/>
      <c r="K149" s="0"/>
      <c r="AW149" s="49" t="n">
        <v>0.0021603479444353</v>
      </c>
      <c r="AX149" s="84" t="n">
        <v>42.9972521820434</v>
      </c>
      <c r="AY149" s="53" t="n">
        <v>0.00151224356110517</v>
      </c>
      <c r="AZ149" s="84" t="n">
        <v>0.00289409790044373</v>
      </c>
      <c r="BA149" s="49" t="n">
        <v>64.4414513715712</v>
      </c>
      <c r="BB149" s="85" t="n">
        <v>0.00212676029906528</v>
      </c>
      <c r="BC149" s="85" t="n">
        <v>0.00339596967744105</v>
      </c>
      <c r="BD149" s="85" t="n">
        <v>82.7288902743127</v>
      </c>
      <c r="BE149" s="85" t="n">
        <v>0.00261375975217634</v>
      </c>
      <c r="BF149" s="84" t="n">
        <v>0.0020140739739525</v>
      </c>
      <c r="BG149" s="49" t="n">
        <v>79.4632761845388</v>
      </c>
      <c r="BH149" s="85" t="n">
        <v>0.00140985178176656</v>
      </c>
      <c r="BI149" s="49" t="n">
        <v>0.00266184875701127</v>
      </c>
      <c r="BJ149" s="49" t="n">
        <v>105.588188902744</v>
      </c>
      <c r="BK149" s="49" t="n">
        <v>0.00180910500732603</v>
      </c>
      <c r="BL149" s="49" t="n">
        <v>0.0043795821248797</v>
      </c>
      <c r="BM149" s="49" t="n">
        <v>130.62456359102</v>
      </c>
      <c r="BN149" s="49" t="n">
        <v>0.002183177195155</v>
      </c>
      <c r="BO149" s="49" t="n">
        <v>0.00432283491436754</v>
      </c>
      <c r="BP149" s="49" t="n">
        <v>141.509943890275</v>
      </c>
      <c r="BQ149" s="49" t="n">
        <v>0.00417368715118644</v>
      </c>
      <c r="BR149" s="49" t="n">
        <v>0.00578516543891963</v>
      </c>
      <c r="BS149" s="49" t="n">
        <v>181.241581982542</v>
      </c>
      <c r="BT149" s="49" t="n">
        <v>0.00490283954289054</v>
      </c>
      <c r="BU149" s="49" t="n">
        <v>0.00709224580493475</v>
      </c>
      <c r="BV149" s="49" t="n">
        <v>219.340413029923</v>
      </c>
      <c r="BW149" s="49" t="n">
        <v>0.00529844385343927</v>
      </c>
      <c r="BX149" s="49" t="n">
        <v>0.00419950053384998</v>
      </c>
      <c r="BY149" s="49" t="n">
        <v>204.100880610971</v>
      </c>
      <c r="BZ149" s="49" t="n">
        <v>0.00415727176388594</v>
      </c>
      <c r="CA149" s="49" t="n">
        <v>0.00545176795662903</v>
      </c>
      <c r="CB149" s="49" t="n">
        <v>252.540822942651</v>
      </c>
      <c r="CC149" s="49" t="n">
        <v>0.00488298393282661</v>
      </c>
      <c r="CD149" s="49" t="n">
        <v>0.00685500461468506</v>
      </c>
      <c r="CE149" s="49" t="n">
        <v>315.676028678314</v>
      </c>
      <c r="CF149" s="49" t="n">
        <v>0.00529859643674933</v>
      </c>
      <c r="CT149" s="87"/>
      <c r="CU149" s="87"/>
      <c r="CV149" s="50"/>
      <c r="CW149" s="87"/>
      <c r="CX149" s="87"/>
    </row>
    <row r="150" customFormat="false" ht="12.8" hidden="false" customHeight="false" outlineLevel="0" collapsed="false">
      <c r="A150" s="86"/>
      <c r="B150" s="86"/>
      <c r="D150" s="86"/>
      <c r="E150" s="91"/>
      <c r="F150" s="0"/>
      <c r="G150" s="0"/>
      <c r="H150" s="0"/>
      <c r="I150" s="0"/>
      <c r="J150" s="0"/>
      <c r="K150" s="0"/>
      <c r="AW150" s="49" t="n">
        <v>0.00217346220174851</v>
      </c>
      <c r="AX150" s="84" t="n">
        <v>43.2927634039886</v>
      </c>
      <c r="AY150" s="53" t="n">
        <v>0.00152142354122442</v>
      </c>
      <c r="AZ150" s="84" t="n">
        <v>0.00290958485967674</v>
      </c>
      <c r="BA150" s="49" t="n">
        <v>64.884344139651</v>
      </c>
      <c r="BB150" s="85" t="n">
        <v>0.00213903752353681</v>
      </c>
      <c r="BC150" s="85" t="n">
        <v>0.00341273565571442</v>
      </c>
      <c r="BD150" s="85" t="n">
        <v>83.2974688279287</v>
      </c>
      <c r="BE150" s="85" t="n">
        <v>0.00262827988008471</v>
      </c>
      <c r="BF150" s="84" t="n">
        <v>0.00202640135408646</v>
      </c>
      <c r="BG150" s="49" t="n">
        <v>80.0094108478804</v>
      </c>
      <c r="BH150" s="85" t="n">
        <v>0.00141848094786029</v>
      </c>
      <c r="BI150" s="49" t="n">
        <v>0.00271936455392603</v>
      </c>
      <c r="BJ150" s="49" t="n">
        <v>106.31387468828</v>
      </c>
      <c r="BK150" s="49" t="n">
        <v>0.00182480681931168</v>
      </c>
      <c r="BL150" s="49" t="n">
        <v>0.00444848609644234</v>
      </c>
      <c r="BM150" s="49" t="n">
        <v>131.522319201993</v>
      </c>
      <c r="BN150" s="49" t="n">
        <v>0.00219107408022677</v>
      </c>
      <c r="BO150" s="49" t="n">
        <v>0.00436259382718774</v>
      </c>
      <c r="BP150" s="49" t="n">
        <v>142.482512468829</v>
      </c>
      <c r="BQ150" s="49" t="n">
        <v>0.00419744894534861</v>
      </c>
      <c r="BR150" s="49" t="n">
        <v>0.00583724312098682</v>
      </c>
      <c r="BS150" s="49" t="n">
        <v>182.487217892767</v>
      </c>
      <c r="BT150" s="49" t="n">
        <v>0.00492487631666278</v>
      </c>
      <c r="BU150" s="49" t="n">
        <v>0.00715406040830733</v>
      </c>
      <c r="BV150" s="49" t="n">
        <v>220.847894326682</v>
      </c>
      <c r="BW150" s="49" t="n">
        <v>0.00531545036204996</v>
      </c>
      <c r="BX150" s="49" t="n">
        <v>0.00423846725472476</v>
      </c>
      <c r="BY150" s="49" t="n">
        <v>205.503623753116</v>
      </c>
      <c r="BZ150" s="49" t="n">
        <v>0.00418235011271198</v>
      </c>
      <c r="CA150" s="49" t="n">
        <v>0.00550169796973337</v>
      </c>
      <c r="CB150" s="49" t="n">
        <v>254.276483790532</v>
      </c>
      <c r="CC150" s="49" t="n">
        <v>0.00490831740059987</v>
      </c>
      <c r="CD150" s="49" t="n">
        <v>0.00691541151514572</v>
      </c>
      <c r="CE150" s="49" t="n">
        <v>317.845604738165</v>
      </c>
      <c r="CF150" s="49" t="n">
        <v>0.00531777515250308</v>
      </c>
      <c r="CT150" s="87"/>
      <c r="CU150" s="87"/>
      <c r="CV150" s="50"/>
      <c r="CW150" s="87"/>
      <c r="CX150" s="87"/>
    </row>
    <row r="151" customFormat="false" ht="12.8" hidden="false" customHeight="false" outlineLevel="0" collapsed="false">
      <c r="A151" s="86"/>
      <c r="B151" s="86"/>
      <c r="D151" s="86"/>
      <c r="E151" s="91"/>
      <c r="F151" s="0"/>
      <c r="G151" s="0"/>
      <c r="H151" s="0"/>
      <c r="I151" s="0"/>
      <c r="J151" s="0"/>
      <c r="K151" s="0"/>
      <c r="AW151" s="49" t="n">
        <v>0.00218655642494359</v>
      </c>
      <c r="AX151" s="84" t="n">
        <v>43.5882746259337</v>
      </c>
      <c r="AY151" s="53" t="n">
        <v>0.00153058949746093</v>
      </c>
      <c r="AZ151" s="84" t="n">
        <v>0.00292502895878201</v>
      </c>
      <c r="BA151" s="49" t="n">
        <v>65.3272369077308</v>
      </c>
      <c r="BB151" s="85" t="n">
        <v>0.00215128946852755</v>
      </c>
      <c r="BC151" s="85" t="n">
        <v>0.00342944795409695</v>
      </c>
      <c r="BD151" s="85" t="n">
        <v>83.8660473815446</v>
      </c>
      <c r="BE151" s="85" t="n">
        <v>0.0026427646617343</v>
      </c>
      <c r="BF151" s="84" t="n">
        <v>0.00203871103051338</v>
      </c>
      <c r="BG151" s="49" t="n">
        <v>80.5555455112221</v>
      </c>
      <c r="BH151" s="85" t="n">
        <v>0.00142709772135914</v>
      </c>
      <c r="BI151" s="49" t="n">
        <v>0.00277700672921987</v>
      </c>
      <c r="BJ151" s="49" t="n">
        <v>107.039560473816</v>
      </c>
      <c r="BK151" s="49" t="n">
        <v>0.00184018898339124</v>
      </c>
      <c r="BL151" s="49" t="n">
        <v>0.00451750824401506</v>
      </c>
      <c r="BM151" s="49" t="n">
        <v>132.420074812965</v>
      </c>
      <c r="BN151" s="49" t="n">
        <v>0.00219856727029323</v>
      </c>
      <c r="BO151" s="49" t="n">
        <v>0.00440248346370248</v>
      </c>
      <c r="BP151" s="49" t="n">
        <v>143.455081047382</v>
      </c>
      <c r="BQ151" s="49" t="n">
        <v>0.00422107734553194</v>
      </c>
      <c r="BR151" s="49" t="n">
        <v>0.00588945620267725</v>
      </c>
      <c r="BS151" s="49" t="n">
        <v>183.732853802991</v>
      </c>
      <c r="BT151" s="49" t="n">
        <v>0.00494667896772932</v>
      </c>
      <c r="BU151" s="49" t="n">
        <v>0.00721600306375813</v>
      </c>
      <c r="BV151" s="49" t="n">
        <v>222.35537562344</v>
      </c>
      <c r="BW151" s="49" t="n">
        <v>0.00533213693285185</v>
      </c>
      <c r="BX151" s="49" t="n">
        <v>0.0042775667631656</v>
      </c>
      <c r="BY151" s="49" t="n">
        <v>206.906366895261</v>
      </c>
      <c r="BZ151" s="49" t="n">
        <v>0.0042073179629967</v>
      </c>
      <c r="CA151" s="49" t="n">
        <v>0.00555176925960896</v>
      </c>
      <c r="CB151" s="49" t="n">
        <v>256.012144638412</v>
      </c>
      <c r="CC151" s="49" t="n">
        <v>0.00493346267507597</v>
      </c>
      <c r="CD151" s="49" t="n">
        <v>0.00697595101718867</v>
      </c>
      <c r="CE151" s="49" t="n">
        <v>320.015180798015</v>
      </c>
      <c r="CF151" s="49" t="n">
        <v>0.00533665603241439</v>
      </c>
      <c r="CT151" s="87"/>
      <c r="CU151" s="87"/>
      <c r="CV151" s="50"/>
      <c r="CW151" s="87"/>
      <c r="CX151" s="87"/>
    </row>
    <row r="152" customFormat="false" ht="12.8" hidden="false" customHeight="false" outlineLevel="0" collapsed="false">
      <c r="A152" s="86"/>
      <c r="B152" s="86"/>
      <c r="D152" s="86"/>
      <c r="E152" s="91"/>
      <c r="F152" s="0"/>
      <c r="G152" s="0"/>
      <c r="H152" s="0"/>
      <c r="I152" s="0"/>
      <c r="J152" s="0"/>
      <c r="K152" s="0"/>
      <c r="AW152" s="49" t="n">
        <v>0.00219963067513782</v>
      </c>
      <c r="AX152" s="84" t="n">
        <v>43.8837858478789</v>
      </c>
      <c r="AY152" s="53" t="n">
        <v>0.00153974147259686</v>
      </c>
      <c r="AZ152" s="84" t="n">
        <v>0.00294043049602294</v>
      </c>
      <c r="BA152" s="49" t="n">
        <v>65.7701296758106</v>
      </c>
      <c r="BB152" s="85" t="n">
        <v>0.00216351623792473</v>
      </c>
      <c r="BC152" s="85" t="n">
        <v>0.00344610703831685</v>
      </c>
      <c r="BD152" s="85" t="n">
        <v>84.4346259351606</v>
      </c>
      <c r="BE152" s="85" t="n">
        <v>0.00265721426878978</v>
      </c>
      <c r="BF152" s="84" t="n">
        <v>0.00205100305400988</v>
      </c>
      <c r="BG152" s="49" t="n">
        <v>81.1016801745637</v>
      </c>
      <c r="BH152" s="85" t="n">
        <v>0.00143570213780666</v>
      </c>
      <c r="BI152" s="49" t="n">
        <v>0.0028347752649643</v>
      </c>
      <c r="BJ152" s="49" t="n">
        <v>107.765246259353</v>
      </c>
      <c r="BK152" s="49" t="n">
        <v>0.0018552514928133</v>
      </c>
      <c r="BL152" s="49" t="n">
        <v>0.00458664901331319</v>
      </c>
      <c r="BM152" s="49" t="n">
        <v>133.317830423938</v>
      </c>
      <c r="BN152" s="49" t="n">
        <v>0.00220565782190104</v>
      </c>
      <c r="BO152" s="49" t="n">
        <v>0.00444250379270042</v>
      </c>
      <c r="BP152" s="49" t="n">
        <v>144.427649625936</v>
      </c>
      <c r="BQ152" s="49" t="n">
        <v>0.00424457146682652</v>
      </c>
      <c r="BR152" s="49" t="n">
        <v>0.00594180447057877</v>
      </c>
      <c r="BS152" s="49" t="n">
        <v>184.978489713216</v>
      </c>
      <c r="BT152" s="49" t="n">
        <v>0.00496824706020519</v>
      </c>
      <c r="BU152" s="49" t="n">
        <v>0.00727807372598724</v>
      </c>
      <c r="BV152" s="49" t="n">
        <v>223.862856920198</v>
      </c>
      <c r="BW152" s="49" t="n">
        <v>0.00534850389893845</v>
      </c>
      <c r="BX152" s="49" t="n">
        <v>0.00431679903096255</v>
      </c>
      <c r="BY152" s="49" t="n">
        <v>208.309110037405</v>
      </c>
      <c r="BZ152" s="49" t="n">
        <v>0.00423217445876858</v>
      </c>
      <c r="CA152" s="49" t="n">
        <v>0.00560198156575744</v>
      </c>
      <c r="CB152" s="49" t="n">
        <v>257.747805486292</v>
      </c>
      <c r="CC152" s="49" t="n">
        <v>0.00495841917154444</v>
      </c>
      <c r="CD152" s="49" t="n">
        <v>0.00703662299225067</v>
      </c>
      <c r="CE152" s="49" t="n">
        <v>322.184756857865</v>
      </c>
      <c r="CF152" s="49" t="n">
        <v>0.00535523923219978</v>
      </c>
      <c r="CT152" s="87"/>
      <c r="CU152" s="87"/>
      <c r="CV152" s="50"/>
      <c r="CW152" s="87"/>
      <c r="CX152" s="87"/>
    </row>
    <row r="153" customFormat="false" ht="12.8" hidden="false" customHeight="false" outlineLevel="0" collapsed="false">
      <c r="A153" s="86"/>
      <c r="B153" s="86"/>
      <c r="D153" s="86"/>
      <c r="E153" s="91"/>
      <c r="F153" s="0"/>
      <c r="G153" s="0"/>
      <c r="H153" s="0"/>
      <c r="I153" s="0"/>
      <c r="J153" s="0"/>
      <c r="K153" s="0"/>
      <c r="AW153" s="49" t="n">
        <v>0.00221268501316924</v>
      </c>
      <c r="AX153" s="84" t="n">
        <v>44.179297069824</v>
      </c>
      <c r="AY153" s="53" t="n">
        <v>0.00154887950921887</v>
      </c>
      <c r="AZ153" s="84" t="n">
        <v>0.00295578976692647</v>
      </c>
      <c r="BA153" s="49" t="n">
        <v>66.2130224438904</v>
      </c>
      <c r="BB153" s="85" t="n">
        <v>0.00217571793497616</v>
      </c>
      <c r="BC153" s="85" t="n">
        <v>0.0034627133674474</v>
      </c>
      <c r="BD153" s="85" t="n">
        <v>85.0032044887766</v>
      </c>
      <c r="BE153" s="85" t="n">
        <v>0.00267162887166768</v>
      </c>
      <c r="BF153" s="84" t="n">
        <v>0.00206327747513456</v>
      </c>
      <c r="BG153" s="49" t="n">
        <v>81.6478148379054</v>
      </c>
      <c r="BH153" s="85" t="n">
        <v>0.00144429423259389</v>
      </c>
      <c r="BI153" s="49" t="n">
        <v>0.00289267016431518</v>
      </c>
      <c r="BJ153" s="49" t="n">
        <v>108.490932044889</v>
      </c>
      <c r="BK153" s="49" t="n">
        <v>0.00186999434861443</v>
      </c>
      <c r="BL153" s="49" t="n">
        <v>0.0046559088764756</v>
      </c>
      <c r="BM153" s="49" t="n">
        <v>134.21558603491</v>
      </c>
      <c r="BN153" s="49" t="n">
        <v>0.00221234678309089</v>
      </c>
      <c r="BO153" s="49" t="n">
        <v>0.00448265478879236</v>
      </c>
      <c r="BP153" s="49" t="n">
        <v>145.400218204489</v>
      </c>
      <c r="BQ153" s="49" t="n">
        <v>0.00426793043198959</v>
      </c>
      <c r="BR153" s="49" t="n">
        <v>0.0059942877269381</v>
      </c>
      <c r="BS153" s="49" t="n">
        <v>186.22412562344</v>
      </c>
      <c r="BT153" s="49" t="n">
        <v>0.00498958017107091</v>
      </c>
      <c r="BU153" s="49" t="n">
        <v>0.0073402723735758</v>
      </c>
      <c r="BV153" s="49" t="n">
        <v>225.370338216956</v>
      </c>
      <c r="BW153" s="49" t="n">
        <v>0.00536455160004539</v>
      </c>
      <c r="BX153" s="49" t="n">
        <v>0.00435616403505157</v>
      </c>
      <c r="BY153" s="49" t="n">
        <v>209.71185317955</v>
      </c>
      <c r="BZ153" s="49" t="n">
        <v>0.00425691875147708</v>
      </c>
      <c r="CA153" s="49" t="n">
        <v>0.00565233464075699</v>
      </c>
      <c r="CB153" s="49" t="n">
        <v>259.483466334173</v>
      </c>
      <c r="CC153" s="49" t="n">
        <v>0.00498318631895086</v>
      </c>
      <c r="CD153" s="49" t="n">
        <v>0.00709742733457113</v>
      </c>
      <c r="CE153" s="49" t="n">
        <v>324.354332917716</v>
      </c>
      <c r="CF153" s="49" t="n">
        <v>0.0053735249169934</v>
      </c>
      <c r="CT153" s="87"/>
      <c r="CU153" s="87"/>
      <c r="CV153" s="50"/>
      <c r="CW153" s="87"/>
      <c r="CX153" s="87"/>
    </row>
    <row r="154" customFormat="false" ht="12.8" hidden="false" customHeight="false" outlineLevel="0" collapsed="false">
      <c r="A154" s="86"/>
      <c r="B154" s="86"/>
      <c r="D154" s="86"/>
      <c r="E154" s="91"/>
      <c r="F154" s="0"/>
      <c r="G154" s="0"/>
      <c r="H154" s="0"/>
      <c r="I154" s="0"/>
      <c r="J154" s="0"/>
      <c r="K154" s="0"/>
      <c r="AW154" s="49" t="n">
        <v>0.00222571949959824</v>
      </c>
      <c r="AX154" s="84" t="n">
        <v>44.4748082917692</v>
      </c>
      <c r="AY154" s="53" t="n">
        <v>0.00155800364971916</v>
      </c>
      <c r="AZ154" s="84" t="n">
        <v>0.00297110706429086</v>
      </c>
      <c r="BA154" s="49" t="n">
        <v>66.6559152119702</v>
      </c>
      <c r="BB154" s="85" t="n">
        <v>0.00218789466229656</v>
      </c>
      <c r="BC154" s="85" t="n">
        <v>0.00347926739401324</v>
      </c>
      <c r="BD154" s="85" t="n">
        <v>85.5717830423925</v>
      </c>
      <c r="BE154" s="85" t="n">
        <v>0.0026860086395492</v>
      </c>
      <c r="BF154" s="84" t="n">
        <v>0.00207553434422907</v>
      </c>
      <c r="BG154" s="49" t="n">
        <v>82.193949501247</v>
      </c>
      <c r="BH154" s="85" t="n">
        <v>0.00145287404096004</v>
      </c>
      <c r="BI154" s="49" t="n">
        <v>0.0029506914513991</v>
      </c>
      <c r="BJ154" s="49" t="n">
        <v>109.216617830425</v>
      </c>
      <c r="BK154" s="49" t="n">
        <v>0.00188441755909569</v>
      </c>
      <c r="BL154" s="49" t="n">
        <v>0.00472528833172545</v>
      </c>
      <c r="BM154" s="49" t="n">
        <v>135.113341645883</v>
      </c>
      <c r="BN154" s="49" t="n">
        <v>0.00221863519298214</v>
      </c>
      <c r="BO154" s="49" t="n">
        <v>0.00452293643248212</v>
      </c>
      <c r="BP154" s="49" t="n">
        <v>146.372786783043</v>
      </c>
      <c r="BQ154" s="49" t="n">
        <v>0.00429115337130209</v>
      </c>
      <c r="BR154" s="49" t="n">
        <v>0.00604690578965277</v>
      </c>
      <c r="BS154" s="49" t="n">
        <v>187.469761533665</v>
      </c>
      <c r="BT154" s="49" t="n">
        <v>0.00501067788976149</v>
      </c>
      <c r="BU154" s="49" t="n">
        <v>0.00740259900877486</v>
      </c>
      <c r="BV154" s="49" t="n">
        <v>226.877819513714</v>
      </c>
      <c r="BW154" s="49" t="n">
        <v>0.00538028038199172</v>
      </c>
      <c r="BX154" s="49" t="n">
        <v>0.00439566175758552</v>
      </c>
      <c r="BY154" s="49" t="n">
        <v>211.114596321694</v>
      </c>
      <c r="BZ154" s="49" t="n">
        <v>0.00428154999987005</v>
      </c>
      <c r="CA154" s="49" t="n">
        <v>0.00570282825029152</v>
      </c>
      <c r="CB154" s="49" t="n">
        <v>261.219127182053</v>
      </c>
      <c r="CC154" s="49" t="n">
        <v>0.00500776355955981</v>
      </c>
      <c r="CD154" s="49" t="n">
        <v>0.00715836396102507</v>
      </c>
      <c r="CE154" s="49" t="n">
        <v>326.523908977566</v>
      </c>
      <c r="CF154" s="49" t="n">
        <v>0.00539151326079318</v>
      </c>
      <c r="CT154" s="87"/>
      <c r="CU154" s="87"/>
      <c r="CV154" s="50"/>
      <c r="CW154" s="87"/>
      <c r="CX154" s="87"/>
    </row>
    <row r="155" customFormat="false" ht="12.8" hidden="false" customHeight="false" outlineLevel="0" collapsed="false">
      <c r="A155" s="86"/>
      <c r="B155" s="86"/>
      <c r="D155" s="86"/>
      <c r="E155" s="91"/>
      <c r="F155" s="0"/>
      <c r="G155" s="0"/>
      <c r="H155" s="0"/>
      <c r="I155" s="0"/>
      <c r="J155" s="0"/>
      <c r="K155" s="0"/>
      <c r="AW155" s="49" t="n">
        <v>0.00223873419470947</v>
      </c>
      <c r="AX155" s="84" t="n">
        <v>44.7703195137143</v>
      </c>
      <c r="AY155" s="53" t="n">
        <v>0.00156711393629702</v>
      </c>
      <c r="AZ155" s="84" t="n">
        <v>0.00298638267819376</v>
      </c>
      <c r="BA155" s="49" t="n">
        <v>67.09880798005</v>
      </c>
      <c r="BB155" s="85" t="n">
        <v>0.00220004652187108</v>
      </c>
      <c r="BC155" s="85" t="n">
        <v>0.00349576956409556</v>
      </c>
      <c r="BD155" s="85" t="n">
        <v>86.1403615960085</v>
      </c>
      <c r="BE155" s="85" t="n">
        <v>0.00270035374039208</v>
      </c>
      <c r="BF155" s="84" t="n">
        <v>0.00208777371141942</v>
      </c>
      <c r="BG155" s="49" t="n">
        <v>82.7400841645887</v>
      </c>
      <c r="BH155" s="85" t="n">
        <v>0.00146144159799331</v>
      </c>
      <c r="BI155" s="49" t="n">
        <v>0.00300883917120091</v>
      </c>
      <c r="BJ155" s="49" t="n">
        <v>109.942303615961</v>
      </c>
      <c r="BK155" s="49" t="n">
        <v>0.00189852113930965</v>
      </c>
      <c r="BL155" s="49" t="n">
        <v>0.00479478790304222</v>
      </c>
      <c r="BM155" s="49" t="n">
        <v>136.011097256855</v>
      </c>
      <c r="BN155" s="49" t="n">
        <v>0.00222452408137536</v>
      </c>
      <c r="BO155" s="49" t="n">
        <v>0.00456334871023708</v>
      </c>
      <c r="BP155" s="49" t="n">
        <v>147.345355361597</v>
      </c>
      <c r="BQ155" s="49" t="n">
        <v>0.00431423942242649</v>
      </c>
      <c r="BR155" s="49" t="n">
        <v>0.00609965849226225</v>
      </c>
      <c r="BS155" s="49" t="n">
        <v>188.715397443889</v>
      </c>
      <c r="BT155" s="49" t="n">
        <v>0.00503153981776293</v>
      </c>
      <c r="BU155" s="49" t="n">
        <v>0.00746505365729743</v>
      </c>
      <c r="BV155" s="49" t="n">
        <v>228.385300810472</v>
      </c>
      <c r="BW155" s="49" t="n">
        <v>0.00539569059613665</v>
      </c>
      <c r="BX155" s="49" t="n">
        <v>0.00443529218600467</v>
      </c>
      <c r="BY155" s="49" t="n">
        <v>212.517339463839</v>
      </c>
      <c r="BZ155" s="49" t="n">
        <v>0.00430606736987185</v>
      </c>
      <c r="CA155" s="49" t="n">
        <v>0.00575346217317886</v>
      </c>
      <c r="CB155" s="49" t="n">
        <v>262.954788029933</v>
      </c>
      <c r="CC155" s="49" t="n">
        <v>0.00503215034862406</v>
      </c>
      <c r="CD155" s="49" t="n">
        <v>0.00721943281095772</v>
      </c>
      <c r="CE155" s="49" t="n">
        <v>328.693485037417</v>
      </c>
      <c r="CF155" s="49" t="n">
        <v>0.00540920444592045</v>
      </c>
      <c r="CT155" s="87"/>
      <c r="CU155" s="87"/>
      <c r="CV155" s="50"/>
      <c r="CW155" s="87"/>
      <c r="CX155" s="87"/>
    </row>
    <row r="156" customFormat="false" ht="12.8" hidden="false" customHeight="false" outlineLevel="0" collapsed="false">
      <c r="A156" s="86"/>
      <c r="B156" s="86"/>
      <c r="D156" s="86"/>
      <c r="E156" s="91"/>
      <c r="F156" s="0"/>
      <c r="G156" s="0"/>
      <c r="H156" s="0"/>
      <c r="I156" s="0"/>
      <c r="J156" s="0"/>
      <c r="K156" s="0"/>
      <c r="AW156" s="49" t="n">
        <v>0.00225172915851331</v>
      </c>
      <c r="AX156" s="84" t="n">
        <v>45.0658307356594</v>
      </c>
      <c r="AY156" s="53" t="n">
        <v>0.00157621041095973</v>
      </c>
      <c r="AZ156" s="84" t="n">
        <v>0.00300161689600218</v>
      </c>
      <c r="BA156" s="49" t="n">
        <v>67.5417007481298</v>
      </c>
      <c r="BB156" s="85" t="n">
        <v>0.00221217361506221</v>
      </c>
      <c r="BC156" s="85" t="n">
        <v>0.00351222031743608</v>
      </c>
      <c r="BD156" s="85" t="n">
        <v>86.7089401496244</v>
      </c>
      <c r="BE156" s="85" t="n">
        <v>0.00271466434094199</v>
      </c>
      <c r="BF156" s="84" t="n">
        <v>0.00209999562661718</v>
      </c>
      <c r="BG156" s="49" t="n">
        <v>83.2862188279303</v>
      </c>
      <c r="BH156" s="85" t="n">
        <v>0.00146999693863172</v>
      </c>
      <c r="BI156" s="49" t="n">
        <v>0.00306711338945407</v>
      </c>
      <c r="BJ156" s="49" t="n">
        <v>110.667989401497</v>
      </c>
      <c r="BK156" s="49" t="n">
        <v>0.00191230511056174</v>
      </c>
      <c r="BL156" s="49" t="n">
        <v>0.00486440813984597</v>
      </c>
      <c r="BM156" s="49" t="n">
        <v>136.908852867828</v>
      </c>
      <c r="BN156" s="49" t="n">
        <v>0.00223001446837489</v>
      </c>
      <c r="BO156" s="49" t="n">
        <v>0.00460389161455794</v>
      </c>
      <c r="BP156" s="49" t="n">
        <v>148.31792394015</v>
      </c>
      <c r="BQ156" s="49" t="n">
        <v>0.00433718773026432</v>
      </c>
      <c r="BR156" s="49" t="n">
        <v>0.00615254568393792</v>
      </c>
      <c r="BS156" s="49" t="n">
        <v>189.961033354114</v>
      </c>
      <c r="BT156" s="49" t="n">
        <v>0.00505216556821455</v>
      </c>
      <c r="BU156" s="49" t="n">
        <v>0.00752763636811401</v>
      </c>
      <c r="BV156" s="49" t="n">
        <v>229.892782107231</v>
      </c>
      <c r="BW156" s="49" t="n">
        <v>0.00541078259885161</v>
      </c>
      <c r="BX156" s="49" t="n">
        <v>0.00447505531310672</v>
      </c>
      <c r="BY156" s="49" t="n">
        <v>213.920082605984</v>
      </c>
      <c r="BZ156" s="49" t="n">
        <v>0.00433047003446199</v>
      </c>
      <c r="CA156" s="49" t="n">
        <v>0.00580423620139676</v>
      </c>
      <c r="CB156" s="49" t="n">
        <v>264.690448877814</v>
      </c>
      <c r="CC156" s="49" t="n">
        <v>0.00505634615405621</v>
      </c>
      <c r="CD156" s="49" t="n">
        <v>0.00728063384602066</v>
      </c>
      <c r="CE156" s="49" t="n">
        <v>330.863061097267</v>
      </c>
      <c r="CF156" s="49" t="n">
        <v>0.00542659866249245</v>
      </c>
      <c r="CT156" s="87"/>
      <c r="CU156" s="87"/>
      <c r="CV156" s="50"/>
      <c r="CW156" s="87"/>
      <c r="CX156" s="87"/>
    </row>
    <row r="157" customFormat="false" ht="12.8" hidden="false" customHeight="false" outlineLevel="0" collapsed="false">
      <c r="A157" s="86"/>
      <c r="B157" s="86"/>
      <c r="D157" s="86"/>
      <c r="E157" s="91"/>
      <c r="F157" s="0"/>
      <c r="G157" s="0"/>
      <c r="H157" s="0"/>
      <c r="I157" s="0"/>
      <c r="J157" s="0"/>
      <c r="K157" s="0"/>
      <c r="AW157" s="49" t="n">
        <v>0.00226470445074762</v>
      </c>
      <c r="AX157" s="84" t="n">
        <v>45.3613419576046</v>
      </c>
      <c r="AY157" s="53" t="n">
        <v>0.00158529311552371</v>
      </c>
      <c r="AZ157" s="84" t="n">
        <v>0.00301681000238238</v>
      </c>
      <c r="BA157" s="49" t="n">
        <v>67.9845935162096</v>
      </c>
      <c r="BB157" s="85" t="n">
        <v>0.00222427604261331</v>
      </c>
      <c r="BC157" s="85" t="n">
        <v>0.00352862008754031</v>
      </c>
      <c r="BD157" s="85" t="n">
        <v>87.2775187032403</v>
      </c>
      <c r="BE157" s="85" t="n">
        <v>0.00272894060674503</v>
      </c>
      <c r="BF157" s="84" t="n">
        <v>0.00211220013952072</v>
      </c>
      <c r="BG157" s="49" t="n">
        <v>83.832353491272</v>
      </c>
      <c r="BH157" s="85" t="n">
        <v>0.00147854009766417</v>
      </c>
      <c r="BI157" s="49" t="n">
        <v>0.0031255141925323</v>
      </c>
      <c r="BJ157" s="49" t="n">
        <v>111.393675187034</v>
      </c>
      <c r="BK157" s="49" t="n">
        <v>0.00192576949992126</v>
      </c>
      <c r="BL157" s="49" t="n">
        <v>0.00493414961669313</v>
      </c>
      <c r="BM157" s="49" t="n">
        <v>137.806608478801</v>
      </c>
      <c r="BN157" s="49" t="n">
        <v>0.00223510736402885</v>
      </c>
      <c r="BO157" s="49" t="n">
        <v>0.0046445651440483</v>
      </c>
      <c r="BP157" s="49" t="n">
        <v>149.290492518704</v>
      </c>
      <c r="BQ157" s="49" t="n">
        <v>0.00435999744681524</v>
      </c>
      <c r="BR157" s="49" t="n">
        <v>0.00620556722947199</v>
      </c>
      <c r="BS157" s="49" t="n">
        <v>191.206669264338</v>
      </c>
      <c r="BT157" s="49" t="n">
        <v>0.00507255476551691</v>
      </c>
      <c r="BU157" s="49" t="n">
        <v>0.00759034721325164</v>
      </c>
      <c r="BV157" s="49" t="n">
        <v>231.400263403989</v>
      </c>
      <c r="BW157" s="49" t="n">
        <v>0.00542555675100736</v>
      </c>
      <c r="BX157" s="49" t="n">
        <v>0.0045149511371162</v>
      </c>
      <c r="BY157" s="49" t="n">
        <v>215.322825748128</v>
      </c>
      <c r="BZ157" s="49" t="n">
        <v>0.00435475717355391</v>
      </c>
      <c r="CA157" s="49" t="n">
        <v>0.00585515014010761</v>
      </c>
      <c r="CB157" s="49" t="n">
        <v>266.426109725694</v>
      </c>
      <c r="CC157" s="49" t="n">
        <v>0.0050803504561049</v>
      </c>
      <c r="CD157" s="49" t="n">
        <v>0.00734196705001003</v>
      </c>
      <c r="CE157" s="49" t="n">
        <v>333.032637157118</v>
      </c>
      <c r="CF157" s="49" t="n">
        <v>0.00544369610790834</v>
      </c>
      <c r="CT157" s="87"/>
      <c r="CU157" s="87"/>
      <c r="CV157" s="50"/>
      <c r="CW157" s="87"/>
      <c r="CX157" s="87"/>
    </row>
    <row r="158" customFormat="false" ht="12.8" hidden="false" customHeight="false" outlineLevel="0" collapsed="false">
      <c r="A158" s="86"/>
      <c r="B158" s="86"/>
      <c r="D158" s="86"/>
      <c r="E158" s="91"/>
      <c r="F158" s="0"/>
      <c r="G158" s="0"/>
      <c r="H158" s="0"/>
      <c r="I158" s="0"/>
      <c r="J158" s="0"/>
      <c r="K158" s="0"/>
      <c r="AW158" s="49" t="n">
        <v>0.00227766013087942</v>
      </c>
      <c r="AX158" s="84" t="n">
        <v>45.6568531795497</v>
      </c>
      <c r="AY158" s="53" t="n">
        <v>0.00159436209161593</v>
      </c>
      <c r="AZ158" s="84" t="n">
        <v>0.00303196227931147</v>
      </c>
      <c r="BA158" s="49" t="n">
        <v>68.4274862842894</v>
      </c>
      <c r="BB158" s="85" t="n">
        <v>0.00223635390465466</v>
      </c>
      <c r="BC158" s="85" t="n">
        <v>0.0035449693017791</v>
      </c>
      <c r="BD158" s="85" t="n">
        <v>87.8460972568563</v>
      </c>
      <c r="BE158" s="85" t="n">
        <v>0.00274318270215794</v>
      </c>
      <c r="BF158" s="84" t="n">
        <v>0.00212438729961646</v>
      </c>
      <c r="BG158" s="49" t="n">
        <v>84.3784881546136</v>
      </c>
      <c r="BH158" s="85" t="n">
        <v>0.00148707110973118</v>
      </c>
      <c r="BI158" s="49" t="n">
        <v>0.00318404168734343</v>
      </c>
      <c r="BJ158" s="49" t="n">
        <v>112.11936097257</v>
      </c>
      <c r="BK158" s="49" t="n">
        <v>0.00193891433974387</v>
      </c>
      <c r="BL158" s="49" t="n">
        <v>0.00500401293298368</v>
      </c>
      <c r="BM158" s="49" t="n">
        <v>138.704364089773</v>
      </c>
      <c r="BN158" s="49" t="n">
        <v>0.00223980376798564</v>
      </c>
      <c r="BO158" s="49" t="n">
        <v>0.00468536930348352</v>
      </c>
      <c r="BP158" s="49" t="n">
        <v>150.263061097257</v>
      </c>
      <c r="BQ158" s="49" t="n">
        <v>0.00438266773103608</v>
      </c>
      <c r="BR158" s="49" t="n">
        <v>0.00625872300926577</v>
      </c>
      <c r="BS158" s="49" t="n">
        <v>192.452305174563</v>
      </c>
      <c r="BT158" s="49" t="n">
        <v>0.00509270704494663</v>
      </c>
      <c r="BU158" s="49" t="n">
        <v>0.00765318628759703</v>
      </c>
      <c r="BV158" s="49" t="n">
        <v>232.907744700747</v>
      </c>
      <c r="BW158" s="49" t="n">
        <v>0.00544001341747686</v>
      </c>
      <c r="BX158" s="49" t="n">
        <v>0.00455497966175346</v>
      </c>
      <c r="BY158" s="49" t="n">
        <v>216.725568890273</v>
      </c>
      <c r="BZ158" s="49" t="n">
        <v>0.0043789279738746</v>
      </c>
      <c r="CA158" s="49" t="n">
        <v>0.00590620380768135</v>
      </c>
      <c r="CB158" s="49" t="n">
        <v>268.161770573574</v>
      </c>
      <c r="CC158" s="49" t="n">
        <v>0.00510416274703414</v>
      </c>
      <c r="CD158" s="49" t="n">
        <v>0.00740343242870748</v>
      </c>
      <c r="CE158" s="49" t="n">
        <v>335.202213216968</v>
      </c>
      <c r="CF158" s="49" t="n">
        <v>0.00546049698634976</v>
      </c>
      <c r="CT158" s="87"/>
      <c r="CU158" s="87"/>
      <c r="CV158" s="50"/>
      <c r="CW158" s="87"/>
      <c r="CX158" s="87"/>
    </row>
    <row r="159" customFormat="false" ht="12.8" hidden="false" customHeight="false" outlineLevel="0" collapsed="false">
      <c r="A159" s="86"/>
      <c r="B159" s="86"/>
      <c r="D159" s="86"/>
      <c r="E159" s="91"/>
      <c r="F159" s="0"/>
      <c r="G159" s="0"/>
      <c r="H159" s="0"/>
      <c r="I159" s="0"/>
      <c r="J159" s="0"/>
      <c r="K159" s="0"/>
      <c r="AW159" s="49" t="n">
        <v>0.00229059625810648</v>
      </c>
      <c r="AX159" s="84" t="n">
        <v>45.9523644014949</v>
      </c>
      <c r="AY159" s="53" t="n">
        <v>0.00160341738067487</v>
      </c>
      <c r="AZ159" s="84" t="n">
        <v>0.00304707400608938</v>
      </c>
      <c r="BA159" s="49" t="n">
        <v>68.8703790523692</v>
      </c>
      <c r="BB159" s="85" t="n">
        <v>0.0022484073007081</v>
      </c>
      <c r="BC159" s="85" t="n">
        <v>0.0035612683814898</v>
      </c>
      <c r="BD159" s="85" t="n">
        <v>88.4146758104722</v>
      </c>
      <c r="BE159" s="85" t="n">
        <v>0.00275739079036082</v>
      </c>
      <c r="BF159" s="84" t="n">
        <v>0.00213655715618001</v>
      </c>
      <c r="BG159" s="49" t="n">
        <v>84.9246228179552</v>
      </c>
      <c r="BH159" s="85" t="n">
        <v>0.00149559000932565</v>
      </c>
      <c r="BI159" s="49" t="n">
        <v>0.00324269600122634</v>
      </c>
      <c r="BJ159" s="49" t="n">
        <v>112.845046758106</v>
      </c>
      <c r="BK159" s="49" t="n">
        <v>0.00195173966720734</v>
      </c>
      <c r="BL159" s="49" t="n">
        <v>0.00507399871268058</v>
      </c>
      <c r="BM159" s="49" t="n">
        <v>139.602119700746</v>
      </c>
      <c r="BN159" s="49" t="n">
        <v>0.00224410466916928</v>
      </c>
      <c r="BO159" s="49" t="n">
        <v>0.0047263041038796</v>
      </c>
      <c r="BP159" s="49" t="n">
        <v>151.235629675811</v>
      </c>
      <c r="BQ159" s="49" t="n">
        <v>0.00440519774870142</v>
      </c>
      <c r="BR159" s="49" t="n">
        <v>0.00631201291931709</v>
      </c>
      <c r="BS159" s="49" t="n">
        <v>193.697941084787</v>
      </c>
      <c r="BT159" s="49" t="n">
        <v>0.00511262205227627</v>
      </c>
      <c r="BU159" s="49" t="n">
        <v>0.00771615370870297</v>
      </c>
      <c r="BV159" s="49" t="n">
        <v>234.415225997505</v>
      </c>
      <c r="BW159" s="49" t="n">
        <v>0.00545415296665062</v>
      </c>
      <c r="BX159" s="49" t="n">
        <v>0.00459514089630327</v>
      </c>
      <c r="BY159" s="49" t="n">
        <v>218.128312032418</v>
      </c>
      <c r="BZ159" s="49" t="n">
        <v>0.00440298162884472</v>
      </c>
      <c r="CA159" s="49" t="n">
        <v>0.00595739703571776</v>
      </c>
      <c r="CB159" s="49" t="n">
        <v>269.897431421455</v>
      </c>
      <c r="CC159" s="49" t="n">
        <v>0.00512778253080827</v>
      </c>
      <c r="CD159" s="49" t="n">
        <v>0.00746503000972249</v>
      </c>
      <c r="CE159" s="49" t="n">
        <v>337.371789276819</v>
      </c>
      <c r="CF159" s="49" t="n">
        <v>0.00547700150829174</v>
      </c>
      <c r="CT159" s="87"/>
      <c r="CU159" s="87"/>
      <c r="CV159" s="50"/>
      <c r="CW159" s="87"/>
      <c r="CX159" s="87"/>
    </row>
    <row r="160" customFormat="false" ht="12.8" hidden="false" customHeight="false" outlineLevel="0" collapsed="false">
      <c r="A160" s="86"/>
      <c r="B160" s="86"/>
      <c r="D160" s="86"/>
      <c r="E160" s="91"/>
      <c r="F160" s="0"/>
      <c r="G160" s="0"/>
      <c r="H160" s="0"/>
      <c r="I160" s="0"/>
      <c r="J160" s="0"/>
      <c r="K160" s="0"/>
      <c r="AW160" s="49" t="n">
        <v>0.00230351289135891</v>
      </c>
      <c r="AX160" s="84" t="n">
        <v>46.24787562344</v>
      </c>
      <c r="AY160" s="53" t="n">
        <v>0.00161245902395158</v>
      </c>
      <c r="AZ160" s="84" t="n">
        <v>0.00306214545935139</v>
      </c>
      <c r="BA160" s="49" t="n">
        <v>69.313271820449</v>
      </c>
      <c r="BB160" s="85" t="n">
        <v>0.00226043632969116</v>
      </c>
      <c r="BC160" s="85" t="n">
        <v>0.00357751774207534</v>
      </c>
      <c r="BD160" s="85" t="n">
        <v>88.9832543640882</v>
      </c>
      <c r="BE160" s="85" t="n">
        <v>0.00277156503336687</v>
      </c>
      <c r="BF160" s="84" t="n">
        <v>0.00214870975827739</v>
      </c>
      <c r="BG160" s="49" t="n">
        <v>85.4707574812968</v>
      </c>
      <c r="BH160" s="85" t="n">
        <v>0.00150409683079386</v>
      </c>
      <c r="BI160" s="49" t="n">
        <v>0.00330147728184924</v>
      </c>
      <c r="BJ160" s="49" t="n">
        <v>113.570732543642</v>
      </c>
      <c r="BK160" s="49" t="n">
        <v>0.00196424552385532</v>
      </c>
      <c r="BL160" s="49" t="n">
        <v>0.00514410760403977</v>
      </c>
      <c r="BM160" s="49" t="n">
        <v>140.499875311718</v>
      </c>
      <c r="BN160" s="49" t="n">
        <v>0.00224801104546785</v>
      </c>
      <c r="BO160" s="49" t="n">
        <v>0.00476736956256125</v>
      </c>
      <c r="BP160" s="49" t="n">
        <v>152.208198254365</v>
      </c>
      <c r="BQ160" s="49" t="n">
        <v>0.00442758667226388</v>
      </c>
      <c r="BR160" s="49" t="n">
        <v>0.00636543687120712</v>
      </c>
      <c r="BS160" s="49" t="n">
        <v>194.943576995012</v>
      </c>
      <c r="BT160" s="49" t="n">
        <v>0.00513229944340073</v>
      </c>
      <c r="BU160" s="49" t="n">
        <v>0.00777924961659919</v>
      </c>
      <c r="BV160" s="49" t="n">
        <v>235.922707294263</v>
      </c>
      <c r="BW160" s="49" t="n">
        <v>0.00546797576996762</v>
      </c>
      <c r="BX160" s="49" t="n">
        <v>0.00463543485568293</v>
      </c>
      <c r="BY160" s="49" t="n">
        <v>219.531055174562</v>
      </c>
      <c r="BZ160" s="49" t="n">
        <v>0.00442691733845894</v>
      </c>
      <c r="CA160" s="49" t="n">
        <v>0.00600872966906645</v>
      </c>
      <c r="CB160" s="49" t="n">
        <v>271.633092269335</v>
      </c>
      <c r="CC160" s="49" t="n">
        <v>0.00515120932277827</v>
      </c>
      <c r="CD160" s="49" t="n">
        <v>0.00752675984233804</v>
      </c>
      <c r="CE160" s="49" t="n">
        <v>339.541365336669</v>
      </c>
      <c r="CF160" s="49" t="n">
        <v>0.00549320989002853</v>
      </c>
      <c r="CT160" s="87"/>
      <c r="CU160" s="87"/>
      <c r="CV160" s="50"/>
      <c r="CW160" s="87"/>
      <c r="CX160" s="87"/>
    </row>
    <row r="161" customFormat="false" ht="12.8" hidden="false" customHeight="false" outlineLevel="0" collapsed="false">
      <c r="A161" s="86"/>
      <c r="B161" s="86"/>
      <c r="D161" s="86"/>
      <c r="E161" s="91"/>
      <c r="F161" s="0"/>
      <c r="G161" s="0"/>
      <c r="H161" s="0"/>
      <c r="I161" s="0"/>
      <c r="J161" s="0"/>
      <c r="K161" s="0"/>
      <c r="AW161" s="49" t="n">
        <v>0.00231641008930082</v>
      </c>
      <c r="AX161" s="84" t="n">
        <v>46.5433868453852</v>
      </c>
      <c r="AY161" s="53" t="n">
        <v>0.0016214870625109</v>
      </c>
      <c r="AZ161" s="84" t="n">
        <v>0.00307717691308246</v>
      </c>
      <c r="BA161" s="49" t="n">
        <v>69.7561645885288</v>
      </c>
      <c r="BB161" s="85" t="n">
        <v>0.00227244108992395</v>
      </c>
      <c r="BC161" s="85" t="n">
        <v>0.00359371779310312</v>
      </c>
      <c r="BD161" s="85" t="n">
        <v>89.5518329177041</v>
      </c>
      <c r="BE161" s="85" t="n">
        <v>0.00278570559203498</v>
      </c>
      <c r="BF161" s="84" t="n">
        <v>0.00216084515476619</v>
      </c>
      <c r="BG161" s="49" t="n">
        <v>86.0168921446384</v>
      </c>
      <c r="BH161" s="85" t="n">
        <v>0.00151259160833599</v>
      </c>
      <c r="BI161" s="49" t="n">
        <v>0.00336038569711131</v>
      </c>
      <c r="BJ161" s="49" t="n">
        <v>114.296418329178</v>
      </c>
      <c r="BK161" s="49" t="n">
        <v>0.0019764319551538</v>
      </c>
      <c r="BL161" s="49" t="n">
        <v>0.00521434027935209</v>
      </c>
      <c r="BM161" s="49" t="n">
        <v>141.397630922691</v>
      </c>
      <c r="BN161" s="49" t="n">
        <v>0.00225152386343883</v>
      </c>
      <c r="BO161" s="49" t="n">
        <v>0.00480856570322992</v>
      </c>
      <c r="BP161" s="49" t="n">
        <v>153.180766832918</v>
      </c>
      <c r="BQ161" s="49" t="n">
        <v>0.00444983368071568</v>
      </c>
      <c r="BR161" s="49" t="n">
        <v>0.00641899479208692</v>
      </c>
      <c r="BS161" s="49" t="n">
        <v>196.189212905236</v>
      </c>
      <c r="BT161" s="49" t="n">
        <v>0.00515173888396946</v>
      </c>
      <c r="BU161" s="49" t="n">
        <v>0.00784247417360704</v>
      </c>
      <c r="BV161" s="49" t="n">
        <v>237.430188591021</v>
      </c>
      <c r="BW161" s="49" t="n">
        <v>0.00548148220145895</v>
      </c>
      <c r="BX161" s="49" t="n">
        <v>0.00467586156051001</v>
      </c>
      <c r="BY161" s="49" t="n">
        <v>220.933798316707</v>
      </c>
      <c r="BZ161" s="49" t="n">
        <v>0.0044507343091669</v>
      </c>
      <c r="CA161" s="49" t="n">
        <v>0.00606020156584669</v>
      </c>
      <c r="CB161" s="49" t="n">
        <v>273.368753117216</v>
      </c>
      <c r="CC161" s="49" t="n">
        <v>0.0051744426493745</v>
      </c>
      <c r="CD161" s="49" t="n">
        <v>0.00758862199735803</v>
      </c>
      <c r="CE161" s="49" t="n">
        <v>341.710941396519</v>
      </c>
      <c r="CF161" s="49" t="n">
        <v>0.00550912235320935</v>
      </c>
      <c r="CT161" s="87"/>
      <c r="CU161" s="87"/>
      <c r="CV161" s="50"/>
      <c r="CW161" s="87"/>
      <c r="CX161" s="87"/>
    </row>
    <row r="162" customFormat="false" ht="12.8" hidden="false" customHeight="false" outlineLevel="0" collapsed="false">
      <c r="A162" s="86"/>
      <c r="B162" s="86"/>
      <c r="D162" s="86"/>
      <c r="E162" s="91"/>
      <c r="F162" s="0"/>
      <c r="G162" s="0"/>
      <c r="H162" s="0"/>
      <c r="I162" s="0"/>
      <c r="J162" s="0"/>
      <c r="K162" s="0"/>
      <c r="AW162" s="49" t="n">
        <v>0.00232928791033196</v>
      </c>
      <c r="AX162" s="84" t="n">
        <v>46.8388980673303</v>
      </c>
      <c r="AY162" s="53" t="n">
        <v>0.00163050153723274</v>
      </c>
      <c r="AZ162" s="84" t="n">
        <v>0.00309216863863065</v>
      </c>
      <c r="BA162" s="49" t="n">
        <v>70.1990573566086</v>
      </c>
      <c r="BB162" s="85" t="n">
        <v>0.00228442167913156</v>
      </c>
      <c r="BC162" s="85" t="n">
        <v>0.00360986893840176</v>
      </c>
      <c r="BD162" s="85" t="n">
        <v>90.1204114713201</v>
      </c>
      <c r="BE162" s="85" t="n">
        <v>0.00279981262607965</v>
      </c>
      <c r="BF162" s="84" t="n">
        <v>0.00217296339429681</v>
      </c>
      <c r="BG162" s="49" t="n">
        <v>86.56302680798</v>
      </c>
      <c r="BH162" s="85" t="n">
        <v>0.00152107437600738</v>
      </c>
      <c r="BI162" s="49" t="n">
        <v>0.00341942143504675</v>
      </c>
      <c r="BJ162" s="49" t="n">
        <v>115.022104114715</v>
      </c>
      <c r="BK162" s="49" t="n">
        <v>0.00198829901005769</v>
      </c>
      <c r="BL162" s="49" t="n">
        <v>0.00528469743469632</v>
      </c>
      <c r="BM162" s="49" t="n">
        <v>142.295386533663</v>
      </c>
      <c r="BN162" s="49" t="n">
        <v>0.00225464407802863</v>
      </c>
      <c r="BO162" s="49" t="n">
        <v>0.00484989255603155</v>
      </c>
      <c r="BP162" s="49" t="n">
        <v>154.153335411472</v>
      </c>
      <c r="BQ162" s="49" t="n">
        <v>0.00447193795945093</v>
      </c>
      <c r="BR162" s="49" t="n">
        <v>0.0064726866246633</v>
      </c>
      <c r="BS162" s="49" t="n">
        <v>197.434848815461</v>
      </c>
      <c r="BT162" s="49" t="n">
        <v>0.00517094004902415</v>
      </c>
      <c r="BU162" s="49" t="n">
        <v>0.00790582756415846</v>
      </c>
      <c r="BV162" s="49" t="n">
        <v>238.93766988778</v>
      </c>
      <c r="BW162" s="49" t="n">
        <v>0.00549467263730535</v>
      </c>
      <c r="BX162" s="49" t="n">
        <v>0.00471642103716975</v>
      </c>
      <c r="BY162" s="49" t="n">
        <v>222.336541458851</v>
      </c>
      <c r="BZ162" s="49" t="n">
        <v>0.00447443175375474</v>
      </c>
      <c r="CA162" s="49" t="n">
        <v>0.00611181259746543</v>
      </c>
      <c r="CB162" s="49" t="n">
        <v>275.104413965096</v>
      </c>
      <c r="CC162" s="49" t="n">
        <v>0.00519748204780137</v>
      </c>
      <c r="CD162" s="49" t="n">
        <v>0.00765061656695819</v>
      </c>
      <c r="CE162" s="49" t="n">
        <v>343.88051745637</v>
      </c>
      <c r="CF162" s="49" t="n">
        <v>0.00552473912438828</v>
      </c>
      <c r="CT162" s="87"/>
      <c r="CU162" s="87"/>
      <c r="CV162" s="50"/>
      <c r="CW162" s="87"/>
      <c r="CX162" s="87"/>
    </row>
    <row r="163" customFormat="false" ht="12.8" hidden="false" customHeight="false" outlineLevel="0" collapsed="false">
      <c r="A163" s="86"/>
      <c r="B163" s="86"/>
      <c r="D163" s="86"/>
      <c r="E163" s="91"/>
      <c r="F163" s="0"/>
      <c r="G163" s="0"/>
      <c r="H163" s="0"/>
      <c r="I163" s="0"/>
      <c r="J163" s="0"/>
      <c r="K163" s="0"/>
      <c r="AW163" s="49" t="n">
        <v>0.00234214641258917</v>
      </c>
      <c r="AX163" s="84" t="n">
        <v>47.1344092892755</v>
      </c>
      <c r="AY163" s="53" t="n">
        <v>0.00163950248881284</v>
      </c>
      <c r="AZ163" s="84" t="n">
        <v>0.00310712090472276</v>
      </c>
      <c r="BA163" s="49" t="n">
        <v>70.6419501246884</v>
      </c>
      <c r="BB163" s="85" t="n">
        <v>0.00229637819445069</v>
      </c>
      <c r="BC163" s="85" t="n">
        <v>0.00362597157615714</v>
      </c>
      <c r="BD163" s="85" t="n">
        <v>90.6889900249361</v>
      </c>
      <c r="BE163" s="85" t="n">
        <v>0.00281388629408244</v>
      </c>
      <c r="BF163" s="84" t="n">
        <v>0.00218506452531362</v>
      </c>
      <c r="BG163" s="49" t="n">
        <v>87.1091614713216</v>
      </c>
      <c r="BH163" s="85" t="n">
        <v>0.00152954516771918</v>
      </c>
      <c r="BI163" s="49" t="n">
        <v>0.00347858470373146</v>
      </c>
      <c r="BJ163" s="49" t="n">
        <v>115.747789900251</v>
      </c>
      <c r="BK163" s="49" t="n">
        <v>0.00199984674058665</v>
      </c>
      <c r="BL163" s="49" t="n">
        <v>0.0053551797897032</v>
      </c>
      <c r="BM163" s="49" t="n">
        <v>143.193142144636</v>
      </c>
      <c r="BN163" s="49" t="n">
        <v>0.00225737263230566</v>
      </c>
      <c r="BO163" s="49" t="n">
        <v>0.00489135015762384</v>
      </c>
      <c r="BP163" s="49" t="n">
        <v>155.125903990026</v>
      </c>
      <c r="BQ163" s="49" t="n">
        <v>0.00449389870012797</v>
      </c>
      <c r="BR163" s="49" t="n">
        <v>0.00652651232718467</v>
      </c>
      <c r="BS163" s="49" t="n">
        <v>198.680484725685</v>
      </c>
      <c r="BT163" s="49" t="n">
        <v>0.00518990262264243</v>
      </c>
      <c r="BU163" s="49" t="n">
        <v>0.00796930999461922</v>
      </c>
      <c r="BV163" s="49" t="n">
        <v>240.445151184538</v>
      </c>
      <c r="BW163" s="49" t="n">
        <v>0.00550754745540713</v>
      </c>
      <c r="BX163" s="49" t="n">
        <v>0.00475711331788217</v>
      </c>
      <c r="BY163" s="49" t="n">
        <v>223.739284600996</v>
      </c>
      <c r="BZ163" s="49" t="n">
        <v>0.00449800889122699</v>
      </c>
      <c r="CA163" s="49" t="n">
        <v>0.00616356264863478</v>
      </c>
      <c r="CB163" s="49" t="n">
        <v>276.840074812976</v>
      </c>
      <c r="CC163" s="49" t="n">
        <v>0.00522032706573695</v>
      </c>
      <c r="CD163" s="49" t="n">
        <v>0.0077127436645392</v>
      </c>
      <c r="CE163" s="49" t="n">
        <v>346.05009351622</v>
      </c>
      <c r="CF163" s="49" t="n">
        <v>0.00554006043458435</v>
      </c>
      <c r="CT163" s="87"/>
      <c r="CU163" s="87"/>
      <c r="CV163" s="50"/>
      <c r="CW163" s="87"/>
      <c r="CX163" s="87"/>
    </row>
    <row r="164" customFormat="false" ht="12.8" hidden="false" customHeight="false" outlineLevel="0" collapsed="false">
      <c r="A164" s="86"/>
      <c r="B164" s="86"/>
      <c r="D164" s="86"/>
      <c r="E164" s="91"/>
      <c r="F164" s="0"/>
      <c r="G164" s="0"/>
      <c r="H164" s="0"/>
      <c r="I164" s="0"/>
      <c r="J164" s="0"/>
      <c r="K164" s="0"/>
      <c r="AW164" s="49" t="n">
        <v>0.00235498565394805</v>
      </c>
      <c r="AX164" s="84" t="n">
        <v>47.4299205112206</v>
      </c>
      <c r="AY164" s="53" t="n">
        <v>0.00164848995776403</v>
      </c>
      <c r="AZ164" s="84" t="n">
        <v>0.00312203397747954</v>
      </c>
      <c r="BA164" s="49" t="n">
        <v>71.0848428927682</v>
      </c>
      <c r="BB164" s="85" t="n">
        <v>0.00230831073243348</v>
      </c>
      <c r="BC164" s="85" t="n">
        <v>0.00364202609900681</v>
      </c>
      <c r="BD164" s="85" t="n">
        <v>91.257568578552</v>
      </c>
      <c r="BE164" s="85" t="n">
        <v>0.0028279267535019</v>
      </c>
      <c r="BF164" s="84" t="n">
        <v>0.00219714859605606</v>
      </c>
      <c r="BG164" s="49" t="n">
        <v>87.6552961346632</v>
      </c>
      <c r="BH164" s="85" t="n">
        <v>0.00153800401723891</v>
      </c>
      <c r="BI164" s="49" t="n">
        <v>0.00353787573119292</v>
      </c>
      <c r="BJ164" s="49" t="n">
        <v>116.473475685787</v>
      </c>
      <c r="BK164" s="49" t="n">
        <v>0.0020110752014124</v>
      </c>
      <c r="BL164" s="49" t="n">
        <v>0.00542578808733072</v>
      </c>
      <c r="BM164" s="49" t="n">
        <v>144.090897755608</v>
      </c>
      <c r="BN164" s="49" t="n">
        <v>0.00225971045720729</v>
      </c>
      <c r="BO164" s="49" t="n">
        <v>0.0049329385512435</v>
      </c>
      <c r="BP164" s="49" t="n">
        <v>156.098472568579</v>
      </c>
      <c r="BQ164" s="49" t="n">
        <v>0.00451571510053284</v>
      </c>
      <c r="BR164" s="49" t="n">
        <v>0.00658047187342645</v>
      </c>
      <c r="BS164" s="49" t="n">
        <v>199.92612063591</v>
      </c>
      <c r="BT164" s="49" t="n">
        <v>0.0052086262975866</v>
      </c>
      <c r="BU164" s="49" t="n">
        <v>0.00803292169311674</v>
      </c>
      <c r="BV164" s="49" t="n">
        <v>241.952632481296</v>
      </c>
      <c r="BW164" s="49" t="n">
        <v>0.00552010703496785</v>
      </c>
      <c r="BX164" s="49" t="n">
        <v>0.00479793844076886</v>
      </c>
      <c r="BY164" s="49" t="n">
        <v>225.142027743141</v>
      </c>
      <c r="BZ164" s="49" t="n">
        <v>0.00452146494668917</v>
      </c>
      <c r="CA164" s="49" t="n">
        <v>0.0062154516173885</v>
      </c>
      <c r="CB164" s="49" t="n">
        <v>278.575735660857</v>
      </c>
      <c r="CC164" s="49" t="n">
        <v>0.00524297726103635</v>
      </c>
      <c r="CD164" s="49" t="n">
        <v>0.00777500342458324</v>
      </c>
      <c r="CE164" s="49" t="n">
        <v>348.219669576071</v>
      </c>
      <c r="CF164" s="49" t="n">
        <v>0.00555508651885409</v>
      </c>
      <c r="CT164" s="87"/>
      <c r="CU164" s="87"/>
      <c r="CV164" s="50"/>
      <c r="CW164" s="87"/>
      <c r="CX164" s="87"/>
    </row>
    <row r="165" customFormat="false" ht="12.8" hidden="false" customHeight="false" outlineLevel="0" collapsed="false">
      <c r="A165" s="86"/>
      <c r="B165" s="86"/>
      <c r="D165" s="86"/>
      <c r="E165" s="86"/>
      <c r="AW165" s="49" t="n">
        <v>0.00236780569202457</v>
      </c>
      <c r="AX165" s="84" t="n">
        <v>47.7254317331658</v>
      </c>
      <c r="AY165" s="53" t="n">
        <v>0.00165746398441758</v>
      </c>
      <c r="AZ165" s="84" t="n">
        <v>0.00313690812043188</v>
      </c>
      <c r="BA165" s="49" t="n">
        <v>71.527735660848</v>
      </c>
      <c r="BB165" s="85" t="n">
        <v>0.00232021938905217</v>
      </c>
      <c r="BC165" s="85" t="n">
        <v>0.00365803289413343</v>
      </c>
      <c r="BD165" s="85" t="n">
        <v>91.826147132168</v>
      </c>
      <c r="BE165" s="85" t="n">
        <v>0.00284193416068488</v>
      </c>
      <c r="BF165" s="84" t="n">
        <v>0.00220921565455983</v>
      </c>
      <c r="BG165" s="49" t="n">
        <v>88.2014307980048</v>
      </c>
      <c r="BH165" s="85" t="n">
        <v>0.00154645095819157</v>
      </c>
      <c r="BI165" s="49" t="n">
        <v>0.00359729476532279</v>
      </c>
      <c r="BJ165" s="49" t="n">
        <v>117.199161471323</v>
      </c>
      <c r="BK165" s="49" t="n">
        <v>0.00202198444945451</v>
      </c>
      <c r="BL165" s="49" t="n">
        <v>0.00549652309365003</v>
      </c>
      <c r="BM165" s="49" t="n">
        <v>144.988653366581</v>
      </c>
      <c r="BN165" s="49" t="n">
        <v>0.00226165847129854</v>
      </c>
      <c r="BO165" s="49" t="n">
        <v>0.00497465778677318</v>
      </c>
      <c r="BP165" s="49" t="n">
        <v>157.071041147133</v>
      </c>
      <c r="BQ165" s="49" t="n">
        <v>0.00453738636444327</v>
      </c>
      <c r="BR165" s="49" t="n">
        <v>0.00663456525267698</v>
      </c>
      <c r="BS165" s="49" t="n">
        <v>201.171756546134</v>
      </c>
      <c r="BT165" s="49" t="n">
        <v>0.00522711077495982</v>
      </c>
      <c r="BU165" s="49" t="n">
        <v>0.00809666290937177</v>
      </c>
      <c r="BV165" s="49" t="n">
        <v>243.460113778054</v>
      </c>
      <c r="BW165" s="49" t="n">
        <v>0.00553235175608812</v>
      </c>
      <c r="BX165" s="49" t="n">
        <v>0.00483889644991938</v>
      </c>
      <c r="BY165" s="49" t="n">
        <v>226.544770885285</v>
      </c>
      <c r="BZ165" s="49" t="n">
        <v>0.00454479915123016</v>
      </c>
      <c r="CA165" s="49" t="n">
        <v>0.00626747941509741</v>
      </c>
      <c r="CB165" s="49" t="n">
        <v>280.311396508737</v>
      </c>
      <c r="CC165" s="49" t="n">
        <v>0.00526543220143783</v>
      </c>
      <c r="CD165" s="49" t="n">
        <v>0.00783739600251323</v>
      </c>
      <c r="CE165" s="49" t="n">
        <v>350.389245635921</v>
      </c>
      <c r="CF165" s="49" t="n">
        <v>0.00556981761587452</v>
      </c>
      <c r="CT165" s="87"/>
      <c r="CU165" s="87"/>
      <c r="CV165" s="50"/>
      <c r="CW165" s="87"/>
      <c r="CX165" s="87"/>
    </row>
    <row r="166" customFormat="false" ht="12.8" hidden="false" customHeight="false" outlineLevel="0" collapsed="false">
      <c r="A166" s="86"/>
      <c r="B166" s="86"/>
      <c r="D166" s="86"/>
      <c r="E166" s="86"/>
      <c r="AW166" s="49" t="n">
        <v>0.00238060658417651</v>
      </c>
      <c r="AX166" s="84" t="n">
        <v>48.0209429551109</v>
      </c>
      <c r="AY166" s="53" t="n">
        <v>0.00166642460892389</v>
      </c>
      <c r="AZ166" s="84" t="n">
        <v>0.00315174359453771</v>
      </c>
      <c r="BA166" s="49" t="n">
        <v>71.9706284289278</v>
      </c>
      <c r="BB166" s="85" t="n">
        <v>0.00233210425970432</v>
      </c>
      <c r="BC166" s="85" t="n">
        <v>0.00367399234335678</v>
      </c>
      <c r="BD166" s="85" t="n">
        <v>92.3947256857839</v>
      </c>
      <c r="BE166" s="85" t="n">
        <v>0.00285590867087675</v>
      </c>
      <c r="BF166" s="84" t="n">
        <v>0.00222126574865803</v>
      </c>
      <c r="BG166" s="49" t="n">
        <v>88.7475654613465</v>
      </c>
      <c r="BH166" s="85" t="n">
        <v>0.00155488602406031</v>
      </c>
      <c r="BI166" s="49" t="n">
        <v>0.0036568420737926</v>
      </c>
      <c r="BJ166" s="49" t="n">
        <v>117.924847256859</v>
      </c>
      <c r="BK166" s="49" t="n">
        <v>0.0020325745434859</v>
      </c>
      <c r="BL166" s="49" t="n">
        <v>0.00556738559764255</v>
      </c>
      <c r="BM166" s="49" t="n">
        <v>145.886408977554</v>
      </c>
      <c r="BN166" s="49" t="n">
        <v>0.00226321758054411</v>
      </c>
      <c r="BO166" s="49" t="n">
        <v>0.00501650792080845</v>
      </c>
      <c r="BP166" s="49" t="n">
        <v>158.043609725686</v>
      </c>
      <c r="BQ166" s="49" t="n">
        <v>0.0045589117014936</v>
      </c>
      <c r="BR166" s="49" t="n">
        <v>0.00668879246972257</v>
      </c>
      <c r="BS166" s="49" t="n">
        <v>202.417392456359</v>
      </c>
      <c r="BT166" s="49" t="n">
        <v>0.00524535576386473</v>
      </c>
      <c r="BU166" s="49" t="n">
        <v>0.00816053391453545</v>
      </c>
      <c r="BV166" s="49" t="n">
        <v>244.967595074812</v>
      </c>
      <c r="BW166" s="49" t="n">
        <v>0.00554428199937405</v>
      </c>
      <c r="BX166" s="49" t="n">
        <v>0.00487998739545772</v>
      </c>
      <c r="BY166" s="49" t="n">
        <v>227.94751402743</v>
      </c>
      <c r="BZ166" s="49" t="n">
        <v>0.00456801074180617</v>
      </c>
      <c r="CA166" s="49" t="n">
        <v>0.0063196459664844</v>
      </c>
      <c r="CB166" s="49" t="n">
        <v>282.047057356617</v>
      </c>
      <c r="CC166" s="49" t="n">
        <v>0.00528769146427381</v>
      </c>
      <c r="CD166" s="49" t="n">
        <v>0.00789992157455553</v>
      </c>
      <c r="CE166" s="49" t="n">
        <v>352.558821695772</v>
      </c>
      <c r="CF166" s="49" t="n">
        <v>0.00558425396753782</v>
      </c>
      <c r="CT166" s="87"/>
      <c r="CU166" s="87"/>
      <c r="CV166" s="50"/>
      <c r="CW166" s="87"/>
      <c r="CX166" s="87"/>
    </row>
    <row r="167" customFormat="false" ht="12.8" hidden="false" customHeight="false" outlineLevel="0" collapsed="false">
      <c r="A167" s="86"/>
      <c r="B167" s="86"/>
      <c r="D167" s="86"/>
      <c r="E167" s="86"/>
      <c r="AW167" s="49" t="n">
        <v>0.00239338838750515</v>
      </c>
      <c r="AX167" s="84" t="n">
        <v>48.3164541770561</v>
      </c>
      <c r="AY167" s="53" t="n">
        <v>0.00167537187125399</v>
      </c>
      <c r="AZ167" s="84" t="n">
        <v>0.00316654065819894</v>
      </c>
      <c r="BA167" s="49" t="n">
        <v>72.4135211970076</v>
      </c>
      <c r="BB167" s="85" t="n">
        <v>0.00234396543921649</v>
      </c>
      <c r="BC167" s="85" t="n">
        <v>0.00368990482322434</v>
      </c>
      <c r="BD167" s="85" t="n">
        <v>92.9633042393998</v>
      </c>
      <c r="BE167" s="85" t="n">
        <v>0.0028698504382316</v>
      </c>
      <c r="BF167" s="84" t="n">
        <v>0.00223329892598235</v>
      </c>
      <c r="BG167" s="49" t="n">
        <v>89.2937001246881</v>
      </c>
      <c r="BH167" s="85" t="n">
        <v>0.00156330924818737</v>
      </c>
      <c r="BI167" s="49" t="n">
        <v>0.00371651794397301</v>
      </c>
      <c r="BJ167" s="49" t="n">
        <v>118.650533042396</v>
      </c>
      <c r="BK167" s="49" t="n">
        <v>0.0020428455437489</v>
      </c>
      <c r="BL167" s="49" t="n">
        <v>0.00563837641100727</v>
      </c>
      <c r="BM167" s="49" t="n">
        <v>146.784164588526</v>
      </c>
      <c r="BN167" s="49" t="n">
        <v>0.00226438867809054</v>
      </c>
      <c r="BO167" s="49" t="n">
        <v>0.0050584890167243</v>
      </c>
      <c r="BP167" s="49" t="n">
        <v>159.01617830424</v>
      </c>
      <c r="BQ167" s="49" t="n">
        <v>0.00458029032703954</v>
      </c>
      <c r="BR167" s="49" t="n">
        <v>0.00674315354483367</v>
      </c>
      <c r="BS167" s="49" t="n">
        <v>203.663028366583</v>
      </c>
      <c r="BT167" s="49" t="n">
        <v>0.00526336098107074</v>
      </c>
      <c r="BU167" s="49" t="n">
        <v>0.00822453500103039</v>
      </c>
      <c r="BV167" s="49" t="n">
        <v>246.47507637157</v>
      </c>
      <c r="BW167" s="49" t="n">
        <v>0.0055558981455553</v>
      </c>
      <c r="BX167" s="49" t="n">
        <v>0.00492121133360828</v>
      </c>
      <c r="BY167" s="49" t="n">
        <v>229.350257169575</v>
      </c>
      <c r="BZ167" s="49" t="n">
        <v>0.00459109896112434</v>
      </c>
      <c r="CA167" s="49" t="n">
        <v>0.00637195120963895</v>
      </c>
      <c r="CB167" s="49" t="n">
        <v>283.782718204498</v>
      </c>
      <c r="CC167" s="49" t="n">
        <v>0.00530975463618593</v>
      </c>
      <c r="CD167" s="49" t="n">
        <v>0.00796258033760568</v>
      </c>
      <c r="CE167" s="49" t="n">
        <v>354.728397755622</v>
      </c>
      <c r="CF167" s="49" t="n">
        <v>0.00559839581855603</v>
      </c>
      <c r="CT167" s="87"/>
      <c r="CU167" s="87"/>
      <c r="CV167" s="50"/>
      <c r="CW167" s="87"/>
      <c r="CX167" s="87"/>
    </row>
    <row r="168" customFormat="false" ht="12.8" hidden="false" customHeight="false" outlineLevel="0" collapsed="false">
      <c r="A168" s="86"/>
      <c r="B168" s="86"/>
      <c r="D168" s="86"/>
      <c r="E168" s="86"/>
      <c r="AW168" s="49" t="n">
        <v>0.00240615115885652</v>
      </c>
      <c r="AX168" s="84" t="n">
        <v>48.6119653990012</v>
      </c>
      <c r="AY168" s="53" t="n">
        <v>0.00168430581119992</v>
      </c>
      <c r="AZ168" s="84" t="n">
        <v>0.00318129956727957</v>
      </c>
      <c r="BA168" s="49" t="n">
        <v>72.8564139650874</v>
      </c>
      <c r="BB168" s="85" t="n">
        <v>0.00235580302185003</v>
      </c>
      <c r="BC168" s="85" t="n">
        <v>0.00370577070510068</v>
      </c>
      <c r="BD168" s="85" t="n">
        <v>93.5318827930158</v>
      </c>
      <c r="BE168" s="85" t="n">
        <v>0.0028837596158225</v>
      </c>
      <c r="BF168" s="84" t="n">
        <v>0.00224531523396413</v>
      </c>
      <c r="BG168" s="49" t="n">
        <v>89.8398347880297</v>
      </c>
      <c r="BH168" s="85" t="n">
        <v>0.00157172066377465</v>
      </c>
      <c r="BI168" s="49" t="n">
        <v>0.00377632268285567</v>
      </c>
      <c r="BJ168" s="49" t="n">
        <v>119.376218827932</v>
      </c>
      <c r="BK168" s="49" t="n">
        <v>0.00205279751157806</v>
      </c>
      <c r="BL168" s="49" t="n">
        <v>0.00570949636797929</v>
      </c>
      <c r="BM168" s="49" t="n">
        <v>147.681920199499</v>
      </c>
      <c r="BN168" s="49" t="n">
        <v>0.00226517264406109</v>
      </c>
      <c r="BO168" s="49" t="n">
        <v>0.00510060114474192</v>
      </c>
      <c r="BP168" s="49" t="n">
        <v>159.988746882794</v>
      </c>
      <c r="BQ168" s="49" t="n">
        <v>0.00460152146202446</v>
      </c>
      <c r="BR168" s="49" t="n">
        <v>0.00679764851375057</v>
      </c>
      <c r="BS168" s="49" t="n">
        <v>204.908664276808</v>
      </c>
      <c r="BT168" s="49" t="n">
        <v>0.00528112615068461</v>
      </c>
      <c r="BU168" s="49" t="n">
        <v>0.00828866648239666</v>
      </c>
      <c r="BV168" s="49" t="n">
        <v>247.982557668328</v>
      </c>
      <c r="BW168" s="49" t="n">
        <v>0.00556720057511527</v>
      </c>
      <c r="BX168" s="49" t="n">
        <v>0.00496256832676177</v>
      </c>
      <c r="BY168" s="49" t="n">
        <v>230.753000311719</v>
      </c>
      <c r="BZ168" s="49" t="n">
        <v>0.0046140630575269</v>
      </c>
      <c r="CA168" s="49" t="n">
        <v>0.00642439509603044</v>
      </c>
      <c r="CB168" s="49" t="n">
        <v>285.518379052378</v>
      </c>
      <c r="CC168" s="49" t="n">
        <v>0.00533162131284192</v>
      </c>
      <c r="CD168" s="49" t="n">
        <v>0.00802537250909749</v>
      </c>
      <c r="CE168" s="49" t="n">
        <v>356.897973815473</v>
      </c>
      <c r="CF168" s="49" t="n">
        <v>0.0056122434160761</v>
      </c>
      <c r="CT168" s="87"/>
      <c r="CU168" s="87"/>
      <c r="CV168" s="50"/>
      <c r="CW168" s="87"/>
      <c r="CX168" s="87"/>
    </row>
    <row r="169" customFormat="false" ht="12.8" hidden="false" customHeight="false" outlineLevel="0" collapsed="false">
      <c r="A169" s="86"/>
      <c r="B169" s="86"/>
      <c r="D169" s="86"/>
      <c r="E169" s="86"/>
      <c r="AW169" s="49" t="n">
        <v>0.00241889495482328</v>
      </c>
      <c r="AX169" s="84" t="n">
        <v>48.9074766209464</v>
      </c>
      <c r="AY169" s="53" t="n">
        <v>0.00169322646837669</v>
      </c>
      <c r="AZ169" s="84" t="n">
        <v>0.00319602057512338</v>
      </c>
      <c r="BA169" s="49" t="n">
        <v>73.2993067331672</v>
      </c>
      <c r="BB169" s="85" t="n">
        <v>0.00236761710130422</v>
      </c>
      <c r="BC169" s="85" t="n">
        <v>0.00372159035525556</v>
      </c>
      <c r="BD169" s="85" t="n">
        <v>94.1004613466317</v>
      </c>
      <c r="BE169" s="85" t="n">
        <v>0.00289763635565176</v>
      </c>
      <c r="BF169" s="84" t="n">
        <v>0.00225731471983545</v>
      </c>
      <c r="BG169" s="49" t="n">
        <v>90.3859694513713</v>
      </c>
      <c r="BH169" s="85" t="n">
        <v>0.00158012030388453</v>
      </c>
      <c r="BI169" s="49" t="n">
        <v>0.00383625661697927</v>
      </c>
      <c r="BJ169" s="49" t="n">
        <v>120.101904613468</v>
      </c>
      <c r="BK169" s="49" t="n">
        <v>0.00206243050903457</v>
      </c>
      <c r="BL169" s="49" t="n">
        <v>0.00578074632515814</v>
      </c>
      <c r="BM169" s="49" t="n">
        <v>148.579675810471</v>
      </c>
      <c r="BN169" s="49" t="n">
        <v>0.00226557034535931</v>
      </c>
      <c r="BO169" s="49" t="n">
        <v>0.00514284438199507</v>
      </c>
      <c r="BP169" s="49" t="n">
        <v>160.961315461347</v>
      </c>
      <c r="BQ169" s="49" t="n">
        <v>0.00462260433284544</v>
      </c>
      <c r="BR169" s="49" t="n">
        <v>0.00685227742766961</v>
      </c>
      <c r="BS169" s="49" t="n">
        <v>206.154300187032</v>
      </c>
      <c r="BT169" s="49" t="n">
        <v>0.00529865100382675</v>
      </c>
      <c r="BU169" s="49" t="n">
        <v>0.00835292869314247</v>
      </c>
      <c r="BV169" s="49" t="n">
        <v>249.490038965087</v>
      </c>
      <c r="BW169" s="49" t="n">
        <v>0.0055781896679321</v>
      </c>
      <c r="BX169" s="49" t="n">
        <v>0.00500405844354099</v>
      </c>
      <c r="BY169" s="49" t="n">
        <v>232.155743453864</v>
      </c>
      <c r="BZ169" s="49" t="n">
        <v>0.00463690228487612</v>
      </c>
      <c r="CA169" s="49" t="n">
        <v>0.00647697759052171</v>
      </c>
      <c r="CB169" s="49" t="n">
        <v>287.254039900258</v>
      </c>
      <c r="CC169" s="49" t="n">
        <v>0.00535329109865835</v>
      </c>
      <c r="CD169" s="49" t="n">
        <v>0.00808829832687616</v>
      </c>
      <c r="CE169" s="49" t="n">
        <v>359.067549875323</v>
      </c>
      <c r="CF169" s="49" t="n">
        <v>0.0056257970093069</v>
      </c>
      <c r="CT169" s="87"/>
      <c r="CU169" s="87"/>
      <c r="CV169" s="50"/>
      <c r="CW169" s="87"/>
      <c r="CX169" s="87"/>
    </row>
    <row r="170" customFormat="false" ht="12.8" hidden="false" customHeight="false" outlineLevel="0" collapsed="false">
      <c r="A170" s="86"/>
      <c r="B170" s="86"/>
      <c r="D170" s="86"/>
      <c r="E170" s="86"/>
      <c r="AW170" s="49" t="n">
        <v>0.00243161983174591</v>
      </c>
      <c r="AX170" s="84" t="n">
        <v>49.2029878428915</v>
      </c>
      <c r="AY170" s="53" t="n">
        <v>0.00170213388222251</v>
      </c>
      <c r="AZ170" s="84" t="n">
        <v>0.00321070393257282</v>
      </c>
      <c r="BA170" s="49" t="n">
        <v>73.742199501247</v>
      </c>
      <c r="BB170" s="85" t="n">
        <v>0.00237940777072148</v>
      </c>
      <c r="BC170" s="85" t="n">
        <v>0.00373736413495051</v>
      </c>
      <c r="BD170" s="85" t="n">
        <v>94.6690399002477</v>
      </c>
      <c r="BE170" s="85" t="n">
        <v>0.00291148080866054</v>
      </c>
      <c r="BF170" s="84" t="n">
        <v>0.00226929743063041</v>
      </c>
      <c r="BG170" s="49" t="n">
        <v>90.9321041147129</v>
      </c>
      <c r="BH170" s="85" t="n">
        <v>0.00158850820144096</v>
      </c>
      <c r="BI170" s="49" t="n">
        <v>0.00389632009235809</v>
      </c>
      <c r="BJ170" s="49" t="n">
        <v>120.827590399004</v>
      </c>
      <c r="BK170" s="49" t="n">
        <v>0.0020717445985462</v>
      </c>
      <c r="BL170" s="49" t="n">
        <v>0.00585212716134708</v>
      </c>
      <c r="BM170" s="49" t="n">
        <v>149.477431421444</v>
      </c>
      <c r="BN170" s="49" t="n">
        <v>0.00226558263548418</v>
      </c>
      <c r="BO170" s="49" t="n">
        <v>0.00518521881259676</v>
      </c>
      <c r="BP170" s="49" t="n">
        <v>161.933884039901</v>
      </c>
      <c r="BQ170" s="49" t="n">
        <v>0.00464353817122082</v>
      </c>
      <c r="BR170" s="49" t="n">
        <v>0.00690704035323019</v>
      </c>
      <c r="BS170" s="49" t="n">
        <v>207.399936097257</v>
      </c>
      <c r="BT170" s="49" t="n">
        <v>0.00531593527831397</v>
      </c>
      <c r="BU170" s="49" t="n">
        <v>0.00841732198859994</v>
      </c>
      <c r="BV170" s="49" t="n">
        <v>250.997520261845</v>
      </c>
      <c r="BW170" s="49" t="n">
        <v>0.00558886580293097</v>
      </c>
      <c r="BX170" s="49" t="n">
        <v>0.00504568175886652</v>
      </c>
      <c r="BY170" s="49" t="n">
        <v>233.558486596008</v>
      </c>
      <c r="BZ170" s="49" t="n">
        <v>0.00465961590243972</v>
      </c>
      <c r="CA170" s="49" t="n">
        <v>0.0065296986713819</v>
      </c>
      <c r="CB170" s="49" t="n">
        <v>288.989700748139</v>
      </c>
      <c r="CC170" s="49" t="n">
        <v>0.00537476360652579</v>
      </c>
      <c r="CD170" s="49" t="n">
        <v>0.00815135804907383</v>
      </c>
      <c r="CE170" s="49" t="n">
        <v>361.237125935173</v>
      </c>
      <c r="CF170" s="49" t="n">
        <v>0.0056390568491529</v>
      </c>
      <c r="CT170" s="87"/>
      <c r="CU170" s="87"/>
      <c r="CV170" s="50"/>
      <c r="CW170" s="87"/>
      <c r="CX170" s="87"/>
    </row>
    <row r="171" customFormat="false" ht="12.8" hidden="false" customHeight="false" outlineLevel="0" collapsed="false">
      <c r="A171" s="86"/>
      <c r="B171" s="86"/>
      <c r="D171" s="86"/>
      <c r="E171" s="86"/>
      <c r="AW171" s="49" t="n">
        <v>0.00244432584571441</v>
      </c>
      <c r="AX171" s="84" t="n">
        <v>49.4984990648367</v>
      </c>
      <c r="AY171" s="53" t="n">
        <v>0.00171102809200043</v>
      </c>
      <c r="AZ171" s="84" t="n">
        <v>0.00322534988798807</v>
      </c>
      <c r="BA171" s="49" t="n">
        <v>74.1850922693268</v>
      </c>
      <c r="BB171" s="85" t="n">
        <v>0.00239117512269218</v>
      </c>
      <c r="BC171" s="85" t="n">
        <v>0.00375309240052425</v>
      </c>
      <c r="BD171" s="85" t="n">
        <v>95.2376184538636</v>
      </c>
      <c r="BE171" s="85" t="n">
        <v>0.00292529312473888</v>
      </c>
      <c r="BF171" s="84" t="n">
        <v>0.00228126341318605</v>
      </c>
      <c r="BG171" s="49" t="n">
        <v>91.4782387780545</v>
      </c>
      <c r="BH171" s="85" t="n">
        <v>0.00159688438922987</v>
      </c>
      <c r="BI171" s="49" t="n">
        <v>0.00395651347441484</v>
      </c>
      <c r="BJ171" s="49" t="n">
        <v>121.55327618454</v>
      </c>
      <c r="BK171" s="49" t="n">
        <v>0.00208073984255824</v>
      </c>
      <c r="BL171" s="49" t="n">
        <v>0.00592363977740202</v>
      </c>
      <c r="BM171" s="49" t="n">
        <v>150.375187032416</v>
      </c>
      <c r="BN171" s="49" t="n">
        <v>0.00226521035435297</v>
      </c>
      <c r="BO171" s="49" t="n">
        <v>0.00522772452770559</v>
      </c>
      <c r="BP171" s="49" t="n">
        <v>162.906452618455</v>
      </c>
      <c r="BQ171" s="49" t="n">
        <v>0.00466432221405738</v>
      </c>
      <c r="BR171" s="49" t="n">
        <v>0.00696193737250163</v>
      </c>
      <c r="BS171" s="49" t="n">
        <v>208.645572007481</v>
      </c>
      <c r="BT171" s="49" t="n">
        <v>0.00533297871834543</v>
      </c>
      <c r="BU171" s="49" t="n">
        <v>0.00848184674478515</v>
      </c>
      <c r="BV171" s="49" t="n">
        <v>252.505001558603</v>
      </c>
      <c r="BW171" s="49" t="n">
        <v>0.00559922935774514</v>
      </c>
      <c r="BX171" s="49" t="n">
        <v>0.00508743835402215</v>
      </c>
      <c r="BY171" s="49" t="n">
        <v>234.961229738153</v>
      </c>
      <c r="BZ171" s="49" t="n">
        <v>0.00468220317477615</v>
      </c>
      <c r="CA171" s="49" t="n">
        <v>0.00658255833029892</v>
      </c>
      <c r="CB171" s="49" t="n">
        <v>290.725361596019</v>
      </c>
      <c r="CC171" s="49" t="n">
        <v>0.00539603845753778</v>
      </c>
      <c r="CD171" s="49" t="n">
        <v>0.00821455195399002</v>
      </c>
      <c r="CE171" s="49" t="n">
        <v>363.406701995024</v>
      </c>
      <c r="CF171" s="49" t="n">
        <v>0.00565202318786129</v>
      </c>
      <c r="CT171" s="87"/>
      <c r="CU171" s="87"/>
      <c r="CV171" s="50"/>
      <c r="CW171" s="87"/>
      <c r="CX171" s="87"/>
    </row>
    <row r="172" customFormat="false" ht="12.8" hidden="false" customHeight="false" outlineLevel="0" collapsed="false">
      <c r="A172" s="86"/>
      <c r="B172" s="86"/>
      <c r="D172" s="86"/>
      <c r="E172" s="86"/>
      <c r="AW172" s="49" t="n">
        <v>0.00245701305256974</v>
      </c>
      <c r="AX172" s="84" t="n">
        <v>49.7940102867818</v>
      </c>
      <c r="AY172" s="53" t="n">
        <v>0.0017199091367992</v>
      </c>
      <c r="AZ172" s="84" t="n">
        <v>0.00323995868726592</v>
      </c>
      <c r="BA172" s="49" t="n">
        <v>74.6279850374066</v>
      </c>
      <c r="BB172" s="85" t="n">
        <v>0.00240291924925764</v>
      </c>
      <c r="BC172" s="85" t="n">
        <v>0.00376877550347684</v>
      </c>
      <c r="BD172" s="85" t="n">
        <v>95.8061970074796</v>
      </c>
      <c r="BE172" s="85" t="n">
        <v>0.00293907345273568</v>
      </c>
      <c r="BF172" s="84" t="n">
        <v>0.00229321271414357</v>
      </c>
      <c r="BG172" s="49" t="n">
        <v>92.0243734413961</v>
      </c>
      <c r="BH172" s="85" t="n">
        <v>0.00160524889990009</v>
      </c>
      <c r="BI172" s="49" t="n">
        <v>0.00401683714791689</v>
      </c>
      <c r="BJ172" s="49" t="n">
        <v>122.278961970077</v>
      </c>
      <c r="BK172" s="49" t="n">
        <v>0.00208941630319154</v>
      </c>
      <c r="BL172" s="49" t="n">
        <v>0.00599528509609158</v>
      </c>
      <c r="BM172" s="49" t="n">
        <v>151.272942643389</v>
      </c>
      <c r="BN172" s="49" t="n">
        <v>0.00226445432813612</v>
      </c>
      <c r="BO172" s="49" t="n">
        <v>0.00527036162559244</v>
      </c>
      <c r="BP172" s="49" t="n">
        <v>163.879021197008</v>
      </c>
      <c r="BQ172" s="49" t="n">
        <v>0.004684955703319</v>
      </c>
      <c r="BR172" s="49" t="n">
        <v>0.00701696858297116</v>
      </c>
      <c r="BS172" s="49" t="n">
        <v>209.891207917706</v>
      </c>
      <c r="BT172" s="49" t="n">
        <v>0.00534978107419532</v>
      </c>
      <c r="BU172" s="49" t="n">
        <v>0.00854650335826395</v>
      </c>
      <c r="BV172" s="49" t="n">
        <v>254.012482855361</v>
      </c>
      <c r="BW172" s="49" t="n">
        <v>0.00560928070838954</v>
      </c>
      <c r="BX172" s="49" t="n">
        <v>0.0051293283167204</v>
      </c>
      <c r="BY172" s="49" t="n">
        <v>236.363972880298</v>
      </c>
      <c r="BZ172" s="49" t="n">
        <v>0.00470466337162079</v>
      </c>
      <c r="CA172" s="49" t="n">
        <v>0.00663555657239188</v>
      </c>
      <c r="CB172" s="49" t="n">
        <v>292.461022443899</v>
      </c>
      <c r="CC172" s="49" t="n">
        <v>0.00541711528072359</v>
      </c>
      <c r="CD172" s="49" t="n">
        <v>0.00827788033997461</v>
      </c>
      <c r="CE172" s="49" t="n">
        <v>365.576278054874</v>
      </c>
      <c r="CF172" s="49" t="n">
        <v>0.00566469627867504</v>
      </c>
      <c r="CT172" s="87"/>
      <c r="CU172" s="87"/>
      <c r="CV172" s="50"/>
      <c r="CW172" s="87"/>
      <c r="CX172" s="87"/>
    </row>
    <row r="173" customFormat="false" ht="12.8" hidden="false" customHeight="false" outlineLevel="0" collapsed="false">
      <c r="A173" s="86"/>
      <c r="B173" s="86"/>
      <c r="D173" s="86"/>
      <c r="E173" s="86"/>
      <c r="AW173" s="49" t="n">
        <v>0.00246968150790516</v>
      </c>
      <c r="AX173" s="84" t="n">
        <v>50.089521508727</v>
      </c>
      <c r="AY173" s="53" t="n">
        <v>0.00172877705553403</v>
      </c>
      <c r="AZ173" s="84" t="n">
        <v>0.00325453057385988</v>
      </c>
      <c r="BA173" s="49" t="n">
        <v>75.0708778054864</v>
      </c>
      <c r="BB173" s="85" t="n">
        <v>0.00241464024191576</v>
      </c>
      <c r="BC173" s="85" t="n">
        <v>0.0037844137905522</v>
      </c>
      <c r="BD173" s="85" t="n">
        <v>96.3747755610956</v>
      </c>
      <c r="BE173" s="85" t="n">
        <v>0.00295282194046789</v>
      </c>
      <c r="BF173" s="84" t="n">
        <v>0.00230514537994936</v>
      </c>
      <c r="BG173" s="49" t="n">
        <v>92.5705081047377</v>
      </c>
      <c r="BH173" s="85" t="n">
        <v>0.00161360176596413</v>
      </c>
      <c r="BI173" s="49" t="n">
        <v>0.00407729151691581</v>
      </c>
      <c r="BJ173" s="49" t="n">
        <v>123.004647755613</v>
      </c>
      <c r="BK173" s="49" t="n">
        <v>0.00209777404190785</v>
      </c>
      <c r="BL173" s="49" t="n">
        <v>0.00606706406196593</v>
      </c>
      <c r="BM173" s="49" t="n">
        <v>152.170698254361</v>
      </c>
      <c r="BN173" s="49" t="n">
        <v>0.00226331536909688</v>
      </c>
      <c r="BO173" s="49" t="n">
        <v>0.005313130211707</v>
      </c>
      <c r="BP173" s="49" t="n">
        <v>164.851589775562</v>
      </c>
      <c r="BQ173" s="49" t="n">
        <v>0.00470543788589519</v>
      </c>
      <c r="BR173" s="49" t="n">
        <v>0.00707213409753241</v>
      </c>
      <c r="BS173" s="49" t="n">
        <v>211.13684382793</v>
      </c>
      <c r="BT173" s="49" t="n">
        <v>0.00536634210190988</v>
      </c>
      <c r="BU173" s="49" t="n">
        <v>0.00861129224602199</v>
      </c>
      <c r="BV173" s="49" t="n">
        <v>255.519964152119</v>
      </c>
      <c r="BW173" s="49" t="n">
        <v>0.00561902022894182</v>
      </c>
      <c r="BX173" s="49" t="n">
        <v>0.00517135174116809</v>
      </c>
      <c r="BY173" s="49" t="n">
        <v>237.766716022442</v>
      </c>
      <c r="BZ173" s="49" t="n">
        <v>0.00472699576777302</v>
      </c>
      <c r="CA173" s="49" t="n">
        <v>0.00668869341622346</v>
      </c>
      <c r="CB173" s="49" t="n">
        <v>294.19668329178</v>
      </c>
      <c r="CC173" s="49" t="n">
        <v>0.00543799371278506</v>
      </c>
      <c r="CD173" s="49" t="n">
        <v>0.00834134352531551</v>
      </c>
      <c r="CE173" s="49" t="n">
        <v>367.745854114725</v>
      </c>
      <c r="CF173" s="49" t="n">
        <v>0.00567707637549781</v>
      </c>
      <c r="CT173" s="87"/>
      <c r="CU173" s="87"/>
      <c r="CV173" s="50"/>
      <c r="CW173" s="87"/>
      <c r="CX173" s="87"/>
    </row>
    <row r="174" customFormat="false" ht="12.8" hidden="false" customHeight="false" outlineLevel="0" collapsed="false">
      <c r="A174" s="86"/>
      <c r="B174" s="86"/>
      <c r="D174" s="86"/>
      <c r="E174" s="86"/>
      <c r="AW174" s="49" t="n">
        <v>0.00248233126706787</v>
      </c>
      <c r="AX174" s="84" t="n">
        <v>50.3850327306721</v>
      </c>
      <c r="AY174" s="53" t="n">
        <v>0.00173763188694797</v>
      </c>
      <c r="AZ174" s="84" t="n">
        <v>0.0032690657888</v>
      </c>
      <c r="BA174" s="49" t="n">
        <v>75.5137705735662</v>
      </c>
      <c r="BB174" s="85" t="n">
        <v>0.00242633819162488</v>
      </c>
      <c r="BC174" s="85" t="n">
        <v>0.00380000760381976</v>
      </c>
      <c r="BD174" s="85" t="n">
        <v>96.9433541147115</v>
      </c>
      <c r="BE174" s="85" t="n">
        <v>0.00296653873473067</v>
      </c>
      <c r="BF174" s="84" t="n">
        <v>0.0023170614568561</v>
      </c>
      <c r="BG174" s="49" t="n">
        <v>93.1166427680793</v>
      </c>
      <c r="BH174" s="85" t="n">
        <v>0.00162194301979888</v>
      </c>
      <c r="BI174" s="49" t="n">
        <v>0.00413787700469135</v>
      </c>
      <c r="BJ174" s="49" t="n">
        <v>123.730333541149</v>
      </c>
      <c r="BK174" s="49" t="n">
        <v>0.00210581311918445</v>
      </c>
      <c r="BL174" s="49" t="n">
        <v>0.00613897764123655</v>
      </c>
      <c r="BM174" s="49" t="n">
        <v>153.068453865334</v>
      </c>
      <c r="BN174" s="49" t="n">
        <v>0.0022617942754421</v>
      </c>
      <c r="BO174" s="49" t="n">
        <v>0.00535603039874446</v>
      </c>
      <c r="BP174" s="49" t="n">
        <v>165.824158354115</v>
      </c>
      <c r="BQ174" s="49" t="n">
        <v>0.00472576801347064</v>
      </c>
      <c r="BR174" s="49" t="n">
        <v>0.00712743404447462</v>
      </c>
      <c r="BS174" s="49" t="n">
        <v>212.382479738155</v>
      </c>
      <c r="BT174" s="49" t="n">
        <v>0.00538266156300928</v>
      </c>
      <c r="BU174" s="49" t="n">
        <v>0.00867621384534013</v>
      </c>
      <c r="BV174" s="49" t="n">
        <v>257.027445448877</v>
      </c>
      <c r="BW174" s="49" t="n">
        <v>0.00562844829123392</v>
      </c>
      <c r="BX174" s="49" t="n">
        <v>0.00521350872813165</v>
      </c>
      <c r="BY174" s="49" t="n">
        <v>239.169459164587</v>
      </c>
      <c r="BZ174" s="49" t="n">
        <v>0.00474919964298268</v>
      </c>
      <c r="CA174" s="49" t="n">
        <v>0.00674196889381178</v>
      </c>
      <c r="CB174" s="49" t="n">
        <v>295.93234413966</v>
      </c>
      <c r="CC174" s="49" t="n">
        <v>0.00545867339783561</v>
      </c>
      <c r="CD174" s="49" t="n">
        <v>0.00840494184812977</v>
      </c>
      <c r="CE174" s="49" t="n">
        <v>369.915430174575</v>
      </c>
      <c r="CF174" s="49" t="n">
        <v>0.00568916373256702</v>
      </c>
      <c r="CT174" s="87"/>
      <c r="CU174" s="87"/>
      <c r="CV174" s="50"/>
      <c r="CW174" s="87"/>
      <c r="CX174" s="87"/>
    </row>
    <row r="175" customFormat="false" ht="12.8" hidden="false" customHeight="false" outlineLevel="0" collapsed="false">
      <c r="A175" s="86"/>
      <c r="B175" s="86"/>
      <c r="D175" s="86"/>
      <c r="E175" s="86"/>
      <c r="AW175" s="49" t="n">
        <v>0.00249496238516038</v>
      </c>
      <c r="AX175" s="84" t="n">
        <v>50.6805439526173</v>
      </c>
      <c r="AY175" s="53" t="n">
        <v>0.00174647366961277</v>
      </c>
      <c r="AZ175" s="84" t="n">
        <v>0.00328356457071307</v>
      </c>
      <c r="BA175" s="49" t="n">
        <v>75.956663341646</v>
      </c>
      <c r="BB175" s="85" t="n">
        <v>0.00243801318880788</v>
      </c>
      <c r="BC175" s="85" t="n">
        <v>0.00381555728075406</v>
      </c>
      <c r="BD175" s="85" t="n">
        <v>97.5119326683275</v>
      </c>
      <c r="BE175" s="85" t="n">
        <v>0.00298022398130546</v>
      </c>
      <c r="BF175" s="84" t="n">
        <v>0.00232896099092379</v>
      </c>
      <c r="BG175" s="49" t="n">
        <v>93.6627774314209</v>
      </c>
      <c r="BH175" s="85" t="n">
        <v>0.00163027269364625</v>
      </c>
      <c r="BI175" s="49" t="n">
        <v>0.00419859405369845</v>
      </c>
      <c r="BJ175" s="49" t="n">
        <v>124.456019326685</v>
      </c>
      <c r="BK175" s="49" t="n">
        <v>0.00211353359419456</v>
      </c>
      <c r="BL175" s="49" t="n">
        <v>0.00621102682166552</v>
      </c>
      <c r="BM175" s="49" t="n">
        <v>153.966209476307</v>
      </c>
      <c r="BN175" s="49" t="n">
        <v>0.00225989183117971</v>
      </c>
      <c r="BO175" s="49" t="n">
        <v>0.00539906230671241</v>
      </c>
      <c r="BP175" s="49" t="n">
        <v>166.796726932669</v>
      </c>
      <c r="BQ175" s="49" t="n">
        <v>0.00474594534239511</v>
      </c>
      <c r="BR175" s="49" t="n">
        <v>0.0071828685674728</v>
      </c>
      <c r="BS175" s="49" t="n">
        <v>213.628115648379</v>
      </c>
      <c r="BT175" s="49" t="n">
        <v>0.00539873922419473</v>
      </c>
      <c r="BU175" s="49" t="n">
        <v>0.00874126861367501</v>
      </c>
      <c r="BV175" s="49" t="n">
        <v>258.534926745636</v>
      </c>
      <c r="BW175" s="49" t="n">
        <v>0.00563756526455334</v>
      </c>
      <c r="BX175" s="49" t="n">
        <v>0.0052557993850026</v>
      </c>
      <c r="BY175" s="49" t="n">
        <v>240.572202306732</v>
      </c>
      <c r="BZ175" s="49" t="n">
        <v>0.00477127428183772</v>
      </c>
      <c r="CA175" s="49" t="n">
        <v>0.00679538305064258</v>
      </c>
      <c r="CB175" s="49" t="n">
        <v>297.668004987541</v>
      </c>
      <c r="CC175" s="49" t="n">
        <v>0.00547915398714355</v>
      </c>
      <c r="CD175" s="49" t="n">
        <v>0.00846867566625832</v>
      </c>
      <c r="CE175" s="49" t="n">
        <v>372.085006234426</v>
      </c>
      <c r="CF175" s="49" t="n">
        <v>0.00570095860413436</v>
      </c>
      <c r="CT175" s="87"/>
      <c r="CU175" s="87"/>
      <c r="CV175" s="50"/>
      <c r="CW175" s="87"/>
      <c r="CX175" s="87"/>
    </row>
    <row r="176" customFormat="false" ht="12.8" hidden="false" customHeight="false" outlineLevel="0" collapsed="false">
      <c r="A176" s="86"/>
      <c r="B176" s="86"/>
      <c r="D176" s="86"/>
      <c r="E176" s="86"/>
      <c r="AW176" s="49" t="n">
        <v>0.00250757491704188</v>
      </c>
      <c r="AX176" s="84" t="n">
        <v>50.9760551745624</v>
      </c>
      <c r="AY176" s="53" t="n">
        <v>0.00175530244192977</v>
      </c>
      <c r="AZ176" s="84" t="n">
        <v>0.00329802715584302</v>
      </c>
      <c r="BA176" s="49" t="n">
        <v>76.3995561097258</v>
      </c>
      <c r="BB176" s="85" t="n">
        <v>0.00244966532335614</v>
      </c>
      <c r="BC176" s="85" t="n">
        <v>0.00383106315431414</v>
      </c>
      <c r="BD176" s="85" t="n">
        <v>98.0805112219434</v>
      </c>
      <c r="BE176" s="85" t="n">
        <v>0.00299387782497123</v>
      </c>
      <c r="BF176" s="84" t="n">
        <v>0.00234084402802092</v>
      </c>
      <c r="BG176" s="49" t="n">
        <v>94.2089120947625</v>
      </c>
      <c r="BH176" s="85" t="n">
        <v>0.00163859081961421</v>
      </c>
      <c r="BI176" s="49" t="n">
        <v>0.00425944312551887</v>
      </c>
      <c r="BJ176" s="49" t="n">
        <v>125.181705112221</v>
      </c>
      <c r="BK176" s="49" t="n">
        <v>0.00212093552449662</v>
      </c>
      <c r="BL176" s="49" t="n">
        <v>0.00628321261246441</v>
      </c>
      <c r="BM176" s="49" t="n">
        <v>154.863965087279</v>
      </c>
      <c r="BN176" s="49" t="n">
        <v>0.00225760880598325</v>
      </c>
      <c r="BO176" s="49" t="n">
        <v>0.00544222606299776</v>
      </c>
      <c r="BP176" s="49" t="n">
        <v>167.769295511223</v>
      </c>
      <c r="BQ176" s="49" t="n">
        <v>0.00476596913355388</v>
      </c>
      <c r="BR176" s="49" t="n">
        <v>0.00723843782557883</v>
      </c>
      <c r="BS176" s="49" t="n">
        <v>214.873751558604</v>
      </c>
      <c r="BT176" s="49" t="n">
        <v>0.00541457485706033</v>
      </c>
      <c r="BU176" s="49" t="n">
        <v>0.00880645702854458</v>
      </c>
      <c r="BV176" s="49" t="n">
        <v>260.042408042394</v>
      </c>
      <c r="BW176" s="49" t="n">
        <v>0.00564637151535257</v>
      </c>
      <c r="BX176" s="49" t="n">
        <v>0.00529822382586314</v>
      </c>
      <c r="BY176" s="49" t="n">
        <v>241.974945448876</v>
      </c>
      <c r="BZ176" s="49" t="n">
        <v>0.00479321897365206</v>
      </c>
      <c r="CA176" s="49" t="n">
        <v>0.00684893594568178</v>
      </c>
      <c r="CB176" s="49" t="n">
        <v>299.403665835421</v>
      </c>
      <c r="CC176" s="49" t="n">
        <v>0.00549943513888008</v>
      </c>
      <c r="CD176" s="49" t="n">
        <v>0.00853254535716549</v>
      </c>
      <c r="CE176" s="49" t="n">
        <v>374.254582294276</v>
      </c>
      <c r="CF176" s="49" t="n">
        <v>0.00571246124415748</v>
      </c>
      <c r="CT176" s="87"/>
      <c r="CU176" s="87"/>
      <c r="CV176" s="50"/>
      <c r="CW176" s="87"/>
      <c r="CX176" s="87"/>
    </row>
    <row r="177" customFormat="false" ht="12.8" hidden="false" customHeight="false" outlineLevel="0" collapsed="false">
      <c r="A177" s="86"/>
      <c r="B177" s="86"/>
      <c r="D177" s="86"/>
      <c r="E177" s="86"/>
      <c r="AW177" s="49" t="n">
        <v>0.00252016891732987</v>
      </c>
      <c r="AX177" s="84" t="n">
        <v>51.2715663965076</v>
      </c>
      <c r="AY177" s="53" t="n">
        <v>0.00176411824213132</v>
      </c>
      <c r="AZ177" s="84" t="n">
        <v>0.00331245377807192</v>
      </c>
      <c r="BA177" s="49" t="n">
        <v>76.8424488778056</v>
      </c>
      <c r="BB177" s="85" t="n">
        <v>0.00246129468463438</v>
      </c>
      <c r="BC177" s="85" t="n">
        <v>0.00384652555302038</v>
      </c>
      <c r="BD177" s="85" t="n">
        <v>98.6490897755593</v>
      </c>
      <c r="BE177" s="85" t="n">
        <v>0.00300750040951175</v>
      </c>
      <c r="BF177" s="84" t="n">
        <v>0.00235271061382547</v>
      </c>
      <c r="BG177" s="49" t="n">
        <v>94.7550467581041</v>
      </c>
      <c r="BH177" s="85" t="n">
        <v>0.00164689742967739</v>
      </c>
      <c r="BI177" s="49" t="n">
        <v>0.00432042470081617</v>
      </c>
      <c r="BJ177" s="49" t="n">
        <v>125.907390897758</v>
      </c>
      <c r="BK177" s="49" t="n">
        <v>0.00212801896572928</v>
      </c>
      <c r="BL177" s="49" t="n">
        <v>0.00635553604420281</v>
      </c>
      <c r="BM177" s="49" t="n">
        <v>155.761720698252</v>
      </c>
      <c r="BN177" s="49" t="n">
        <v>0.0022549459550634</v>
      </c>
      <c r="BO177" s="49" t="n">
        <v>0.00548552180243401</v>
      </c>
      <c r="BP177" s="49" t="n">
        <v>168.741864089776</v>
      </c>
      <c r="BQ177" s="49" t="n">
        <v>0.00478583865223889</v>
      </c>
      <c r="BR177" s="49" t="n">
        <v>0.00729414199321339</v>
      </c>
      <c r="BS177" s="49" t="n">
        <v>216.119387468828</v>
      </c>
      <c r="BT177" s="49" t="n">
        <v>0.00543016823780902</v>
      </c>
      <c r="BU177" s="49" t="n">
        <v>0.00887177958741864</v>
      </c>
      <c r="BV177" s="49" t="n">
        <v>261.549889339152</v>
      </c>
      <c r="BW177" s="49" t="n">
        <v>0.00565486740696713</v>
      </c>
      <c r="BX177" s="49" t="n">
        <v>0.00534078217155186</v>
      </c>
      <c r="BY177" s="49" t="n">
        <v>243.377688591021</v>
      </c>
      <c r="BZ177" s="49" t="n">
        <v>0.00481503301235431</v>
      </c>
      <c r="CA177" s="49" t="n">
        <v>0.00690262765138731</v>
      </c>
      <c r="CB177" s="49" t="n">
        <v>301.139326683301</v>
      </c>
      <c r="CC177" s="49" t="n">
        <v>0.00551951651786763</v>
      </c>
      <c r="CD177" s="49" t="n">
        <v>0.00859655131784163</v>
      </c>
      <c r="CE177" s="49" t="n">
        <v>376.424158354127</v>
      </c>
      <c r="CF177" s="49" t="n">
        <v>0.00572367190599707</v>
      </c>
      <c r="CT177" s="87"/>
      <c r="CU177" s="87"/>
      <c r="CV177" s="50"/>
      <c r="CW177" s="87"/>
      <c r="CX177" s="87"/>
    </row>
    <row r="178" customFormat="false" ht="12.8" hidden="false" customHeight="false" outlineLevel="0" collapsed="false">
      <c r="A178" s="86"/>
      <c r="B178" s="86"/>
      <c r="D178" s="86"/>
      <c r="E178" s="86"/>
      <c r="AW178" s="49" t="n">
        <v>0.00253274444040141</v>
      </c>
      <c r="AX178" s="84" t="n">
        <v>51.5670776184527</v>
      </c>
      <c r="AY178" s="53" t="n">
        <v>0.00177292110828141</v>
      </c>
      <c r="AZ178" s="84" t="n">
        <v>0.00332684466894055</v>
      </c>
      <c r="BA178" s="49" t="n">
        <v>77.2853416458854</v>
      </c>
      <c r="BB178" s="85" t="n">
        <v>0.00247290136148391</v>
      </c>
      <c r="BC178" s="85" t="n">
        <v>0.00386194480103111</v>
      </c>
      <c r="BD178" s="85" t="n">
        <v>99.2176683291753</v>
      </c>
      <c r="BE178" s="85" t="n">
        <v>0.00302109187772629</v>
      </c>
      <c r="BF178" s="84" t="n">
        <v>0.00236456079382594</v>
      </c>
      <c r="BG178" s="49" t="n">
        <v>95.3011814214457</v>
      </c>
      <c r="BH178" s="85" t="n">
        <v>0.00165519255567768</v>
      </c>
      <c r="BI178" s="49" t="n">
        <v>0.00438153927929504</v>
      </c>
      <c r="BJ178" s="49" t="n">
        <v>126.633076683294</v>
      </c>
      <c r="BK178" s="49" t="n">
        <v>0.00213478397131417</v>
      </c>
      <c r="BL178" s="49" t="n">
        <v>0.00642799816872672</v>
      </c>
      <c r="BM178" s="49" t="n">
        <v>156.659476309224</v>
      </c>
      <c r="BN178" s="49" t="n">
        <v>0.00225190401904691</v>
      </c>
      <c r="BO178" s="49" t="n">
        <v>0.00552894966736856</v>
      </c>
      <c r="BP178" s="49" t="n">
        <v>169.71443266833</v>
      </c>
      <c r="BQ178" s="49" t="n">
        <v>0.0048055531680201</v>
      </c>
      <c r="BR178" s="49" t="n">
        <v>0.00734998126015922</v>
      </c>
      <c r="BS178" s="49" t="n">
        <v>217.365023379053</v>
      </c>
      <c r="BT178" s="49" t="n">
        <v>0.00544551914697407</v>
      </c>
      <c r="BU178" s="49" t="n">
        <v>0.0089372368076149</v>
      </c>
      <c r="BV178" s="49" t="n">
        <v>263.05737063591</v>
      </c>
      <c r="BW178" s="49" t="n">
        <v>0.00566305329934272</v>
      </c>
      <c r="BX178" s="49" t="n">
        <v>0.00538347454972918</v>
      </c>
      <c r="BY178" s="49" t="n">
        <v>244.780431733166</v>
      </c>
      <c r="BZ178" s="49" t="n">
        <v>0.00483671569637571</v>
      </c>
      <c r="CA178" s="49" t="n">
        <v>0.00695645825372222</v>
      </c>
      <c r="CB178" s="49" t="n">
        <v>302.874987531182</v>
      </c>
      <c r="CC178" s="49" t="n">
        <v>0.00553939779533518</v>
      </c>
      <c r="CD178" s="49" t="n">
        <v>0.00866069396471048</v>
      </c>
      <c r="CE178" s="49" t="n">
        <v>378.593734413977</v>
      </c>
      <c r="CF178" s="49" t="n">
        <v>0.00573459084212413</v>
      </c>
      <c r="CT178" s="87"/>
      <c r="CU178" s="87"/>
      <c r="CV178" s="50"/>
      <c r="CW178" s="87"/>
      <c r="CX178" s="87"/>
    </row>
    <row r="179" customFormat="false" ht="12.8" hidden="false" customHeight="false" outlineLevel="0" collapsed="false">
      <c r="A179" s="86"/>
      <c r="B179" s="86"/>
      <c r="D179" s="86"/>
      <c r="E179" s="86"/>
      <c r="AW179" s="49" t="n">
        <v>0.00254530154039452</v>
      </c>
      <c r="AX179" s="84" t="n">
        <v>51.8625888403979</v>
      </c>
      <c r="AY179" s="53" t="n">
        <v>0.00178171107827653</v>
      </c>
      <c r="AZ179" s="84" t="n">
        <v>0.00334120005767004</v>
      </c>
      <c r="BA179" s="49" t="n">
        <v>77.7282344139652</v>
      </c>
      <c r="BB179" s="85" t="n">
        <v>0.00248448544222801</v>
      </c>
      <c r="BC179" s="85" t="n">
        <v>0.00387732121821708</v>
      </c>
      <c r="BD179" s="85" t="n">
        <v>99.7862468827912</v>
      </c>
      <c r="BE179" s="85" t="n">
        <v>0.00303465237143713</v>
      </c>
      <c r="BF179" s="84" t="n">
        <v>0.00237639461332246</v>
      </c>
      <c r="BG179" s="49" t="n">
        <v>95.8473160847873</v>
      </c>
      <c r="BH179" s="85" t="n">
        <v>0.00166347622932528</v>
      </c>
      <c r="BI179" s="49" t="n">
        <v>0.00444278737966465</v>
      </c>
      <c r="BJ179" s="49" t="n">
        <v>127.35876246883</v>
      </c>
      <c r="BK179" s="49" t="n">
        <v>0.00214123059216518</v>
      </c>
      <c r="BL179" s="49" t="n">
        <v>0.00650060005908629</v>
      </c>
      <c r="BM179" s="49" t="n">
        <v>157.557231920197</v>
      </c>
      <c r="BN179" s="49" t="n">
        <v>0.00224848372386143</v>
      </c>
      <c r="BO179" s="49" t="n">
        <v>0.00557250980773044</v>
      </c>
      <c r="BP179" s="49" t="n">
        <v>170.687001246883</v>
      </c>
      <c r="BQ179" s="49" t="n">
        <v>0.00482511195461766</v>
      </c>
      <c r="BR179" s="49" t="n">
        <v>0.0074059558315555</v>
      </c>
      <c r="BS179" s="49" t="n">
        <v>218.610659289277</v>
      </c>
      <c r="BT179" s="49" t="n">
        <v>0.00546062736914472</v>
      </c>
      <c r="BU179" s="49" t="n">
        <v>0.00900282922620003</v>
      </c>
      <c r="BV179" s="49" t="n">
        <v>264.564851932668</v>
      </c>
      <c r="BW179" s="49" t="n">
        <v>0.00567092954876999</v>
      </c>
      <c r="BX179" s="49" t="n">
        <v>0.00542630109494348</v>
      </c>
      <c r="BY179" s="49" t="n">
        <v>246.18317487531</v>
      </c>
      <c r="BZ179" s="49" t="n">
        <v>0.00485826632853996</v>
      </c>
      <c r="CA179" s="49" t="n">
        <v>0.00701042785216724</v>
      </c>
      <c r="CB179" s="49" t="n">
        <v>304.610648379062</v>
      </c>
      <c r="CC179" s="49" t="n">
        <v>0.00555907864867416</v>
      </c>
      <c r="CD179" s="49" t="n">
        <v>0.00872497373354048</v>
      </c>
      <c r="CE179" s="49" t="n">
        <v>380.763310473827</v>
      </c>
      <c r="CF179" s="49" t="n">
        <v>0.00574521830383414</v>
      </c>
      <c r="CT179" s="87"/>
      <c r="CU179" s="87"/>
      <c r="CV179" s="50"/>
      <c r="CW179" s="87"/>
      <c r="CX179" s="87"/>
    </row>
    <row r="180" customFormat="false" ht="12.8" hidden="false" customHeight="false" outlineLevel="0" collapsed="false">
      <c r="A180" s="86"/>
      <c r="B180" s="86"/>
      <c r="D180" s="86"/>
      <c r="E180" s="86"/>
      <c r="AW180" s="49" t="n">
        <v>0.0025578402712097</v>
      </c>
      <c r="AX180" s="84" t="n">
        <v>52.158100062343</v>
      </c>
      <c r="AY180" s="53" t="n">
        <v>0.00179048818984716</v>
      </c>
      <c r="AZ180" s="84" t="n">
        <v>0.00335552017118255</v>
      </c>
      <c r="BA180" s="49" t="n">
        <v>78.171127182045</v>
      </c>
      <c r="BB180" s="85" t="n">
        <v>0.0024960470146744</v>
      </c>
      <c r="BC180" s="85" t="n">
        <v>0.00389265512023531</v>
      </c>
      <c r="BD180" s="85" t="n">
        <v>100.354825436407</v>
      </c>
      <c r="BE180" s="85" t="n">
        <v>0.0030481820314996</v>
      </c>
      <c r="BF180" s="84" t="n">
        <v>0.00238821211742778</v>
      </c>
      <c r="BG180" s="49" t="n">
        <v>96.3934507481289</v>
      </c>
      <c r="BH180" s="85" t="n">
        <v>0.00167174848219905</v>
      </c>
      <c r="BI180" s="49" t="n">
        <v>0.00450416953960601</v>
      </c>
      <c r="BJ180" s="49" t="n">
        <v>128.084448254366</v>
      </c>
      <c r="BK180" s="49" t="n">
        <v>0.00214735887640388</v>
      </c>
      <c r="BL180" s="49" t="n">
        <v>0.00657334280947212</v>
      </c>
      <c r="BM180" s="49" t="n">
        <v>158.454987531169</v>
      </c>
      <c r="BN180" s="49" t="n">
        <v>0.00224468578062407</v>
      </c>
      <c r="BO180" s="49" t="n">
        <v>0.0056162023810983</v>
      </c>
      <c r="BP180" s="49" t="n">
        <v>171.659569825437</v>
      </c>
      <c r="BQ180" s="49" t="n">
        <v>0.00484451428977454</v>
      </c>
      <c r="BR180" s="49" t="n">
        <v>0.00746206592789347</v>
      </c>
      <c r="BS180" s="49" t="n">
        <v>219.856295199502</v>
      </c>
      <c r="BT180" s="49" t="n">
        <v>0.00547549269269653</v>
      </c>
      <c r="BU180" s="49" t="n">
        <v>0.0090685573998958</v>
      </c>
      <c r="BV180" s="49" t="n">
        <v>266.072333229426</v>
      </c>
      <c r="BW180" s="49" t="n">
        <v>0.00567849650762682</v>
      </c>
      <c r="BX180" s="49" t="n">
        <v>0.00546926194869701</v>
      </c>
      <c r="BY180" s="49" t="n">
        <v>247.585918017455</v>
      </c>
      <c r="BZ180" s="49" t="n">
        <v>0.00487968421595247</v>
      </c>
      <c r="CA180" s="49" t="n">
        <v>0.00706453655973413</v>
      </c>
      <c r="CB180" s="49" t="n">
        <v>306.346309226942</v>
      </c>
      <c r="CC180" s="49" t="n">
        <v>0.00557855876119895</v>
      </c>
      <c r="CD180" s="49" t="n">
        <v>0.00878939107936006</v>
      </c>
      <c r="CE180" s="49" t="n">
        <v>382.932886533678</v>
      </c>
      <c r="CF180" s="49" t="n">
        <v>0.0057555545409685</v>
      </c>
      <c r="CT180" s="87"/>
      <c r="CU180" s="87"/>
      <c r="CV180" s="50"/>
      <c r="CW180" s="87"/>
      <c r="CX180" s="87"/>
    </row>
    <row r="181" customFormat="false" ht="12.8" hidden="false" customHeight="false" outlineLevel="0" collapsed="false">
      <c r="A181" s="86"/>
      <c r="B181" s="86"/>
      <c r="D181" s="86"/>
      <c r="E181" s="86"/>
      <c r="AW181" s="49" t="n">
        <v>0.00257036068651119</v>
      </c>
      <c r="AX181" s="84" t="n">
        <v>52.4536112842881</v>
      </c>
      <c r="AY181" s="53" t="n">
        <v>0.00179925248055816</v>
      </c>
      <c r="AZ181" s="84" t="n">
        <v>0.00336980523412307</v>
      </c>
      <c r="BA181" s="49" t="n">
        <v>78.6140199501248</v>
      </c>
      <c r="BB181" s="85" t="n">
        <v>0.00250758616612028</v>
      </c>
      <c r="BC181" s="85" t="n">
        <v>0.0039079468186013</v>
      </c>
      <c r="BD181" s="85" t="n">
        <v>100.923403990023</v>
      </c>
      <c r="BE181" s="85" t="n">
        <v>0.00306168099781031</v>
      </c>
      <c r="BF181" s="84" t="n">
        <v>0.00240001335106824</v>
      </c>
      <c r="BG181" s="49" t="n">
        <v>96.9395854114705</v>
      </c>
      <c r="BH181" s="85" t="n">
        <v>0.00168000934574734</v>
      </c>
      <c r="BI181" s="49" t="n">
        <v>0.0045656863157438</v>
      </c>
      <c r="BJ181" s="49" t="n">
        <v>128.810134039902</v>
      </c>
      <c r="BK181" s="49" t="n">
        <v>0.00215316886908199</v>
      </c>
      <c r="BL181" s="49" t="n">
        <v>0.00664622753516243</v>
      </c>
      <c r="BM181" s="49" t="n">
        <v>159.352743142142</v>
      </c>
      <c r="BN181" s="49" t="n">
        <v>0.00224051088553991</v>
      </c>
      <c r="BO181" s="49" t="n">
        <v>0.00566002755276856</v>
      </c>
      <c r="BP181" s="49" t="n">
        <v>172.63213840399</v>
      </c>
      <c r="BQ181" s="49" t="n">
        <v>0.00486375945512932</v>
      </c>
      <c r="BR181" s="49" t="n">
        <v>0.00751831178501303</v>
      </c>
      <c r="BS181" s="49" t="n">
        <v>221.101931109726</v>
      </c>
      <c r="BT181" s="49" t="n">
        <v>0.00549011490952503</v>
      </c>
      <c r="BU181" s="49" t="n">
        <v>0.00913442190499077</v>
      </c>
      <c r="BV181" s="49" t="n">
        <v>267.579814526185</v>
      </c>
      <c r="BW181" s="49" t="n">
        <v>0.00568575452412901</v>
      </c>
      <c r="BX181" s="49" t="n">
        <v>0.0055123572595122</v>
      </c>
      <c r="BY181" s="49" t="n">
        <v>248.988661159599</v>
      </c>
      <c r="BZ181" s="49" t="n">
        <v>0.00490096866989045</v>
      </c>
      <c r="CA181" s="49" t="n">
        <v>0.00711878450297947</v>
      </c>
      <c r="CB181" s="49" t="n">
        <v>308.081970074823</v>
      </c>
      <c r="CC181" s="49" t="n">
        <v>0.00559783782191086</v>
      </c>
      <c r="CD181" s="49" t="n">
        <v>0.00885394647637765</v>
      </c>
      <c r="CE181" s="49" t="n">
        <v>385.102462593528</v>
      </c>
      <c r="CF181" s="49" t="n">
        <v>0.00576559980164475</v>
      </c>
      <c r="CT181" s="87"/>
      <c r="CU181" s="87"/>
      <c r="CV181" s="50"/>
      <c r="CW181" s="87"/>
      <c r="CX181" s="87"/>
    </row>
    <row r="182" customFormat="false" ht="12.8" hidden="false" customHeight="false" outlineLevel="0" collapsed="false">
      <c r="A182" s="86"/>
      <c r="B182" s="86"/>
      <c r="D182" s="86"/>
      <c r="E182" s="86"/>
      <c r="AW182" s="49" t="n">
        <v>0.00258286283972849</v>
      </c>
      <c r="AX182" s="84" t="n">
        <v>52.7491225062333</v>
      </c>
      <c r="AY182" s="53" t="n">
        <v>0.00180800398781027</v>
      </c>
      <c r="AZ182" s="84" t="n">
        <v>0.00338405546888077</v>
      </c>
      <c r="BA182" s="49" t="n">
        <v>79.0569127182046</v>
      </c>
      <c r="BB182" s="85" t="n">
        <v>0.00251910298335565</v>
      </c>
      <c r="BC182" s="85" t="n">
        <v>0.00392319662076003</v>
      </c>
      <c r="BD182" s="85" t="n">
        <v>101.491982543639</v>
      </c>
      <c r="BE182" s="85" t="n">
        <v>0.0030751494093159</v>
      </c>
      <c r="BF182" s="84" t="n">
        <v>0.00241179835898501</v>
      </c>
      <c r="BG182" s="49" t="n">
        <v>97.4857200748121</v>
      </c>
      <c r="BH182" s="85" t="n">
        <v>0.00168825885128911</v>
      </c>
      <c r="BI182" s="49" t="n">
        <v>0.00462733828362201</v>
      </c>
      <c r="BJ182" s="49" t="n">
        <v>129.535819825439</v>
      </c>
      <c r="BK182" s="49" t="n">
        <v>0.00215866061190877</v>
      </c>
      <c r="BL182" s="49" t="n">
        <v>0.00671925537247769</v>
      </c>
      <c r="BM182" s="49" t="n">
        <v>160.250498753114</v>
      </c>
      <c r="BN182" s="49" t="n">
        <v>0.00223595971980093</v>
      </c>
      <c r="BO182" s="49" t="n">
        <v>0.00570398549582422</v>
      </c>
      <c r="BP182" s="49" t="n">
        <v>173.604706982544</v>
      </c>
      <c r="BQ182" s="49" t="n">
        <v>0.00488284673609016</v>
      </c>
      <c r="BR182" s="49" t="n">
        <v>0.00757469365410136</v>
      </c>
      <c r="BS182" s="49" t="n">
        <v>222.347567019951</v>
      </c>
      <c r="BT182" s="49" t="n">
        <v>0.00550449381478548</v>
      </c>
      <c r="BU182" s="49" t="n">
        <v>0.00920042333725726</v>
      </c>
      <c r="BV182" s="49" t="n">
        <v>269.087295822943</v>
      </c>
      <c r="BW182" s="49" t="n">
        <v>0.00569270394208814</v>
      </c>
      <c r="BX182" s="49" t="n">
        <v>0.005555587182998</v>
      </c>
      <c r="BY182" s="49" t="n">
        <v>250.391404301744</v>
      </c>
      <c r="BZ182" s="49" t="n">
        <v>0.00492211900569293</v>
      </c>
      <c r="CA182" s="49" t="n">
        <v>0.00717317182201868</v>
      </c>
      <c r="CB182" s="49" t="n">
        <v>309.817630922703</v>
      </c>
      <c r="CC182" s="49" t="n">
        <v>0.00561691552526435</v>
      </c>
      <c r="CD182" s="49" t="n">
        <v>0.00891864041790556</v>
      </c>
      <c r="CE182" s="49" t="n">
        <v>387.272038653379</v>
      </c>
      <c r="CF182" s="49" t="n">
        <v>0.0057753543319926</v>
      </c>
      <c r="CT182" s="87"/>
      <c r="CU182" s="87"/>
      <c r="CV182" s="50"/>
      <c r="CW182" s="87"/>
      <c r="CX182" s="87"/>
    </row>
    <row r="183" customFormat="false" ht="12.8" hidden="false" customHeight="false" outlineLevel="0" collapsed="false">
      <c r="A183" s="86"/>
      <c r="B183" s="86"/>
      <c r="D183" s="86"/>
      <c r="E183" s="86"/>
      <c r="AW183" s="49" t="n">
        <v>0.00259534678405755</v>
      </c>
      <c r="AX183" s="84" t="n">
        <v>53.0446337281784</v>
      </c>
      <c r="AY183" s="53" t="n">
        <v>0.00181674274884056</v>
      </c>
      <c r="AZ183" s="84" t="n">
        <v>0.00339827109561082</v>
      </c>
      <c r="BA183" s="49" t="n">
        <v>79.4998054862844</v>
      </c>
      <c r="BB183" s="85" t="n">
        <v>0.002530597552668</v>
      </c>
      <c r="BC183" s="85" t="n">
        <v>0.00393840483015589</v>
      </c>
      <c r="BD183" s="85" t="n">
        <v>102.060561097255</v>
      </c>
      <c r="BE183" s="85" t="n">
        <v>0.00308858740402183</v>
      </c>
      <c r="BF183" s="84" t="n">
        <v>0.00242356718573486</v>
      </c>
      <c r="BG183" s="49" t="n">
        <v>98.0318547381537</v>
      </c>
      <c r="BH183" s="85" t="n">
        <v>0.00169649703001403</v>
      </c>
      <c r="BI183" s="49" t="n">
        <v>0.00468912603768428</v>
      </c>
      <c r="BJ183" s="49" t="n">
        <v>130.261505610975</v>
      </c>
      <c r="BK183" s="49" t="n">
        <v>0.00216383414298548</v>
      </c>
      <c r="BL183" s="49" t="n">
        <v>0.00679242747874549</v>
      </c>
      <c r="BM183" s="49" t="n">
        <v>161.148254364087</v>
      </c>
      <c r="BN183" s="49" t="n">
        <v>0.00223103294949294</v>
      </c>
      <c r="BO183" s="49" t="n">
        <v>0.0057480763912037</v>
      </c>
      <c r="BP183" s="49" t="n">
        <v>174.577275561097</v>
      </c>
      <c r="BQ183" s="49" t="n">
        <v>0.00490177542170826</v>
      </c>
      <c r="BR183" s="49" t="n">
        <v>0.00763121180169265</v>
      </c>
      <c r="BS183" s="49" t="n">
        <v>223.593202930175</v>
      </c>
      <c r="BT183" s="49" t="n">
        <v>0.00551862920663607</v>
      </c>
      <c r="BU183" s="49" t="n">
        <v>0.00926656231187316</v>
      </c>
      <c r="BV183" s="49" t="n">
        <v>270.594777119701</v>
      </c>
      <c r="BW183" s="49" t="n">
        <v>0.00569934510067551</v>
      </c>
      <c r="BX183" s="49" t="n">
        <v>0.00559895188191667</v>
      </c>
      <c r="BY183" s="49" t="n">
        <v>251.794147443889</v>
      </c>
      <c r="BZ183" s="49" t="n">
        <v>0.00494313454265185</v>
      </c>
      <c r="CA183" s="49" t="n">
        <v>0.00722769867054085</v>
      </c>
      <c r="CB183" s="49" t="n">
        <v>311.553291770583</v>
      </c>
      <c r="CC183" s="49" t="n">
        <v>0.00563579157093734</v>
      </c>
      <c r="CD183" s="49" t="n">
        <v>0.00898347341628823</v>
      </c>
      <c r="CE183" s="49" t="n">
        <v>389.441614713229</v>
      </c>
      <c r="CF183" s="49" t="n">
        <v>0.00578481837589703</v>
      </c>
      <c r="CT183" s="87"/>
      <c r="CU183" s="87"/>
      <c r="CV183" s="50"/>
      <c r="CW183" s="87"/>
      <c r="CX183" s="87"/>
    </row>
    <row r="184" customFormat="false" ht="12.8" hidden="false" customHeight="false" outlineLevel="0" collapsed="false">
      <c r="A184" s="86"/>
      <c r="B184" s="86"/>
      <c r="D184" s="86"/>
      <c r="E184" s="86"/>
      <c r="AW184" s="49" t="n">
        <v>0.0026078125724623</v>
      </c>
      <c r="AX184" s="84" t="n">
        <v>53.3401449501236</v>
      </c>
      <c r="AY184" s="53" t="n">
        <v>0.00182546880072389</v>
      </c>
      <c r="AZ184" s="84" t="n">
        <v>0.00341245233225601</v>
      </c>
      <c r="BA184" s="49" t="n">
        <v>79.9426982543642</v>
      </c>
      <c r="BB184" s="85" t="n">
        <v>0.00254206995984554</v>
      </c>
      <c r="BC184" s="85" t="n">
        <v>0.00395357174630109</v>
      </c>
      <c r="BD184" s="85" t="n">
        <v>102.629139650871</v>
      </c>
      <c r="BE184" s="85" t="n">
        <v>0.00310199511900045</v>
      </c>
      <c r="BF184" s="84" t="n">
        <v>0.00243531987569133</v>
      </c>
      <c r="BG184" s="49" t="n">
        <v>98.5779894014953</v>
      </c>
      <c r="BH184" s="85" t="n">
        <v>0.00170472391298361</v>
      </c>
      <c r="BI184" s="49" t="n">
        <v>0.00475105019125836</v>
      </c>
      <c r="BJ184" s="49" t="n">
        <v>130.987191396511</v>
      </c>
      <c r="BK184" s="49" t="n">
        <v>0.0021686894965447</v>
      </c>
      <c r="BL184" s="49" t="n">
        <v>0.00686574503227411</v>
      </c>
      <c r="BM184" s="49" t="n">
        <v>162.04600997506</v>
      </c>
      <c r="BN184" s="49" t="n">
        <v>0.0022257312255062</v>
      </c>
      <c r="BO184" s="49" t="n">
        <v>0.00579230042777032</v>
      </c>
      <c r="BP184" s="49" t="n">
        <v>175.549844139651</v>
      </c>
      <c r="BQ184" s="49" t="n">
        <v>0.00492054480455262</v>
      </c>
      <c r="BR184" s="49" t="n">
        <v>0.00768786650966905</v>
      </c>
      <c r="BS184" s="49" t="n">
        <v>224.8388388404</v>
      </c>
      <c r="BT184" s="49" t="n">
        <v>0.00553252088598401</v>
      </c>
      <c r="BU184" s="49" t="n">
        <v>0.00933283946335</v>
      </c>
      <c r="BV184" s="49" t="n">
        <v>272.102258416459</v>
      </c>
      <c r="BW184" s="49" t="n">
        <v>0.00570567833419542</v>
      </c>
      <c r="BX184" s="49" t="n">
        <v>0.00564245152625076</v>
      </c>
      <c r="BY184" s="49" t="n">
        <v>253.196890586033</v>
      </c>
      <c r="BZ184" s="49" t="n">
        <v>0.00496401460390282</v>
      </c>
      <c r="CA184" s="49" t="n">
        <v>0.00728236521582407</v>
      </c>
      <c r="CB184" s="49" t="n">
        <v>313.288952618464</v>
      </c>
      <c r="CC184" s="49" t="n">
        <v>0.00565446566360408</v>
      </c>
      <c r="CD184" s="49" t="n">
        <v>0.00904844600283514</v>
      </c>
      <c r="CE184" s="49" t="n">
        <v>391.61119077308</v>
      </c>
      <c r="CF184" s="49" t="n">
        <v>0.00579399217474927</v>
      </c>
      <c r="CT184" s="87"/>
      <c r="CU184" s="87"/>
      <c r="CV184" s="50"/>
      <c r="CW184" s="87"/>
      <c r="CX184" s="87"/>
    </row>
    <row r="185" customFormat="false" ht="12.8" hidden="false" customHeight="false" outlineLevel="0" collapsed="false">
      <c r="A185" s="86"/>
      <c r="B185" s="86"/>
      <c r="D185" s="86"/>
      <c r="E185" s="86"/>
      <c r="AW185" s="49" t="n">
        <v>0.0026202602576759</v>
      </c>
      <c r="AX185" s="84" t="n">
        <v>53.6356561720687</v>
      </c>
      <c r="AY185" s="53" t="n">
        <v>0.00183418218037344</v>
      </c>
      <c r="AZ185" s="84" t="n">
        <v>0.00342659939456853</v>
      </c>
      <c r="BA185" s="49" t="n">
        <v>80.385591022444</v>
      </c>
      <c r="BB185" s="85" t="n">
        <v>0.00255352029018122</v>
      </c>
      <c r="BC185" s="85" t="n">
        <v>0.00396869766484314</v>
      </c>
      <c r="BD185" s="85" t="n">
        <v>103.197718204487</v>
      </c>
      <c r="BE185" s="85" t="n">
        <v>0.00311537269039983</v>
      </c>
      <c r="BF185" s="84" t="n">
        <v>0.00244705647304562</v>
      </c>
      <c r="BG185" s="49" t="n">
        <v>99.1241240648369</v>
      </c>
      <c r="BH185" s="85" t="n">
        <v>0.00171293953113158</v>
      </c>
      <c r="BI185" s="49" t="n">
        <v>0.00481311137654519</v>
      </c>
      <c r="BJ185" s="49" t="n">
        <v>131.712877182047</v>
      </c>
      <c r="BK185" s="49" t="n">
        <v>0.00217322670269604</v>
      </c>
      <c r="BL185" s="49" t="n">
        <v>0.00693920923233468</v>
      </c>
      <c r="BM185" s="49" t="n">
        <v>162.943765586032</v>
      </c>
      <c r="BN185" s="49" t="n">
        <v>0.00222005518344956</v>
      </c>
      <c r="BO185" s="49" t="n">
        <v>0.00583665780238229</v>
      </c>
      <c r="BP185" s="49" t="n">
        <v>176.522412718205</v>
      </c>
      <c r="BQ185" s="49" t="n">
        <v>0.00493915418058497</v>
      </c>
      <c r="BR185" s="49" t="n">
        <v>0.00774465807526413</v>
      </c>
      <c r="BS185" s="49" t="n">
        <v>226.084474750624</v>
      </c>
      <c r="BT185" s="49" t="n">
        <v>0.00554616865623876</v>
      </c>
      <c r="BU185" s="49" t="n">
        <v>0.00939925544546509</v>
      </c>
      <c r="BV185" s="49" t="n">
        <v>273.609739713217</v>
      </c>
      <c r="BW185" s="49" t="n">
        <v>0.00571170397186141</v>
      </c>
      <c r="BX185" s="49" t="n">
        <v>0.00568608629327039</v>
      </c>
      <c r="BY185" s="49" t="n">
        <v>254.599633728178</v>
      </c>
      <c r="BZ185" s="49" t="n">
        <v>0.00498475851631675</v>
      </c>
      <c r="CA185" s="49" t="n">
        <v>0.00733717163875161</v>
      </c>
      <c r="CB185" s="49" t="n">
        <v>315.024613466344</v>
      </c>
      <c r="CC185" s="49" t="n">
        <v>0.00567293751271175</v>
      </c>
      <c r="CD185" s="49" t="n">
        <v>0.00911355872775787</v>
      </c>
      <c r="CE185" s="49" t="n">
        <v>393.78076683293</v>
      </c>
      <c r="CF185" s="49" t="n">
        <v>0.00580287596720321</v>
      </c>
      <c r="CT185" s="87"/>
      <c r="CU185" s="87"/>
      <c r="CV185" s="50"/>
      <c r="CW185" s="87"/>
      <c r="CX185" s="87"/>
    </row>
    <row r="186" customFormat="false" ht="12.8" hidden="false" customHeight="false" outlineLevel="0" collapsed="false">
      <c r="A186" s="86"/>
      <c r="B186" s="86"/>
      <c r="D186" s="86"/>
      <c r="E186" s="86"/>
      <c r="AW186" s="49" t="n">
        <v>0.00263268989220206</v>
      </c>
      <c r="AX186" s="84" t="n">
        <v>53.9311673940139</v>
      </c>
      <c r="AY186" s="53" t="n">
        <v>0.00184288292454173</v>
      </c>
      <c r="AZ186" s="84" t="n">
        <v>0.0034407124961318</v>
      </c>
      <c r="BA186" s="49" t="n">
        <v>80.8284837905238</v>
      </c>
      <c r="BB186" s="85" t="n">
        <v>0.00256494862847644</v>
      </c>
      <c r="BC186" s="85" t="n">
        <v>0.0039837828776309</v>
      </c>
      <c r="BD186" s="85" t="n">
        <v>103.766296758103</v>
      </c>
      <c r="BE186" s="85" t="n">
        <v>0.00312872025345165</v>
      </c>
      <c r="BF186" s="84" t="n">
        <v>0.00245673932556935</v>
      </c>
      <c r="BG186" s="49" t="n">
        <v>99.6702587281785</v>
      </c>
      <c r="BH186" s="85" t="n">
        <v>0.00171503082654992</v>
      </c>
      <c r="BI186" s="49" t="n">
        <v>0.00487531024461184</v>
      </c>
      <c r="BJ186" s="49" t="n">
        <v>132.438562967583</v>
      </c>
      <c r="BK186" s="49" t="n">
        <v>0.00217744578717528</v>
      </c>
      <c r="BL186" s="49" t="n">
        <v>0.00701282129915294</v>
      </c>
      <c r="BM186" s="49" t="n">
        <v>163.841521197005</v>
      </c>
      <c r="BN186" s="49" t="n">
        <v>0.00221400544357012</v>
      </c>
      <c r="BO186" s="49" t="n">
        <v>0.00588114871996296</v>
      </c>
      <c r="BP186" s="49" t="n">
        <v>177.494981296758</v>
      </c>
      <c r="BQ186" s="49" t="n">
        <v>0.00495760284903508</v>
      </c>
      <c r="BR186" s="49" t="n">
        <v>0.00780158681106674</v>
      </c>
      <c r="BS186" s="49" t="n">
        <v>227.330110660849</v>
      </c>
      <c r="BT186" s="49" t="n">
        <v>0.00555957232306526</v>
      </c>
      <c r="BU186" s="49" t="n">
        <v>0.0094658109312002</v>
      </c>
      <c r="BV186" s="49" t="n">
        <v>275.117221009975</v>
      </c>
      <c r="BW186" s="49" t="n">
        <v>0.00571742233758252</v>
      </c>
      <c r="BX186" s="49" t="n">
        <v>0.005729856367601</v>
      </c>
      <c r="BY186" s="49" t="n">
        <v>256.002376870323</v>
      </c>
      <c r="BZ186" s="49" t="n">
        <v>0.00500536561039168</v>
      </c>
      <c r="CA186" s="49" t="n">
        <v>0.00739211813382865</v>
      </c>
      <c r="CB186" s="49" t="n">
        <v>316.760274314224</v>
      </c>
      <c r="CC186" s="49" t="n">
        <v>0.00569120683225958</v>
      </c>
      <c r="CD186" s="49" t="n">
        <v>0.00917881216011171</v>
      </c>
      <c r="CE186" s="49" t="n">
        <v>395.950342892781</v>
      </c>
      <c r="CF186" s="49" t="n">
        <v>0.0058114699889388</v>
      </c>
      <c r="CT186" s="87"/>
      <c r="CU186" s="87"/>
      <c r="CV186" s="50"/>
      <c r="CW186" s="87"/>
      <c r="CX186" s="87"/>
    </row>
    <row r="187" customFormat="false" ht="12.8" hidden="false" customHeight="false" outlineLevel="0" collapsed="false">
      <c r="A187" s="86"/>
      <c r="B187" s="86"/>
      <c r="D187" s="86"/>
      <c r="E187" s="86"/>
      <c r="AW187" s="49" t="n">
        <v>0.00264510152831646</v>
      </c>
      <c r="AX187" s="84" t="n">
        <v>54.226678615959</v>
      </c>
      <c r="AY187" s="53" t="n">
        <v>0.00185157106982179</v>
      </c>
      <c r="AZ187" s="84" t="n">
        <v>0.0034547918483825</v>
      </c>
      <c r="BA187" s="49" t="n">
        <v>81.2713765586036</v>
      </c>
      <c r="BB187" s="85" t="n">
        <v>0.00257635505904526</v>
      </c>
      <c r="BC187" s="85" t="n">
        <v>0.00399882767277968</v>
      </c>
      <c r="BD187" s="85" t="n">
        <v>104.334875311719</v>
      </c>
      <c r="BE187" s="85" t="n">
        <v>0.00314203794247986</v>
      </c>
      <c r="BF187" s="84" t="n">
        <v>0.00250385632658281</v>
      </c>
      <c r="BG187" s="49" t="n">
        <v>100.21639339152</v>
      </c>
      <c r="BH187" s="85" t="n">
        <v>0.00172677717259324</v>
      </c>
      <c r="BI187" s="49" t="n">
        <v>0.00493764746539011</v>
      </c>
      <c r="BJ187" s="49" t="n">
        <v>133.16424875312</v>
      </c>
      <c r="BK187" s="49" t="n">
        <v>0.00218134677110203</v>
      </c>
      <c r="BL187" s="49" t="n">
        <v>0.00708658247390901</v>
      </c>
      <c r="BM187" s="49" t="n">
        <v>164.739276807977</v>
      </c>
      <c r="BN187" s="49" t="n">
        <v>0.00220758261067511</v>
      </c>
      <c r="BO187" s="49" t="n">
        <v>0.00592577339357168</v>
      </c>
      <c r="BP187" s="49" t="n">
        <v>178.467549875312</v>
      </c>
      <c r="BQ187" s="49" t="n">
        <v>0.00497589011227621</v>
      </c>
      <c r="BR187" s="49" t="n">
        <v>0.0078586530450277</v>
      </c>
      <c r="BS187" s="49" t="n">
        <v>228.575746571073</v>
      </c>
      <c r="BT187" s="49" t="n">
        <v>0.00557273169414452</v>
      </c>
      <c r="BU187" s="49" t="n">
        <v>0.00953250661268495</v>
      </c>
      <c r="BV187" s="49" t="n">
        <v>276.624702306733</v>
      </c>
      <c r="BW187" s="49" t="n">
        <v>0.00572283374975352</v>
      </c>
      <c r="BX187" s="49" t="n">
        <v>0.00577376194129129</v>
      </c>
      <c r="BY187" s="49" t="n">
        <v>257.405120012467</v>
      </c>
      <c r="BZ187" s="49" t="n">
        <v>0.00502583522014492</v>
      </c>
      <c r="CA187" s="49" t="n">
        <v>0.00744720490919995</v>
      </c>
      <c r="CB187" s="49" t="n">
        <v>318.495935162105</v>
      </c>
      <c r="CC187" s="49" t="n">
        <v>0.00570927334058107</v>
      </c>
      <c r="CD187" s="49" t="n">
        <v>0.00924420688774168</v>
      </c>
      <c r="CE187" s="49" t="n">
        <v>398.119918952631</v>
      </c>
      <c r="CF187" s="49" t="n">
        <v>0.00581977447243107</v>
      </c>
      <c r="CT187" s="87"/>
      <c r="CU187" s="87"/>
      <c r="CV187" s="50"/>
      <c r="CW187" s="87"/>
      <c r="CX187" s="87"/>
    </row>
    <row r="188" customFormat="false" ht="12.8" hidden="false" customHeight="false" outlineLevel="0" collapsed="false">
      <c r="A188" s="86"/>
      <c r="B188" s="86"/>
      <c r="D188" s="86"/>
      <c r="E188" s="86"/>
      <c r="AW188" s="49" t="n">
        <v>0.002657495218068</v>
      </c>
      <c r="AX188" s="84" t="n">
        <v>54.5221898379042</v>
      </c>
      <c r="AY188" s="53" t="n">
        <v>0.00186024665264784</v>
      </c>
      <c r="AZ188" s="84" t="n">
        <v>0.00346883766063232</v>
      </c>
      <c r="BA188" s="49" t="n">
        <v>81.7142693266834</v>
      </c>
      <c r="BB188" s="85" t="n">
        <v>0.0025877396657176</v>
      </c>
      <c r="BC188" s="85" t="n">
        <v>0.00401383233473483</v>
      </c>
      <c r="BD188" s="85" t="n">
        <v>104.903453865335</v>
      </c>
      <c r="BE188" s="85" t="n">
        <v>0.00315532589090823</v>
      </c>
      <c r="BF188" s="84" t="n">
        <v>0.0025511042158635</v>
      </c>
      <c r="BG188" s="49" t="n">
        <v>100.762528054862</v>
      </c>
      <c r="BH188" s="85" t="n">
        <v>0.0017382897818361</v>
      </c>
      <c r="BI188" s="49" t="n">
        <v>0.00500012372767836</v>
      </c>
      <c r="BJ188" s="49" t="n">
        <v>133.889934538656</v>
      </c>
      <c r="BK188" s="49" t="n">
        <v>0.00218492967073871</v>
      </c>
      <c r="BL188" s="49" t="n">
        <v>0.00716049401874638</v>
      </c>
      <c r="BM188" s="49" t="n">
        <v>165.63703241895</v>
      </c>
      <c r="BN188" s="49" t="n">
        <v>0.0022007872740579</v>
      </c>
      <c r="BO188" s="49" t="n">
        <v>0.00597053204447524</v>
      </c>
      <c r="BP188" s="49" t="n">
        <v>179.440118453865</v>
      </c>
      <c r="BQ188" s="49" t="n">
        <v>0.00499401527570146</v>
      </c>
      <c r="BR188" s="49" t="n">
        <v>0.00791585712046799</v>
      </c>
      <c r="BS188" s="49" t="n">
        <v>229.821382481298</v>
      </c>
      <c r="BT188" s="49" t="n">
        <v>0.00558564657893702</v>
      </c>
      <c r="BU188" s="49" t="n">
        <v>0.00959934320114581</v>
      </c>
      <c r="BV188" s="49" t="n">
        <v>278.132183603492</v>
      </c>
      <c r="BW188" s="49" t="n">
        <v>0.005727938521052</v>
      </c>
      <c r="BX188" s="49" t="n">
        <v>0.00581780321388159</v>
      </c>
      <c r="BY188" s="49" t="n">
        <v>258.807863154612</v>
      </c>
      <c r="BZ188" s="49" t="n">
        <v>0.00504616668300534</v>
      </c>
      <c r="CA188" s="49" t="n">
        <v>0.00750243218666835</v>
      </c>
      <c r="CB188" s="49" t="n">
        <v>320.231596009985</v>
      </c>
      <c r="CC188" s="49" t="n">
        <v>0.00572713676012931</v>
      </c>
      <c r="CD188" s="49" t="n">
        <v>0.0093097435172332</v>
      </c>
      <c r="CE188" s="49" t="n">
        <v>400.289495012481</v>
      </c>
      <c r="CF188" s="49" t="n">
        <v>0.00582778964672576</v>
      </c>
      <c r="CT188" s="87"/>
      <c r="CU188" s="87"/>
      <c r="CV188" s="50"/>
      <c r="CW188" s="87"/>
      <c r="CX188" s="87"/>
    </row>
    <row r="189" customFormat="false" ht="12.8" hidden="false" customHeight="false" outlineLevel="0" collapsed="false">
      <c r="A189" s="86"/>
      <c r="B189" s="86"/>
      <c r="D189" s="86"/>
      <c r="E189" s="86"/>
      <c r="AW189" s="49" t="n">
        <v>0.00266987101328014</v>
      </c>
      <c r="AX189" s="84" t="n">
        <v>54.8177010598493</v>
      </c>
      <c r="AY189" s="53" t="n">
        <v>0.00186890970929629</v>
      </c>
      <c r="AZ189" s="84" t="n">
        <v>0.00348285014008979</v>
      </c>
      <c r="BA189" s="49" t="n">
        <v>82.1571620947632</v>
      </c>
      <c r="BB189" s="85" t="n">
        <v>0.00259910253184279</v>
      </c>
      <c r="BC189" s="85" t="n">
        <v>0.00402879714433465</v>
      </c>
      <c r="BD189" s="85" t="n">
        <v>105.472032418951</v>
      </c>
      <c r="BE189" s="85" t="n">
        <v>0.00316858423126914</v>
      </c>
      <c r="BF189" s="84" t="n">
        <v>0.00259848332246966</v>
      </c>
      <c r="BG189" s="49" t="n">
        <v>101.308662718203</v>
      </c>
      <c r="BH189" s="85" t="n">
        <v>0.00174956786708972</v>
      </c>
      <c r="BI189" s="49" t="n">
        <v>0.00506273973914892</v>
      </c>
      <c r="BJ189" s="49" t="n">
        <v>134.615620324192</v>
      </c>
      <c r="BK189" s="49" t="n">
        <v>0.00218819449725682</v>
      </c>
      <c r="BL189" s="49" t="n">
        <v>0.00723455721678963</v>
      </c>
      <c r="BM189" s="49" t="n">
        <v>166.534788029922</v>
      </c>
      <c r="BN189" s="49" t="n">
        <v>0.00219362000742777</v>
      </c>
      <c r="BO189" s="49" t="n">
        <v>0.00601542490222001</v>
      </c>
      <c r="BP189" s="49" t="n">
        <v>180.412687032419</v>
      </c>
      <c r="BQ189" s="49" t="n">
        <v>0.00501197764760059</v>
      </c>
      <c r="BR189" s="49" t="n">
        <v>0.00797319939608843</v>
      </c>
      <c r="BS189" s="49" t="n">
        <v>231.067018391522</v>
      </c>
      <c r="BT189" s="49" t="n">
        <v>0.00559831678844888</v>
      </c>
      <c r="BU189" s="49" t="n">
        <v>0.00966632142686046</v>
      </c>
      <c r="BV189" s="49" t="n">
        <v>279.63966490025</v>
      </c>
      <c r="BW189" s="49" t="n">
        <v>0.00573273695824079</v>
      </c>
      <c r="BX189" s="49" t="n">
        <v>0.0058619803924729</v>
      </c>
      <c r="BY189" s="49" t="n">
        <v>260.210606296756</v>
      </c>
      <c r="BZ189" s="49" t="n">
        <v>0.00506635933970659</v>
      </c>
      <c r="CA189" s="49" t="n">
        <v>0.00755780020171435</v>
      </c>
      <c r="CB189" s="49" t="n">
        <v>321.967256857865</v>
      </c>
      <c r="CC189" s="49" t="n">
        <v>0.00574479681726544</v>
      </c>
      <c r="CD189" s="49" t="n">
        <v>0.00937542267386736</v>
      </c>
      <c r="CE189" s="49" t="n">
        <v>402.459071072332</v>
      </c>
      <c r="CF189" s="49" t="n">
        <v>0.00583551573722078</v>
      </c>
      <c r="CT189" s="87"/>
      <c r="CU189" s="87"/>
      <c r="CV189" s="50"/>
      <c r="CW189" s="87"/>
      <c r="CX189" s="87"/>
    </row>
    <row r="190" customFormat="false" ht="12.8" hidden="false" customHeight="false" outlineLevel="0" collapsed="false">
      <c r="A190" s="86"/>
      <c r="B190" s="86"/>
      <c r="D190" s="86"/>
      <c r="E190" s="86"/>
      <c r="AW190" s="49" t="n">
        <v>0.00268222896555222</v>
      </c>
      <c r="AX190" s="84" t="n">
        <v>55.1132122817945</v>
      </c>
      <c r="AY190" s="53" t="n">
        <v>0.0018775602758868</v>
      </c>
      <c r="AZ190" s="84" t="n">
        <v>0.00349682949188251</v>
      </c>
      <c r="BA190" s="49" t="n">
        <v>82.600054862843</v>
      </c>
      <c r="BB190" s="85" t="n">
        <v>0.00261044374029423</v>
      </c>
      <c r="BC190" s="85" t="n">
        <v>0.00404372237887146</v>
      </c>
      <c r="BD190" s="85" t="n">
        <v>106.040610972567</v>
      </c>
      <c r="BE190" s="85" t="n">
        <v>0.00318181309521039</v>
      </c>
      <c r="BF190" s="84" t="n">
        <v>0.00264599398636087</v>
      </c>
      <c r="BG190" s="49" t="n">
        <v>101.854797381545</v>
      </c>
      <c r="BH190" s="85" t="n">
        <v>0.00176061064201448</v>
      </c>
      <c r="BI190" s="49" t="n">
        <v>0.00512549622635976</v>
      </c>
      <c r="BJ190" s="49" t="n">
        <v>135.341306109728</v>
      </c>
      <c r="BK190" s="49" t="n">
        <v>0.00219114125650702</v>
      </c>
      <c r="BL190" s="49" t="n">
        <v>0.00730877337217029</v>
      </c>
      <c r="BM190" s="49" t="n">
        <v>167.432543640895</v>
      </c>
      <c r="BN190" s="49" t="n">
        <v>0.00218608136884136</v>
      </c>
      <c r="BO190" s="49" t="n">
        <v>0.00606045220470435</v>
      </c>
      <c r="BP190" s="49" t="n">
        <v>181.385255610972</v>
      </c>
      <c r="BQ190" s="49" t="n">
        <v>0.00502977653903634</v>
      </c>
      <c r="BR190" s="49" t="n">
        <v>0.00803068024598142</v>
      </c>
      <c r="BS190" s="49" t="n">
        <v>232.312654301747</v>
      </c>
      <c r="BT190" s="49" t="n">
        <v>0.00561074213500196</v>
      </c>
      <c r="BU190" s="49" t="n">
        <v>0.00973344203911769</v>
      </c>
      <c r="BV190" s="49" t="n">
        <v>281.147146197008</v>
      </c>
      <c r="BW190" s="49" t="n">
        <v>0.0057372293619765</v>
      </c>
      <c r="BX190" s="49" t="n">
        <v>0.00590629369179597</v>
      </c>
      <c r="BY190" s="49" t="n">
        <v>261.613349438901</v>
      </c>
      <c r="BZ190" s="49" t="n">
        <v>0.00508641253417976</v>
      </c>
      <c r="CA190" s="49" t="n">
        <v>0.00761330920351651</v>
      </c>
      <c r="CB190" s="49" t="n">
        <v>323.702917705746</v>
      </c>
      <c r="CC190" s="49" t="n">
        <v>0.0057622532420496</v>
      </c>
      <c r="CD190" s="49" t="n">
        <v>0.00944124500158053</v>
      </c>
      <c r="CE190" s="49" t="n">
        <v>404.628647132182</v>
      </c>
      <c r="CF190" s="49" t="n">
        <v>0.00584295296545249</v>
      </c>
      <c r="CT190" s="87"/>
      <c r="CU190" s="87"/>
      <c r="CV190" s="50"/>
      <c r="CW190" s="87"/>
      <c r="CX190" s="87"/>
    </row>
    <row r="191" customFormat="false" ht="12.8" hidden="false" customHeight="false" outlineLevel="0" collapsed="false">
      <c r="A191" s="86"/>
      <c r="B191" s="86"/>
      <c r="D191" s="86"/>
      <c r="E191" s="86"/>
      <c r="AW191" s="49" t="n">
        <v>0.00269456912626062</v>
      </c>
      <c r="AX191" s="84" t="n">
        <v>55.4087235037396</v>
      </c>
      <c r="AY191" s="53" t="n">
        <v>0.00188619838838268</v>
      </c>
      <c r="AZ191" s="84" t="n">
        <v>0.00351077591907878</v>
      </c>
      <c r="BA191" s="49" t="n">
        <v>83.0429476309228</v>
      </c>
      <c r="BB191" s="85" t="n">
        <v>0.00262176337347213</v>
      </c>
      <c r="BC191" s="85" t="n">
        <v>0.00405860831215246</v>
      </c>
      <c r="BD191" s="85" t="n">
        <v>106.609189526183</v>
      </c>
      <c r="BE191" s="85" t="n">
        <v>0.00319501261350444</v>
      </c>
      <c r="BF191" s="84" t="n">
        <v>0.00269363655848738</v>
      </c>
      <c r="BG191" s="49" t="n">
        <v>102.400932044887</v>
      </c>
      <c r="BH191" s="85" t="n">
        <v>0.00177141732094296</v>
      </c>
      <c r="BI191" s="49" t="n">
        <v>0.00518839393477058</v>
      </c>
      <c r="BJ191" s="49" t="n">
        <v>136.066991895264</v>
      </c>
      <c r="BK191" s="49" t="n">
        <v>0.00219376994879277</v>
      </c>
      <c r="BL191" s="49" t="n">
        <v>0.00738314381006194</v>
      </c>
      <c r="BM191" s="49" t="n">
        <v>168.330299251867</v>
      </c>
      <c r="BN191" s="49" t="n">
        <v>0.00217817190063829</v>
      </c>
      <c r="BO191" s="49" t="n">
        <v>0.00610561419825197</v>
      </c>
      <c r="BP191" s="49" t="n">
        <v>182.357824189526</v>
      </c>
      <c r="BQ191" s="49" t="n">
        <v>0.00504741126372206</v>
      </c>
      <c r="BR191" s="49" t="n">
        <v>0.00808830005964527</v>
      </c>
      <c r="BS191" s="49" t="n">
        <v>233.558290211971</v>
      </c>
      <c r="BT191" s="49" t="n">
        <v>0.00562292243200963</v>
      </c>
      <c r="BU191" s="49" t="n">
        <v>0.00980070580618245</v>
      </c>
      <c r="BV191" s="49" t="n">
        <v>282.654627493766</v>
      </c>
      <c r="BW191" s="49" t="n">
        <v>0.00574141602662245</v>
      </c>
      <c r="BX191" s="49" t="n">
        <v>0.00595074333428128</v>
      </c>
      <c r="BY191" s="49" t="n">
        <v>263.016092581046</v>
      </c>
      <c r="BZ191" s="49" t="n">
        <v>0.00510632561344721</v>
      </c>
      <c r="CA191" s="49" t="n">
        <v>0.00766895945497292</v>
      </c>
      <c r="CB191" s="49" t="n">
        <v>325.438578553626</v>
      </c>
      <c r="CC191" s="49" t="n">
        <v>0.00577950576803478</v>
      </c>
      <c r="CD191" s="49" t="n">
        <v>0.00950721116292864</v>
      </c>
      <c r="CE191" s="49" t="n">
        <v>406.798223192033</v>
      </c>
      <c r="CF191" s="49" t="n">
        <v>0.00585010154888758</v>
      </c>
      <c r="CT191" s="87"/>
      <c r="CU191" s="87"/>
      <c r="CV191" s="50"/>
      <c r="CW191" s="87"/>
      <c r="CX191" s="87"/>
    </row>
    <row r="192" customFormat="false" ht="12.8" hidden="false" customHeight="false" outlineLevel="0" collapsed="false">
      <c r="A192" s="86"/>
      <c r="B192" s="86"/>
      <c r="D192" s="86"/>
      <c r="E192" s="86"/>
      <c r="AW192" s="49" t="n">
        <v>0.00270689154656022</v>
      </c>
      <c r="AX192" s="84" t="n">
        <v>55.7042347256848</v>
      </c>
      <c r="AY192" s="53" t="n">
        <v>0.0018948240825924</v>
      </c>
      <c r="AZ192" s="84" t="n">
        <v>0.00352468962270935</v>
      </c>
      <c r="BA192" s="49" t="n">
        <v>83.4858403990026</v>
      </c>
      <c r="BB192" s="85" t="n">
        <v>0.00263306151330697</v>
      </c>
      <c r="BC192" s="85" t="n">
        <v>0.00407345521455851</v>
      </c>
      <c r="BD192" s="85" t="n">
        <v>107.177768079799</v>
      </c>
      <c r="BE192" s="85" t="n">
        <v>0.00320818291605482</v>
      </c>
      <c r="BF192" s="84" t="n">
        <v>0.00274141140088075</v>
      </c>
      <c r="BG192" s="49" t="n">
        <v>102.947066708228</v>
      </c>
      <c r="BH192" s="85" t="n">
        <v>0.00178198711870317</v>
      </c>
      <c r="BI192" s="49" t="n">
        <v>0.00525143362876446</v>
      </c>
      <c r="BJ192" s="49" t="n">
        <v>136.792677680801</v>
      </c>
      <c r="BK192" s="49" t="n">
        <v>0.0021960805686504</v>
      </c>
      <c r="BL192" s="49" t="n">
        <v>0.00745766987672308</v>
      </c>
      <c r="BM192" s="49" t="n">
        <v>169.22805486284</v>
      </c>
      <c r="BN192" s="49" t="n">
        <v>0.00216989212937777</v>
      </c>
      <c r="BO192" s="49" t="n">
        <v>0.00615091113768584</v>
      </c>
      <c r="BP192" s="49" t="n">
        <v>183.330392768079</v>
      </c>
      <c r="BQ192" s="49" t="n">
        <v>0.00506488113789925</v>
      </c>
      <c r="BR192" s="49" t="n">
        <v>0.00814605924199964</v>
      </c>
      <c r="BS192" s="49" t="n">
        <v>234.803926122196</v>
      </c>
      <c r="BT192" s="49" t="n">
        <v>0.00563485749375307</v>
      </c>
      <c r="BU192" s="49" t="n">
        <v>0.00986811351526671</v>
      </c>
      <c r="BV192" s="49" t="n">
        <v>284.162108790524</v>
      </c>
      <c r="BW192" s="49" t="n">
        <v>0.00574529724006772</v>
      </c>
      <c r="BX192" s="49" t="n">
        <v>0.00599532955012926</v>
      </c>
      <c r="BY192" s="49" t="n">
        <v>264.41883572319</v>
      </c>
      <c r="BZ192" s="49" t="n">
        <v>0.00512609792751617</v>
      </c>
      <c r="CA192" s="49" t="n">
        <v>0.00772475123272411</v>
      </c>
      <c r="CB192" s="49" t="n">
        <v>327.174239401507</v>
      </c>
      <c r="CC192" s="49" t="n">
        <v>0.0057965541320641</v>
      </c>
      <c r="CD192" s="49" t="n">
        <v>0.00957332183905654</v>
      </c>
      <c r="CE192" s="49" t="n">
        <v>408.967799251883</v>
      </c>
      <c r="CF192" s="49" t="n">
        <v>0.00585696170072149</v>
      </c>
      <c r="CT192" s="87"/>
      <c r="CU192" s="87"/>
      <c r="CV192" s="50"/>
      <c r="CW192" s="87"/>
      <c r="CX192" s="87"/>
    </row>
    <row r="193" customFormat="false" ht="12.8" hidden="false" customHeight="false" outlineLevel="0" collapsed="false">
      <c r="A193" s="86"/>
      <c r="B193" s="86"/>
      <c r="D193" s="86"/>
      <c r="E193" s="86"/>
      <c r="AW193" s="49" t="n">
        <v>0.00271919627738559</v>
      </c>
      <c r="AX193" s="84" t="n">
        <v>55.9997459476299</v>
      </c>
      <c r="AY193" s="53" t="n">
        <v>0.00190343739417016</v>
      </c>
      <c r="AZ193" s="84" t="n">
        <v>0.00353857080178958</v>
      </c>
      <c r="BA193" s="49" t="n">
        <v>83.9287331670824</v>
      </c>
      <c r="BB193" s="85" t="n">
        <v>0.00264433824126396</v>
      </c>
      <c r="BC193" s="85" t="n">
        <v>0.00408826335310262</v>
      </c>
      <c r="BD193" s="85" t="n">
        <v>107.746346633415</v>
      </c>
      <c r="BE193" s="85" t="n">
        <v>0.00322132413190477</v>
      </c>
      <c r="BF193" s="84" t="n">
        <v>0.00278931888674593</v>
      </c>
      <c r="BG193" s="49" t="n">
        <v>103.49320137157</v>
      </c>
      <c r="BH193" s="85" t="n">
        <v>0.00179231925044192</v>
      </c>
      <c r="BI193" s="49" t="n">
        <v>0.00531461609167352</v>
      </c>
      <c r="BJ193" s="49" t="n">
        <v>137.518363466337</v>
      </c>
      <c r="BK193" s="49" t="n">
        <v>0.00219807310463138</v>
      </c>
      <c r="BL193" s="49" t="n">
        <v>0.00753235293954922</v>
      </c>
      <c r="BM193" s="49" t="n">
        <v>170.125810473812</v>
      </c>
      <c r="BN193" s="49" t="n">
        <v>0.00216124256577911</v>
      </c>
      <c r="BO193" s="49" t="n">
        <v>0.00619634328640294</v>
      </c>
      <c r="BP193" s="49" t="n">
        <v>184.302961346633</v>
      </c>
      <c r="BQ193" s="49" t="n">
        <v>0.00508218548021566</v>
      </c>
      <c r="BR193" s="49" t="n">
        <v>0.00820395821340361</v>
      </c>
      <c r="BS193" s="49" t="n">
        <v>236.04956203242</v>
      </c>
      <c r="BT193" s="49" t="n">
        <v>0.00564654713516244</v>
      </c>
      <c r="BU193" s="49" t="n">
        <v>0.0099356659725055</v>
      </c>
      <c r="BV193" s="49" t="n">
        <v>285.669590087282</v>
      </c>
      <c r="BW193" s="49" t="n">
        <v>0.00574887328355042</v>
      </c>
      <c r="BX193" s="49" t="n">
        <v>0.00604005257738123</v>
      </c>
      <c r="BY193" s="49" t="n">
        <v>265.821578865335</v>
      </c>
      <c r="BZ193" s="49" t="n">
        <v>0.00514572882927282</v>
      </c>
      <c r="CA193" s="49" t="n">
        <v>0.00778068482717659</v>
      </c>
      <c r="CB193" s="49" t="n">
        <v>328.909900249387</v>
      </c>
      <c r="CC193" s="49" t="n">
        <v>0.00581339807406953</v>
      </c>
      <c r="CD193" s="49" t="n">
        <v>0.0096395777296713</v>
      </c>
      <c r="CE193" s="49" t="n">
        <v>411.137375311734</v>
      </c>
      <c r="CF193" s="49" t="n">
        <v>0.00586353362967973</v>
      </c>
      <c r="CT193" s="87"/>
      <c r="CU193" s="87"/>
      <c r="CV193" s="50"/>
      <c r="CW193" s="87"/>
      <c r="CX193" s="87"/>
    </row>
    <row r="194" customFormat="false" ht="12.8" hidden="false" customHeight="false" outlineLevel="0" collapsed="false">
      <c r="A194" s="86"/>
      <c r="B194" s="86"/>
      <c r="D194" s="86"/>
      <c r="E194" s="86"/>
      <c r="AW194" s="49" t="n">
        <v>0.00273148336945223</v>
      </c>
      <c r="AX194" s="84" t="n">
        <v>56.2952571695751</v>
      </c>
      <c r="AY194" s="53" t="n">
        <v>0.0019120383586168</v>
      </c>
      <c r="AZ194" s="84" t="n">
        <v>0.00355241965334081</v>
      </c>
      <c r="BA194" s="49" t="n">
        <v>84.3716259351622</v>
      </c>
      <c r="BB194" s="85" t="n">
        <v>0.00265559363834561</v>
      </c>
      <c r="BC194" s="85" t="n">
        <v>0.00410303299148675</v>
      </c>
      <c r="BD194" s="85" t="n">
        <v>108.314925187031</v>
      </c>
      <c r="BE194" s="85" t="n">
        <v>0.00323443638924412</v>
      </c>
      <c r="BF194" s="84" t="n">
        <v>0.00283735940055483</v>
      </c>
      <c r="BG194" s="49" t="n">
        <v>104.039336034911</v>
      </c>
      <c r="BH194" s="85" t="n">
        <v>0.00180241293144909</v>
      </c>
      <c r="BI194" s="49" t="n">
        <v>0.00537794212580969</v>
      </c>
      <c r="BJ194" s="49" t="n">
        <v>138.244049251873</v>
      </c>
      <c r="BK194" s="49" t="n">
        <v>0.00219974753908893</v>
      </c>
      <c r="BL194" s="49" t="n">
        <v>0.00760719438713287</v>
      </c>
      <c r="BM194" s="49" t="n">
        <v>171.023566084785</v>
      </c>
      <c r="BN194" s="49" t="n">
        <v>0.00215222370466304</v>
      </c>
      <c r="BO194" s="49" t="n">
        <v>0.00624191091644948</v>
      </c>
      <c r="BP194" s="49" t="n">
        <v>185.275529925186</v>
      </c>
      <c r="BQ194" s="49" t="n">
        <v>0.00509932361160315</v>
      </c>
      <c r="BR194" s="49" t="n">
        <v>0.00826199740967614</v>
      </c>
      <c r="BS194" s="49" t="n">
        <v>237.295197942645</v>
      </c>
      <c r="BT194" s="49" t="n">
        <v>0.00565799117160252</v>
      </c>
      <c r="BU194" s="49" t="n">
        <v>0.0100033640029386</v>
      </c>
      <c r="BV194" s="49" t="n">
        <v>287.177071384041</v>
      </c>
      <c r="BW194" s="49" t="n">
        <v>0.00575214443148626</v>
      </c>
      <c r="BX194" s="49" t="n">
        <v>0.00608491266199077</v>
      </c>
      <c r="BY194" s="49" t="n">
        <v>267.22432200748</v>
      </c>
      <c r="BZ194" s="49" t="n">
        <v>0.00516521767437657</v>
      </c>
      <c r="CA194" s="49" t="n">
        <v>0.00783676054252808</v>
      </c>
      <c r="CB194" s="49" t="n">
        <v>330.645561097267</v>
      </c>
      <c r="CC194" s="49" t="n">
        <v>0.00583003733687466</v>
      </c>
      <c r="CD194" s="49" t="n">
        <v>0.00970597955302103</v>
      </c>
      <c r="CE194" s="49" t="n">
        <v>413.306951371584</v>
      </c>
      <c r="CF194" s="49" t="n">
        <v>0.00586981753982641</v>
      </c>
      <c r="CT194" s="87"/>
      <c r="CU194" s="87"/>
      <c r="CV194" s="50"/>
      <c r="CW194" s="87"/>
      <c r="CX194" s="87"/>
    </row>
    <row r="195" customFormat="false" ht="12.8" hidden="false" customHeight="false" outlineLevel="0" collapsed="false">
      <c r="A195" s="86"/>
      <c r="B195" s="86"/>
      <c r="D195" s="86"/>
      <c r="E195" s="86"/>
      <c r="AW195" s="49" t="n">
        <v>0.00274375287325788</v>
      </c>
      <c r="AX195" s="84" t="n">
        <v>56.5907683915202</v>
      </c>
      <c r="AY195" s="53" t="n">
        <v>0.00192062701128079</v>
      </c>
      <c r="AZ195" s="84" t="n">
        <v>0.00356623637241243</v>
      </c>
      <c r="BA195" s="49" t="n">
        <v>84.814518703242</v>
      </c>
      <c r="BB195" s="85" t="n">
        <v>0.00266682778509616</v>
      </c>
      <c r="BC195" s="85" t="n">
        <v>0.0041177643901582</v>
      </c>
      <c r="BD195" s="85" t="n">
        <v>108.883503740646</v>
      </c>
      <c r="BE195" s="85" t="n">
        <v>0.00324751981541778</v>
      </c>
      <c r="BF195" s="84" t="n">
        <v>0.00288553333814147</v>
      </c>
      <c r="BG195" s="49" t="n">
        <v>104.585470698253</v>
      </c>
      <c r="BH195" s="85" t="n">
        <v>0.0018122673769819</v>
      </c>
      <c r="BI195" s="49" t="n">
        <v>0.00544141255250057</v>
      </c>
      <c r="BJ195" s="49" t="n">
        <v>138.969735037409</v>
      </c>
      <c r="BK195" s="49" t="n">
        <v>0.00220110384796943</v>
      </c>
      <c r="BL195" s="49" t="n">
        <v>0.00768219562933223</v>
      </c>
      <c r="BM195" s="49" t="n">
        <v>171.921321695758</v>
      </c>
      <c r="BN195" s="49" t="n">
        <v>0.00214283602489586</v>
      </c>
      <c r="BO195" s="49" t="n">
        <v>0.00628761430859726</v>
      </c>
      <c r="BP195" s="49" t="n">
        <v>186.24809850374</v>
      </c>
      <c r="BQ195" s="49" t="n">
        <v>0.00511629485515669</v>
      </c>
      <c r="BR195" s="49" t="n">
        <v>0.00832017728211817</v>
      </c>
      <c r="BS195" s="49" t="n">
        <v>238.540833852869</v>
      </c>
      <c r="BT195" s="49" t="n">
        <v>0.00566918941865941</v>
      </c>
      <c r="BU195" s="49" t="n">
        <v>0.0100712084504977</v>
      </c>
      <c r="BV195" s="49" t="n">
        <v>288.684552680799</v>
      </c>
      <c r="BW195" s="49" t="n">
        <v>0.00575511095130102</v>
      </c>
      <c r="BX195" s="49" t="n">
        <v>0.00612991005789585</v>
      </c>
      <c r="BY195" s="49" t="n">
        <v>268.627065149624</v>
      </c>
      <c r="BZ195" s="49" t="n">
        <v>0.00518456382115479</v>
      </c>
      <c r="CA195" s="49" t="n">
        <v>0.00789297869679398</v>
      </c>
      <c r="CB195" s="49" t="n">
        <v>332.381221945148</v>
      </c>
      <c r="CC195" s="49" t="n">
        <v>0.00584647166599962</v>
      </c>
      <c r="CD195" s="49" t="n">
        <v>0.00977252804587775</v>
      </c>
      <c r="CE195" s="49" t="n">
        <v>415.476527431435</v>
      </c>
      <c r="CF195" s="49" t="n">
        <v>0.00587581363037545</v>
      </c>
      <c r="CT195" s="87"/>
      <c r="CU195" s="87"/>
      <c r="CV195" s="50"/>
      <c r="CW195" s="87"/>
      <c r="CX195" s="87"/>
    </row>
    <row r="196" customFormat="false" ht="12.8" hidden="false" customHeight="false" outlineLevel="0" collapsed="false">
      <c r="A196" s="86"/>
      <c r="B196" s="86"/>
      <c r="D196" s="86"/>
      <c r="E196" s="86"/>
      <c r="AW196" s="49" t="n">
        <v>0.00275600483908371</v>
      </c>
      <c r="AX196" s="84" t="n">
        <v>56.8862796134654</v>
      </c>
      <c r="AY196" s="53" t="n">
        <v>0.00192920338735888</v>
      </c>
      <c r="AZ196" s="84" t="n">
        <v>0.00358002115210312</v>
      </c>
      <c r="BA196" s="49" t="n">
        <v>85.2574114713218</v>
      </c>
      <c r="BB196" s="85" t="n">
        <v>0.00267804076160411</v>
      </c>
      <c r="BC196" s="85" t="n">
        <v>0.00413245780636402</v>
      </c>
      <c r="BD196" s="85" t="n">
        <v>109.452082294262</v>
      </c>
      <c r="BE196" s="85" t="n">
        <v>0.00326057453693162</v>
      </c>
      <c r="BF196" s="84" t="n">
        <v>0.00293384110679849</v>
      </c>
      <c r="BG196" s="49" t="n">
        <v>105.131605361595</v>
      </c>
      <c r="BH196" s="85" t="n">
        <v>0.00182188180208918</v>
      </c>
      <c r="BI196" s="49" t="n">
        <v>0.00550502821212997</v>
      </c>
      <c r="BJ196" s="49" t="n">
        <v>139.695420822945</v>
      </c>
      <c r="BK196" s="49" t="n">
        <v>0.0022021420006063</v>
      </c>
      <c r="BL196" s="49" t="n">
        <v>0.00775735809734784</v>
      </c>
      <c r="BM196" s="49" t="n">
        <v>172.81907730673</v>
      </c>
      <c r="BN196" s="49" t="n">
        <v>0.00213307998933369</v>
      </c>
      <c r="BO196" s="49" t="n">
        <v>0.00633345375242048</v>
      </c>
      <c r="BP196" s="49" t="n">
        <v>187.220667082293</v>
      </c>
      <c r="BQ196" s="49" t="n">
        <v>0.00513309853601289</v>
      </c>
      <c r="BR196" s="49" t="n">
        <v>0.00837849829753726</v>
      </c>
      <c r="BS196" s="49" t="n">
        <v>239.786469763094</v>
      </c>
      <c r="BT196" s="49" t="n">
        <v>0.00568014169193142</v>
      </c>
      <c r="BU196" s="49" t="n">
        <v>0.0101392001779988</v>
      </c>
      <c r="BV196" s="49" t="n">
        <v>290.192033977557</v>
      </c>
      <c r="BW196" s="49" t="n">
        <v>0.00575777310326813</v>
      </c>
      <c r="BX196" s="49" t="n">
        <v>0.00617504502709144</v>
      </c>
      <c r="BY196" s="49" t="n">
        <v>270.029808291769</v>
      </c>
      <c r="BZ196" s="49" t="n">
        <v>0.00520376663049746</v>
      </c>
      <c r="CA196" s="49" t="n">
        <v>0.00794933962183494</v>
      </c>
      <c r="CB196" s="49" t="n">
        <v>334.116882793028</v>
      </c>
      <c r="CC196" s="49" t="n">
        <v>0.00586270080946835</v>
      </c>
      <c r="CD196" s="49" t="n">
        <v>0.00983922396352544</v>
      </c>
      <c r="CE196" s="49" t="n">
        <v>417.646103491285</v>
      </c>
      <c r="CF196" s="49" t="n">
        <v>0.00588152209550772</v>
      </c>
      <c r="CT196" s="87"/>
      <c r="CU196" s="87"/>
      <c r="CV196" s="50"/>
      <c r="CW196" s="87"/>
      <c r="CX196" s="87"/>
    </row>
    <row r="197" customFormat="false" ht="12.8" hidden="false" customHeight="false" outlineLevel="0" collapsed="false">
      <c r="A197" s="86"/>
      <c r="B197" s="86"/>
      <c r="D197" s="86"/>
      <c r="E197" s="86"/>
      <c r="AW197" s="49" t="n">
        <v>0.00276823931699559</v>
      </c>
      <c r="AX197" s="84" t="n">
        <v>57.1817908354105</v>
      </c>
      <c r="AY197" s="53" t="n">
        <v>0.00193776752189724</v>
      </c>
      <c r="AZ197" s="84" t="n">
        <v>0.00359377418358244</v>
      </c>
      <c r="BA197" s="49" t="n">
        <v>85.7003042394016</v>
      </c>
      <c r="BB197" s="85" t="n">
        <v>0.00268923264750576</v>
      </c>
      <c r="BC197" s="85" t="n">
        <v>0.0041471134942055</v>
      </c>
      <c r="BD197" s="85" t="n">
        <v>110.020660847878</v>
      </c>
      <c r="BE197" s="85" t="n">
        <v>0.00327360067946142</v>
      </c>
      <c r="BF197" s="84" t="n">
        <v>0.0029822831253755</v>
      </c>
      <c r="BG197" s="49" t="n">
        <v>105.677740024936</v>
      </c>
      <c r="BH197" s="85" t="n">
        <v>0.00183125542143637</v>
      </c>
      <c r="BI197" s="49" t="n">
        <v>0.00556878996418351</v>
      </c>
      <c r="BJ197" s="49" t="n">
        <v>140.421106608482</v>
      </c>
      <c r="BK197" s="49" t="n">
        <v>0.00220286195951785</v>
      </c>
      <c r="BL197" s="49" t="n">
        <v>0.00783268324380839</v>
      </c>
      <c r="BM197" s="49" t="n">
        <v>173.716832917703</v>
      </c>
      <c r="BN197" s="49" t="n">
        <v>0.00212295604477104</v>
      </c>
      <c r="BO197" s="49" t="n">
        <v>0.0063794295463738</v>
      </c>
      <c r="BP197" s="49" t="n">
        <v>188.193235660847</v>
      </c>
      <c r="BQ197" s="49" t="n">
        <v>0.00514973398122942</v>
      </c>
      <c r="BR197" s="49" t="n">
        <v>0.00843696093827492</v>
      </c>
      <c r="BS197" s="49" t="n">
        <v>241.032105673318</v>
      </c>
      <c r="BT197" s="49" t="n">
        <v>0.00569084780682413</v>
      </c>
      <c r="BU197" s="49" t="n">
        <v>0.0102073400671408</v>
      </c>
      <c r="BV197" s="49" t="n">
        <v>291.699515274315</v>
      </c>
      <c r="BW197" s="49" t="n">
        <v>0.00576013114035037</v>
      </c>
      <c r="BX197" s="49" t="n">
        <v>0.00622031783970293</v>
      </c>
      <c r="BY197" s="49" t="n">
        <v>271.432551433913</v>
      </c>
      <c r="BZ197" s="49" t="n">
        <v>0.00522282546575236</v>
      </c>
      <c r="CA197" s="49" t="n">
        <v>0.008005843663386</v>
      </c>
      <c r="CB197" s="49" t="n">
        <v>335.852543640908</v>
      </c>
      <c r="CC197" s="49" t="n">
        <v>0.00587872451761854</v>
      </c>
      <c r="CD197" s="49" t="n">
        <v>0.00990606807975272</v>
      </c>
      <c r="CE197" s="49" t="n">
        <v>419.815679551135</v>
      </c>
      <c r="CF197" s="49" t="n">
        <v>0.005886943124192</v>
      </c>
      <c r="CT197" s="87"/>
      <c r="CU197" s="87"/>
      <c r="CV197" s="50"/>
      <c r="CW197" s="87"/>
      <c r="CX197" s="87"/>
    </row>
    <row r="198" customFormat="false" ht="12.8" hidden="false" customHeight="false" outlineLevel="0" collapsed="false">
      <c r="A198" s="86"/>
      <c r="B198" s="86"/>
      <c r="D198" s="86"/>
      <c r="E198" s="86"/>
      <c r="AW198" s="49" t="n">
        <v>0.00278045635684532</v>
      </c>
      <c r="AX198" s="84" t="n">
        <v>57.4773020573557</v>
      </c>
      <c r="AY198" s="53" t="n">
        <v>0.00194631944979208</v>
      </c>
      <c r="AZ198" s="84" t="n">
        <v>0.0036074956561127</v>
      </c>
      <c r="BA198" s="49" t="n">
        <v>86.1431970074814</v>
      </c>
      <c r="BB198" s="85" t="n">
        <v>0.00270040352198988</v>
      </c>
      <c r="BC198" s="85" t="n">
        <v>0.0041617317046908</v>
      </c>
      <c r="BD198" s="85" t="n">
        <v>110.589239401494</v>
      </c>
      <c r="BE198" s="85" t="n">
        <v>0.00328659836785928</v>
      </c>
      <c r="BF198" s="84" t="n">
        <v>0.00303085982437905</v>
      </c>
      <c r="BG198" s="49" t="n">
        <v>106.223874688278</v>
      </c>
      <c r="BH198" s="85" t="n">
        <v>0.00184038744913067</v>
      </c>
      <c r="BI198" s="49" t="n">
        <v>0.00563269868729928</v>
      </c>
      <c r="BJ198" s="49" t="n">
        <v>141.146792394018</v>
      </c>
      <c r="BK198" s="49" t="n">
        <v>0.00220326368020844</v>
      </c>
      <c r="BL198" s="49" t="n">
        <v>0.0079081725428638</v>
      </c>
      <c r="BM198" s="49" t="n">
        <v>174.614588528675</v>
      </c>
      <c r="BN198" s="49" t="n">
        <v>0.00211246462188738</v>
      </c>
      <c r="BO198" s="49" t="n">
        <v>0.0064255419978708</v>
      </c>
      <c r="BP198" s="49" t="n">
        <v>189.1658042394</v>
      </c>
      <c r="BQ198" s="49" t="n">
        <v>0.00516620051966399</v>
      </c>
      <c r="BR198" s="49" t="n">
        <v>0.00849556570223576</v>
      </c>
      <c r="BS198" s="49" t="n">
        <v>242.277741583543</v>
      </c>
      <c r="BT198" s="49" t="n">
        <v>0.00570130757834673</v>
      </c>
      <c r="BU198" s="49" t="n">
        <v>0.0102756290185086</v>
      </c>
      <c r="BV198" s="49" t="n">
        <v>293.206996571073</v>
      </c>
      <c r="BW198" s="49" t="n">
        <v>0.00576218530804377</v>
      </c>
      <c r="BX198" s="49" t="n">
        <v>0.00626572877406016</v>
      </c>
      <c r="BY198" s="49" t="n">
        <v>272.835294576058</v>
      </c>
      <c r="BZ198" s="49" t="n">
        <v>0.00524173969262044</v>
      </c>
      <c r="CA198" s="49" t="n">
        <v>0.00806249118108724</v>
      </c>
      <c r="CB198" s="49" t="n">
        <v>337.588204488789</v>
      </c>
      <c r="CC198" s="49" t="n">
        <v>0.00589454254291432</v>
      </c>
      <c r="CD198" s="49" t="n">
        <v>0.00997306118685044</v>
      </c>
      <c r="CE198" s="49" t="n">
        <v>421.985255610986</v>
      </c>
      <c r="CF198" s="49" t="n">
        <v>0.00589207690001042</v>
      </c>
      <c r="CT198" s="87"/>
      <c r="CU198" s="87"/>
      <c r="CV198" s="50"/>
      <c r="CW198" s="87"/>
      <c r="CX198" s="87"/>
    </row>
    <row r="199" customFormat="false" ht="12.8" hidden="false" customHeight="false" outlineLevel="0" collapsed="false">
      <c r="A199" s="86"/>
      <c r="B199" s="86"/>
      <c r="D199" s="86"/>
      <c r="E199" s="86"/>
      <c r="AW199" s="49" t="n">
        <v>0.00279265600827182</v>
      </c>
      <c r="AX199" s="84" t="n">
        <v>57.7728132793008</v>
      </c>
      <c r="AY199" s="53" t="n">
        <v>0.00195485920579065</v>
      </c>
      <c r="AZ199" s="84" t="n">
        <v>0.00362118575706961</v>
      </c>
      <c r="BA199" s="49" t="n">
        <v>86.5860897755612</v>
      </c>
      <c r="BB199" s="85" t="n">
        <v>0.0027115534637991</v>
      </c>
      <c r="BC199" s="85" t="n">
        <v>0.00417631268578683</v>
      </c>
      <c r="BD199" s="85" t="n">
        <v>111.15781795511</v>
      </c>
      <c r="BE199" s="85" t="n">
        <v>0.00329956772616064</v>
      </c>
      <c r="BF199" s="84" t="n">
        <v>0.00307957164607416</v>
      </c>
      <c r="BG199" s="49" t="n">
        <v>106.770009351619</v>
      </c>
      <c r="BH199" s="85" t="n">
        <v>0.00184927709854583</v>
      </c>
      <c r="BI199" s="49" t="n">
        <v>0.00569675527932383</v>
      </c>
      <c r="BJ199" s="49" t="n">
        <v>141.872478179554</v>
      </c>
      <c r="BK199" s="49" t="n">
        <v>0.00220334711097352</v>
      </c>
      <c r="BL199" s="49" t="n">
        <v>0.00798382749028756</v>
      </c>
      <c r="BM199" s="49" t="n">
        <v>175.512344139648</v>
      </c>
      <c r="BN199" s="49" t="n">
        <v>0.00210160613519771</v>
      </c>
      <c r="BO199" s="49" t="n">
        <v>0.00647179142336387</v>
      </c>
      <c r="BP199" s="49" t="n">
        <v>190.138372817954</v>
      </c>
      <c r="BQ199" s="49" t="n">
        <v>0.00518249748185442</v>
      </c>
      <c r="BR199" s="49" t="n">
        <v>0.00855431310291941</v>
      </c>
      <c r="BS199" s="49" t="n">
        <v>243.523377493768</v>
      </c>
      <c r="BT199" s="49" t="n">
        <v>0.00571152082091217</v>
      </c>
      <c r="BU199" s="49" t="n">
        <v>0.0103440679515826</v>
      </c>
      <c r="BV199" s="49" t="n">
        <v>294.714477867831</v>
      </c>
      <c r="BW199" s="49" t="n">
        <v>0.00576393584422889</v>
      </c>
      <c r="BX199" s="49" t="n">
        <v>0.00631127811677226</v>
      </c>
      <c r="BY199" s="49" t="n">
        <v>274.238037718203</v>
      </c>
      <c r="BZ199" s="49" t="n">
        <v>0.00526050867905142</v>
      </c>
      <c r="CA199" s="49" t="n">
        <v>0.00811928254851597</v>
      </c>
      <c r="CB199" s="49" t="n">
        <v>339.323865336669</v>
      </c>
      <c r="CC199" s="49" t="n">
        <v>0.00591015463976163</v>
      </c>
      <c r="CD199" s="49" t="n">
        <v>0.0100402040956138</v>
      </c>
      <c r="CE199" s="49" t="n">
        <v>424.154831670836</v>
      </c>
      <c r="CF199" s="49" t="n">
        <v>0.0058969236009872</v>
      </c>
      <c r="CT199" s="87"/>
      <c r="CU199" s="87"/>
      <c r="CV199" s="50"/>
      <c r="CW199" s="87"/>
      <c r="CX199" s="87"/>
    </row>
    <row r="200" customFormat="false" ht="12.8" hidden="false" customHeight="false" outlineLevel="0" collapsed="false">
      <c r="A200" s="86"/>
      <c r="B200" s="86"/>
      <c r="D200" s="86"/>
      <c r="E200" s="86"/>
      <c r="AW200" s="49" t="n">
        <v>0.00280483832070237</v>
      </c>
      <c r="AX200" s="84" t="n">
        <v>58.068324501246</v>
      </c>
      <c r="AY200" s="53" t="n">
        <v>0.00196338682449204</v>
      </c>
      <c r="AZ200" s="84" t="n">
        <v>0.00363484467196398</v>
      </c>
      <c r="BA200" s="49" t="n">
        <v>87.028982543641</v>
      </c>
      <c r="BB200" s="85" t="n">
        <v>0.00272268255123467</v>
      </c>
      <c r="BC200" s="85" t="n">
        <v>0.00419085668247038</v>
      </c>
      <c r="BD200" s="85" t="n">
        <v>111.726396508726</v>
      </c>
      <c r="BE200" s="85" t="n">
        <v>0.00331250887759195</v>
      </c>
      <c r="BF200" s="84" t="n">
        <v>0.00312841904458783</v>
      </c>
      <c r="BG200" s="49" t="n">
        <v>107.316144014961</v>
      </c>
      <c r="BH200" s="85" t="n">
        <v>0.00185792358214768</v>
      </c>
      <c r="BI200" s="49" t="n">
        <v>0.00576096065737258</v>
      </c>
      <c r="BJ200" s="49" t="n">
        <v>142.59816396509</v>
      </c>
      <c r="BK200" s="49" t="n">
        <v>0.00220311219270568</v>
      </c>
      <c r="BL200" s="49" t="n">
        <v>0.00805964960358658</v>
      </c>
      <c r="BM200" s="49" t="n">
        <v>176.41009975062</v>
      </c>
      <c r="BN200" s="49" t="n">
        <v>0.00209038098300181</v>
      </c>
      <c r="BO200" s="49" t="n">
        <v>0.00651817814842465</v>
      </c>
      <c r="BP200" s="49" t="n">
        <v>191.110941396508</v>
      </c>
      <c r="BQ200" s="49" t="n">
        <v>0.00519862419989818</v>
      </c>
      <c r="BR200" s="49" t="n">
        <v>0.00861320366945503</v>
      </c>
      <c r="BS200" s="49" t="n">
        <v>244.769013403992</v>
      </c>
      <c r="BT200" s="49" t="n">
        <v>0.00572148734814059</v>
      </c>
      <c r="BU200" s="49" t="n">
        <v>0.0104126578047536</v>
      </c>
      <c r="BV200" s="49" t="n">
        <v>296.221959164589</v>
      </c>
      <c r="BW200" s="49" t="n">
        <v>0.00576538297902253</v>
      </c>
      <c r="BX200" s="49" t="n">
        <v>0.0063569661628032</v>
      </c>
      <c r="BY200" s="49" t="n">
        <v>275.640780860347</v>
      </c>
      <c r="BZ200" s="49" t="n">
        <v>0.0052791317951396</v>
      </c>
      <c r="CA200" s="49" t="n">
        <v>0.00817621815322015</v>
      </c>
      <c r="CB200" s="49" t="n">
        <v>341.059526184549</v>
      </c>
      <c r="CC200" s="49" t="n">
        <v>0.00592556056432489</v>
      </c>
      <c r="CD200" s="49" t="n">
        <v>0.0101074976353502</v>
      </c>
      <c r="CE200" s="49" t="n">
        <v>426.324407730687</v>
      </c>
      <c r="CF200" s="49" t="n">
        <v>0.00590148339942312</v>
      </c>
      <c r="CT200" s="87"/>
      <c r="CU200" s="87"/>
      <c r="CV200" s="50"/>
      <c r="CW200" s="87"/>
      <c r="CX200" s="87"/>
    </row>
    <row r="201" customFormat="false" ht="12.8" hidden="false" customHeight="false" outlineLevel="0" collapsed="false">
      <c r="A201" s="86"/>
      <c r="B201" s="86"/>
      <c r="D201" s="86"/>
      <c r="E201" s="86"/>
      <c r="AW201" s="49" t="n">
        <v>0.00281700334335379</v>
      </c>
      <c r="AX201" s="84" t="n">
        <v>58.3638357231911</v>
      </c>
      <c r="AY201" s="53" t="n">
        <v>0.001971902340348</v>
      </c>
      <c r="AZ201" s="84" t="n">
        <v>0.00364847258446266</v>
      </c>
      <c r="BA201" s="49" t="n">
        <v>87.4718753117208</v>
      </c>
      <c r="BB201" s="85" t="n">
        <v>0.00273379086215926</v>
      </c>
      <c r="BC201" s="85" t="n">
        <v>0.00420536393677798</v>
      </c>
      <c r="BD201" s="85" t="n">
        <v>112.294975062342</v>
      </c>
      <c r="BE201" s="85" t="n">
        <v>0.00332542194457723</v>
      </c>
      <c r="BF201" s="84" t="n">
        <v>0.00317740248601434</v>
      </c>
      <c r="BG201" s="49" t="n">
        <v>107.862278678303</v>
      </c>
      <c r="BH201" s="85" t="n">
        <v>0.00186632611131974</v>
      </c>
      <c r="BI201" s="49" t="n">
        <v>0.00582531575789638</v>
      </c>
      <c r="BJ201" s="49" t="n">
        <v>143.323849750626</v>
      </c>
      <c r="BK201" s="49" t="n">
        <v>0.00220255885870616</v>
      </c>
      <c r="BL201" s="49" t="n">
        <v>0.00813564042212008</v>
      </c>
      <c r="BM201" s="49" t="n">
        <v>177.307855361593</v>
      </c>
      <c r="BN201" s="49" t="n">
        <v>0.00207878954733638</v>
      </c>
      <c r="BO201" s="49" t="n">
        <v>0.00656470250782563</v>
      </c>
      <c r="BP201" s="49" t="n">
        <v>192.083509975061</v>
      </c>
      <c r="BQ201" s="49" t="n">
        <v>0.00521458000733233</v>
      </c>
      <c r="BR201" s="49" t="n">
        <v>0.00867223794663813</v>
      </c>
      <c r="BS201" s="49" t="n">
        <v>246.014649314217</v>
      </c>
      <c r="BT201" s="49" t="n">
        <v>0.00573120697266465</v>
      </c>
      <c r="BU201" s="49" t="n">
        <v>0.0104813995353431</v>
      </c>
      <c r="BV201" s="49" t="n">
        <v>297.729440461348</v>
      </c>
      <c r="BW201" s="49" t="n">
        <v>0.00576652693463475</v>
      </c>
      <c r="BX201" s="49" t="n">
        <v>0.00640279321554808</v>
      </c>
      <c r="BY201" s="49" t="n">
        <v>277.043524002492</v>
      </c>
      <c r="BZ201" s="49" t="n">
        <v>0.00529760841301969</v>
      </c>
      <c r="CA201" s="49" t="n">
        <v>0.00823329839675394</v>
      </c>
      <c r="CB201" s="49" t="n">
        <v>342.79518703243</v>
      </c>
      <c r="CC201" s="49" t="n">
        <v>0.00594076007434746</v>
      </c>
      <c r="CD201" s="49" t="n">
        <v>0.0101749426538908</v>
      </c>
      <c r="CE201" s="49" t="n">
        <v>428.493983790537</v>
      </c>
      <c r="CF201" s="49" t="n">
        <v>0.00590575646173192</v>
      </c>
      <c r="CT201" s="87"/>
      <c r="CU201" s="87"/>
      <c r="CV201" s="50"/>
      <c r="CW201" s="87"/>
      <c r="CX201" s="87"/>
    </row>
    <row r="202" customFormat="false" ht="12.8" hidden="false" customHeight="false" outlineLevel="0" collapsed="false">
      <c r="A202" s="86"/>
      <c r="B202" s="86"/>
      <c r="D202" s="86"/>
      <c r="E202" s="86"/>
      <c r="AW202" s="49" t="n">
        <v>0.00282915112523367</v>
      </c>
      <c r="AX202" s="84" t="n">
        <v>58.6593469451362</v>
      </c>
      <c r="AY202" s="53" t="n">
        <v>0.00198040578766389</v>
      </c>
      <c r="AZ202" s="84" t="n">
        <v>0.00366206967640958</v>
      </c>
      <c r="BA202" s="49" t="n">
        <v>87.9147680798006</v>
      </c>
      <c r="BB202" s="85" t="n">
        <v>0.00274487847400035</v>
      </c>
      <c r="BC202" s="85" t="n">
        <v>0.00421983468785507</v>
      </c>
      <c r="BD202" s="85" t="n">
        <v>112.863553615958</v>
      </c>
      <c r="BE202" s="85" t="n">
        <v>0.00333830704874553</v>
      </c>
      <c r="BF202" s="84" t="n">
        <v>0.00322652244852223</v>
      </c>
      <c r="BG202" s="49" t="n">
        <v>108.408413341644</v>
      </c>
      <c r="BH202" s="85" t="n">
        <v>0.00187448389618812</v>
      </c>
      <c r="BI202" s="49" t="n">
        <v>0.00588982153675256</v>
      </c>
      <c r="BJ202" s="49" t="n">
        <v>144.049535536163</v>
      </c>
      <c r="BK202" s="49" t="n">
        <v>0.0022016870344974</v>
      </c>
      <c r="BL202" s="49" t="n">
        <v>0.00821180150722606</v>
      </c>
      <c r="BM202" s="49" t="n">
        <v>178.205610972565</v>
      </c>
      <c r="BN202" s="49" t="n">
        <v>0.0020668321939262</v>
      </c>
      <c r="BO202" s="49" t="n">
        <v>0.00661136484562279</v>
      </c>
      <c r="BP202" s="49" t="n">
        <v>193.056078553615</v>
      </c>
      <c r="BQ202" s="49" t="n">
        <v>0.00523036423901405</v>
      </c>
      <c r="BR202" s="49" t="n">
        <v>0.00873141649497025</v>
      </c>
      <c r="BS202" s="49" t="n">
        <v>247.260285224441</v>
      </c>
      <c r="BT202" s="49" t="n">
        <v>0.00574067950593835</v>
      </c>
      <c r="BU202" s="49" t="n">
        <v>0.0105502941196288</v>
      </c>
      <c r="BV202" s="49" t="n">
        <v>299.236921758106</v>
      </c>
      <c r="BW202" s="49" t="n">
        <v>0.00576736792522769</v>
      </c>
      <c r="BX202" s="49" t="n">
        <v>0.00644875958691033</v>
      </c>
      <c r="BY202" s="49" t="n">
        <v>278.446267144637</v>
      </c>
      <c r="BZ202" s="49" t="n">
        <v>0.00531593790676296</v>
      </c>
      <c r="CA202" s="49" t="n">
        <v>0.00829052369471455</v>
      </c>
      <c r="CB202" s="49" t="n">
        <v>344.53084788031</v>
      </c>
      <c r="CC202" s="49" t="n">
        <v>0.00595575292897345</v>
      </c>
      <c r="CD202" s="49" t="n">
        <v>0.0102425400176078</v>
      </c>
      <c r="CE202" s="49" t="n">
        <v>430.663559850388</v>
      </c>
      <c r="CF202" s="49" t="n">
        <v>0.00590974294828084</v>
      </c>
      <c r="CT202" s="87"/>
      <c r="CU202" s="87"/>
      <c r="CV202" s="50"/>
      <c r="CW202" s="87"/>
      <c r="CX202" s="87"/>
    </row>
    <row r="203" customFormat="false" ht="12.8" hidden="false" customHeight="false" outlineLevel="0" collapsed="false">
      <c r="A203" s="86"/>
      <c r="B203" s="86"/>
      <c r="D203" s="86"/>
      <c r="E203" s="86"/>
      <c r="AW203" s="49" t="n">
        <v>0.00284128171514154</v>
      </c>
      <c r="AX203" s="84" t="n">
        <v>58.9548581670814</v>
      </c>
      <c r="AY203" s="53" t="n">
        <v>0.00198889720059938</v>
      </c>
      <c r="AZ203" s="84" t="n">
        <v>0.00367563612784665</v>
      </c>
      <c r="BA203" s="49" t="n">
        <v>88.3576608478804</v>
      </c>
      <c r="BB203" s="85" t="n">
        <v>0.00275594546375366</v>
      </c>
      <c r="BC203" s="85" t="n">
        <v>0.00423426917200386</v>
      </c>
      <c r="BD203" s="85" t="n">
        <v>113.432132169574</v>
      </c>
      <c r="BE203" s="85" t="n">
        <v>0.00335116431093705</v>
      </c>
      <c r="BF203" s="84" t="n">
        <v>0.00327577942246353</v>
      </c>
      <c r="BG203" s="49" t="n">
        <v>108.954548004986</v>
      </c>
      <c r="BH203" s="85" t="n">
        <v>0.00188239614544759</v>
      </c>
      <c r="BI203" s="49" t="n">
        <v>0.00595447896928167</v>
      </c>
      <c r="BJ203" s="49" t="n">
        <v>144.775221321699</v>
      </c>
      <c r="BK203" s="49" t="n">
        <v>0.00220049663763874</v>
      </c>
      <c r="BL203" s="49" t="n">
        <v>0.00828813444235638</v>
      </c>
      <c r="BM203" s="49" t="n">
        <v>179.103366583538</v>
      </c>
      <c r="BN203" s="49" t="n">
        <v>0.00205450927213612</v>
      </c>
      <c r="BO203" s="49" t="n">
        <v>0.00665816551523935</v>
      </c>
      <c r="BP203" s="49" t="n">
        <v>194.028647132168</v>
      </c>
      <c r="BQ203" s="49" t="n">
        <v>0.00524597623100105</v>
      </c>
      <c r="BR203" s="49" t="n">
        <v>0.00879073989070107</v>
      </c>
      <c r="BS203" s="49" t="n">
        <v>248.505921134666</v>
      </c>
      <c r="BT203" s="49" t="n">
        <v>0.0057499047580477</v>
      </c>
      <c r="BU203" s="49" t="n">
        <v>0.0106193425528765</v>
      </c>
      <c r="BV203" s="49" t="n">
        <v>300.744403054864</v>
      </c>
      <c r="BW203" s="49" t="n">
        <v>0.00576790615678</v>
      </c>
      <c r="BX203" s="49" t="n">
        <v>0.00649486559737979</v>
      </c>
      <c r="BY203" s="49" t="n">
        <v>279.849010286781</v>
      </c>
      <c r="BZ203" s="49" t="n">
        <v>0.00533411965227379</v>
      </c>
      <c r="CA203" s="49" t="n">
        <v>0.00834789447678103</v>
      </c>
      <c r="CB203" s="49" t="n">
        <v>346.26650872819</v>
      </c>
      <c r="CC203" s="49" t="n">
        <v>0.0059705388885724</v>
      </c>
      <c r="CD203" s="49" t="n">
        <v>0.0103102906114367</v>
      </c>
      <c r="CE203" s="49" t="n">
        <v>432.833135910238</v>
      </c>
      <c r="CF203" s="49" t="n">
        <v>0.00591344301323562</v>
      </c>
      <c r="CT203" s="87"/>
      <c r="CU203" s="87"/>
      <c r="CV203" s="50"/>
      <c r="CW203" s="87"/>
      <c r="CX203" s="87"/>
    </row>
    <row r="204" customFormat="false" ht="12.8" hidden="false" customHeight="false" outlineLevel="0" collapsed="false">
      <c r="A204" s="86"/>
      <c r="B204" s="86"/>
      <c r="D204" s="86"/>
      <c r="E204" s="86"/>
      <c r="AW204" s="49" t="n">
        <v>0.00285339516166997</v>
      </c>
      <c r="AX204" s="84" t="n">
        <v>59.2503693890266</v>
      </c>
      <c r="AY204" s="53" t="n">
        <v>0.00199737661316926</v>
      </c>
      <c r="AZ204" s="84" t="n">
        <v>0.00368917211703413</v>
      </c>
      <c r="BA204" s="49" t="n">
        <v>88.8005536159602</v>
      </c>
      <c r="BB204" s="85" t="n">
        <v>0.00276699190798537</v>
      </c>
      <c r="BC204" s="85" t="n">
        <v>0.0042486676227309</v>
      </c>
      <c r="BD204" s="85" t="n">
        <v>114.00071072319</v>
      </c>
      <c r="BE204" s="85" t="n">
        <v>0.00336399385121099</v>
      </c>
      <c r="BF204" s="84" t="n">
        <v>0.00332517391048467</v>
      </c>
      <c r="BG204" s="49" t="n">
        <v>109.500682668327</v>
      </c>
      <c r="BH204" s="85" t="n">
        <v>0.00189006206618654</v>
      </c>
      <c r="BI204" s="49" t="n">
        <v>0.00601928905038931</v>
      </c>
      <c r="BJ204" s="49" t="n">
        <v>145.500907107235</v>
      </c>
      <c r="BK204" s="49" t="n">
        <v>0.00219898757754436</v>
      </c>
      <c r="BL204" s="49" t="n">
        <v>0.00836464083322049</v>
      </c>
      <c r="BM204" s="49" t="n">
        <v>180.001122194511</v>
      </c>
      <c r="BN204" s="49" t="n">
        <v>0.00204182111492509</v>
      </c>
      <c r="BO204" s="49" t="n">
        <v>0.00670510487955037</v>
      </c>
      <c r="BP204" s="49" t="n">
        <v>195.001215710722</v>
      </c>
      <c r="BQ204" s="49" t="n">
        <v>0.00526141532043185</v>
      </c>
      <c r="BR204" s="49" t="n">
        <v>0.00885020872587367</v>
      </c>
      <c r="BS204" s="49" t="n">
        <v>249.75155704489</v>
      </c>
      <c r="BT204" s="49" t="n">
        <v>0.00575888253752533</v>
      </c>
      <c r="BU204" s="49" t="n">
        <v>0.0106885458493776</v>
      </c>
      <c r="BV204" s="49" t="n">
        <v>302.251884351622</v>
      </c>
      <c r="BW204" s="49" t="n">
        <v>0.00576814182695178</v>
      </c>
      <c r="BX204" s="49" t="n">
        <v>0.00654111157611153</v>
      </c>
      <c r="BY204" s="49" t="n">
        <v>281.251753428926</v>
      </c>
      <c r="BZ204" s="49" t="n">
        <v>0.00535215302718594</v>
      </c>
      <c r="CA204" s="49" t="n">
        <v>0.00840541118675474</v>
      </c>
      <c r="CB204" s="49" t="n">
        <v>348.002169576071</v>
      </c>
      <c r="CC204" s="49" t="n">
        <v>0.00598511771456567</v>
      </c>
      <c r="CD204" s="49" t="n">
        <v>0.0103781953389032</v>
      </c>
      <c r="CE204" s="49" t="n">
        <v>435.002711970088</v>
      </c>
      <c r="CF204" s="49" t="n">
        <v>0.00591685680440734</v>
      </c>
      <c r="CT204" s="87"/>
      <c r="CU204" s="87"/>
      <c r="CV204" s="50"/>
      <c r="CW204" s="87"/>
      <c r="CX204" s="87"/>
    </row>
    <row r="205" customFormat="false" ht="12.8" hidden="false" customHeight="false" outlineLevel="0" collapsed="false">
      <c r="A205" s="86"/>
      <c r="B205" s="86"/>
      <c r="D205" s="86"/>
      <c r="E205" s="86"/>
      <c r="AW205" s="49" t="n">
        <v>0.00286549151320586</v>
      </c>
      <c r="AX205" s="84" t="n">
        <v>59.5458806109717</v>
      </c>
      <c r="AY205" s="53" t="n">
        <v>0.00200584405924435</v>
      </c>
      <c r="AZ205" s="84" t="n">
        <v>0.00370267782047172</v>
      </c>
      <c r="BA205" s="49" t="n">
        <v>89.24344638404</v>
      </c>
      <c r="BB205" s="85" t="n">
        <v>0.00277801788283676</v>
      </c>
      <c r="BC205" s="85" t="n">
        <v>0.00426303027079285</v>
      </c>
      <c r="BD205" s="85" t="n">
        <v>114.569289276806</v>
      </c>
      <c r="BE205" s="85" t="n">
        <v>0.00337679578885075</v>
      </c>
      <c r="BF205" s="84" t="n">
        <v>0.00337470642763971</v>
      </c>
      <c r="BG205" s="49" t="n">
        <v>110.046817331669</v>
      </c>
      <c r="BH205" s="85" t="n">
        <v>0.00189748086371283</v>
      </c>
      <c r="BI205" s="49" t="n">
        <v>0.00608425279463366</v>
      </c>
      <c r="BJ205" s="49" t="n">
        <v>146.226592892771</v>
      </c>
      <c r="BK205" s="49" t="n">
        <v>0.00219715975530405</v>
      </c>
      <c r="BL205" s="49" t="n">
        <v>0.00844132230793644</v>
      </c>
      <c r="BM205" s="49" t="n">
        <v>180.898877805483</v>
      </c>
      <c r="BN205" s="49" t="n">
        <v>0.00202876803879684</v>
      </c>
      <c r="BO205" s="49" t="n">
        <v>0.00675218331096877</v>
      </c>
      <c r="BP205" s="49" t="n">
        <v>195.973784289275</v>
      </c>
      <c r="BQ205" s="49" t="n">
        <v>0.00527668084540656</v>
      </c>
      <c r="BR205" s="49" t="n">
        <v>0.00890982360837217</v>
      </c>
      <c r="BS205" s="49" t="n">
        <v>250.997192955115</v>
      </c>
      <c r="BT205" s="49" t="n">
        <v>0.00576761265116618</v>
      </c>
      <c r="BU205" s="49" t="n">
        <v>0.0107579050424911</v>
      </c>
      <c r="BV205" s="49" t="n">
        <v>303.75936564838</v>
      </c>
      <c r="BW205" s="49" t="n">
        <v>0.00576807512495401</v>
      </c>
      <c r="BX205" s="49" t="n">
        <v>0.00658749786100585</v>
      </c>
      <c r="BY205" s="49" t="n">
        <v>282.654496571071</v>
      </c>
      <c r="BZ205" s="49" t="n">
        <v>0.00537003741075947</v>
      </c>
      <c r="CA205" s="49" t="n">
        <v>0.00846307428260155</v>
      </c>
      <c r="CB205" s="49" t="n">
        <v>349.737830423951</v>
      </c>
      <c r="CC205" s="49" t="n">
        <v>0.00599948916925508</v>
      </c>
      <c r="CD205" s="49" t="n">
        <v>0.010446255122155</v>
      </c>
      <c r="CE205" s="49" t="n">
        <v>437.172288029939</v>
      </c>
      <c r="CF205" s="49" t="n">
        <v>0.00591998446310344</v>
      </c>
      <c r="CT205" s="87"/>
      <c r="CU205" s="87"/>
      <c r="CV205" s="50"/>
      <c r="CW205" s="87"/>
      <c r="CX205" s="87"/>
    </row>
    <row r="206" customFormat="false" ht="12.8" hidden="false" customHeight="false" outlineLevel="0" collapsed="false">
      <c r="A206" s="86"/>
      <c r="B206" s="86"/>
      <c r="D206" s="86"/>
      <c r="E206" s="86"/>
      <c r="AW206" s="49" t="n">
        <v>0.00287757081793151</v>
      </c>
      <c r="AX206" s="84" t="n">
        <v>59.8413918329168</v>
      </c>
      <c r="AY206" s="53" t="n">
        <v>0.00201429957255228</v>
      </c>
      <c r="AZ206" s="84" t="n">
        <v>0.0037161534129185</v>
      </c>
      <c r="BA206" s="49" t="n">
        <v>89.6863391521198</v>
      </c>
      <c r="BB206" s="85" t="n">
        <v>0.00278902346402603</v>
      </c>
      <c r="BC206" s="85" t="n">
        <v>0.00427735734424248</v>
      </c>
      <c r="BD206" s="85" t="n">
        <v>115.137867830422</v>
      </c>
      <c r="BE206" s="85" t="n">
        <v>0.00338957024237227</v>
      </c>
      <c r="BF206" s="84" t="n">
        <v>0.00342437750150539</v>
      </c>
      <c r="BG206" s="49" t="n">
        <v>110.592951995011</v>
      </c>
      <c r="BH206" s="85" t="n">
        <v>0.00190465174137863</v>
      </c>
      <c r="BI206" s="49" t="n">
        <v>0.00614937123631821</v>
      </c>
      <c r="BJ206" s="49" t="n">
        <v>146.952278678307</v>
      </c>
      <c r="BK206" s="49" t="n">
        <v>0.00219501306350572</v>
      </c>
      <c r="BL206" s="49" t="n">
        <v>0.00851818051719146</v>
      </c>
      <c r="BM206" s="49" t="n">
        <v>181.796633416456</v>
      </c>
      <c r="BN206" s="49" t="n">
        <v>0.00201535034375484</v>
      </c>
      <c r="BO206" s="49" t="n">
        <v>0.0067994011915323</v>
      </c>
      <c r="BP206" s="49" t="n">
        <v>196.946352867829</v>
      </c>
      <c r="BQ206" s="49" t="n">
        <v>0.0052917721448677</v>
      </c>
      <c r="BR206" s="49" t="n">
        <v>0.00896958516197227</v>
      </c>
      <c r="BS206" s="49" t="n">
        <v>252.242828865339</v>
      </c>
      <c r="BT206" s="49" t="n">
        <v>0.00577609490384592</v>
      </c>
      <c r="BU206" s="49" t="n">
        <v>0.0108274211846928</v>
      </c>
      <c r="BV206" s="49" t="n">
        <v>305.266846945138</v>
      </c>
      <c r="BW206" s="49" t="n">
        <v>0.00576770623142011</v>
      </c>
      <c r="BX206" s="49" t="n">
        <v>0.00663402479878896</v>
      </c>
      <c r="BY206" s="49" t="n">
        <v>284.057239713215</v>
      </c>
      <c r="BZ206" s="49" t="n">
        <v>0.00538777218377743</v>
      </c>
      <c r="CA206" s="49" t="n">
        <v>0.00852088423649628</v>
      </c>
      <c r="CB206" s="49" t="n">
        <v>351.473491271831</v>
      </c>
      <c r="CC206" s="49" t="n">
        <v>0.00601365301565428</v>
      </c>
      <c r="CD206" s="49" t="n">
        <v>0.0105144709019995</v>
      </c>
      <c r="CE206" s="49" t="n">
        <v>439.341864089789</v>
      </c>
      <c r="CF206" s="49" t="n">
        <v>0.0059228261239821</v>
      </c>
      <c r="CT206" s="87"/>
      <c r="CU206" s="87"/>
      <c r="CV206" s="50"/>
      <c r="CW206" s="87"/>
      <c r="CX206" s="87"/>
    </row>
    <row r="207" customFormat="false" ht="12.8" hidden="false" customHeight="false" outlineLevel="0" collapsed="false">
      <c r="A207" s="86"/>
      <c r="B207" s="86"/>
      <c r="D207" s="86"/>
      <c r="E207" s="86"/>
      <c r="AW207" s="49" t="n">
        <v>0.00288963312382586</v>
      </c>
      <c r="AX207" s="84" t="n">
        <v>60.136903054862</v>
      </c>
      <c r="AY207" s="53" t="n">
        <v>0.00202274318667834</v>
      </c>
      <c r="AZ207" s="84" t="n">
        <v>0.00372959906741374</v>
      </c>
      <c r="BA207" s="49" t="n">
        <v>90.1292319201996</v>
      </c>
      <c r="BB207" s="85" t="n">
        <v>0.00280000872685276</v>
      </c>
      <c r="BC207" s="85" t="n">
        <v>0.00429164906847291</v>
      </c>
      <c r="BD207" s="85" t="n">
        <v>115.706446384038</v>
      </c>
      <c r="BE207" s="85" t="n">
        <v>0.00340231732952972</v>
      </c>
      <c r="BF207" s="84" t="n">
        <v>0.00347418767229867</v>
      </c>
      <c r="BG207" s="49" t="n">
        <v>111.139086658352</v>
      </c>
      <c r="BH207" s="85" t="n">
        <v>0.00191157390040611</v>
      </c>
      <c r="BI207" s="49" t="n">
        <v>0.00621464542959022</v>
      </c>
      <c r="BJ207" s="49" t="n">
        <v>147.677964463844</v>
      </c>
      <c r="BK207" s="49" t="n">
        <v>0.00219254738606036</v>
      </c>
      <c r="BL207" s="49" t="n">
        <v>0.00859521713440988</v>
      </c>
      <c r="BM207" s="49" t="n">
        <v>182.694389027428</v>
      </c>
      <c r="BN207" s="49" t="n">
        <v>0.00200156831325383</v>
      </c>
      <c r="BO207" s="49" t="n">
        <v>0.00684675891299204</v>
      </c>
      <c r="BP207" s="49" t="n">
        <v>197.918921446382</v>
      </c>
      <c r="BQ207" s="49" t="n">
        <v>0.00530668855848139</v>
      </c>
      <c r="BR207" s="49" t="n">
        <v>0.00902949402639504</v>
      </c>
      <c r="BS207" s="49" t="n">
        <v>253.488464775564</v>
      </c>
      <c r="BT207" s="49" t="n">
        <v>0.0057843290983426</v>
      </c>
      <c r="BU207" s="49" t="n">
        <v>0.0108970953476291</v>
      </c>
      <c r="BV207" s="49" t="n">
        <v>306.774328241897</v>
      </c>
      <c r="BW207" s="49" t="n">
        <v>0.0057670353182801</v>
      </c>
      <c r="BX207" s="49" t="n">
        <v>0.00668069274509482</v>
      </c>
      <c r="BY207" s="49" t="n">
        <v>285.45998285536</v>
      </c>
      <c r="BZ207" s="49" t="n">
        <v>0.00540535672844271</v>
      </c>
      <c r="CA207" s="49" t="n">
        <v>0.00857884153486856</v>
      </c>
      <c r="CB207" s="49" t="n">
        <v>353.209152119712</v>
      </c>
      <c r="CC207" s="49" t="n">
        <v>0.00602760901732107</v>
      </c>
      <c r="CD207" s="49" t="n">
        <v>0.0105828436379452</v>
      </c>
      <c r="CE207" s="49" t="n">
        <v>441.51144014964</v>
      </c>
      <c r="CF207" s="49" t="n">
        <v>0.00592538191490769</v>
      </c>
      <c r="CT207" s="87"/>
      <c r="CU207" s="87"/>
      <c r="CV207" s="50"/>
      <c r="CW207" s="87"/>
      <c r="CX207" s="87"/>
    </row>
    <row r="208" customFormat="false" ht="12.8" hidden="false" customHeight="false" outlineLevel="0" collapsed="false">
      <c r="A208" s="86"/>
      <c r="B208" s="86"/>
      <c r="D208" s="86"/>
      <c r="E208" s="86"/>
      <c r="AW208" s="49" t="n">
        <v>0.00290167847866548</v>
      </c>
      <c r="AX208" s="84" t="n">
        <v>60.4324142768071</v>
      </c>
      <c r="AY208" s="53" t="n">
        <v>0.00203117493506609</v>
      </c>
      <c r="AZ208" s="84" t="n">
        <v>0.00374301495529638</v>
      </c>
      <c r="BA208" s="49" t="n">
        <v>90.5721246882794</v>
      </c>
      <c r="BB208" s="85" t="n">
        <v>0.00281097374619951</v>
      </c>
      <c r="BC208" s="85" t="n">
        <v>0.00430590566626119</v>
      </c>
      <c r="BD208" s="85" t="n">
        <v>116.275024937654</v>
      </c>
      <c r="BE208" s="85" t="n">
        <v>0.00341503716732174</v>
      </c>
      <c r="BF208" s="84" t="n">
        <v>0.00352413749299613</v>
      </c>
      <c r="BG208" s="49" t="n">
        <v>111.685221321694</v>
      </c>
      <c r="BH208" s="85" t="n">
        <v>0.00191824653971201</v>
      </c>
      <c r="BI208" s="49" t="n">
        <v>0.00628007644854452</v>
      </c>
      <c r="BJ208" s="49" t="n">
        <v>148.40365024938</v>
      </c>
      <c r="BK208" s="49" t="n">
        <v>0.00218976259802827</v>
      </c>
      <c r="BL208" s="49" t="n">
        <v>0.00867243385593014</v>
      </c>
      <c r="BM208" s="49" t="n">
        <v>183.592144638401</v>
      </c>
      <c r="BN208" s="49" t="n">
        <v>0.00198742221415351</v>
      </c>
      <c r="BO208" s="49" t="n">
        <v>0.00689425687690175</v>
      </c>
      <c r="BP208" s="49" t="n">
        <v>198.891490024936</v>
      </c>
      <c r="BQ208" s="49" t="n">
        <v>0.00532142942651798</v>
      </c>
      <c r="BR208" s="49" t="n">
        <v>0.00908955085736307</v>
      </c>
      <c r="BS208" s="49" t="n">
        <v>254.734100685788</v>
      </c>
      <c r="BT208" s="49" t="n">
        <v>0.0057923150351591</v>
      </c>
      <c r="BU208" s="49" t="n">
        <v>0.0109669286221768</v>
      </c>
      <c r="BV208" s="49" t="n">
        <v>308.281809538655</v>
      </c>
      <c r="BW208" s="49" t="n">
        <v>0.00576606254863772</v>
      </c>
      <c r="BX208" s="49" t="n">
        <v>0.0067275020645479</v>
      </c>
      <c r="BY208" s="49" t="n">
        <v>286.862725997504</v>
      </c>
      <c r="BZ208" s="49" t="n">
        <v>0.00542279042827503</v>
      </c>
      <c r="CA208" s="49" t="n">
        <v>0.00863694667845147</v>
      </c>
      <c r="CB208" s="49" t="n">
        <v>354.944812967592</v>
      </c>
      <c r="CC208" s="49" t="n">
        <v>0.0060413569381936</v>
      </c>
      <c r="CD208" s="49" t="n">
        <v>0.0106513743082496</v>
      </c>
      <c r="CE208" s="49" t="n">
        <v>443.68101620949</v>
      </c>
      <c r="CF208" s="49" t="n">
        <v>0.00592765195681232</v>
      </c>
      <c r="CT208" s="87"/>
      <c r="CU208" s="87"/>
      <c r="CV208" s="50"/>
      <c r="CW208" s="87"/>
      <c r="CX208" s="87"/>
    </row>
    <row r="209" customFormat="false" ht="12.8" hidden="false" customHeight="false" outlineLevel="0" collapsed="false">
      <c r="A209" s="86"/>
      <c r="B209" s="86"/>
      <c r="D209" s="86"/>
      <c r="E209" s="86"/>
      <c r="AW209" s="49" t="n">
        <v>0.0029137069300259</v>
      </c>
      <c r="AX209" s="84" t="n">
        <v>60.7279254987523</v>
      </c>
      <c r="AY209" s="53" t="n">
        <v>0.00203959485101844</v>
      </c>
      <c r="AZ209" s="84" t="n">
        <v>0.00375640124622551</v>
      </c>
      <c r="BA209" s="49" t="n">
        <v>91.0150174563592</v>
      </c>
      <c r="BB209" s="85" t="n">
        <v>0.00282191859653599</v>
      </c>
      <c r="BC209" s="85" t="n">
        <v>0.00432012735781152</v>
      </c>
      <c r="BD209" s="85" t="n">
        <v>116.84360349127</v>
      </c>
      <c r="BE209" s="85" t="n">
        <v>0.00342772987199876</v>
      </c>
      <c r="BF209" s="84" t="n">
        <v>0.00357422752945598</v>
      </c>
      <c r="BG209" s="49" t="n">
        <v>112.231355985035</v>
      </c>
      <c r="BH209" s="85" t="n">
        <v>0.0019246688557327</v>
      </c>
      <c r="BI209" s="49" t="n">
        <v>0.00634566538733313</v>
      </c>
      <c r="BJ209" s="49" t="n">
        <v>149.129336034916</v>
      </c>
      <c r="BK209" s="49" t="n">
        <v>0.00218665856544777</v>
      </c>
      <c r="BL209" s="49" t="n">
        <v>0.00874983240118938</v>
      </c>
      <c r="BM209" s="49" t="n">
        <v>184.489900249373</v>
      </c>
      <c r="BN209" s="49" t="n">
        <v>0.00197291229666963</v>
      </c>
      <c r="BO209" s="49" t="n">
        <v>0.00694189549470863</v>
      </c>
      <c r="BP209" s="49" t="n">
        <v>199.864058603489</v>
      </c>
      <c r="BQ209" s="49" t="n">
        <v>0.005335994089733</v>
      </c>
      <c r="BR209" s="49" t="n">
        <v>0.00914975632666054</v>
      </c>
      <c r="BS209" s="49" t="n">
        <v>255.979736596013</v>
      </c>
      <c r="BT209" s="49" t="n">
        <v>0.00580005251234995</v>
      </c>
      <c r="BU209" s="49" t="n">
        <v>0.0110369221185089</v>
      </c>
      <c r="BV209" s="49" t="n">
        <v>309.789290835413</v>
      </c>
      <c r="BW209" s="49" t="n">
        <v>0.00576478807664867</v>
      </c>
      <c r="BX209" s="49" t="n">
        <v>0.00677445313084707</v>
      </c>
      <c r="BY209" s="49" t="n">
        <v>288.265469139649</v>
      </c>
      <c r="BZ209" s="49" t="n">
        <v>0.0054400726680082</v>
      </c>
      <c r="CA209" s="49" t="n">
        <v>0.00869520018233114</v>
      </c>
      <c r="CB209" s="49" t="n">
        <v>356.680473815473</v>
      </c>
      <c r="CC209" s="49" t="n">
        <v>0.00605489654242588</v>
      </c>
      <c r="CD209" s="49" t="n">
        <v>0.0107200639099715</v>
      </c>
      <c r="CE209" s="49" t="n">
        <v>445.850592269341</v>
      </c>
      <c r="CF209" s="49" t="n">
        <v>0.0059296363635562</v>
      </c>
      <c r="CT209" s="87"/>
      <c r="CU209" s="87"/>
      <c r="CV209" s="50"/>
      <c r="CW209" s="87"/>
      <c r="CX209" s="87"/>
    </row>
    <row r="210" customFormat="false" ht="12.8" hidden="false" customHeight="false" outlineLevel="0" collapsed="false">
      <c r="A210" s="86"/>
      <c r="B210" s="86"/>
      <c r="D210" s="86"/>
      <c r="E210" s="86"/>
      <c r="AW210" s="49" t="n">
        <v>0.00292571852528252</v>
      </c>
      <c r="AX210" s="84" t="n">
        <v>61.0234367206974</v>
      </c>
      <c r="AY210" s="53" t="n">
        <v>0.00204800296769802</v>
      </c>
      <c r="AZ210" s="84" t="n">
        <v>0.00376975810820002</v>
      </c>
      <c r="BA210" s="49" t="n">
        <v>91.457910224439</v>
      </c>
      <c r="BB210" s="85" t="n">
        <v>0.002832843351922</v>
      </c>
      <c r="BC210" s="85" t="n">
        <v>0.00433431436079696</v>
      </c>
      <c r="BD210" s="85" t="n">
        <v>117.412182044886</v>
      </c>
      <c r="BE210" s="85" t="n">
        <v>0.00344039555906843</v>
      </c>
      <c r="BF210" s="84" t="n">
        <v>0.00362445836054215</v>
      </c>
      <c r="BG210" s="49" t="n">
        <v>112.777490648377</v>
      </c>
      <c r="BH210" s="85" t="n">
        <v>0.0019308400422486</v>
      </c>
      <c r="BI210" s="49" t="n">
        <v>0.00641141336028062</v>
      </c>
      <c r="BJ210" s="49" t="n">
        <v>149.855021820452</v>
      </c>
      <c r="BK210" s="49" t="n">
        <v>0.00218323514516563</v>
      </c>
      <c r="BL210" s="49" t="n">
        <v>0.00882741451291743</v>
      </c>
      <c r="BM210" s="49" t="n">
        <v>185.387655860346</v>
      </c>
      <c r="BN210" s="49" t="n">
        <v>0.0019580387943271</v>
      </c>
      <c r="BO210" s="49" t="n">
        <v>0.00698967518784571</v>
      </c>
      <c r="BP210" s="49" t="n">
        <v>200.836627182043</v>
      </c>
      <c r="BQ210" s="49" t="n">
        <v>0.0053503818892487</v>
      </c>
      <c r="BR210" s="49" t="n">
        <v>0.00921011112219518</v>
      </c>
      <c r="BS210" s="49" t="n">
        <v>257.225372506237</v>
      </c>
      <c r="BT210" s="49" t="n">
        <v>0.00580754132534729</v>
      </c>
      <c r="BU210" s="49" t="n">
        <v>0.0111070769661663</v>
      </c>
      <c r="BV210" s="49" t="n">
        <v>311.296772132171</v>
      </c>
      <c r="BW210" s="49" t="n">
        <v>0.00576321204740356</v>
      </c>
      <c r="BX210" s="49" t="n">
        <v>0.00682154632685067</v>
      </c>
      <c r="BY210" s="49" t="n">
        <v>289.668212281794</v>
      </c>
      <c r="BZ210" s="49" t="n">
        <v>0.00545720283348742</v>
      </c>
      <c r="CA210" s="49" t="n">
        <v>0.00875360257599952</v>
      </c>
      <c r="CB210" s="49" t="n">
        <v>358.416134663353</v>
      </c>
      <c r="CC210" s="49" t="n">
        <v>0.00606822759422793</v>
      </c>
      <c r="CD210" s="49" t="n">
        <v>0.0107889134590283</v>
      </c>
      <c r="CE210" s="49" t="n">
        <v>448.020168329191</v>
      </c>
      <c r="CF210" s="49" t="n">
        <v>0.00593133524179424</v>
      </c>
      <c r="CT210" s="87"/>
      <c r="CU210" s="87"/>
      <c r="CV210" s="50"/>
      <c r="CW210" s="87"/>
      <c r="CX210" s="87"/>
    </row>
    <row r="211" customFormat="false" ht="12.8" hidden="false" customHeight="false" outlineLevel="0" collapsed="false">
      <c r="A211" s="86"/>
      <c r="B211" s="86"/>
      <c r="D211" s="86"/>
      <c r="E211" s="86"/>
      <c r="AW211" s="49" t="n">
        <v>0.00293771331161198</v>
      </c>
      <c r="AX211" s="84" t="n">
        <v>61.3189479426426</v>
      </c>
      <c r="AY211" s="53" t="n">
        <v>0.00205639931812862</v>
      </c>
      <c r="AZ211" s="84" t="n">
        <v>0.00378308570757808</v>
      </c>
      <c r="BA211" s="49" t="n">
        <v>91.9008029925188</v>
      </c>
      <c r="BB211" s="85" t="n">
        <v>0.00284374808600987</v>
      </c>
      <c r="BC211" s="85" t="n">
        <v>0.00434846689040087</v>
      </c>
      <c r="BD211" s="85" t="n">
        <v>117.980760598502</v>
      </c>
      <c r="BE211" s="85" t="n">
        <v>0.00345303434330255</v>
      </c>
      <c r="BF211" s="84" t="n">
        <v>0.00367483057825087</v>
      </c>
      <c r="BG211" s="49" t="n">
        <v>113.323625311719</v>
      </c>
      <c r="BH211" s="85" t="n">
        <v>0.00193675929020822</v>
      </c>
      <c r="BI211" s="49" t="n">
        <v>0.00647732150200506</v>
      </c>
      <c r="BJ211" s="49" t="n">
        <v>150.580707605988</v>
      </c>
      <c r="BK211" s="49" t="n">
        <v>0.00217949218466838</v>
      </c>
      <c r="BL211" s="49" t="n">
        <v>0.00890518195733867</v>
      </c>
      <c r="BM211" s="49" t="n">
        <v>186.285411471318</v>
      </c>
      <c r="BN211" s="49" t="n">
        <v>0.00194280192391117</v>
      </c>
      <c r="BO211" s="49" t="n">
        <v>0.0070375963878252</v>
      </c>
      <c r="BP211" s="49" t="n">
        <v>201.809195760596</v>
      </c>
      <c r="BQ211" s="49" t="n">
        <v>0.00536459216643484</v>
      </c>
      <c r="BR211" s="49" t="n">
        <v>0.0092706159480645</v>
      </c>
      <c r="BS211" s="49" t="n">
        <v>258.471008416462</v>
      </c>
      <c r="BT211" s="49" t="n">
        <v>0.00581478126679202</v>
      </c>
      <c r="BU211" s="49" t="n">
        <v>0.011177394314134</v>
      </c>
      <c r="BV211" s="49" t="n">
        <v>312.804253428929</v>
      </c>
      <c r="BW211" s="49" t="n">
        <v>0.00576133459680908</v>
      </c>
      <c r="BX211" s="49" t="n">
        <v>0.00686878204466244</v>
      </c>
      <c r="BY211" s="49" t="n">
        <v>291.070955423938</v>
      </c>
      <c r="BZ211" s="49" t="n">
        <v>0.00547418031156634</v>
      </c>
      <c r="CA211" s="49" t="n">
        <v>0.00881215440340853</v>
      </c>
      <c r="CB211" s="49" t="n">
        <v>360.151795511233</v>
      </c>
      <c r="CC211" s="49" t="n">
        <v>0.00608134985770577</v>
      </c>
      <c r="CD211" s="49" t="n">
        <v>0.010857923990259</v>
      </c>
      <c r="CE211" s="49" t="n">
        <v>450.189744389042</v>
      </c>
      <c r="CF211" s="49" t="n">
        <v>0.00593274869084127</v>
      </c>
      <c r="CT211" s="87"/>
      <c r="CU211" s="87"/>
      <c r="CV211" s="50"/>
      <c r="CW211" s="87"/>
      <c r="CX211" s="87"/>
    </row>
    <row r="212" customFormat="false" ht="12.8" hidden="false" customHeight="false" outlineLevel="0" collapsed="false">
      <c r="A212" s="86"/>
      <c r="B212" s="86"/>
      <c r="D212" s="86"/>
      <c r="E212" s="86"/>
      <c r="AW212" s="49" t="n">
        <v>0.00294969133599308</v>
      </c>
      <c r="AX212" s="84" t="n">
        <v>61.6144591645877</v>
      </c>
      <c r="AY212" s="53" t="n">
        <v>0.00206478393519537</v>
      </c>
      <c r="AZ212" s="84" t="n">
        <v>0.00379638420909662</v>
      </c>
      <c r="BA212" s="49" t="n">
        <v>92.3436957605986</v>
      </c>
      <c r="BB212" s="85" t="n">
        <v>0.00285463287204749</v>
      </c>
      <c r="BC212" s="85" t="n">
        <v>0.00436258515935743</v>
      </c>
      <c r="BD212" s="85" t="n">
        <v>118.549339152118</v>
      </c>
      <c r="BE212" s="85" t="n">
        <v>0.00346564633874346</v>
      </c>
      <c r="BF212" s="84" t="n">
        <v>0.00372534478783985</v>
      </c>
      <c r="BG212" s="49" t="n">
        <v>113.86975997506</v>
      </c>
      <c r="BH212" s="85" t="n">
        <v>0.00194242578755248</v>
      </c>
      <c r="BI212" s="49" t="n">
        <v>0.00654339096754479</v>
      </c>
      <c r="BJ212" s="49" t="n">
        <v>151.306393391525</v>
      </c>
      <c r="BK212" s="49" t="n">
        <v>0.00217542952191525</v>
      </c>
      <c r="BL212" s="49" t="n">
        <v>0.00898313652438233</v>
      </c>
      <c r="BM212" s="49" t="n">
        <v>187.183167082291</v>
      </c>
      <c r="BN212" s="49" t="n">
        <v>0.00192720188541745</v>
      </c>
      <c r="BO212" s="49" t="n">
        <v>0.00708565953633343</v>
      </c>
      <c r="BP212" s="49" t="n">
        <v>202.78176433915</v>
      </c>
      <c r="BQ212" s="49" t="n">
        <v>0.00537862426278987</v>
      </c>
      <c r="BR212" s="49" t="n">
        <v>0.00933127152462436</v>
      </c>
      <c r="BS212" s="49" t="n">
        <v>259.716644326686</v>
      </c>
      <c r="BT212" s="49" t="n">
        <v>0.00582177212636433</v>
      </c>
      <c r="BU212" s="49" t="n">
        <v>0.0112478753309251</v>
      </c>
      <c r="BV212" s="49" t="n">
        <v>314.311734725687</v>
      </c>
      <c r="BW212" s="49" t="n">
        <v>0.0057591558514751</v>
      </c>
      <c r="BX212" s="49" t="n">
        <v>0.00691616068571882</v>
      </c>
      <c r="BY212" s="49" t="n">
        <v>292.473698566083</v>
      </c>
      <c r="BZ212" s="49" t="n">
        <v>0.00549100449000447</v>
      </c>
      <c r="CA212" s="49" t="n">
        <v>0.00887085622302692</v>
      </c>
      <c r="CB212" s="49" t="n">
        <v>361.887456359114</v>
      </c>
      <c r="CC212" s="49" t="n">
        <v>0.00609426309670465</v>
      </c>
      <c r="CD212" s="49" t="n">
        <v>0.0109270965574922</v>
      </c>
      <c r="CE212" s="49" t="n">
        <v>452.359320448892</v>
      </c>
      <c r="CF212" s="49" t="n">
        <v>0.00593387680254381</v>
      </c>
      <c r="CT212" s="87"/>
      <c r="CU212" s="87"/>
      <c r="CV212" s="50"/>
      <c r="CW212" s="87"/>
      <c r="CX212" s="87"/>
    </row>
    <row r="213" customFormat="false" ht="12.8" hidden="false" customHeight="false" outlineLevel="0" collapsed="false">
      <c r="A213" s="86"/>
      <c r="B213" s="86"/>
      <c r="D213" s="86"/>
      <c r="E213" s="86"/>
      <c r="AW213" s="49" t="n">
        <v>0.00296165264520796</v>
      </c>
      <c r="AX213" s="84" t="n">
        <v>61.9099703865329</v>
      </c>
      <c r="AY213" s="53" t="n">
        <v>0.00207315685164578</v>
      </c>
      <c r="AZ213" s="84" t="n">
        <v>0.00380965377589085</v>
      </c>
      <c r="BA213" s="49" t="n">
        <v>92.7865885286784</v>
      </c>
      <c r="BB213" s="85" t="n">
        <v>0.00286549778288199</v>
      </c>
      <c r="BC213" s="85" t="n">
        <v>0.00437666937799111</v>
      </c>
      <c r="BD213" s="85" t="n">
        <v>119.117917705734</v>
      </c>
      <c r="BE213" s="85" t="n">
        <v>0.00347823165870956</v>
      </c>
      <c r="BF213" s="84" t="n">
        <v>0.00377600160795973</v>
      </c>
      <c r="BG213" s="49" t="n">
        <v>114.415894638402</v>
      </c>
      <c r="BH213" s="85" t="n">
        <v>0.00194783871903782</v>
      </c>
      <c r="BI213" s="49" t="n">
        <v>0.00660962293249161</v>
      </c>
      <c r="BJ213" s="49" t="n">
        <v>152.032079177061</v>
      </c>
      <c r="BK213" s="49" t="n">
        <v>0.00217104698517385</v>
      </c>
      <c r="BL213" s="49" t="n">
        <v>0.0090612800279019</v>
      </c>
      <c r="BM213" s="49" t="n">
        <v>188.080922693264</v>
      </c>
      <c r="BN213" s="49" t="n">
        <v>0.00191123886200287</v>
      </c>
      <c r="BO213" s="49" t="n">
        <v>0.00713386508532733</v>
      </c>
      <c r="BP213" s="49" t="n">
        <v>203.754332917703</v>
      </c>
      <c r="BQ213" s="49" t="n">
        <v>0.00539247751982217</v>
      </c>
      <c r="BR213" s="49" t="n">
        <v>0.00939207858856118</v>
      </c>
      <c r="BS213" s="49" t="n">
        <v>260.962280236911</v>
      </c>
      <c r="BT213" s="49" t="n">
        <v>0.00582851369061754</v>
      </c>
      <c r="BU213" s="49" t="n">
        <v>0.011318521204669</v>
      </c>
      <c r="BV213" s="49" t="n">
        <v>315.819216022446</v>
      </c>
      <c r="BW213" s="49" t="n">
        <v>0.00575667592860063</v>
      </c>
      <c r="BX213" s="49" t="n">
        <v>0.00696368266087744</v>
      </c>
      <c r="BY213" s="49" t="n">
        <v>293.876441708228</v>
      </c>
      <c r="BZ213" s="49" t="n">
        <v>0.00550767475736456</v>
      </c>
      <c r="CA213" s="49" t="n">
        <v>0.0089297086078989</v>
      </c>
      <c r="CB213" s="49" t="n">
        <v>363.623117206994</v>
      </c>
      <c r="CC213" s="49" t="n">
        <v>0.00610696707465275</v>
      </c>
      <c r="CD213" s="49" t="n">
        <v>0.0109964322336195</v>
      </c>
      <c r="CE213" s="49" t="n">
        <v>454.528896508742</v>
      </c>
      <c r="CF213" s="49" t="n">
        <v>0.0059347196611505</v>
      </c>
      <c r="CT213" s="87"/>
      <c r="CU213" s="87"/>
      <c r="CV213" s="50"/>
      <c r="CW213" s="87"/>
      <c r="CX213" s="87"/>
    </row>
    <row r="214" customFormat="false" ht="12.8" hidden="false" customHeight="false" outlineLevel="0" collapsed="false">
      <c r="A214" s="86"/>
      <c r="B214" s="86"/>
      <c r="D214" s="86"/>
      <c r="E214" s="86"/>
      <c r="AW214" s="49" t="n">
        <v>0.00297359728584315</v>
      </c>
      <c r="AX214" s="84" t="n">
        <v>62.205481608478</v>
      </c>
      <c r="AY214" s="53" t="n">
        <v>0.00208151810009038</v>
      </c>
      <c r="AZ214" s="84" t="n">
        <v>0.00382289456951306</v>
      </c>
      <c r="BA214" s="49" t="n">
        <v>93.2294812967582</v>
      </c>
      <c r="BB214" s="85" t="n">
        <v>0.00287634289096186</v>
      </c>
      <c r="BC214" s="85" t="n">
        <v>0.00439071975425572</v>
      </c>
      <c r="BD214" s="85" t="n">
        <v>119.68649625935</v>
      </c>
      <c r="BE214" s="85" t="n">
        <v>0.00349079041580172</v>
      </c>
      <c r="BF214" s="84" t="n">
        <v>0.00382680167078834</v>
      </c>
      <c r="BG214" s="49" t="n">
        <v>114.962029301743</v>
      </c>
      <c r="BH214" s="85" t="n">
        <v>0.00195299726605953</v>
      </c>
      <c r="BI214" s="49" t="n">
        <v>0.00667601859312906</v>
      </c>
      <c r="BJ214" s="49" t="n">
        <v>152.757764962597</v>
      </c>
      <c r="BK214" s="49" t="n">
        <v>0.00216634439285443</v>
      </c>
      <c r="BL214" s="49" t="n">
        <v>0.00913961430590237</v>
      </c>
      <c r="BM214" s="49" t="n">
        <v>188.978678304236</v>
      </c>
      <c r="BN214" s="49" t="n">
        <v>0.00189491301993324</v>
      </c>
      <c r="BO214" s="49" t="n">
        <v>0.00718221349713209</v>
      </c>
      <c r="BP214" s="49" t="n">
        <v>204.726901496257</v>
      </c>
      <c r="BQ214" s="49" t="n">
        <v>0.00540615127893071</v>
      </c>
      <c r="BR214" s="49" t="n">
        <v>0.0094530378929676</v>
      </c>
      <c r="BS214" s="49" t="n">
        <v>262.207916147135</v>
      </c>
      <c r="BT214" s="49" t="n">
        <v>0.0058350057428141</v>
      </c>
      <c r="BU214" s="49" t="n">
        <v>0.0113893331432065</v>
      </c>
      <c r="BV214" s="49" t="n">
        <v>317.326697319204</v>
      </c>
      <c r="BW214" s="49" t="n">
        <v>0.00575389493586356</v>
      </c>
      <c r="BX214" s="49" t="n">
        <v>0.00701134839050679</v>
      </c>
      <c r="BY214" s="49" t="n">
        <v>295.279184850372</v>
      </c>
      <c r="BZ214" s="49" t="n">
        <v>0.0055241905029102</v>
      </c>
      <c r="CA214" s="49" t="n">
        <v>0.00898871214570582</v>
      </c>
      <c r="CB214" s="49" t="n">
        <v>365.358778054874</v>
      </c>
      <c r="CC214" s="49" t="n">
        <v>0.00611946155440865</v>
      </c>
      <c r="CD214" s="49" t="n">
        <v>0.0110659321106738</v>
      </c>
      <c r="CE214" s="49" t="n">
        <v>456.698472568593</v>
      </c>
      <c r="CF214" s="49" t="n">
        <v>0.00593527734318575</v>
      </c>
      <c r="CT214" s="87"/>
      <c r="CU214" s="87"/>
      <c r="CV214" s="50"/>
      <c r="CW214" s="87"/>
      <c r="CX214" s="87"/>
    </row>
    <row r="215" customFormat="false" ht="12.8" hidden="false" customHeight="false" outlineLevel="0" collapsed="false">
      <c r="A215" s="86"/>
      <c r="B215" s="86"/>
      <c r="D215" s="86"/>
      <c r="E215" s="86"/>
      <c r="AW215" s="49" t="n">
        <v>0.00298552530429072</v>
      </c>
      <c r="AX215" s="84" t="n">
        <v>62.5009928304232</v>
      </c>
      <c r="AY215" s="53" t="n">
        <v>0.00208986771300364</v>
      </c>
      <c r="AZ215" s="84" t="n">
        <v>0.00383610674995181</v>
      </c>
      <c r="BA215" s="49" t="n">
        <v>93.672374064838</v>
      </c>
      <c r="BB215" s="85" t="n">
        <v>0.00288716826834044</v>
      </c>
      <c r="BC215" s="85" t="n">
        <v>0.0044047364937726</v>
      </c>
      <c r="BD215" s="85" t="n">
        <v>120.255074812965</v>
      </c>
      <c r="BE215" s="85" t="n">
        <v>0.0035033227219095</v>
      </c>
      <c r="BF215" s="84" t="n">
        <v>0.00387774562216753</v>
      </c>
      <c r="BG215" s="49" t="n">
        <v>115.508163965085</v>
      </c>
      <c r="BH215" s="85" t="n">
        <v>0.00195790060647423</v>
      </c>
      <c r="BI215" s="49" t="n">
        <v>0.00674257916657747</v>
      </c>
      <c r="BJ215" s="49" t="n">
        <v>153.483450748133</v>
      </c>
      <c r="BK215" s="49" t="n">
        <v>0.00216132155334727</v>
      </c>
      <c r="BL215" s="49" t="n">
        <v>0.00921814122077727</v>
      </c>
      <c r="BM215" s="49" t="n">
        <v>189.876433915209</v>
      </c>
      <c r="BN215" s="49" t="n">
        <v>0.00187822450853323</v>
      </c>
      <c r="BO215" s="49" t="n">
        <v>0.00723070524454073</v>
      </c>
      <c r="BP215" s="49" t="n">
        <v>205.699470074811</v>
      </c>
      <c r="BQ215" s="49" t="n">
        <v>0.00541964488128644</v>
      </c>
      <c r="BR215" s="49" t="n">
        <v>0.00951415020742087</v>
      </c>
      <c r="BS215" s="49" t="n">
        <v>263.45355205736</v>
      </c>
      <c r="BT215" s="49" t="n">
        <v>0.00584124806276148</v>
      </c>
      <c r="BU215" s="49" t="n">
        <v>0.0114603123741901</v>
      </c>
      <c r="BV215" s="49" t="n">
        <v>318.834178615962</v>
      </c>
      <c r="BW215" s="49" t="n">
        <v>0.00575081297130993</v>
      </c>
      <c r="BX215" s="49" t="n">
        <v>0.00705915830457708</v>
      </c>
      <c r="BY215" s="49" t="n">
        <v>296.681927992517</v>
      </c>
      <c r="BZ215" s="49" t="n">
        <v>0.00554055111650276</v>
      </c>
      <c r="CA215" s="49" t="n">
        <v>0.00904786743882906</v>
      </c>
      <c r="CB215" s="49" t="n">
        <v>367.094438902755</v>
      </c>
      <c r="CC215" s="49" t="n">
        <v>0.00613174629810729</v>
      </c>
      <c r="CD215" s="49" t="n">
        <v>0.0111355972999137</v>
      </c>
      <c r="CE215" s="49" t="n">
        <v>458.868048628443</v>
      </c>
      <c r="CF215" s="49" t="n">
        <v>0.00593554991732692</v>
      </c>
      <c r="CT215" s="87"/>
      <c r="CU215" s="87"/>
      <c r="CV215" s="50"/>
      <c r="CW215" s="87"/>
      <c r="CX215" s="87"/>
    </row>
    <row r="216" customFormat="false" ht="12.8" hidden="false" customHeight="false" outlineLevel="0" collapsed="false">
      <c r="A216" s="86"/>
      <c r="B216" s="86"/>
      <c r="D216" s="86"/>
      <c r="E216" s="86"/>
      <c r="AW216" s="49" t="n">
        <v>0.00299743674674937</v>
      </c>
      <c r="AX216" s="84" t="n">
        <v>62.7965040523683</v>
      </c>
      <c r="AY216" s="53" t="n">
        <v>0.00209820572272474</v>
      </c>
      <c r="AZ216" s="84" t="n">
        <v>0.00384929047565054</v>
      </c>
      <c r="BA216" s="49" t="n">
        <v>94.1152668329178</v>
      </c>
      <c r="BB216" s="85" t="n">
        <v>0.00289797398667859</v>
      </c>
      <c r="BC216" s="85" t="n">
        <v>0.0044187197998681</v>
      </c>
      <c r="BD216" s="85" t="n">
        <v>120.823653366581</v>
      </c>
      <c r="BE216" s="85" t="n">
        <v>0.00351582868821702</v>
      </c>
      <c r="BF216" s="84" t="n">
        <v>0.00392883412174269</v>
      </c>
      <c r="BG216" s="49" t="n">
        <v>116.054298628427</v>
      </c>
      <c r="BH216" s="85" t="n">
        <v>0.00196254791442199</v>
      </c>
      <c r="BI216" s="49" t="n">
        <v>0.00680930589094498</v>
      </c>
      <c r="BJ216" s="49" t="n">
        <v>154.209136533669</v>
      </c>
      <c r="BK216" s="49" t="n">
        <v>0.00215597826486074</v>
      </c>
      <c r="BL216" s="49" t="n">
        <v>0.00929686265955328</v>
      </c>
      <c r="BM216" s="49" t="n">
        <v>190.774189526181</v>
      </c>
      <c r="BN216" s="49" t="n">
        <v>0.00186117346013161</v>
      </c>
      <c r="BO216" s="49" t="n">
        <v>0.00727934081091507</v>
      </c>
      <c r="BP216" s="49" t="n">
        <v>206.672038653364</v>
      </c>
      <c r="BQ216" s="49" t="n">
        <v>0.00543295766771317</v>
      </c>
      <c r="BR216" s="49" t="n">
        <v>0.00957541631806538</v>
      </c>
      <c r="BS216" s="49" t="n">
        <v>264.699187967584</v>
      </c>
      <c r="BT216" s="49" t="n">
        <v>0.00584724042665198</v>
      </c>
      <c r="BU216" s="49" t="n">
        <v>0.0115314601451907</v>
      </c>
      <c r="BV216" s="49" t="n">
        <v>320.34165991272</v>
      </c>
      <c r="BW216" s="49" t="n">
        <v>0.00574743012324698</v>
      </c>
      <c r="BX216" s="49" t="n">
        <v>0.0071071128427526</v>
      </c>
      <c r="BY216" s="49" t="n">
        <v>298.084671134661</v>
      </c>
      <c r="BZ216" s="49" t="n">
        <v>0.00555675598849922</v>
      </c>
      <c r="CA216" s="49" t="n">
        <v>0.00910717510441657</v>
      </c>
      <c r="CB216" s="49" t="n">
        <v>368.830099750635</v>
      </c>
      <c r="CC216" s="49" t="n">
        <v>0.00614382106701089</v>
      </c>
      <c r="CD216" s="49" t="n">
        <v>0.0112054289319124</v>
      </c>
      <c r="CE216" s="49" t="n">
        <v>461.037624688294</v>
      </c>
      <c r="CF216" s="49" t="n">
        <v>0.0059355374442808</v>
      </c>
      <c r="CT216" s="87"/>
      <c r="CU216" s="87"/>
      <c r="CV216" s="50"/>
      <c r="CW216" s="87"/>
      <c r="CX216" s="87"/>
    </row>
    <row r="217" customFormat="false" ht="12.8" hidden="false" customHeight="false" outlineLevel="0" collapsed="false">
      <c r="A217" s="86"/>
      <c r="B217" s="86"/>
      <c r="D217" s="86"/>
      <c r="E217" s="86"/>
      <c r="AW217" s="49" t="n">
        <v>0.00300933165922534</v>
      </c>
      <c r="AX217" s="84" t="n">
        <v>63.0920152743135</v>
      </c>
      <c r="AY217" s="53" t="n">
        <v>0.00210653216145791</v>
      </c>
      <c r="AZ217" s="84" t="n">
        <v>0.00386244590352596</v>
      </c>
      <c r="BA217" s="49" t="n">
        <v>94.5581596009976</v>
      </c>
      <c r="BB217" s="85" t="n">
        <v>0.00290876011724685</v>
      </c>
      <c r="BC217" s="85" t="n">
        <v>0.00443266987361016</v>
      </c>
      <c r="BD217" s="85" t="n">
        <v>121.392231920197</v>
      </c>
      <c r="BE217" s="85" t="n">
        <v>0.00352830842520857</v>
      </c>
      <c r="BF217" s="84" t="n">
        <v>0.00398006784310513</v>
      </c>
      <c r="BG217" s="49" t="n">
        <v>116.600433291768</v>
      </c>
      <c r="BH217" s="85" t="n">
        <v>0.00196693836014783</v>
      </c>
      <c r="BI217" s="49" t="n">
        <v>0.00687620002548437</v>
      </c>
      <c r="BJ217" s="49" t="n">
        <v>154.934822319206</v>
      </c>
      <c r="BK217" s="49" t="n">
        <v>0.00215031431525893</v>
      </c>
      <c r="BL217" s="49" t="n">
        <v>0.00937578053414467</v>
      </c>
      <c r="BM217" s="49" t="n">
        <v>191.671945137154</v>
      </c>
      <c r="BN217" s="49" t="n">
        <v>0.00184375999000815</v>
      </c>
      <c r="BO217" s="49" t="n">
        <v>0.00732812069028818</v>
      </c>
      <c r="BP217" s="49" t="n">
        <v>207.644607231918</v>
      </c>
      <c r="BQ217" s="49" t="n">
        <v>0.00544608897856813</v>
      </c>
      <c r="BR217" s="49" t="n">
        <v>0.00963683702769829</v>
      </c>
      <c r="BS217" s="49" t="n">
        <v>265.944823877809</v>
      </c>
      <c r="BT217" s="49" t="n">
        <v>0.00585298260690284</v>
      </c>
      <c r="BU217" s="49" t="n">
        <v>0.0116027777238106</v>
      </c>
      <c r="BV217" s="49" t="n">
        <v>321.849141209478</v>
      </c>
      <c r="BW217" s="49" t="n">
        <v>0.00574374647013546</v>
      </c>
      <c r="BX217" s="49" t="n">
        <v>0.00715521245448529</v>
      </c>
      <c r="BY217" s="49" t="n">
        <v>299.487414276806</v>
      </c>
      <c r="BZ217" s="49" t="n">
        <v>0.00557280450964941</v>
      </c>
      <c r="CA217" s="49" t="n">
        <v>0.00916663577445116</v>
      </c>
      <c r="CB217" s="49" t="n">
        <v>370.565760598515</v>
      </c>
      <c r="CC217" s="49" t="n">
        <v>0.00615568562135976</v>
      </c>
      <c r="CD217" s="49" t="n">
        <v>0.0112754281566529</v>
      </c>
      <c r="CE217" s="49" t="n">
        <v>463.207200748144</v>
      </c>
      <c r="CF217" s="49" t="n">
        <v>0.00593523997666278</v>
      </c>
      <c r="CT217" s="87"/>
      <c r="CU217" s="87"/>
      <c r="CV217" s="50"/>
      <c r="CW217" s="87"/>
      <c r="CX217" s="87"/>
    </row>
    <row r="218" customFormat="false" ht="12.8" hidden="false" customHeight="false" outlineLevel="0" collapsed="false">
      <c r="A218" s="86"/>
      <c r="B218" s="86"/>
      <c r="D218" s="86"/>
      <c r="E218" s="86"/>
      <c r="AW218" s="49" t="n">
        <v>0.00302121008753374</v>
      </c>
      <c r="AX218" s="84" t="n">
        <v>63.3875264962586</v>
      </c>
      <c r="AY218" s="53" t="n">
        <v>0.0021148470612738</v>
      </c>
      <c r="AZ218" s="84" t="n">
        <v>0.00387557318898688</v>
      </c>
      <c r="BA218" s="49" t="n">
        <v>95.0010523690774</v>
      </c>
      <c r="BB218" s="85" t="n">
        <v>0.0029195267309297</v>
      </c>
      <c r="BC218" s="85" t="n">
        <v>0.00444658691384465</v>
      </c>
      <c r="BD218" s="85" t="n">
        <v>121.960810473813</v>
      </c>
      <c r="BE218" s="85" t="n">
        <v>0.00354076204267524</v>
      </c>
      <c r="BF218" s="84" t="n">
        <v>0.0040314474739373</v>
      </c>
      <c r="BG218" s="49" t="n">
        <v>117.14656795511</v>
      </c>
      <c r="BH218" s="85" t="n">
        <v>0.00197107110982267</v>
      </c>
      <c r="BI218" s="49" t="n">
        <v>0.00694326285075669</v>
      </c>
      <c r="BJ218" s="49" t="n">
        <v>155.660508104742</v>
      </c>
      <c r="BK218" s="49" t="n">
        <v>0.00214432948190165</v>
      </c>
      <c r="BL218" s="49" t="n">
        <v>0.00945489678161594</v>
      </c>
      <c r="BM218" s="49" t="n">
        <v>192.569700748126</v>
      </c>
      <c r="BN218" s="49" t="n">
        <v>0.00182598419633743</v>
      </c>
      <c r="BO218" s="49" t="n">
        <v>0.0073770453874688</v>
      </c>
      <c r="BP218" s="49" t="n">
        <v>208.617175810471</v>
      </c>
      <c r="BQ218" s="49" t="n">
        <v>0.005459038153623</v>
      </c>
      <c r="BR218" s="49" t="n">
        <v>0.00969841315585853</v>
      </c>
      <c r="BS218" s="49" t="n">
        <v>267.190459788033</v>
      </c>
      <c r="BT218" s="49" t="n">
        <v>0.00585847437199787</v>
      </c>
      <c r="BU218" s="49" t="n">
        <v>0.0116742663978015</v>
      </c>
      <c r="BV218" s="49" t="n">
        <v>323.356622506236</v>
      </c>
      <c r="BW218" s="49" t="n">
        <v>0.00573976208048443</v>
      </c>
      <c r="BX218" s="49" t="n">
        <v>0.0072034575991097</v>
      </c>
      <c r="BY218" s="49" t="n">
        <v>300.890157418951</v>
      </c>
      <c r="BZ218" s="49" t="n">
        <v>0.00558869607099324</v>
      </c>
      <c r="CA218" s="49" t="n">
        <v>0.00922625009582122</v>
      </c>
      <c r="CB218" s="49" t="n">
        <v>372.301421446396</v>
      </c>
      <c r="CC218" s="49" t="n">
        <v>0.00616733972022409</v>
      </c>
      <c r="CD218" s="49" t="n">
        <v>0.011345596143628</v>
      </c>
      <c r="CE218" s="49" t="n">
        <v>465.376776807995</v>
      </c>
      <c r="CF218" s="49" t="n">
        <v>0.00593465755887967</v>
      </c>
      <c r="CT218" s="87"/>
      <c r="CU218" s="87"/>
      <c r="CV218" s="50"/>
      <c r="CW218" s="87"/>
      <c r="CX218" s="87"/>
    </row>
    <row r="219" customFormat="false" ht="12.8" hidden="false" customHeight="false" outlineLevel="0" collapsed="false">
      <c r="A219" s="86"/>
      <c r="B219" s="86"/>
      <c r="D219" s="86"/>
      <c r="E219" s="86"/>
      <c r="AW219" s="49" t="n">
        <v>0.00303307207729938</v>
      </c>
      <c r="AX219" s="84" t="n">
        <v>63.6830377182038</v>
      </c>
      <c r="AY219" s="53" t="n">
        <v>0.00212315045410977</v>
      </c>
      <c r="AZ219" s="84" t="n">
        <v>0.003888672485952</v>
      </c>
      <c r="BA219" s="49" t="n">
        <v>95.4439451371572</v>
      </c>
      <c r="BB219" s="85" t="n">
        <v>0.00293027389822723</v>
      </c>
      <c r="BC219" s="85" t="n">
        <v>0.00446047111723041</v>
      </c>
      <c r="BD219" s="85" t="n">
        <v>122.529389027429</v>
      </c>
      <c r="BE219" s="85" t="n">
        <v>0.00355318964971981</v>
      </c>
      <c r="BF219" s="84" t="n">
        <v>0.00408297371616099</v>
      </c>
      <c r="BG219" s="49" t="n">
        <v>117.692702618451</v>
      </c>
      <c r="BH219" s="85" t="n">
        <v>0.00197494532536373</v>
      </c>
      <c r="BI219" s="49" t="n">
        <v>0.00701049566880116</v>
      </c>
      <c r="BJ219" s="49" t="n">
        <v>156.386193890278</v>
      </c>
      <c r="BK219" s="49" t="n">
        <v>0.00213802353148456</v>
      </c>
      <c r="BL219" s="49" t="n">
        <v>0.00953421336445401</v>
      </c>
      <c r="BM219" s="49" t="n">
        <v>193.467456359099</v>
      </c>
      <c r="BN219" s="49" t="n">
        <v>0.00180784616013241</v>
      </c>
      <c r="BO219" s="49" t="n">
        <v>0.0074261154181472</v>
      </c>
      <c r="BP219" s="49" t="n">
        <v>209.589744389025</v>
      </c>
      <c r="BQ219" s="49" t="n">
        <v>0.00547180453194418</v>
      </c>
      <c r="BR219" s="49" t="n">
        <v>0.00976014553891981</v>
      </c>
      <c r="BS219" s="49" t="n">
        <v>268.436095698258</v>
      </c>
      <c r="BT219" s="49" t="n">
        <v>0.00586371548633117</v>
      </c>
      <c r="BU219" s="49" t="n">
        <v>0.0117459274751895</v>
      </c>
      <c r="BV219" s="49" t="n">
        <v>324.864103802994</v>
      </c>
      <c r="BW219" s="49" t="n">
        <v>0.00573547701274648</v>
      </c>
      <c r="BX219" s="49" t="n">
        <v>0.00725184874593941</v>
      </c>
      <c r="BY219" s="49" t="n">
        <v>302.292900561095</v>
      </c>
      <c r="BZ219" s="49" t="n">
        <v>0.00560443006375808</v>
      </c>
      <c r="CA219" s="49" t="n">
        <v>0.00928601873039454</v>
      </c>
      <c r="CB219" s="49" t="n">
        <v>374.037082294276</v>
      </c>
      <c r="CC219" s="49" t="n">
        <v>0.00617878312135892</v>
      </c>
      <c r="CD219" s="49" t="n">
        <v>0.0114159340819461</v>
      </c>
      <c r="CE219" s="49" t="n">
        <v>467.546352867845</v>
      </c>
      <c r="CF219" s="49" t="n">
        <v>0.0059337902270099</v>
      </c>
      <c r="CT219" s="87"/>
      <c r="CU219" s="87"/>
      <c r="CV219" s="50"/>
      <c r="CW219" s="87"/>
      <c r="CX219" s="87"/>
    </row>
    <row r="220" customFormat="false" ht="12.8" hidden="false" customHeight="false" outlineLevel="0" collapsed="false">
      <c r="A220" s="86"/>
      <c r="B220" s="86"/>
      <c r="D220" s="86"/>
      <c r="E220" s="86"/>
      <c r="AW220" s="49" t="n">
        <v>0.00304491767395794</v>
      </c>
      <c r="AX220" s="84" t="n">
        <v>63.9785489401489</v>
      </c>
      <c r="AY220" s="53" t="n">
        <v>0.00213144237177073</v>
      </c>
      <c r="AZ220" s="84" t="n">
        <v>0.003901743946868</v>
      </c>
      <c r="BA220" s="49" t="n">
        <v>95.8868379052371</v>
      </c>
      <c r="BB220" s="85" t="n">
        <v>0.00294100168925799</v>
      </c>
      <c r="BC220" s="85" t="n">
        <v>0.00447432267827412</v>
      </c>
      <c r="BD220" s="85" t="n">
        <v>123.097967581045</v>
      </c>
      <c r="BE220" s="85" t="n">
        <v>0.00356559135476309</v>
      </c>
      <c r="BF220" s="84" t="n">
        <v>0.00413464728608845</v>
      </c>
      <c r="BG220" s="49" t="n">
        <v>118.238837281793</v>
      </c>
      <c r="BH220" s="85" t="n">
        <v>0.00197856016425384</v>
      </c>
      <c r="BI220" s="49" t="n">
        <v>0.00707789980331098</v>
      </c>
      <c r="BJ220" s="49" t="n">
        <v>157.111879675814</v>
      </c>
      <c r="BK220" s="49" t="n">
        <v>0.00213139621987854</v>
      </c>
      <c r="BL220" s="49" t="n">
        <v>0.00961373227084914</v>
      </c>
      <c r="BM220" s="49" t="n">
        <v>194.365211970071</v>
      </c>
      <c r="BN220" s="49" t="n">
        <v>0.00178934594518561</v>
      </c>
      <c r="BO220" s="49" t="n">
        <v>0.00747533130900287</v>
      </c>
      <c r="BP220" s="49" t="n">
        <v>210.562312967578</v>
      </c>
      <c r="BQ220" s="49" t="n">
        <v>0.00548438745177325</v>
      </c>
      <c r="BR220" s="49" t="n">
        <v>0.00982203503018711</v>
      </c>
      <c r="BS220" s="49" t="n">
        <v>269.681731608482</v>
      </c>
      <c r="BT220" s="49" t="n">
        <v>0.00586870571005217</v>
      </c>
      <c r="BU220" s="49" t="n">
        <v>0.0118177622844061</v>
      </c>
      <c r="BV220" s="49" t="n">
        <v>326.371585099753</v>
      </c>
      <c r="BW220" s="49" t="n">
        <v>0.00573089131521473</v>
      </c>
      <c r="BX220" s="49" t="n">
        <v>0.0073003863743649</v>
      </c>
      <c r="BY220" s="49" t="n">
        <v>303.69564370324</v>
      </c>
      <c r="BZ220" s="49" t="n">
        <v>0.00562000587925597</v>
      </c>
      <c r="CA220" s="49" t="n">
        <v>0.00934594235509434</v>
      </c>
      <c r="CB220" s="49" t="n">
        <v>375.772743142156</v>
      </c>
      <c r="CC220" s="49" t="n">
        <v>0.00619001558105925</v>
      </c>
      <c r="CD220" s="49" t="n">
        <v>0.0114864431804427</v>
      </c>
      <c r="CE220" s="49" t="n">
        <v>469.715928927696</v>
      </c>
      <c r="CF220" s="49" t="n">
        <v>0.00593263800868934</v>
      </c>
      <c r="CT220" s="87"/>
      <c r="CU220" s="87"/>
      <c r="CV220" s="50"/>
      <c r="CW220" s="87"/>
      <c r="CX220" s="87"/>
    </row>
    <row r="221" customFormat="false" ht="12.8" hidden="false" customHeight="false" outlineLevel="0" collapsed="false">
      <c r="A221" s="86"/>
      <c r="B221" s="86"/>
      <c r="D221" s="86"/>
      <c r="E221" s="86"/>
      <c r="AW221" s="49" t="n">
        <v>0.00305674692275698</v>
      </c>
      <c r="AX221" s="84" t="n">
        <v>64.2740601620941</v>
      </c>
      <c r="AY221" s="53" t="n">
        <v>0.00213972284593004</v>
      </c>
      <c r="AZ221" s="84" t="n">
        <v>0.00391478772272752</v>
      </c>
      <c r="BA221" s="49" t="n">
        <v>96.3297306733169</v>
      </c>
      <c r="BB221" s="85" t="n">
        <v>0.00295171017376229</v>
      </c>
      <c r="BC221" s="85" t="n">
        <v>0.0044881417893642</v>
      </c>
      <c r="BD221" s="85" t="n">
        <v>123.666546134661</v>
      </c>
      <c r="BE221" s="85" t="n">
        <v>0.00357796726554926</v>
      </c>
      <c r="BF221" s="84" t="n">
        <v>0.00418646891457671</v>
      </c>
      <c r="BG221" s="49" t="n">
        <v>118.784971945135</v>
      </c>
      <c r="BH221" s="85" t="n">
        <v>0.00198191477936054</v>
      </c>
      <c r="BI221" s="49" t="n">
        <v>0.00714547659981648</v>
      </c>
      <c r="BJ221" s="49" t="n">
        <v>157.83756546135</v>
      </c>
      <c r="BK221" s="49" t="n">
        <v>0.00212444729197148</v>
      </c>
      <c r="BL221" s="49" t="n">
        <v>0.00969345551498525</v>
      </c>
      <c r="BM221" s="49" t="n">
        <v>195.262967581044</v>
      </c>
      <c r="BN221" s="49" t="n">
        <v>0.00177048359800951</v>
      </c>
      <c r="BO221" s="49" t="n">
        <v>0.00752469359781408</v>
      </c>
      <c r="BP221" s="49" t="n">
        <v>211.534881546132</v>
      </c>
      <c r="BQ221" s="49" t="n">
        <v>0.00549678625040708</v>
      </c>
      <c r="BR221" s="49" t="n">
        <v>0.00988408249999659</v>
      </c>
      <c r="BS221" s="49" t="n">
        <v>270.927367518707</v>
      </c>
      <c r="BT221" s="49" t="n">
        <v>0.00587344479891106</v>
      </c>
      <c r="BU221" s="49" t="n">
        <v>0.0118897721744251</v>
      </c>
      <c r="BV221" s="49" t="n">
        <v>327.879066396511</v>
      </c>
      <c r="BW221" s="49" t="n">
        <v>0.00572600502592011</v>
      </c>
      <c r="BX221" s="49" t="n">
        <v>0.00734907097395293</v>
      </c>
      <c r="BY221" s="49" t="n">
        <v>305.098386845385</v>
      </c>
      <c r="BZ221" s="49" t="n">
        <v>0.00563542290878072</v>
      </c>
      <c r="CA221" s="49" t="n">
        <v>0.00940602166197817</v>
      </c>
      <c r="CB221" s="49" t="n">
        <v>377.508403990037</v>
      </c>
      <c r="CC221" s="49" t="n">
        <v>0.00620103685401723</v>
      </c>
      <c r="CD221" s="49" t="n">
        <v>0.0115571246677973</v>
      </c>
      <c r="CE221" s="49" t="n">
        <v>471.885504987546</v>
      </c>
      <c r="CF221" s="49" t="n">
        <v>0.00593120092299596</v>
      </c>
      <c r="CT221" s="87"/>
      <c r="CU221" s="87"/>
      <c r="CV221" s="50"/>
      <c r="CW221" s="87"/>
      <c r="CX221" s="87"/>
    </row>
    <row r="222" customFormat="false" ht="12.8" hidden="false" customHeight="false" outlineLevel="0" collapsed="false">
      <c r="A222" s="86"/>
      <c r="B222" s="86"/>
      <c r="D222" s="86"/>
      <c r="E222" s="86"/>
      <c r="AW222" s="49" t="n">
        <v>0.00306855986875704</v>
      </c>
      <c r="AX222" s="84" t="n">
        <v>64.5695713840392</v>
      </c>
      <c r="AY222" s="53" t="n">
        <v>0.00214799190813009</v>
      </c>
      <c r="AZ222" s="84" t="n">
        <v>0.00392780396308658</v>
      </c>
      <c r="BA222" s="49" t="n">
        <v>96.7726234413967</v>
      </c>
      <c r="BB222" s="85" t="n">
        <v>0.00296239942110441</v>
      </c>
      <c r="BC222" s="85" t="n">
        <v>0.00450192864080427</v>
      </c>
      <c r="BD222" s="85" t="n">
        <v>124.235124688277</v>
      </c>
      <c r="BE222" s="85" t="n">
        <v>0.00359031748915163</v>
      </c>
      <c r="BF222" s="84" t="n">
        <v>0.00423843934718495</v>
      </c>
      <c r="BG222" s="49" t="n">
        <v>119.331106608476</v>
      </c>
      <c r="BH222" s="85" t="n">
        <v>0.00198500831875386</v>
      </c>
      <c r="BI222" s="49" t="n">
        <v>0.00721322742587439</v>
      </c>
      <c r="BJ222" s="49" t="n">
        <v>158.563251246887</v>
      </c>
      <c r="BK222" s="49" t="n">
        <v>0.00211717648150919</v>
      </c>
      <c r="BL222" s="49" t="n">
        <v>0.00977338513733933</v>
      </c>
      <c r="BM222" s="49" t="n">
        <v>196.160723192017</v>
      </c>
      <c r="BN222" s="49" t="n">
        <v>0.00175125914777441</v>
      </c>
      <c r="BO222" s="49" t="n">
        <v>0.0075742028335693</v>
      </c>
      <c r="BP222" s="49" t="n">
        <v>212.507450124685</v>
      </c>
      <c r="BQ222" s="49" t="n">
        <v>0.00550900026407819</v>
      </c>
      <c r="BR222" s="49" t="n">
        <v>0.00994628883581976</v>
      </c>
      <c r="BS222" s="49" t="n">
        <v>272.173003428931</v>
      </c>
      <c r="BT222" s="49" t="n">
        <v>0.00587793250410673</v>
      </c>
      <c r="BU222" s="49" t="n">
        <v>0.0119619585149058</v>
      </c>
      <c r="BV222" s="49" t="n">
        <v>329.386547693269</v>
      </c>
      <c r="BW222" s="49" t="n">
        <v>0.00572081817252968</v>
      </c>
      <c r="BX222" s="49" t="n">
        <v>0.00739790304454739</v>
      </c>
      <c r="BY222" s="49" t="n">
        <v>306.501129987529</v>
      </c>
      <c r="BZ222" s="49" t="n">
        <v>0.00565068054350481</v>
      </c>
      <c r="CA222" s="49" t="n">
        <v>0.00946625735831919</v>
      </c>
      <c r="CB222" s="49" t="n">
        <v>379.244064837917</v>
      </c>
      <c r="CC222" s="49" t="n">
        <v>0.00621184669317941</v>
      </c>
      <c r="CD222" s="49" t="n">
        <v>0.0116279797926559</v>
      </c>
      <c r="CE222" s="49" t="n">
        <v>474.055081047396</v>
      </c>
      <c r="CF222" s="49" t="n">
        <v>0.00592947898033625</v>
      </c>
      <c r="CT222" s="87"/>
      <c r="CU222" s="87"/>
      <c r="CV222" s="50"/>
      <c r="CW222" s="87"/>
      <c r="CX222" s="87"/>
    </row>
    <row r="223" customFormat="false" ht="12.8" hidden="false" customHeight="false" outlineLevel="0" collapsed="false">
      <c r="A223" s="86"/>
      <c r="B223" s="86"/>
      <c r="D223" s="86"/>
      <c r="E223" s="86"/>
      <c r="AW223" s="49" t="n">
        <v>0.00308035655683252</v>
      </c>
      <c r="AX223" s="84" t="n">
        <v>64.8650826059844</v>
      </c>
      <c r="AY223" s="53" t="n">
        <v>0.00215624958978299</v>
      </c>
      <c r="AZ223" s="84" t="n">
        <v>0.00394079281608219</v>
      </c>
      <c r="BA223" s="49" t="n">
        <v>97.2155162094765</v>
      </c>
      <c r="BB223" s="85" t="n">
        <v>0.00297306950027562</v>
      </c>
      <c r="BC223" s="85" t="n">
        <v>0.00451568342084593</v>
      </c>
      <c r="BD223" s="85" t="n">
        <v>124.803703241893</v>
      </c>
      <c r="BE223" s="85" t="n">
        <v>0.00360264213197857</v>
      </c>
      <c r="BF223" s="84" t="n">
        <v>0.00429055934433518</v>
      </c>
      <c r="BG223" s="49" t="n">
        <v>119.877241271818</v>
      </c>
      <c r="BH223" s="85" t="n">
        <v>0.00198783992552372</v>
      </c>
      <c r="BI223" s="49" t="n">
        <v>0.00728115367126392</v>
      </c>
      <c r="BJ223" s="49" t="n">
        <v>159.288937032423</v>
      </c>
      <c r="BK223" s="49" t="n">
        <v>0.00210958351093627</v>
      </c>
      <c r="BL223" s="49" t="n">
        <v>0.00985352320499068</v>
      </c>
      <c r="BM223" s="49" t="n">
        <v>197.058478802989</v>
      </c>
      <c r="BN223" s="49" t="n">
        <v>0.00173167260624574</v>
      </c>
      <c r="BO223" s="49" t="n">
        <v>0.00762385957658029</v>
      </c>
      <c r="BP223" s="49" t="n">
        <v>213.480018703239</v>
      </c>
      <c r="BQ223" s="49" t="n">
        <v>0.00552102882783385</v>
      </c>
      <c r="BR223" s="49" t="n">
        <v>0.0100086549423713</v>
      </c>
      <c r="BS223" s="49" t="n">
        <v>273.418639339156</v>
      </c>
      <c r="BT223" s="49" t="n">
        <v>0.00588216857213548</v>
      </c>
      <c r="BU223" s="49" t="n">
        <v>0.0120343226963428</v>
      </c>
      <c r="BV223" s="49" t="n">
        <v>330.894028990027</v>
      </c>
      <c r="BW223" s="49" t="n">
        <v>0.00571533077224575</v>
      </c>
      <c r="BX223" s="49" t="n">
        <v>0.00744688309637189</v>
      </c>
      <c r="BY223" s="49" t="n">
        <v>307.903873129674</v>
      </c>
      <c r="BZ223" s="49" t="n">
        <v>0.00566577817437649</v>
      </c>
      <c r="CA223" s="49" t="n">
        <v>0.00952665016669101</v>
      </c>
      <c r="CB223" s="49" t="n">
        <v>380.979725685797</v>
      </c>
      <c r="CC223" s="49" t="n">
        <v>0.00622244484960791</v>
      </c>
      <c r="CD223" s="49" t="n">
        <v>0.0116990098237598</v>
      </c>
      <c r="CE223" s="49" t="n">
        <v>476.224657107247</v>
      </c>
      <c r="CF223" s="49" t="n">
        <v>0.0059274721823331</v>
      </c>
      <c r="CT223" s="87"/>
      <c r="CU223" s="87"/>
      <c r="CV223" s="50"/>
      <c r="CW223" s="87"/>
      <c r="CX223" s="87"/>
    </row>
    <row r="224" customFormat="false" ht="12.8" hidden="false" customHeight="false" outlineLevel="0" collapsed="false">
      <c r="A224" s="86"/>
      <c r="B224" s="86"/>
      <c r="D224" s="86"/>
      <c r="E224" s="86"/>
      <c r="AW224" s="49" t="n">
        <v>0.00309213703167284</v>
      </c>
      <c r="AX224" s="84" t="n">
        <v>65.1605938279295</v>
      </c>
      <c r="AY224" s="53" t="n">
        <v>0.00216449592217121</v>
      </c>
      <c r="AZ224" s="84" t="n">
        <v>0.00395375442844945</v>
      </c>
      <c r="BA224" s="49" t="n">
        <v>97.6584089775563</v>
      </c>
      <c r="BB224" s="85" t="n">
        <v>0.00298372047989663</v>
      </c>
      <c r="BC224" s="85" t="n">
        <v>0.00452940631572061</v>
      </c>
      <c r="BD224" s="85" t="n">
        <v>125.372281795509</v>
      </c>
      <c r="BE224" s="85" t="n">
        <v>0.00361494129977796</v>
      </c>
      <c r="BF224" s="84" t="n">
        <v>0.00434282968147625</v>
      </c>
      <c r="BG224" s="49" t="n">
        <v>120.42337593516</v>
      </c>
      <c r="BH224" s="85" t="n">
        <v>0.00199040873759601</v>
      </c>
      <c r="BI224" s="49" t="n">
        <v>0.00734925674818972</v>
      </c>
      <c r="BJ224" s="49" t="n">
        <v>160.014622817959</v>
      </c>
      <c r="BK224" s="49" t="n">
        <v>0.0021016680912379</v>
      </c>
      <c r="BL224" s="49" t="n">
        <v>0.00993387181193909</v>
      </c>
      <c r="BM224" s="49" t="n">
        <v>197.956234413962</v>
      </c>
      <c r="BN224" s="49" t="n">
        <v>0.00171172396771796</v>
      </c>
      <c r="BO224" s="49" t="n">
        <v>0.00767366439859748</v>
      </c>
      <c r="BP224" s="49" t="n">
        <v>214.452587281792</v>
      </c>
      <c r="BQ224" s="49" t="n">
        <v>0.00553287127541616</v>
      </c>
      <c r="BR224" s="49" t="n">
        <v>0.0100711817417205</v>
      </c>
      <c r="BS224" s="49" t="n">
        <v>274.66427524938</v>
      </c>
      <c r="BT224" s="49" t="n">
        <v>0.00588615274464023</v>
      </c>
      <c r="BU224" s="49" t="n">
        <v>0.0121068661302216</v>
      </c>
      <c r="BV224" s="49" t="n">
        <v>332.401510286785</v>
      </c>
      <c r="BW224" s="49" t="n">
        <v>0.00570954283170509</v>
      </c>
      <c r="BX224" s="49" t="n">
        <v>0.00749601165013382</v>
      </c>
      <c r="BY224" s="49" t="n">
        <v>309.306616271818</v>
      </c>
      <c r="BZ224" s="49" t="n">
        <v>0.0056807151920164</v>
      </c>
      <c r="CA224" s="49" t="n">
        <v>0.00958720082505442</v>
      </c>
      <c r="CB224" s="49" t="n">
        <v>382.715386533678</v>
      </c>
      <c r="CC224" s="49" t="n">
        <v>0.00623283107233965</v>
      </c>
      <c r="CD224" s="49" t="n">
        <v>0.011770216050079</v>
      </c>
      <c r="CE224" s="49" t="n">
        <v>478.394233167097</v>
      </c>
      <c r="CF224" s="49" t="n">
        <v>0.00592518052171425</v>
      </c>
      <c r="CT224" s="87"/>
      <c r="CU224" s="87"/>
      <c r="CV224" s="50"/>
      <c r="CW224" s="87"/>
      <c r="CX224" s="87"/>
    </row>
    <row r="225" customFormat="false" ht="12.8" hidden="false" customHeight="false" outlineLevel="0" collapsed="false">
      <c r="A225" s="86"/>
      <c r="B225" s="86"/>
      <c r="D225" s="86"/>
      <c r="E225" s="86"/>
      <c r="AW225" s="49" t="n">
        <v>0.00310390133778339</v>
      </c>
      <c r="AX225" s="84" t="n">
        <v>65.4561050498747</v>
      </c>
      <c r="AY225" s="53" t="n">
        <v>0.00217273093644859</v>
      </c>
      <c r="AZ225" s="84" t="n">
        <v>0.00396668894553877</v>
      </c>
      <c r="BA225" s="49" t="n">
        <v>98.1013017456361</v>
      </c>
      <c r="BB225" s="85" t="n">
        <v>0.00299435242822051</v>
      </c>
      <c r="BC225" s="85" t="n">
        <v>0.00454309750967143</v>
      </c>
      <c r="BD225" s="85" t="n">
        <v>125.940860349125</v>
      </c>
      <c r="BE225" s="85" t="n">
        <v>0.00362721509764385</v>
      </c>
      <c r="BF225" s="84" t="n">
        <v>0.00439525114925124</v>
      </c>
      <c r="BG225" s="49" t="n">
        <v>120.969510598501</v>
      </c>
      <c r="BH225" s="85" t="n">
        <v>0.00199271388754817</v>
      </c>
      <c r="BI225" s="49" t="n">
        <v>0.00741753809149186</v>
      </c>
      <c r="BJ225" s="49" t="n">
        <v>160.740308603495</v>
      </c>
      <c r="BK225" s="49" t="n">
        <v>0.00209342992178111</v>
      </c>
      <c r="BL225" s="49" t="n">
        <v>0.0100144330794334</v>
      </c>
      <c r="BM225" s="49" t="n">
        <v>198.853990024934</v>
      </c>
      <c r="BN225" s="49" t="n">
        <v>0.0016914132089485</v>
      </c>
      <c r="BO225" s="49" t="n">
        <v>0.00772361788292701</v>
      </c>
      <c r="BP225" s="49" t="n">
        <v>215.425155860346</v>
      </c>
      <c r="BQ225" s="49" t="n">
        <v>0.00554452693914076</v>
      </c>
      <c r="BR225" s="49" t="n">
        <v>0.0101338701734072</v>
      </c>
      <c r="BS225" s="49" t="n">
        <v>275.909911159605</v>
      </c>
      <c r="BT225" s="49" t="n">
        <v>0.00588988475826147</v>
      </c>
      <c r="BU225" s="49" t="n">
        <v>0.012179590249181</v>
      </c>
      <c r="BV225" s="49" t="n">
        <v>333.908991583543</v>
      </c>
      <c r="BW225" s="49" t="n">
        <v>0.00570345434687955</v>
      </c>
      <c r="BX225" s="49" t="n">
        <v>0.00754528923713007</v>
      </c>
      <c r="BY225" s="49" t="n">
        <v>310.709359413963</v>
      </c>
      <c r="BZ225" s="49" t="n">
        <v>0.00569549098661396</v>
      </c>
      <c r="CA225" s="49" t="n">
        <v>0.00964791008684771</v>
      </c>
      <c r="CB225" s="49" t="n">
        <v>384.451047381558</v>
      </c>
      <c r="CC225" s="49" t="n">
        <v>0.00624300510824904</v>
      </c>
      <c r="CD225" s="49" t="n">
        <v>0.0118415997809531</v>
      </c>
      <c r="CE225" s="49" t="n">
        <v>480.563809226948</v>
      </c>
      <c r="CF225" s="49" t="n">
        <v>0.00592260398220272</v>
      </c>
      <c r="CT225" s="87"/>
      <c r="CU225" s="87"/>
      <c r="CV225" s="50"/>
      <c r="CW225" s="87"/>
      <c r="CX225" s="87"/>
    </row>
    <row r="226" customFormat="false" ht="12.8" hidden="false" customHeight="false" outlineLevel="0" collapsed="false">
      <c r="A226" s="86"/>
      <c r="B226" s="86"/>
      <c r="D226" s="86"/>
      <c r="E226" s="86"/>
      <c r="AW226" s="49" t="n">
        <v>0.00311564951948661</v>
      </c>
      <c r="AX226" s="84" t="n">
        <v>65.7516162718198</v>
      </c>
      <c r="AY226" s="53" t="n">
        <v>0.00218095466364085</v>
      </c>
      <c r="AZ226" s="84" t="n">
        <v>0.00397959651133248</v>
      </c>
      <c r="BA226" s="49" t="n">
        <v>98.5441945137159</v>
      </c>
      <c r="BB226" s="85" t="n">
        <v>0.00300496541313468</v>
      </c>
      <c r="BC226" s="85" t="n">
        <v>0.00455675718498396</v>
      </c>
      <c r="BD226" s="85" t="n">
        <v>126.509438902741</v>
      </c>
      <c r="BE226" s="85" t="n">
        <v>0.0036394636300214</v>
      </c>
      <c r="BF226" s="84" t="n">
        <v>0.00444782455366834</v>
      </c>
      <c r="BG226" s="49" t="n">
        <v>121.515645261843</v>
      </c>
      <c r="BH226" s="85" t="n">
        <v>0.00199475450242336</v>
      </c>
      <c r="BI226" s="49" t="n">
        <v>0.00748599915886249</v>
      </c>
      <c r="BJ226" s="49" t="n">
        <v>161.465994389031</v>
      </c>
      <c r="BK226" s="49" t="n">
        <v>0.00208486869015556</v>
      </c>
      <c r="BL226" s="49" t="n">
        <v>0.0100952091563088</v>
      </c>
      <c r="BM226" s="49" t="n">
        <v>199.751745635907</v>
      </c>
      <c r="BN226" s="49" t="n">
        <v>0.00167074028908725</v>
      </c>
      <c r="BO226" s="49" t="n">
        <v>0.00777372062455</v>
      </c>
      <c r="BP226" s="49" t="n">
        <v>216.397724438899</v>
      </c>
      <c r="BQ226" s="49" t="n">
        <v>0.0055559951497759</v>
      </c>
      <c r="BR226" s="49" t="n">
        <v>0.0101967211945613</v>
      </c>
      <c r="BS226" s="49" t="n">
        <v>277.155547069829</v>
      </c>
      <c r="BT226" s="49" t="n">
        <v>0.00589336434448921</v>
      </c>
      <c r="BU226" s="49" t="n">
        <v>0.012252496507182</v>
      </c>
      <c r="BV226" s="49" t="n">
        <v>335.416472880302</v>
      </c>
      <c r="BW226" s="49" t="n">
        <v>0.00569706530297685</v>
      </c>
      <c r="BX226" s="49" t="n">
        <v>0.00759471639935467</v>
      </c>
      <c r="BY226" s="49" t="n">
        <v>312.112102556108</v>
      </c>
      <c r="BZ226" s="49" t="n">
        <v>0.00571010494782409</v>
      </c>
      <c r="CA226" s="49" t="n">
        <v>0.00970877872107968</v>
      </c>
      <c r="CB226" s="49" t="n">
        <v>386.186708229439</v>
      </c>
      <c r="CC226" s="49" t="n">
        <v>0.00625296670191099</v>
      </c>
      <c r="CD226" s="49" t="n">
        <v>0.0119131623462364</v>
      </c>
      <c r="CE226" s="49" t="n">
        <v>482.733385286798</v>
      </c>
      <c r="CF226" s="49" t="n">
        <v>0.00591974253840614</v>
      </c>
      <c r="CT226" s="87"/>
      <c r="CU226" s="87"/>
      <c r="CV226" s="50"/>
      <c r="CW226" s="87"/>
      <c r="CX226" s="87"/>
    </row>
    <row r="227" customFormat="false" ht="12.8" hidden="false" customHeight="false" outlineLevel="0" collapsed="false">
      <c r="A227" s="86"/>
      <c r="B227" s="86"/>
      <c r="D227" s="86"/>
      <c r="E227" s="86"/>
      <c r="AW227" s="49" t="n">
        <v>0.0031273816209229</v>
      </c>
      <c r="AX227" s="84" t="n">
        <v>66.0471274937649</v>
      </c>
      <c r="AY227" s="53" t="n">
        <v>0.00218916713464627</v>
      </c>
      <c r="AZ227" s="84" t="n">
        <v>0.00399247726846181</v>
      </c>
      <c r="BA227" s="49" t="n">
        <v>98.9870872817957</v>
      </c>
      <c r="BB227" s="85" t="n">
        <v>0.00301555950216441</v>
      </c>
      <c r="BC227" s="85" t="n">
        <v>0.00457038552201626</v>
      </c>
      <c r="BD227" s="85" t="n">
        <v>127.078017456357</v>
      </c>
      <c r="BE227" s="85" t="n">
        <v>0.00365168700071132</v>
      </c>
      <c r="BF227" s="84" t="n">
        <v>0.00450055071627519</v>
      </c>
      <c r="BG227" s="49" t="n">
        <v>122.061779925184</v>
      </c>
      <c r="BH227" s="85" t="n">
        <v>0.00199652970354357</v>
      </c>
      <c r="BI227" s="49" t="n">
        <v>0.00755464143107023</v>
      </c>
      <c r="BJ227" s="49" t="n">
        <v>162.191680174568</v>
      </c>
      <c r="BK227" s="49" t="n">
        <v>0.00207598407201536</v>
      </c>
      <c r="BL227" s="49" t="n">
        <v>0.0101762022193356</v>
      </c>
      <c r="BM227" s="49" t="n">
        <v>200.649501246879</v>
      </c>
      <c r="BN227" s="49" t="n">
        <v>0.00164970514960654</v>
      </c>
      <c r="BO227" s="49" t="n">
        <v>0.00782397323024398</v>
      </c>
      <c r="BP227" s="49" t="n">
        <v>217.370293017453</v>
      </c>
      <c r="BQ227" s="49" t="n">
        <v>0.00556727523642118</v>
      </c>
      <c r="BR227" s="49" t="n">
        <v>0.0102597357800269</v>
      </c>
      <c r="BS227" s="49" t="n">
        <v>278.401182980054</v>
      </c>
      <c r="BT227" s="49" t="n">
        <v>0.00589659122951546</v>
      </c>
      <c r="BU227" s="49" t="n">
        <v>0.0123255863796831</v>
      </c>
      <c r="BV227" s="49" t="n">
        <v>336.92395417706</v>
      </c>
      <c r="BW227" s="49" t="n">
        <v>0.00569037567434038</v>
      </c>
      <c r="BX227" s="49" t="n">
        <v>0.00764429368960792</v>
      </c>
      <c r="BY227" s="49" t="n">
        <v>313.514845698252</v>
      </c>
      <c r="BZ227" s="49" t="n">
        <v>0.00572455646466322</v>
      </c>
      <c r="CA227" s="49" t="n">
        <v>0.00976980751242573</v>
      </c>
      <c r="CB227" s="49" t="n">
        <v>387.922369077319</v>
      </c>
      <c r="CC227" s="49" t="n">
        <v>0.00626271559546513</v>
      </c>
      <c r="CD227" s="49" t="n">
        <v>0.01198490509645</v>
      </c>
      <c r="CE227" s="49" t="n">
        <v>484.902961346649</v>
      </c>
      <c r="CF227" s="49" t="n">
        <v>0.00591659615570904</v>
      </c>
      <c r="CT227" s="87"/>
      <c r="CU227" s="87"/>
      <c r="CV227" s="50"/>
      <c r="CW227" s="87"/>
      <c r="CX227" s="87"/>
    </row>
    <row r="228" customFormat="false" ht="12.8" hidden="false" customHeight="false" outlineLevel="0" collapsed="false">
      <c r="A228" s="86"/>
      <c r="B228" s="86"/>
      <c r="D228" s="86"/>
      <c r="E228" s="86"/>
      <c r="AW228" s="49" t="n">
        <v>0.00313909768605165</v>
      </c>
      <c r="AX228" s="84" t="n">
        <v>66.3426387157101</v>
      </c>
      <c r="AY228" s="53" t="n">
        <v>0.00219736838023639</v>
      </c>
      <c r="AZ228" s="84" t="n">
        <v>0.00400533135822315</v>
      </c>
      <c r="BA228" s="49" t="n">
        <v>99.4299800498755</v>
      </c>
      <c r="BB228" s="85" t="n">
        <v>0.00302613476247472</v>
      </c>
      <c r="BC228" s="85" t="n">
        <v>0.00458398269922929</v>
      </c>
      <c r="BD228" s="85" t="n">
        <v>127.646596009973</v>
      </c>
      <c r="BE228" s="85" t="n">
        <v>0.00366388531287713</v>
      </c>
      <c r="BF228" s="84" t="n">
        <v>0.00455343047433718</v>
      </c>
      <c r="BG228" s="49" t="n">
        <v>122.607914588526</v>
      </c>
      <c r="BH228" s="85" t="n">
        <v>0.00199803860632225</v>
      </c>
      <c r="BI228" s="49" t="n">
        <v>0.00762346641219106</v>
      </c>
      <c r="BJ228" s="49" t="n">
        <v>162.917365960104</v>
      </c>
      <c r="BK228" s="49" t="n">
        <v>0.00206677573091862</v>
      </c>
      <c r="BL228" s="49" t="n">
        <v>0.0102574144735762</v>
      </c>
      <c r="BM228" s="49" t="n">
        <v>201.547256857852</v>
      </c>
      <c r="BN228" s="49" t="n">
        <v>0.00162830771422691</v>
      </c>
      <c r="BO228" s="49" t="n">
        <v>0.00787437631870616</v>
      </c>
      <c r="BP228" s="49" t="n">
        <v>218.342861596007</v>
      </c>
      <c r="BQ228" s="49" t="n">
        <v>0.00557836652638524</v>
      </c>
      <c r="BR228" s="49" t="n">
        <v>0.0103229149224898</v>
      </c>
      <c r="BS228" s="49" t="n">
        <v>279.646818890278</v>
      </c>
      <c r="BT228" s="49" t="n">
        <v>0.00589956513408771</v>
      </c>
      <c r="BU228" s="49" t="n">
        <v>0.012398861363822</v>
      </c>
      <c r="BV228" s="49" t="n">
        <v>338.431435473818</v>
      </c>
      <c r="BW228" s="49" t="n">
        <v>0.00568338542435149</v>
      </c>
      <c r="BX228" s="49" t="n">
        <v>0.00769402167160754</v>
      </c>
      <c r="BY228" s="49" t="n">
        <v>314.917588840397</v>
      </c>
      <c r="BZ228" s="49" t="n">
        <v>0.00573884492540544</v>
      </c>
      <c r="CA228" s="49" t="n">
        <v>0.009830997261327</v>
      </c>
      <c r="CB228" s="49" t="n">
        <v>389.658029925199</v>
      </c>
      <c r="CC228" s="49" t="n">
        <v>0.00627225152848106</v>
      </c>
      <c r="CD228" s="49" t="n">
        <v>0.0120568294029399</v>
      </c>
      <c r="CE228" s="49" t="n">
        <v>487.072537406499</v>
      </c>
      <c r="CF228" s="49" t="n">
        <v>0.00591316479016409</v>
      </c>
      <c r="CT228" s="87"/>
      <c r="CU228" s="87"/>
      <c r="CV228" s="50"/>
      <c r="CW228" s="87"/>
      <c r="CX228" s="87"/>
    </row>
    <row r="229" customFormat="false" ht="12.8" hidden="false" customHeight="false" outlineLevel="0" collapsed="false">
      <c r="A229" s="86"/>
      <c r="B229" s="86"/>
      <c r="D229" s="86"/>
      <c r="E229" s="86"/>
      <c r="AW229" s="49" t="n">
        <v>0.00315079775865227</v>
      </c>
      <c r="AX229" s="84" t="n">
        <v>66.6381499376552</v>
      </c>
      <c r="AY229" s="53" t="n">
        <v>0.00220555843105682</v>
      </c>
      <c r="AZ229" s="84" t="n">
        <v>0.00401815892059448</v>
      </c>
      <c r="BA229" s="49" t="n">
        <v>99.8728728179553</v>
      </c>
      <c r="BB229" s="85" t="n">
        <v>0.00303669126087325</v>
      </c>
      <c r="BC229" s="85" t="n">
        <v>0.00459754889321528</v>
      </c>
      <c r="BD229" s="85" t="n">
        <v>128.215174563589</v>
      </c>
      <c r="BE229" s="85" t="n">
        <v>0.00367605866904805</v>
      </c>
      <c r="BF229" s="84" t="n">
        <v>0.00460646468101913</v>
      </c>
      <c r="BG229" s="49" t="n">
        <v>123.154049251868</v>
      </c>
      <c r="BH229" s="85" t="n">
        <v>0.00199928032007492</v>
      </c>
      <c r="BI229" s="49" t="n">
        <v>0.00769247562984723</v>
      </c>
      <c r="BJ229" s="49" t="n">
        <v>163.64305174564</v>
      </c>
      <c r="BK229" s="49" t="n">
        <v>0.00205724331816826</v>
      </c>
      <c r="BL229" s="49" t="n">
        <v>0.0103388481527538</v>
      </c>
      <c r="BM229" s="49" t="n">
        <v>202.445012468824</v>
      </c>
      <c r="BN229" s="49" t="n">
        <v>0.00160654788884135</v>
      </c>
      <c r="BO229" s="49" t="n">
        <v>0.00792493052067933</v>
      </c>
      <c r="BP229" s="49" t="n">
        <v>219.31543017456</v>
      </c>
      <c r="BQ229" s="49" t="n">
        <v>0.00558926834506406</v>
      </c>
      <c r="BR229" s="49" t="n">
        <v>0.0103862596326102</v>
      </c>
      <c r="BS229" s="49" t="n">
        <v>280.892454800503</v>
      </c>
      <c r="BT229" s="49" t="n">
        <v>0.00590228577336361</v>
      </c>
      <c r="BU229" s="49" t="n">
        <v>0.0124723229786045</v>
      </c>
      <c r="BV229" s="49" t="n">
        <v>339.938916770576</v>
      </c>
      <c r="BW229" s="49" t="n">
        <v>0.00567609450533043</v>
      </c>
      <c r="BX229" s="49" t="n">
        <v>0.00774390092010144</v>
      </c>
      <c r="BY229" s="49" t="n">
        <v>316.320331982542</v>
      </c>
      <c r="BZ229" s="49" t="n">
        <v>0.00575296971747788</v>
      </c>
      <c r="CA229" s="49" t="n">
        <v>0.0098923487840926</v>
      </c>
      <c r="CB229" s="49" t="n">
        <v>391.39369077308</v>
      </c>
      <c r="CC229" s="49" t="n">
        <v>0.00628157423782451</v>
      </c>
      <c r="CD229" s="49" t="n">
        <v>0.0121289366580406</v>
      </c>
      <c r="CE229" s="49" t="n">
        <v>489.24211346635</v>
      </c>
      <c r="CF229" s="49" t="n">
        <v>0.00590944838838473</v>
      </c>
      <c r="CT229" s="87"/>
      <c r="CU229" s="87"/>
      <c r="CV229" s="50"/>
      <c r="CW229" s="87"/>
      <c r="CX229" s="87"/>
    </row>
    <row r="230" customFormat="false" ht="12.8" hidden="false" customHeight="false" outlineLevel="0" collapsed="false">
      <c r="A230" s="86"/>
      <c r="B230" s="86"/>
      <c r="D230" s="86"/>
      <c r="E230" s="86"/>
      <c r="AW230" s="49" t="n">
        <v>0.0031624818823251</v>
      </c>
      <c r="AX230" s="84" t="n">
        <v>66.9336611596004</v>
      </c>
      <c r="AY230" s="53" t="n">
        <v>0.00221373731762778</v>
      </c>
      <c r="AZ230" s="84" t="n">
        <v>0.00403096009425138</v>
      </c>
      <c r="BA230" s="49" t="n">
        <v>100.315765586035</v>
      </c>
      <c r="BB230" s="85" t="n">
        <v>0.00304722906381273</v>
      </c>
      <c r="BC230" s="85" t="n">
        <v>0.00461108427872703</v>
      </c>
      <c r="BD230" s="85" t="n">
        <v>128.783753117205</v>
      </c>
      <c r="BE230" s="85" t="n">
        <v>0.00368820717112598</v>
      </c>
      <c r="BF230" s="84" t="n">
        <v>0.00465965420557113</v>
      </c>
      <c r="BG230" s="49" t="n">
        <v>123.700183915209</v>
      </c>
      <c r="BH230" s="85" t="n">
        <v>0.00200025394782924</v>
      </c>
      <c r="BI230" s="49" t="n">
        <v>0.00776167063545351</v>
      </c>
      <c r="BJ230" s="49" t="n">
        <v>164.368737531176</v>
      </c>
      <c r="BK230" s="49" t="n">
        <v>0.00204738647265199</v>
      </c>
      <c r="BL230" s="49" t="n">
        <v>0.0104205055196307</v>
      </c>
      <c r="BM230" s="49" t="n">
        <v>203.342768079797</v>
      </c>
      <c r="BN230" s="49" t="n">
        <v>0.00158442556143796</v>
      </c>
      <c r="BO230" s="49" t="n">
        <v>0.00797563647907962</v>
      </c>
      <c r="BP230" s="49" t="n">
        <v>220.287998753114</v>
      </c>
      <c r="BQ230" s="49" t="n">
        <v>0.00559998001581796</v>
      </c>
      <c r="BR230" s="49" t="n">
        <v>0.0104497709391591</v>
      </c>
      <c r="BS230" s="49" t="n">
        <v>282.138090710727</v>
      </c>
      <c r="BT230" s="49" t="n">
        <v>0.00590475285676504</v>
      </c>
      <c r="BU230" s="49" t="n">
        <v>0.0125459727650994</v>
      </c>
      <c r="BV230" s="49" t="n">
        <v>341.446398067334</v>
      </c>
      <c r="BW230" s="49" t="n">
        <v>0.00566850285843736</v>
      </c>
      <c r="BX230" s="49" t="n">
        <v>0.00779393202098262</v>
      </c>
      <c r="BY230" s="49" t="n">
        <v>317.723075124686</v>
      </c>
      <c r="BZ230" s="49" t="n">
        <v>0.00576693022735668</v>
      </c>
      <c r="CA230" s="49" t="n">
        <v>0.00995386291300503</v>
      </c>
      <c r="CB230" s="49" t="n">
        <v>393.12935162096</v>
      </c>
      <c r="CC230" s="49" t="n">
        <v>0.0062906834575244</v>
      </c>
      <c r="CD230" s="49" t="n">
        <v>0.0122012282752451</v>
      </c>
      <c r="CE230" s="49" t="n">
        <v>491.4116895262</v>
      </c>
      <c r="CF230" s="49" t="n">
        <v>0.00590544688743838</v>
      </c>
      <c r="CT230" s="87"/>
      <c r="CU230" s="87"/>
      <c r="CV230" s="50"/>
      <c r="CW230" s="87"/>
      <c r="CX230" s="87"/>
    </row>
    <row r="231" customFormat="false" ht="12.8" hidden="false" customHeight="false" outlineLevel="0" collapsed="false">
      <c r="A231" s="86"/>
      <c r="B231" s="86"/>
      <c r="D231" s="86"/>
      <c r="E231" s="86"/>
      <c r="AW231" s="49" t="n">
        <v>0.00317415010049246</v>
      </c>
      <c r="AX231" s="84" t="n">
        <v>67.2291723815455</v>
      </c>
      <c r="AY231" s="53" t="n">
        <v>0.00222190507034494</v>
      </c>
      <c r="AZ231" s="84" t="n">
        <v>0.00404373501658302</v>
      </c>
      <c r="BA231" s="49" t="n">
        <v>100.758658354115</v>
      </c>
      <c r="BB231" s="85" t="n">
        <v>0.00305774823739348</v>
      </c>
      <c r="BC231" s="85" t="n">
        <v>0.00462458902870578</v>
      </c>
      <c r="BD231" s="85" t="n">
        <v>129.352331670821</v>
      </c>
      <c r="BE231" s="85" t="n">
        <v>0.00370033092039007</v>
      </c>
      <c r="BF231" s="84" t="n">
        <v>0.00471299993351799</v>
      </c>
      <c r="BG231" s="49" t="n">
        <v>124.246318578551</v>
      </c>
      <c r="BH231" s="85" t="n">
        <v>0.00200095858613321</v>
      </c>
      <c r="BI231" s="49" t="n">
        <v>0.00783105300447046</v>
      </c>
      <c r="BJ231" s="49" t="n">
        <v>165.094423316712</v>
      </c>
      <c r="BK231" s="49" t="n">
        <v>0.0020372048206798</v>
      </c>
      <c r="BL231" s="49" t="n">
        <v>0.0105023888663977</v>
      </c>
      <c r="BM231" s="49" t="n">
        <v>204.240523690769</v>
      </c>
      <c r="BN231" s="49" t="n">
        <v>0.00156194060201895</v>
      </c>
      <c r="BO231" s="49" t="n">
        <v>0.00802649484912679</v>
      </c>
      <c r="BP231" s="49" t="n">
        <v>221.260567331667</v>
      </c>
      <c r="BQ231" s="49" t="n">
        <v>0.00561050085984867</v>
      </c>
      <c r="BR231" s="49" t="n">
        <v>0.0105134498891591</v>
      </c>
      <c r="BS231" s="49" t="n">
        <v>283.383726620952</v>
      </c>
      <c r="BT231" s="49" t="n">
        <v>0.00590696608783471</v>
      </c>
      <c r="BU231" s="49" t="n">
        <v>0.0126198122866413</v>
      </c>
      <c r="BV231" s="49" t="n">
        <v>342.953879364092</v>
      </c>
      <c r="BW231" s="49" t="n">
        <v>0.00566061041357374</v>
      </c>
      <c r="BX231" s="49" t="n">
        <v>0.00784411557140589</v>
      </c>
      <c r="BY231" s="49" t="n">
        <v>319.125818266831</v>
      </c>
      <c r="BZ231" s="49" t="n">
        <v>0.00578072584046188</v>
      </c>
      <c r="CA231" s="49" t="n">
        <v>0.010015540496429</v>
      </c>
      <c r="CB231" s="49" t="n">
        <v>394.86501246884</v>
      </c>
      <c r="CC231" s="49" t="n">
        <v>0.00629957891864129</v>
      </c>
      <c r="CD231" s="49" t="n">
        <v>0.012273705689382</v>
      </c>
      <c r="CE231" s="49" t="n">
        <v>493.58126558605</v>
      </c>
      <c r="CF231" s="49" t="n">
        <v>0.00590116021473997</v>
      </c>
      <c r="CT231" s="87"/>
      <c r="CU231" s="87"/>
      <c r="CV231" s="50"/>
      <c r="CW231" s="87"/>
      <c r="CX231" s="87"/>
    </row>
    <row r="232" customFormat="false" ht="12.8" hidden="false" customHeight="false" outlineLevel="0" collapsed="false">
      <c r="A232" s="86"/>
      <c r="B232" s="86"/>
      <c r="D232" s="86"/>
      <c r="E232" s="86"/>
      <c r="AW232" s="49" t="n">
        <v>0.00318580245639955</v>
      </c>
      <c r="AX232" s="84" t="n">
        <v>67.5246836034907</v>
      </c>
      <c r="AY232" s="53" t="n">
        <v>0.00223006171947992</v>
      </c>
      <c r="AZ232" s="84" t="n">
        <v>0.00405648382370766</v>
      </c>
      <c r="BA232" s="49" t="n">
        <v>101.201551122195</v>
      </c>
      <c r="BB232" s="85" t="n">
        <v>0.00306824884736542</v>
      </c>
      <c r="BC232" s="85" t="n">
        <v>0.00463806331430857</v>
      </c>
      <c r="BD232" s="85" t="n">
        <v>129.920910224437</v>
      </c>
      <c r="BE232" s="85" t="n">
        <v>0.00371243001750116</v>
      </c>
      <c r="BF232" s="84" t="n">
        <v>0.0047665027668531</v>
      </c>
      <c r="BG232" s="49" t="n">
        <v>124.792453241892</v>
      </c>
      <c r="BH232" s="85" t="n">
        <v>0.00200139332486281</v>
      </c>
      <c r="BI232" s="49" t="n">
        <v>0.00790062433666654</v>
      </c>
      <c r="BJ232" s="49" t="n">
        <v>165.820109102249</v>
      </c>
      <c r="BK232" s="49" t="n">
        <v>0.00202669797582419</v>
      </c>
      <c r="BL232" s="49" t="n">
        <v>0.0105845005150732</v>
      </c>
      <c r="BM232" s="49" t="n">
        <v>205.138279301742</v>
      </c>
      <c r="BN232" s="49" t="n">
        <v>0.00153909286251764</v>
      </c>
      <c r="BO232" s="49" t="n">
        <v>0.00807750629847691</v>
      </c>
      <c r="BP232" s="49" t="n">
        <v>222.233135910221</v>
      </c>
      <c r="BQ232" s="49" t="n">
        <v>0.00562083019607593</v>
      </c>
      <c r="BR232" s="49" t="n">
        <v>0.0105772975480304</v>
      </c>
      <c r="BS232" s="49" t="n">
        <v>284.629362531176</v>
      </c>
      <c r="BT232" s="49" t="n">
        <v>0.00590892516409257</v>
      </c>
      <c r="BU232" s="49" t="n">
        <v>0.0126938431290391</v>
      </c>
      <c r="BV232" s="49" t="n">
        <v>344.461360660851</v>
      </c>
      <c r="BW232" s="49" t="n">
        <v>0.00565241708928422</v>
      </c>
      <c r="BX232" s="49" t="n">
        <v>0.0078944521799065</v>
      </c>
      <c r="BY232" s="49" t="n">
        <v>320.528561408975</v>
      </c>
      <c r="BZ232" s="49" t="n">
        <v>0.00579435594105241</v>
      </c>
      <c r="CA232" s="49" t="n">
        <v>0.0100773823989236</v>
      </c>
      <c r="CB232" s="49" t="n">
        <v>396.600673316721</v>
      </c>
      <c r="CC232" s="49" t="n">
        <v>0.00630826034913621</v>
      </c>
      <c r="CD232" s="49" t="n">
        <v>0.0123463703567969</v>
      </c>
      <c r="CE232" s="49" t="n">
        <v>495.750841645901</v>
      </c>
      <c r="CF232" s="49" t="n">
        <v>0.00589658828794467</v>
      </c>
      <c r="CT232" s="87"/>
      <c r="CU232" s="87"/>
      <c r="CV232" s="50"/>
      <c r="CW232" s="87"/>
      <c r="CX232" s="87"/>
    </row>
    <row r="233" customFormat="false" ht="12.8" hidden="false" customHeight="false" outlineLevel="0" collapsed="false">
      <c r="A233" s="86"/>
      <c r="B233" s="86"/>
      <c r="D233" s="86"/>
      <c r="E233" s="86"/>
      <c r="AW233" s="49" t="n">
        <v>0.00319743899311545</v>
      </c>
      <c r="AX233" s="84" t="n">
        <v>67.8201948254358</v>
      </c>
      <c r="AY233" s="53" t="n">
        <v>0.00223820729518103</v>
      </c>
      <c r="AZ233" s="84" t="n">
        <v>0.00406920665048872</v>
      </c>
      <c r="BA233" s="49" t="n">
        <v>101.644443890274</v>
      </c>
      <c r="BB233" s="85" t="n">
        <v>0.00307873095913196</v>
      </c>
      <c r="BC233" s="85" t="n">
        <v>0.00465150730493563</v>
      </c>
      <c r="BD233" s="85" t="n">
        <v>130.489488778053</v>
      </c>
      <c r="BE233" s="85" t="n">
        <v>0.00372450456250766</v>
      </c>
      <c r="BF233" s="84" t="n">
        <v>0.0048201636242361</v>
      </c>
      <c r="BG233" s="49" t="n">
        <v>125.338587905234</v>
      </c>
      <c r="BH233" s="85" t="n">
        <v>0.00200155724702747</v>
      </c>
      <c r="BI233" s="49" t="n">
        <v>0.00797038625638689</v>
      </c>
      <c r="BJ233" s="49" t="n">
        <v>166.545794887785</v>
      </c>
      <c r="BK233" s="49" t="n">
        <v>0.00201586553875563</v>
      </c>
      <c r="BL233" s="49" t="n">
        <v>0.0106668428179141</v>
      </c>
      <c r="BM233" s="49" t="n">
        <v>206.036034912715</v>
      </c>
      <c r="BN233" s="49" t="n">
        <v>0.00151588217671274</v>
      </c>
      <c r="BO233" s="49" t="n">
        <v>0.00812867150735727</v>
      </c>
      <c r="BP233" s="49" t="n">
        <v>223.205704488774</v>
      </c>
      <c r="BQ233" s="49" t="n">
        <v>0.00563096734101316</v>
      </c>
      <c r="BR233" s="49" t="n">
        <v>0.01064131499974</v>
      </c>
      <c r="BS233" s="49" t="n">
        <v>285.874998441401</v>
      </c>
      <c r="BT233" s="49" t="n">
        <v>0.00591062977689095</v>
      </c>
      <c r="BU233" s="49" t="n">
        <v>0.0127680669007923</v>
      </c>
      <c r="BV233" s="49" t="n">
        <v>345.968841957609</v>
      </c>
      <c r="BW233" s="49" t="n">
        <v>0.00564392279265673</v>
      </c>
      <c r="BX233" s="49" t="n">
        <v>0.00794494246652096</v>
      </c>
      <c r="BY233" s="49" t="n">
        <v>321.93130455112</v>
      </c>
      <c r="BZ233" s="49" t="n">
        <v>0.0058078199121206</v>
      </c>
      <c r="CA233" s="49" t="n">
        <v>0.0101393895013571</v>
      </c>
      <c r="CB233" s="49" t="n">
        <v>398.336334164601</v>
      </c>
      <c r="CC233" s="49" t="n">
        <v>0.00631672747373997</v>
      </c>
      <c r="CD233" s="49" t="n">
        <v>0.0124192237555427</v>
      </c>
      <c r="CE233" s="49" t="n">
        <v>497.920417705751</v>
      </c>
      <c r="CF233" s="49" t="n">
        <v>0.00589173101484291</v>
      </c>
      <c r="CT233" s="87"/>
      <c r="CU233" s="87"/>
      <c r="CV233" s="87"/>
      <c r="CW233" s="50"/>
      <c r="CX233" s="50"/>
    </row>
    <row r="234" customFormat="false" ht="12.8" hidden="false" customHeight="false" outlineLevel="0" collapsed="false">
      <c r="A234" s="86"/>
      <c r="B234" s="86"/>
      <c r="D234" s="86"/>
      <c r="E234" s="86"/>
      <c r="AW234" s="49" t="n">
        <v>0.00320905975353405</v>
      </c>
      <c r="AX234" s="84" t="n">
        <v>68.115706047381</v>
      </c>
      <c r="AY234" s="53" t="n">
        <v>0.00224634182747404</v>
      </c>
      <c r="AZ234" s="84" t="n">
        <v>0.00408190363054946</v>
      </c>
      <c r="BA234" s="49" t="n">
        <v>102.087336658354</v>
      </c>
      <c r="BB234" s="85" t="n">
        <v>0.00308919463775066</v>
      </c>
      <c r="BC234" s="85" t="n">
        <v>0.0046649211682566</v>
      </c>
      <c r="BD234" s="85" t="n">
        <v>131.058067331669</v>
      </c>
      <c r="BE234" s="85" t="n">
        <v>0.00373655465484982</v>
      </c>
      <c r="BF234" s="84" t="n">
        <v>0.00487398344119491</v>
      </c>
      <c r="BG234" s="49" t="n">
        <v>125.884722568576</v>
      </c>
      <c r="BH234" s="85" t="n">
        <v>0.00200144942857462</v>
      </c>
      <c r="BI234" s="49" t="n">
        <v>0.00804034041283119</v>
      </c>
      <c r="BJ234" s="49" t="n">
        <v>167.271480673321</v>
      </c>
      <c r="BK234" s="49" t="n">
        <v>0.0020047070970804</v>
      </c>
      <c r="BL234" s="49" t="n">
        <v>0.010749418157838</v>
      </c>
      <c r="BM234" s="49" t="n">
        <v>206.933790523687</v>
      </c>
      <c r="BN234" s="49" t="n">
        <v>0.00149230836014096</v>
      </c>
      <c r="BO234" s="49" t="n">
        <v>0.00817999116870396</v>
      </c>
      <c r="BP234" s="49" t="n">
        <v>224.178273067328</v>
      </c>
      <c r="BQ234" s="49" t="n">
        <v>0.00564091160864309</v>
      </c>
      <c r="BR234" s="49" t="n">
        <v>0.0107055033469571</v>
      </c>
      <c r="BS234" s="49" t="n">
        <v>287.120634351625</v>
      </c>
      <c r="BT234" s="49" t="n">
        <v>0.00591207961127384</v>
      </c>
      <c r="BU234" s="49" t="n">
        <v>0.0128424852333144</v>
      </c>
      <c r="BV234" s="49" t="n">
        <v>347.476323254367</v>
      </c>
      <c r="BW234" s="49" t="n">
        <v>0.00563512741922372</v>
      </c>
      <c r="BX234" s="49" t="n">
        <v>0.00799558706290988</v>
      </c>
      <c r="BY234" s="49" t="n">
        <v>323.334047693265</v>
      </c>
      <c r="BZ234" s="49" t="n">
        <v>0.0058211171352867</v>
      </c>
      <c r="CA234" s="49" t="n">
        <v>0.0102015627010267</v>
      </c>
      <c r="CB234" s="49" t="n">
        <v>400.071995012481</v>
      </c>
      <c r="CC234" s="49" t="n">
        <v>0.0063249800138248</v>
      </c>
      <c r="CD234" s="49" t="n">
        <v>0.0124922673855742</v>
      </c>
      <c r="CE234" s="49" t="n">
        <v>500.089993765602</v>
      </c>
      <c r="CF234" s="49" t="n">
        <v>0.00588658829325421</v>
      </c>
      <c r="CT234" s="87"/>
      <c r="CU234" s="87"/>
      <c r="CV234" s="87"/>
      <c r="CW234" s="50"/>
      <c r="CX234" s="50"/>
    </row>
    <row r="235" customFormat="false" ht="12.8" hidden="false" customHeight="false" outlineLevel="0" collapsed="false">
      <c r="A235" s="86"/>
      <c r="B235" s="86"/>
      <c r="D235" s="86"/>
      <c r="E235" s="86"/>
      <c r="AW235" s="49" t="n">
        <v>0.00322066478037507</v>
      </c>
      <c r="AX235" s="84" t="n">
        <v>68.4112172693261</v>
      </c>
      <c r="AY235" s="53" t="n">
        <v>0.00225446534626275</v>
      </c>
      <c r="AZ235" s="84" t="n">
        <v>0.00409457489628855</v>
      </c>
      <c r="BA235" s="49" t="n">
        <v>102.530229426434</v>
      </c>
      <c r="BB235" s="85" t="n">
        <v>0.00309963994793667</v>
      </c>
      <c r="BC235" s="85" t="n">
        <v>0.00467830507023705</v>
      </c>
      <c r="BD235" s="85" t="n">
        <v>131.626645885284</v>
      </c>
      <c r="BE235" s="85" t="n">
        <v>0.00374858039336576</v>
      </c>
      <c r="BF235" s="84" t="n">
        <v>0.00492796317033207</v>
      </c>
      <c r="BG235" s="49" t="n">
        <v>126.430857231917</v>
      </c>
      <c r="BH235" s="85" t="n">
        <v>0.00200106893819231</v>
      </c>
      <c r="BI235" s="49" t="n">
        <v>0.00811048848033881</v>
      </c>
      <c r="BJ235" s="49" t="n">
        <v>167.997166458857</v>
      </c>
      <c r="BK235" s="49" t="n">
        <v>0.00199322222517509</v>
      </c>
      <c r="BL235" s="49" t="n">
        <v>0.0108322289488552</v>
      </c>
      <c r="BM235" s="49" t="n">
        <v>207.83154613466</v>
      </c>
      <c r="BN235" s="49" t="n">
        <v>0.00146837121000465</v>
      </c>
      <c r="BO235" s="49" t="n">
        <v>0.00823146598830197</v>
      </c>
      <c r="BP235" s="49" t="n">
        <v>225.150841645881</v>
      </c>
      <c r="BQ235" s="49" t="n">
        <v>0.00565066231029278</v>
      </c>
      <c r="BR235" s="49" t="n">
        <v>0.0107698637112118</v>
      </c>
      <c r="BS235" s="49" t="n">
        <v>288.36627026185</v>
      </c>
      <c r="BT235" s="49" t="n">
        <v>0.00591327434583312</v>
      </c>
      <c r="BU235" s="49" t="n">
        <v>0.0129170997811628</v>
      </c>
      <c r="BV235" s="49" t="n">
        <v>348.983804551125</v>
      </c>
      <c r="BW235" s="49" t="n">
        <v>0.00562603085286246</v>
      </c>
      <c r="BX235" s="49" t="n">
        <v>0.00804638661248292</v>
      </c>
      <c r="BY235" s="49" t="n">
        <v>324.736790835409</v>
      </c>
      <c r="BZ235" s="49" t="n">
        <v>0.00583424699069245</v>
      </c>
      <c r="CA235" s="49" t="n">
        <v>0.0102639029117802</v>
      </c>
      <c r="CB235" s="49" t="n">
        <v>401.807655860362</v>
      </c>
      <c r="CC235" s="49" t="n">
        <v>0.00633301768727406</v>
      </c>
      <c r="CD235" s="49" t="n">
        <v>0.0125655027689503</v>
      </c>
      <c r="CE235" s="49" t="n">
        <v>502.259569825452</v>
      </c>
      <c r="CF235" s="49" t="n">
        <v>0.00588116001092059</v>
      </c>
      <c r="CT235" s="87"/>
      <c r="CU235" s="87"/>
      <c r="CV235" s="87"/>
      <c r="CW235" s="50"/>
      <c r="CX235" s="50"/>
    </row>
    <row r="236" customFormat="false" ht="12.8" hidden="false" customHeight="false" outlineLevel="0" collapsed="false">
      <c r="A236" s="86"/>
      <c r="B236" s="86"/>
      <c r="D236" s="86"/>
      <c r="E236" s="86"/>
      <c r="AW236" s="49" t="n">
        <v>0.00323225411618491</v>
      </c>
      <c r="AX236" s="84" t="n">
        <v>68.7067284912713</v>
      </c>
      <c r="AY236" s="53" t="n">
        <v>0.00226257788132968</v>
      </c>
      <c r="AZ236" s="84" t="n">
        <v>0.00410722057889497</v>
      </c>
      <c r="BA236" s="49" t="n">
        <v>102.973122194514</v>
      </c>
      <c r="BB236" s="85" t="n">
        <v>0.00311006695406506</v>
      </c>
      <c r="BC236" s="85" t="n">
        <v>0.00469165917516341</v>
      </c>
      <c r="BD236" s="85" t="n">
        <v>132.1952244389</v>
      </c>
      <c r="BE236" s="85" t="n">
        <v>0.00376058187629461</v>
      </c>
      <c r="BF236" s="84" t="n">
        <v>0.00498210378153562</v>
      </c>
      <c r="BG236" s="49" t="n">
        <v>126.976991895259</v>
      </c>
      <c r="BH236" s="85" t="n">
        <v>0.00200041483711095</v>
      </c>
      <c r="BI236" s="49" t="n">
        <v>0.00818083215868274</v>
      </c>
      <c r="BJ236" s="49" t="n">
        <v>168.722852244393</v>
      </c>
      <c r="BK236" s="49" t="n">
        <v>0.00198141048402086</v>
      </c>
      <c r="BL236" s="49" t="n">
        <v>0.010915277636514</v>
      </c>
      <c r="BM236" s="49" t="n">
        <v>208.729301745632</v>
      </c>
      <c r="BN236" s="49" t="n">
        <v>0.00144407050507952</v>
      </c>
      <c r="BO236" s="49" t="n">
        <v>0.00828309668492776</v>
      </c>
      <c r="BP236" s="49" t="n">
        <v>226.123410224435</v>
      </c>
      <c r="BQ236" s="49" t="n">
        <v>0.00566021875450755</v>
      </c>
      <c r="BR236" s="49" t="n">
        <v>0.0108343972330599</v>
      </c>
      <c r="BS236" s="49" t="n">
        <v>289.611906172074</v>
      </c>
      <c r="BT236" s="49" t="n">
        <v>0.00591421365256664</v>
      </c>
      <c r="BU236" s="49" t="n">
        <v>0.0129919122222768</v>
      </c>
      <c r="BV236" s="49" t="n">
        <v>350.491285847883</v>
      </c>
      <c r="BW236" s="49" t="n">
        <v>0.00561663296569468</v>
      </c>
      <c r="BX236" s="49" t="n">
        <v>0.00809734177052594</v>
      </c>
      <c r="BY236" s="49" t="n">
        <v>326.139533977554</v>
      </c>
      <c r="BZ236" s="49" t="n">
        <v>0.00584720885689478</v>
      </c>
      <c r="CA236" s="49" t="n">
        <v>0.0103264110641422</v>
      </c>
      <c r="CB236" s="49" t="n">
        <v>403.543316708242</v>
      </c>
      <c r="CC236" s="49" t="n">
        <v>0.00634084020835533</v>
      </c>
      <c r="CD236" s="49" t="n">
        <v>0.0126389314500431</v>
      </c>
      <c r="CE236" s="49" t="n">
        <v>504.429145885303</v>
      </c>
      <c r="CF236" s="49" t="n">
        <v>0.00587544604540188</v>
      </c>
      <c r="CT236" s="87"/>
      <c r="CU236" s="87"/>
      <c r="CV236" s="87"/>
    </row>
    <row r="237" customFormat="false" ht="12.8" hidden="false" customHeight="false" outlineLevel="0" collapsed="false">
      <c r="A237" s="86"/>
      <c r="B237" s="86"/>
      <c r="D237" s="86"/>
      <c r="E237" s="86"/>
      <c r="AW237" s="49" t="n">
        <v>0.00324382780333759</v>
      </c>
      <c r="AX237" s="84" t="n">
        <v>69.0022397132164</v>
      </c>
      <c r="AY237" s="53" t="n">
        <v>0.00227067946233658</v>
      </c>
      <c r="AZ237" s="84" t="n">
        <v>0.00411984080836281</v>
      </c>
      <c r="BA237" s="49" t="n">
        <v>103.416014962594</v>
      </c>
      <c r="BB237" s="85" t="n">
        <v>0.00312047572017315</v>
      </c>
      <c r="BC237" s="85" t="n">
        <v>0.00470498364566856</v>
      </c>
      <c r="BD237" s="85" t="n">
        <v>132.763802992516</v>
      </c>
      <c r="BE237" s="85" t="n">
        <v>0.00377255920128285</v>
      </c>
      <c r="BF237" s="84" t="n">
        <v>0.00503640626219426</v>
      </c>
      <c r="BG237" s="49" t="n">
        <v>127.5231265586</v>
      </c>
      <c r="BH237" s="85" t="n">
        <v>0.00199948617890238</v>
      </c>
      <c r="BI237" s="49" t="n">
        <v>0.00825137317337194</v>
      </c>
      <c r="BJ237" s="49" t="n">
        <v>169.44853802993</v>
      </c>
      <c r="BK237" s="49" t="n">
        <v>0.00196927142103684</v>
      </c>
      <c r="BL237" s="49" t="n">
        <v>0.0109985666983565</v>
      </c>
      <c r="BM237" s="49" t="n">
        <v>209.627057356605</v>
      </c>
      <c r="BN237" s="49" t="n">
        <v>0.00141940600561696</v>
      </c>
      <c r="BO237" s="49" t="n">
        <v>0.00833488399049469</v>
      </c>
      <c r="BP237" s="49" t="n">
        <v>227.095978802988</v>
      </c>
      <c r="BQ237" s="49" t="n">
        <v>0.00566958024692508</v>
      </c>
      <c r="BR237" s="49" t="n">
        <v>0.0108991050722512</v>
      </c>
      <c r="BS237" s="49" t="n">
        <v>290.857542082299</v>
      </c>
      <c r="BT237" s="49" t="n">
        <v>0.00591489719673686</v>
      </c>
      <c r="BU237" s="49" t="n">
        <v>0.0130669242582225</v>
      </c>
      <c r="BV237" s="49" t="n">
        <v>351.998767144641</v>
      </c>
      <c r="BW237" s="49" t="n">
        <v>0.00560693361798637</v>
      </c>
      <c r="BX237" s="49" t="n">
        <v>0.00814845320433047</v>
      </c>
      <c r="BY237" s="49" t="n">
        <v>327.542277119699</v>
      </c>
      <c r="BZ237" s="49" t="n">
        <v>0.00586000211075888</v>
      </c>
      <c r="CA237" s="49" t="n">
        <v>0.0103890881054438</v>
      </c>
      <c r="CB237" s="49" t="n">
        <v>405.278977556123</v>
      </c>
      <c r="CC237" s="49" t="n">
        <v>0.0063484472875929</v>
      </c>
      <c r="CD237" s="49" t="n">
        <v>0.0127125549957529</v>
      </c>
      <c r="CE237" s="49" t="n">
        <v>506.598721945153</v>
      </c>
      <c r="CF237" s="49" t="n">
        <v>0.00586944626396857</v>
      </c>
      <c r="CT237" s="87"/>
      <c r="CU237" s="87"/>
      <c r="CV237" s="87"/>
    </row>
    <row r="238" customFormat="false" ht="12.8" hidden="false" customHeight="false" outlineLevel="0" collapsed="false">
      <c r="A238" s="86"/>
      <c r="B238" s="86"/>
      <c r="D238" s="86"/>
      <c r="E238" s="86"/>
      <c r="AW238" s="49" t="n">
        <v>0.00325538588403575</v>
      </c>
      <c r="AX238" s="84" t="n">
        <v>69.2977509351616</v>
      </c>
      <c r="AY238" s="53" t="n">
        <v>0.00227877011882529</v>
      </c>
      <c r="AZ238" s="84" t="n">
        <v>0.0041324357135057</v>
      </c>
      <c r="BA238" s="49" t="n">
        <v>103.858907730673</v>
      </c>
      <c r="BB238" s="85" t="n">
        <v>0.00313086630996244</v>
      </c>
      <c r="BC238" s="85" t="n">
        <v>0.00471827864275625</v>
      </c>
      <c r="BD238" s="85" t="n">
        <v>133.332381546132</v>
      </c>
      <c r="BE238" s="85" t="n">
        <v>0.00378451246538839</v>
      </c>
      <c r="BF238" s="84" t="n">
        <v>0.00509087161741743</v>
      </c>
      <c r="BG238" s="49" t="n">
        <v>128.069261221942</v>
      </c>
      <c r="BH238" s="85" t="n">
        <v>0.00199828200927808</v>
      </c>
      <c r="BI238" s="49" t="n">
        <v>0.008322113275962</v>
      </c>
      <c r="BJ238" s="49" t="n">
        <v>170.174223815466</v>
      </c>
      <c r="BK238" s="49" t="n">
        <v>0.00195680456991106</v>
      </c>
      <c r="BL238" s="49" t="n">
        <v>0.0110820986443864</v>
      </c>
      <c r="BM238" s="49" t="n">
        <v>210.524812967577</v>
      </c>
      <c r="BN238" s="49" t="n">
        <v>0.0013943774532446</v>
      </c>
      <c r="BO238" s="49" t="n">
        <v>0.00838682865020102</v>
      </c>
      <c r="BP238" s="49" t="n">
        <v>228.068547381542</v>
      </c>
      <c r="BQ238" s="49" t="n">
        <v>0.00567874609014821</v>
      </c>
      <c r="BR238" s="49" t="n">
        <v>0.0109639884079039</v>
      </c>
      <c r="BS238" s="49" t="n">
        <v>292.103177992523</v>
      </c>
      <c r="BT238" s="49" t="n">
        <v>0.00591532463672853</v>
      </c>
      <c r="BU238" s="49" t="n">
        <v>0.0131421376144452</v>
      </c>
      <c r="BV238" s="49" t="n">
        <v>353.506248441399</v>
      </c>
      <c r="BW238" s="49" t="n">
        <v>0.00559693265804621</v>
      </c>
      <c r="BX238" s="49" t="n">
        <v>0.00819972159332536</v>
      </c>
      <c r="BY238" s="49" t="n">
        <v>328.945020261843</v>
      </c>
      <c r="BZ238" s="49" t="n">
        <v>0.00587262612735088</v>
      </c>
      <c r="CA238" s="49" t="n">
        <v>0.0104519349999553</v>
      </c>
      <c r="CB238" s="49" t="n">
        <v>407.014638404003</v>
      </c>
      <c r="CC238" s="49" t="n">
        <v>0.00635583863163933</v>
      </c>
      <c r="CD238" s="49" t="n">
        <v>0.0127863749957305</v>
      </c>
      <c r="CE238" s="49" t="n">
        <v>508.768298005004</v>
      </c>
      <c r="CF238" s="49" t="n">
        <v>0.005863160523497</v>
      </c>
      <c r="CT238" s="87"/>
      <c r="CU238" s="87"/>
      <c r="CV238" s="87"/>
    </row>
    <row r="239" customFormat="false" ht="12.8" hidden="false" customHeight="false" outlineLevel="0" collapsed="false">
      <c r="A239" s="86"/>
      <c r="B239" s="86"/>
      <c r="D239" s="86"/>
      <c r="E239" s="86"/>
      <c r="AW239" s="49" t="n">
        <v>0.00326692840031156</v>
      </c>
      <c r="AX239" s="84" t="n">
        <v>69.5932621571067</v>
      </c>
      <c r="AY239" s="53" t="n">
        <v>0.00228684988021839</v>
      </c>
      <c r="AZ239" s="84" t="n">
        <v>0.00414500542197155</v>
      </c>
      <c r="BA239" s="49" t="n">
        <v>104.301800498753</v>
      </c>
      <c r="BB239" s="85" t="n">
        <v>0.00314123878680177</v>
      </c>
      <c r="BC239" s="85" t="n">
        <v>0.00473154432582523</v>
      </c>
      <c r="BD239" s="85" t="n">
        <v>133.900960099748</v>
      </c>
      <c r="BE239" s="85" t="n">
        <v>0.00379644176508528</v>
      </c>
      <c r="BF239" s="84" t="n">
        <v>0.00514550087026019</v>
      </c>
      <c r="BG239" s="49" t="n">
        <v>128.615395885284</v>
      </c>
      <c r="BH239" s="85" t="n">
        <v>0.00199680136588572</v>
      </c>
      <c r="BI239" s="49" t="n">
        <v>0.00839305424437505</v>
      </c>
      <c r="BJ239" s="49" t="n">
        <v>170.899909601002</v>
      </c>
      <c r="BK239" s="49" t="n">
        <v>0.0019440094504314</v>
      </c>
      <c r="BL239" s="49" t="n">
        <v>0.0111658760175495</v>
      </c>
      <c r="BM239" s="49" t="n">
        <v>211.42256857855</v>
      </c>
      <c r="BN239" s="49" t="n">
        <v>0.00136898457086368</v>
      </c>
      <c r="BO239" s="49" t="n">
        <v>0.0084389314226808</v>
      </c>
      <c r="BP239" s="49" t="n">
        <v>229.041115960095</v>
      </c>
      <c r="BQ239" s="49" t="n">
        <v>0.00568771558361741</v>
      </c>
      <c r="BR239" s="49" t="n">
        <v>0.011029048438684</v>
      </c>
      <c r="BS239" s="49" t="n">
        <v>293.348813902748</v>
      </c>
      <c r="BT239" s="49" t="n">
        <v>0.00591549562390812</v>
      </c>
      <c r="BU239" s="49" t="n">
        <v>0.0132175540405298</v>
      </c>
      <c r="BV239" s="49" t="n">
        <v>355.013729738158</v>
      </c>
      <c r="BW239" s="49" t="n">
        <v>0.00558662992212396</v>
      </c>
      <c r="BX239" s="49" t="n">
        <v>0.00825114762921091</v>
      </c>
      <c r="BY239" s="49" t="n">
        <v>330.347763403988</v>
      </c>
      <c r="BZ239" s="49" t="n">
        <v>0.00588508027983019</v>
      </c>
      <c r="CA239" s="49" t="n">
        <v>0.0105149527290243</v>
      </c>
      <c r="CB239" s="49" t="n">
        <v>408.750299251883</v>
      </c>
      <c r="CC239" s="49" t="n">
        <v>0.00636301394315146</v>
      </c>
      <c r="CD239" s="49" t="n">
        <v>0.0128603930626063</v>
      </c>
      <c r="CE239" s="49" t="n">
        <v>510.937874064854</v>
      </c>
      <c r="CF239" s="49" t="n">
        <v>0.00585658867036182</v>
      </c>
      <c r="CT239" s="87"/>
      <c r="CU239" s="87"/>
      <c r="CV239" s="87"/>
    </row>
    <row r="240" customFormat="false" ht="12.8" hidden="false" customHeight="false" outlineLevel="0" collapsed="false">
      <c r="A240" s="86"/>
      <c r="B240" s="86"/>
      <c r="G240" s="86"/>
      <c r="AW240" s="49" t="n">
        <v>0.00327845539402756</v>
      </c>
      <c r="AX240" s="84" t="n">
        <v>69.8887733790519</v>
      </c>
      <c r="AY240" s="53" t="n">
        <v>0.00229491877581964</v>
      </c>
      <c r="AZ240" s="84" t="n">
        <v>0.00415755006025642</v>
      </c>
      <c r="BA240" s="49" t="n">
        <v>104.744693266833</v>
      </c>
      <c r="BB240" s="85" t="n">
        <v>0.00315159321372868</v>
      </c>
      <c r="BC240" s="85" t="n">
        <v>0.00474478085269305</v>
      </c>
      <c r="BD240" s="85" t="n">
        <v>134.469538653364</v>
      </c>
      <c r="BE240" s="85" t="n">
        <v>0.00380834719626861</v>
      </c>
      <c r="BF240" s="84" t="n">
        <v>0.00520029506195261</v>
      </c>
      <c r="BG240" s="49" t="n">
        <v>129.161530548625</v>
      </c>
      <c r="BH240" s="85" t="n">
        <v>0.0019950432781029</v>
      </c>
      <c r="BI240" s="49" t="n">
        <v>0.00846419788322798</v>
      </c>
      <c r="BJ240" s="49" t="n">
        <v>171.625595386538</v>
      </c>
      <c r="BK240" s="49" t="n">
        <v>0.00193088556831319</v>
      </c>
      <c r="BL240" s="49" t="n">
        <v>0.0112499013942259</v>
      </c>
      <c r="BM240" s="49" t="n">
        <v>212.320324189522</v>
      </c>
      <c r="BN240" s="49" t="n">
        <v>0.00134322706254282</v>
      </c>
      <c r="BO240" s="49" t="n">
        <v>0.00849119308015759</v>
      </c>
      <c r="BP240" s="49" t="n">
        <v>230.013684538649</v>
      </c>
      <c r="BQ240" s="49" t="n">
        <v>0.00569648802348234</v>
      </c>
      <c r="BR240" s="49" t="n">
        <v>0.0110942863829884</v>
      </c>
      <c r="BS240" s="49" t="n">
        <v>294.594449812972</v>
      </c>
      <c r="BT240" s="49" t="n">
        <v>0.00591540980248086</v>
      </c>
      <c r="BU240" s="49" t="n">
        <v>0.0132931753104679</v>
      </c>
      <c r="BV240" s="49" t="n">
        <v>356.521211034916</v>
      </c>
      <c r="BW240" s="49" t="n">
        <v>0.0055760252343074</v>
      </c>
      <c r="BX240" s="49" t="n">
        <v>0.00830273201609521</v>
      </c>
      <c r="BY240" s="49" t="n">
        <v>331.750506546133</v>
      </c>
      <c r="BZ240" s="49" t="n">
        <v>0.0058973639393409</v>
      </c>
      <c r="CA240" s="49" t="n">
        <v>0.0105781422912154</v>
      </c>
      <c r="CB240" s="49" t="n">
        <v>410.485960099764</v>
      </c>
      <c r="CC240" s="49" t="n">
        <v>0.00636997292066241</v>
      </c>
      <c r="CD240" s="49" t="n">
        <v>0.0129346108322269</v>
      </c>
      <c r="CE240" s="49" t="n">
        <v>513.107450124705</v>
      </c>
      <c r="CF240" s="49" t="n">
        <v>0.00584973054033012</v>
      </c>
      <c r="CT240" s="87"/>
      <c r="CU240" s="87"/>
      <c r="CV240" s="87"/>
    </row>
    <row r="241" customFormat="false" ht="12.8" hidden="false" customHeight="false" outlineLevel="0" collapsed="false">
      <c r="A241" s="86"/>
      <c r="B241" s="86"/>
      <c r="G241" s="86"/>
      <c r="AW241" s="49" t="n">
        <v>0.00328996690687767</v>
      </c>
      <c r="AX241" s="84" t="n">
        <v>70.184284600997</v>
      </c>
      <c r="AY241" s="53" t="n">
        <v>0.00230297683481474</v>
      </c>
      <c r="AZ241" s="84" t="n">
        <v>0.00417006975371891</v>
      </c>
      <c r="BA241" s="49" t="n">
        <v>105.187586034913</v>
      </c>
      <c r="BB241" s="85" t="n">
        <v>0.00316192965345256</v>
      </c>
      <c r="BC241" s="85" t="n">
        <v>0.00475798837961936</v>
      </c>
      <c r="BD241" s="85" t="n">
        <v>135.03811720698</v>
      </c>
      <c r="BE241" s="85" t="n">
        <v>0.00382022885425919</v>
      </c>
      <c r="BF241" s="84" t="n">
        <v>0.00525525525213469</v>
      </c>
      <c r="BG241" s="49" t="n">
        <v>129.707665211967</v>
      </c>
      <c r="BH241" s="85" t="n">
        <v>0.00199300676683013</v>
      </c>
      <c r="BI241" s="49" t="n">
        <v>0.00853554602417031</v>
      </c>
      <c r="BJ241" s="49" t="n">
        <v>172.351281172074</v>
      </c>
      <c r="BK241" s="49" t="n">
        <v>0.00191743241502673</v>
      </c>
      <c r="BL241" s="49" t="n">
        <v>0.0113341773847355</v>
      </c>
      <c r="BM241" s="49" t="n">
        <v>213.218079800495</v>
      </c>
      <c r="BN241" s="49" t="n">
        <v>0.00131710461340989</v>
      </c>
      <c r="BO241" s="49" t="n">
        <v>0.0085436144086012</v>
      </c>
      <c r="BP241" s="49" t="n">
        <v>230.986253117202</v>
      </c>
      <c r="BQ241" s="49" t="n">
        <v>0.00570506270247322</v>
      </c>
      <c r="BR241" s="49" t="n">
        <v>0.0111597034791354</v>
      </c>
      <c r="BS241" s="49" t="n">
        <v>295.840085723197</v>
      </c>
      <c r="BT241" s="49" t="n">
        <v>0.00591506680935046</v>
      </c>
      <c r="BU241" s="49" t="n">
        <v>0.0133690032229343</v>
      </c>
      <c r="BV241" s="49" t="n">
        <v>358.028692331674</v>
      </c>
      <c r="BW241" s="49" t="n">
        <v>0.00556511840641878</v>
      </c>
      <c r="BX241" s="49" t="n">
        <v>0.0083544754706332</v>
      </c>
      <c r="BY241" s="49" t="n">
        <v>333.153249688277</v>
      </c>
      <c r="BZ241" s="49" t="n">
        <v>0.00590947647490347</v>
      </c>
      <c r="CA241" s="49" t="n">
        <v>0.0106415047024564</v>
      </c>
      <c r="CB241" s="49" t="n">
        <v>412.221620947644</v>
      </c>
      <c r="CC241" s="49" t="n">
        <v>0.00637671525845744</v>
      </c>
      <c r="CD241" s="49" t="n">
        <v>0.0130090299638976</v>
      </c>
      <c r="CE241" s="49" t="n">
        <v>515.277026184555</v>
      </c>
      <c r="CF241" s="49" t="n">
        <v>0.00584258595845355</v>
      </c>
      <c r="CT241" s="87"/>
      <c r="CU241" s="87"/>
      <c r="CV241" s="87"/>
    </row>
    <row r="242" customFormat="false" ht="12.8" hidden="false" customHeight="false" outlineLevel="0" collapsed="false">
      <c r="A242" s="86"/>
      <c r="B242" s="86"/>
      <c r="G242" s="86"/>
      <c r="AW242" s="49" t="n">
        <v>0.003301462980388</v>
      </c>
      <c r="AX242" s="84" t="n">
        <v>70.4797958229422</v>
      </c>
      <c r="AY242" s="53" t="n">
        <v>0.00231102408627197</v>
      </c>
      <c r="AZ242" s="84" t="n">
        <v>0.00418256462659387</v>
      </c>
      <c r="BA242" s="49" t="n">
        <v>105.630478802993</v>
      </c>
      <c r="BB242" s="85" t="n">
        <v>0.00317224816835661</v>
      </c>
      <c r="BC242" s="85" t="n">
        <v>0.00477116706132859</v>
      </c>
      <c r="BD242" s="85" t="n">
        <v>135.606695760596</v>
      </c>
      <c r="BE242" s="85" t="n">
        <v>0.0038320868338077</v>
      </c>
      <c r="BF242" s="84" t="n">
        <v>0.00531038251909596</v>
      </c>
      <c r="BG242" s="49" t="n">
        <v>130.253799875308</v>
      </c>
      <c r="BH242" s="85" t="n">
        <v>0.00199069084428097</v>
      </c>
      <c r="BI242" s="49" t="n">
        <v>0.00860710052623104</v>
      </c>
      <c r="BJ242" s="49" t="n">
        <v>173.076966957611</v>
      </c>
      <c r="BK242" s="49" t="n">
        <v>0.00190364946762201</v>
      </c>
      <c r="BL242" s="49" t="n">
        <v>0.0114187066338556</v>
      </c>
      <c r="BM242" s="49" t="n">
        <v>214.115835411468</v>
      </c>
      <c r="BN242" s="49" t="n">
        <v>0.0012906168895382</v>
      </c>
      <c r="BO242" s="49" t="n">
        <v>0.00859619620788723</v>
      </c>
      <c r="BP242" s="49" t="n">
        <v>231.958821695756</v>
      </c>
      <c r="BQ242" s="49" t="n">
        <v>0.00571343890977034</v>
      </c>
      <c r="BR242" s="49" t="n">
        <v>0.0112253009855592</v>
      </c>
      <c r="BS242" s="49" t="n">
        <v>297.085721633421</v>
      </c>
      <c r="BT242" s="49" t="n">
        <v>0.00591446627397725</v>
      </c>
      <c r="BU242" s="49" t="n">
        <v>0.01344503960157</v>
      </c>
      <c r="BV242" s="49" t="n">
        <v>359.536173628432</v>
      </c>
      <c r="BW242" s="49" t="n">
        <v>0.0055539092379112</v>
      </c>
      <c r="BX242" s="49" t="n">
        <v>0.00840637872216809</v>
      </c>
      <c r="BY242" s="49" t="n">
        <v>334.555992830422</v>
      </c>
      <c r="BZ242" s="49" t="n">
        <v>0.00592141725330529</v>
      </c>
      <c r="CA242" s="49" t="n">
        <v>0.0107050409961856</v>
      </c>
      <c r="CB242" s="49" t="n">
        <v>413.957281795524</v>
      </c>
      <c r="CC242" s="49" t="n">
        <v>0.00638324064644739</v>
      </c>
      <c r="CD242" s="49" t="n">
        <v>0.0130836521406336</v>
      </c>
      <c r="CE242" s="49" t="n">
        <v>517.446602244405</v>
      </c>
      <c r="CF242" s="49" t="n">
        <v>0.00583515473896188</v>
      </c>
      <c r="CT242" s="87"/>
      <c r="CU242" s="87"/>
      <c r="CV242" s="87"/>
    </row>
    <row r="243" customFormat="false" ht="12.8" hidden="false" customHeight="false" outlineLevel="0" collapsed="false">
      <c r="A243" s="86"/>
      <c r="B243" s="86"/>
      <c r="G243" s="86"/>
      <c r="AW243" s="49" t="n">
        <v>0.00331294365591787</v>
      </c>
      <c r="AX243" s="84" t="n">
        <v>70.7753070448873</v>
      </c>
      <c r="AY243" s="53" t="n">
        <v>0.00231906055914291</v>
      </c>
      <c r="AZ243" s="84" t="n">
        <v>0.00419503480200605</v>
      </c>
      <c r="BA243" s="49" t="n">
        <v>106.073371571072</v>
      </c>
      <c r="BB243" s="85" t="n">
        <v>0.00318254882049971</v>
      </c>
      <c r="BC243" s="85" t="n">
        <v>0.00478431705103252</v>
      </c>
      <c r="BD243" s="85" t="n">
        <v>136.175274314212</v>
      </c>
      <c r="BE243" s="85" t="n">
        <v>0.00384392122909954</v>
      </c>
      <c r="BF243" s="84" t="n">
        <v>0.00536567796002057</v>
      </c>
      <c r="BG243" s="49" t="n">
        <v>130.79993453865</v>
      </c>
      <c r="BH243" s="85" t="n">
        <v>0.00198809451377067</v>
      </c>
      <c r="BI243" s="49" t="n">
        <v>0.00867886327617518</v>
      </c>
      <c r="BJ243" s="49" t="n">
        <v>173.802652743147</v>
      </c>
      <c r="BK243" s="49" t="n">
        <v>0.00188953618855261</v>
      </c>
      <c r="BL243" s="49" t="n">
        <v>0.0115034918213521</v>
      </c>
      <c r="BM243" s="49" t="n">
        <v>215.01359102244</v>
      </c>
      <c r="BN243" s="49" t="n">
        <v>0.00126376353783198</v>
      </c>
      <c r="BO243" s="49" t="n">
        <v>0.00864893929195991</v>
      </c>
      <c r="BP243" s="49" t="n">
        <v>232.93139027431</v>
      </c>
      <c r="BQ243" s="49" t="n">
        <v>0.00572161593087403</v>
      </c>
      <c r="BR243" s="49" t="n">
        <v>0.0112910801810096</v>
      </c>
      <c r="BS243" s="49" t="n">
        <v>298.331357543646</v>
      </c>
      <c r="BT243" s="49" t="n">
        <v>0.00591360781823607</v>
      </c>
      <c r="BU243" s="49" t="n">
        <v>0.0135212862952741</v>
      </c>
      <c r="BV243" s="49" t="n">
        <v>361.04365492519</v>
      </c>
      <c r="BW243" s="49" t="n">
        <v>0.00554239751576224</v>
      </c>
      <c r="BX243" s="49" t="n">
        <v>0.00845844251287532</v>
      </c>
      <c r="BY243" s="49" t="n">
        <v>335.958735972566</v>
      </c>
      <c r="BZ243" s="49" t="n">
        <v>0.00593318563899055</v>
      </c>
      <c r="CA243" s="49" t="n">
        <v>0.010768752223506</v>
      </c>
      <c r="CB243" s="49" t="n">
        <v>415.692942643405</v>
      </c>
      <c r="CC243" s="49" t="n">
        <v>0.00638954877004554</v>
      </c>
      <c r="CD243" s="49" t="n">
        <v>0.0131584790694178</v>
      </c>
      <c r="CE243" s="49" t="n">
        <v>519.616178304256</v>
      </c>
      <c r="CF243" s="49" t="n">
        <v>0.00582743668515422</v>
      </c>
      <c r="CT243" s="87"/>
      <c r="CU243" s="87"/>
      <c r="CV243" s="87"/>
    </row>
    <row r="244" customFormat="false" ht="12.8" hidden="false" customHeight="false" outlineLevel="0" collapsed="false">
      <c r="A244" s="86"/>
      <c r="B244" s="86"/>
      <c r="G244" s="86"/>
      <c r="AW244" s="49" t="n">
        <v>0.00332440897466055</v>
      </c>
      <c r="AX244" s="84" t="n">
        <v>71.0708182668325</v>
      </c>
      <c r="AY244" s="53" t="n">
        <v>0.00232708628226278</v>
      </c>
      <c r="AZ244" s="84" t="n">
        <v>0.00420748040198377</v>
      </c>
      <c r="BA244" s="49" t="n">
        <v>106.516264339152</v>
      </c>
      <c r="BB244" s="85" t="n">
        <v>0.00319283167161935</v>
      </c>
      <c r="BC244" s="85" t="n">
        <v>0.00479743850045219</v>
      </c>
      <c r="BD244" s="85" t="n">
        <v>136.743852867828</v>
      </c>
      <c r="BE244" s="85" t="n">
        <v>0.0038557321337592</v>
      </c>
      <c r="BF244" s="84" t="n">
        <v>0.0054211426912378</v>
      </c>
      <c r="BG244" s="49" t="n">
        <v>131.346069201992</v>
      </c>
      <c r="BH244" s="85" t="n">
        <v>0.00198521676950249</v>
      </c>
      <c r="BI244" s="49" t="n">
        <v>0.00875083618886962</v>
      </c>
      <c r="BJ244" s="49" t="n">
        <v>174.528338528683</v>
      </c>
      <c r="BK244" s="49" t="n">
        <v>0.0018750920254962</v>
      </c>
      <c r="BL244" s="49" t="n">
        <v>0.0115885356625243</v>
      </c>
      <c r="BM244" s="49" t="n">
        <v>215.911346633413</v>
      </c>
      <c r="BN244" s="49" t="n">
        <v>0.00123654418590628</v>
      </c>
      <c r="BO244" s="49" t="n">
        <v>0.00870184448899796</v>
      </c>
      <c r="BP244" s="49" t="n">
        <v>233.903958852863</v>
      </c>
      <c r="BQ244" s="49" t="n">
        <v>0.00572959304747286</v>
      </c>
      <c r="BR244" s="49" t="n">
        <v>0.0113570423647586</v>
      </c>
      <c r="BS244" s="49" t="n">
        <v>299.57699345387</v>
      </c>
      <c r="BT244" s="49" t="n">
        <v>0.00591249105627483</v>
      </c>
      <c r="BU244" s="49" t="n">
        <v>0.0135977451785035</v>
      </c>
      <c r="BV244" s="49" t="n">
        <v>362.551136221948</v>
      </c>
      <c r="BW244" s="49" t="n">
        <v>0.00553058301436778</v>
      </c>
      <c r="BX244" s="49" t="n">
        <v>0.00851066759790941</v>
      </c>
      <c r="BY244" s="49" t="n">
        <v>337.361479114711</v>
      </c>
      <c r="BZ244" s="49" t="n">
        <v>0.00594478099395053</v>
      </c>
      <c r="CA244" s="49" t="n">
        <v>0.0108326394533418</v>
      </c>
      <c r="CB244" s="49" t="n">
        <v>417.428603491285</v>
      </c>
      <c r="CC244" s="49" t="n">
        <v>0.00639563931004147</v>
      </c>
      <c r="CD244" s="49" t="n">
        <v>0.0132335124814657</v>
      </c>
      <c r="CE244" s="49" t="n">
        <v>521.785754364106</v>
      </c>
      <c r="CF244" s="49" t="n">
        <v>0.00581943158928972</v>
      </c>
      <c r="CT244" s="87"/>
      <c r="CU244" s="87"/>
      <c r="CV244" s="87"/>
    </row>
    <row r="245" customFormat="false" ht="12.8" hidden="false" customHeight="false" outlineLevel="0" collapsed="false">
      <c r="A245" s="86"/>
      <c r="B245" s="86"/>
      <c r="G245" s="86"/>
      <c r="AW245" s="49" t="n">
        <v>0.00333585897764427</v>
      </c>
      <c r="AX245" s="84" t="n">
        <v>71.3663294887776</v>
      </c>
      <c r="AY245" s="53" t="n">
        <v>0.00233510128435137</v>
      </c>
      <c r="AZ245" s="84" t="n">
        <v>0.00421990154747216</v>
      </c>
      <c r="BA245" s="49" t="n">
        <v>106.959157107232</v>
      </c>
      <c r="BB245" s="85" t="n">
        <v>0.00320309678313325</v>
      </c>
      <c r="BC245" s="85" t="n">
        <v>0.0048105315598398</v>
      </c>
      <c r="BD245" s="85" t="n">
        <v>137.312431421444</v>
      </c>
      <c r="BE245" s="85" t="n">
        <v>0.00386751964085537</v>
      </c>
      <c r="BF245" s="84" t="n">
        <v>0.00547677784847793</v>
      </c>
      <c r="BG245" s="49" t="n">
        <v>131.892203865333</v>
      </c>
      <c r="BH245" s="85" t="n">
        <v>0.00198205659635193</v>
      </c>
      <c r="BI245" s="49" t="n">
        <v>0.00882302120765927</v>
      </c>
      <c r="BJ245" s="49" t="n">
        <v>175.254024314219</v>
      </c>
      <c r="BK245" s="49" t="n">
        <v>0.00186031641117444</v>
      </c>
      <c r="BL245" s="49" t="n">
        <v>0.011673840908763</v>
      </c>
      <c r="BM245" s="49" t="n">
        <v>216.809102244385</v>
      </c>
      <c r="BN245" s="49" t="n">
        <v>0.00120895844196448</v>
      </c>
      <c r="BO245" s="49" t="n">
        <v>0.00875491264158372</v>
      </c>
      <c r="BP245" s="49" t="n">
        <v>234.876527431417</v>
      </c>
      <c r="BQ245" s="49" t="n">
        <v>0.00573736953731148</v>
      </c>
      <c r="BR245" s="49" t="n">
        <v>0.011423188856811</v>
      </c>
      <c r="BS245" s="49" t="n">
        <v>300.822629364095</v>
      </c>
      <c r="BT245" s="49" t="n">
        <v>0.00591111559437185</v>
      </c>
      <c r="BU245" s="49" t="n">
        <v>0.013674418151581</v>
      </c>
      <c r="BV245" s="49" t="n">
        <v>364.058617518707</v>
      </c>
      <c r="BW245" s="49" t="n">
        <v>0.00551846549543467</v>
      </c>
      <c r="BX245" s="49" t="n">
        <v>0.00856305474555321</v>
      </c>
      <c r="BY245" s="49" t="n">
        <v>338.764222256856</v>
      </c>
      <c r="BZ245" s="49" t="n">
        <v>0.00595620267761196</v>
      </c>
      <c r="CA245" s="49" t="n">
        <v>0.0108967037725997</v>
      </c>
      <c r="CB245" s="49" t="n">
        <v>419.164264339165</v>
      </c>
      <c r="CC245" s="49" t="n">
        <v>0.00640151194247837</v>
      </c>
      <c r="CD245" s="49" t="n">
        <v>0.013308754132499</v>
      </c>
      <c r="CE245" s="49" t="n">
        <v>523.955330423957</v>
      </c>
      <c r="CF245" s="49" t="n">
        <v>0.00581113923247964</v>
      </c>
      <c r="CT245" s="87"/>
      <c r="CU245" s="87"/>
      <c r="CV245" s="87"/>
    </row>
    <row r="246" customFormat="false" ht="12.8" hidden="false" customHeight="false" outlineLevel="0" collapsed="false">
      <c r="A246" s="86"/>
      <c r="B246" s="86"/>
      <c r="G246" s="86"/>
      <c r="AW246" s="49" t="n">
        <v>0.0033472937057331</v>
      </c>
      <c r="AX246" s="84" t="n">
        <v>71.6618407107228</v>
      </c>
      <c r="AY246" s="53" t="n">
        <v>0.00234310559401358</v>
      </c>
      <c r="AZ246" s="84" t="n">
        <v>0.00423229835834644</v>
      </c>
      <c r="BA246" s="49" t="n">
        <v>107.402049875312</v>
      </c>
      <c r="BB246" s="85" t="n">
        <v>0.0032133442161421</v>
      </c>
      <c r="BC246" s="85" t="n">
        <v>0.00482359637799935</v>
      </c>
      <c r="BD246" s="85" t="n">
        <v>137.88100997506</v>
      </c>
      <c r="BE246" s="85" t="n">
        <v>0.00387928384290376</v>
      </c>
      <c r="BF246" s="84" t="n">
        <v>0.00553258458713393</v>
      </c>
      <c r="BG246" s="49" t="n">
        <v>132.438338528675</v>
      </c>
      <c r="BH246" s="85" t="n">
        <v>0.00197861296964868</v>
      </c>
      <c r="BI246" s="49" t="n">
        <v>0.00889542030475287</v>
      </c>
      <c r="BJ246" s="49" t="n">
        <v>175.979710099755</v>
      </c>
      <c r="BK246" s="49" t="n">
        <v>0.00184520876316964</v>
      </c>
      <c r="BL246" s="49" t="n">
        <v>0.0117594103481224</v>
      </c>
      <c r="BM246" s="49" t="n">
        <v>217.706857855358</v>
      </c>
      <c r="BN246" s="49" t="n">
        <v>0.00118100589467217</v>
      </c>
      <c r="BO246" s="49" t="n">
        <v>0.00880814460687555</v>
      </c>
      <c r="BP246" s="49" t="n">
        <v>235.84909600997</v>
      </c>
      <c r="BQ246" s="49" t="n">
        <v>0.00574494467405734</v>
      </c>
      <c r="BR246" s="49" t="n">
        <v>0.011489520998122</v>
      </c>
      <c r="BS246" s="49" t="n">
        <v>302.068265274319</v>
      </c>
      <c r="BT246" s="49" t="n">
        <v>0.00590948103079365</v>
      </c>
      <c r="BU246" s="49" t="n">
        <v>0.0137513071410126</v>
      </c>
      <c r="BV246" s="49" t="n">
        <v>365.566098815465</v>
      </c>
      <c r="BW246" s="49" t="n">
        <v>0.00550604470787132</v>
      </c>
      <c r="BX246" s="49" t="n">
        <v>0.00861560473737019</v>
      </c>
      <c r="BY246" s="49" t="n">
        <v>340.166965399</v>
      </c>
      <c r="BZ246" s="49" t="n">
        <v>0.00596745004672592</v>
      </c>
      <c r="CA246" s="49" t="n">
        <v>0.0109609462863344</v>
      </c>
      <c r="CB246" s="49" t="n">
        <v>420.899925187046</v>
      </c>
      <c r="CC246" s="49" t="n">
        <v>0.00640716633852704</v>
      </c>
      <c r="CD246" s="49" t="n">
        <v>0.0133842058030254</v>
      </c>
      <c r="CE246" s="49" t="n">
        <v>526.124906483807</v>
      </c>
      <c r="CF246" s="49" t="n">
        <v>0.00580255938457573</v>
      </c>
      <c r="CT246" s="87"/>
      <c r="CU246" s="87"/>
      <c r="CV246" s="87"/>
    </row>
    <row r="247" customFormat="false" ht="12.8" hidden="false" customHeight="false" outlineLevel="0" collapsed="false">
      <c r="A247" s="86"/>
      <c r="B247" s="86"/>
      <c r="G247" s="86"/>
      <c r="AW247" s="49" t="n">
        <v>0.00335871319962771</v>
      </c>
      <c r="AX247" s="84" t="n">
        <v>71.9573519326679</v>
      </c>
      <c r="AY247" s="53" t="n">
        <v>0.00235109923973983</v>
      </c>
      <c r="AZ247" s="84" t="n">
        <v>0.00424467095342477</v>
      </c>
      <c r="BA247" s="49" t="n">
        <v>107.844942643392</v>
      </c>
      <c r="BB247" s="85" t="n">
        <v>0.00322357403143123</v>
      </c>
      <c r="BC247" s="85" t="n">
        <v>0.00483663310230802</v>
      </c>
      <c r="BD247" s="85" t="n">
        <v>138.449588528676</v>
      </c>
      <c r="BE247" s="85" t="n">
        <v>0.0038910248318731</v>
      </c>
      <c r="BF247" s="84" t="n">
        <v>0.0055885640825288</v>
      </c>
      <c r="BG247" s="49" t="n">
        <v>132.984473192016</v>
      </c>
      <c r="BH247" s="85" t="n">
        <v>0.001974884854956</v>
      </c>
      <c r="BI247" s="49" t="n">
        <v>0.00896803548161942</v>
      </c>
      <c r="BJ247" s="49" t="n">
        <v>176.705395885292</v>
      </c>
      <c r="BK247" s="49" t="n">
        <v>0.00182976848373997</v>
      </c>
      <c r="BL247" s="49" t="n">
        <v>0.011845246805907</v>
      </c>
      <c r="BM247" s="49" t="n">
        <v>218.60461346633</v>
      </c>
      <c r="BN247" s="49" t="n">
        <v>0.00115268611302647</v>
      </c>
      <c r="BO247" s="49" t="n">
        <v>0.00886154125678364</v>
      </c>
      <c r="BP247" s="49" t="n">
        <v>236.821664588524</v>
      </c>
      <c r="BQ247" s="49" t="n">
        <v>0.00575231772716652</v>
      </c>
      <c r="BR247" s="49" t="n">
        <v>0.01155604015082</v>
      </c>
      <c r="BS247" s="49" t="n">
        <v>303.313901184544</v>
      </c>
      <c r="BT247" s="49" t="n">
        <v>0.00590758695565154</v>
      </c>
      <c r="BU247" s="49" t="n">
        <v>0.0138284140998118</v>
      </c>
      <c r="BV247" s="49" t="n">
        <v>367.073580112223</v>
      </c>
      <c r="BW247" s="49" t="n">
        <v>0.00549332038767796</v>
      </c>
      <c r="BX247" s="49" t="n">
        <v>0.00866831836835933</v>
      </c>
      <c r="BY247" s="49" t="n">
        <v>341.569708541145</v>
      </c>
      <c r="BZ247" s="49" t="n">
        <v>0.00597852245525508</v>
      </c>
      <c r="CA247" s="49" t="n">
        <v>0.0110253681179194</v>
      </c>
      <c r="CB247" s="49" t="n">
        <v>422.635586034926</v>
      </c>
      <c r="CC247" s="49" t="n">
        <v>0.00641260216436414</v>
      </c>
      <c r="CD247" s="49" t="n">
        <v>0.013459869298628</v>
      </c>
      <c r="CE247" s="49" t="n">
        <v>528.294482543658</v>
      </c>
      <c r="CF247" s="49" t="n">
        <v>0.00579369180406028</v>
      </c>
      <c r="CT247" s="87"/>
      <c r="CU247" s="87"/>
      <c r="CV247" s="87"/>
    </row>
    <row r="248" customFormat="false" ht="12.8" hidden="false" customHeight="false" outlineLevel="0" collapsed="false">
      <c r="A248" s="86"/>
      <c r="B248" s="86"/>
      <c r="G248" s="86"/>
      <c r="AW248" s="49" t="n">
        <v>0.00337011749986634</v>
      </c>
      <c r="AX248" s="84" t="n">
        <v>72.2528631546131</v>
      </c>
      <c r="AY248" s="53" t="n">
        <v>0.00235908224990691</v>
      </c>
      <c r="AZ248" s="84" t="n">
        <v>0.00425701945048121</v>
      </c>
      <c r="BA248" s="49" t="n">
        <v>108.287835411471</v>
      </c>
      <c r="BB248" s="85" t="n">
        <v>0.00323378628947308</v>
      </c>
      <c r="BC248" s="85" t="n">
        <v>0.00484964187873647</v>
      </c>
      <c r="BD248" s="85" t="n">
        <v>139.018167082292</v>
      </c>
      <c r="BE248" s="85" t="n">
        <v>0.00390274269918898</v>
      </c>
      <c r="BF248" s="84" t="n">
        <v>0.00564471753018897</v>
      </c>
      <c r="BG248" s="49" t="n">
        <v>133.530607855358</v>
      </c>
      <c r="BH248" s="85" t="n">
        <v>0.00197087120784816</v>
      </c>
      <c r="BI248" s="49" t="n">
        <v>0.00904086876939459</v>
      </c>
      <c r="BJ248" s="49" t="n">
        <v>177.431081670828</v>
      </c>
      <c r="BK248" s="49" t="n">
        <v>0.0018139949596309</v>
      </c>
      <c r="BL248" s="49" t="n">
        <v>0.0119313531452726</v>
      </c>
      <c r="BM248" s="49" t="n">
        <v>219.502369077303</v>
      </c>
      <c r="BN248" s="49" t="n">
        <v>0.00112399864622207</v>
      </c>
      <c r="BO248" s="49" t="n">
        <v>0.0089151034781492</v>
      </c>
      <c r="BP248" s="49" t="n">
        <v>237.794233167077</v>
      </c>
      <c r="BQ248" s="49" t="n">
        <v>0.00575948796174846</v>
      </c>
      <c r="BR248" s="49" t="n">
        <v>0.0116227476984359</v>
      </c>
      <c r="BS248" s="49" t="n">
        <v>304.559537094768</v>
      </c>
      <c r="BT248" s="49" t="n">
        <v>0.00590543295075922</v>
      </c>
      <c r="BU248" s="49" t="n">
        <v>0.0139057410078344</v>
      </c>
      <c r="BV248" s="49" t="n">
        <v>368.581061408981</v>
      </c>
      <c r="BW248" s="49" t="n">
        <v>0.00548029225783432</v>
      </c>
      <c r="BX248" s="49" t="n">
        <v>0.00872119644711315</v>
      </c>
      <c r="BY248" s="49" t="n">
        <v>342.97245168329</v>
      </c>
      <c r="BZ248" s="49" t="n">
        <v>0.00598941925426124</v>
      </c>
      <c r="CA248" s="49" t="n">
        <v>0.0110899704092201</v>
      </c>
      <c r="CB248" s="49" t="n">
        <v>424.371246882806</v>
      </c>
      <c r="CC248" s="49" t="n">
        <v>0.00641781908104585</v>
      </c>
      <c r="CD248" s="49" t="n">
        <v>0.0135357464502612</v>
      </c>
      <c r="CE248" s="49" t="n">
        <v>530.464058603508</v>
      </c>
      <c r="CF248" s="49" t="n">
        <v>0.00578453623793312</v>
      </c>
      <c r="CT248" s="87"/>
      <c r="CU248" s="87"/>
      <c r="CV248" s="87"/>
    </row>
    <row r="249" customFormat="false" ht="12.8" hidden="false" customHeight="false" outlineLevel="0" collapsed="false">
      <c r="A249" s="86"/>
      <c r="B249" s="86"/>
      <c r="G249" s="86"/>
      <c r="AW249" s="49" t="n">
        <v>0.00338150664682565</v>
      </c>
      <c r="AX249" s="84" t="n">
        <v>72.5483743765582</v>
      </c>
      <c r="AY249" s="53" t="n">
        <v>0.00236705465277848</v>
      </c>
      <c r="AZ249" s="84" t="n">
        <v>0.00426934396625833</v>
      </c>
      <c r="BA249" s="49" t="n">
        <v>108.730728179551</v>
      </c>
      <c r="BB249" s="85" t="n">
        <v>0.00324398105042922</v>
      </c>
      <c r="BC249" s="85" t="n">
        <v>0.0048626228518685</v>
      </c>
      <c r="BD249" s="85" t="n">
        <v>139.586745635908</v>
      </c>
      <c r="BE249" s="85" t="n">
        <v>0.00391443753573688</v>
      </c>
      <c r="BF249" s="84" t="n">
        <v>0.00570104614612372</v>
      </c>
      <c r="BG249" s="49" t="n">
        <v>134.0767425187</v>
      </c>
      <c r="BH249" s="85" t="n">
        <v>0.00196657097368488</v>
      </c>
      <c r="BI249" s="49" t="n">
        <v>0.00911392222929871</v>
      </c>
      <c r="BJ249" s="49" t="n">
        <v>178.156767456364</v>
      </c>
      <c r="BK249" s="49" t="n">
        <v>0.00179788756188673</v>
      </c>
      <c r="BL249" s="49" t="n">
        <v>0.0120177322678423</v>
      </c>
      <c r="BM249" s="49" t="n">
        <v>220.400124688275</v>
      </c>
      <c r="BN249" s="49" t="n">
        <v>0.00109494302351359</v>
      </c>
      <c r="BO249" s="49" t="n">
        <v>0.00896883217292737</v>
      </c>
      <c r="BP249" s="49" t="n">
        <v>238.766801745631</v>
      </c>
      <c r="BQ249" s="49" t="n">
        <v>0.00576645463843005</v>
      </c>
      <c r="BR249" s="49" t="n">
        <v>0.0116896450461378</v>
      </c>
      <c r="BS249" s="49" t="n">
        <v>305.805173004993</v>
      </c>
      <c r="BT249" s="49" t="n">
        <v>0.00590301858948756</v>
      </c>
      <c r="BU249" s="49" t="n">
        <v>0.0139832898721218</v>
      </c>
      <c r="BV249" s="49" t="n">
        <v>370.088542705739</v>
      </c>
      <c r="BW249" s="49" t="n">
        <v>0.00546696002818817</v>
      </c>
      <c r="BX249" s="49" t="n">
        <v>0.00877423979597857</v>
      </c>
      <c r="BY249" s="49" t="n">
        <v>344.375194825434</v>
      </c>
      <c r="BZ249" s="49" t="n">
        <v>0.00600013979179147</v>
      </c>
      <c r="CA249" s="49" t="n">
        <v>0.0111547543207742</v>
      </c>
      <c r="CB249" s="49" t="n">
        <v>426.106907730687</v>
      </c>
      <c r="CC249" s="49" t="n">
        <v>0.0064228167443863</v>
      </c>
      <c r="CD249" s="49" t="n">
        <v>0.0136118391145553</v>
      </c>
      <c r="CE249" s="49" t="n">
        <v>532.633634663358</v>
      </c>
      <c r="CF249" s="49" t="n">
        <v>0.00577509242160021</v>
      </c>
      <c r="CT249" s="87"/>
      <c r="CU249" s="87"/>
      <c r="CV249" s="87"/>
    </row>
    <row r="250" customFormat="false" ht="12.8" hidden="false" customHeight="false" outlineLevel="0" collapsed="false">
      <c r="A250" s="86"/>
      <c r="B250" s="86"/>
      <c r="G250" s="86"/>
      <c r="AW250" s="49" t="n">
        <v>0.00339288068072154</v>
      </c>
      <c r="AX250" s="84" t="n">
        <v>72.8438855985034</v>
      </c>
      <c r="AY250" s="53" t="n">
        <v>0.00237501647650563</v>
      </c>
      <c r="AZ250" s="84" t="n">
        <v>0.00428164461647969</v>
      </c>
      <c r="BA250" s="49" t="n">
        <v>109.173620947631</v>
      </c>
      <c r="BB250" s="85" t="n">
        <v>0.00325415837415246</v>
      </c>
      <c r="BC250" s="85" t="n">
        <v>0.00487557616492155</v>
      </c>
      <c r="BD250" s="85" t="n">
        <v>140.155324189524</v>
      </c>
      <c r="BE250" s="85" t="n">
        <v>0.00392610943186878</v>
      </c>
      <c r="BF250" s="84" t="n">
        <v>0.00575755116711089</v>
      </c>
      <c r="BG250" s="49" t="n">
        <v>134.622877182041</v>
      </c>
      <c r="BH250" s="85" t="n">
        <v>0.0019619830873836</v>
      </c>
      <c r="BI250" s="49" t="n">
        <v>0.00918719795306459</v>
      </c>
      <c r="BJ250" s="49" t="n">
        <v>178.8824532419</v>
      </c>
      <c r="BK250" s="49" t="n">
        <v>0.00178144564565622</v>
      </c>
      <c r="BL250" s="49" t="n">
        <v>0.012104387114338</v>
      </c>
      <c r="BM250" s="49" t="n">
        <v>221.297880299248</v>
      </c>
      <c r="BN250" s="49" t="n">
        <v>0.00106551875407415</v>
      </c>
      <c r="BO250" s="49" t="n">
        <v>0.00902272825837359</v>
      </c>
      <c r="BP250" s="49" t="n">
        <v>239.739370324184</v>
      </c>
      <c r="BQ250" s="49" t="n">
        <v>0.00577321701321844</v>
      </c>
      <c r="BR250" s="49" t="n">
        <v>0.0117567336209725</v>
      </c>
      <c r="BS250" s="49" t="n">
        <v>307.050808915217</v>
      </c>
      <c r="BT250" s="49" t="n">
        <v>0.00590034343662065</v>
      </c>
      <c r="BU250" s="49" t="n">
        <v>0.0140610627272519</v>
      </c>
      <c r="BV250" s="49" t="n">
        <v>371.596024002497</v>
      </c>
      <c r="BW250" s="49" t="n">
        <v>0.00545332339533896</v>
      </c>
      <c r="BX250" s="49" t="n">
        <v>0.00882744925122073</v>
      </c>
      <c r="BY250" s="49" t="n">
        <v>345.777937967579</v>
      </c>
      <c r="BZ250" s="49" t="n">
        <v>0.00601068341276352</v>
      </c>
      <c r="CA250" s="49" t="n">
        <v>0.0112197210319747</v>
      </c>
      <c r="CB250" s="49" t="n">
        <v>427.842568578567</v>
      </c>
      <c r="CC250" s="49" t="n">
        <v>0.00642759480483187</v>
      </c>
      <c r="CD250" s="49" t="n">
        <v>0.0136881491741295</v>
      </c>
      <c r="CE250" s="49" t="n">
        <v>534.803210723209</v>
      </c>
      <c r="CF250" s="49" t="n">
        <v>0.00576536007875807</v>
      </c>
      <c r="CT250" s="87"/>
      <c r="CU250" s="87"/>
      <c r="CV250" s="87"/>
    </row>
    <row r="251" customFormat="false" ht="12.8" hidden="false" customHeight="false" outlineLevel="0" collapsed="false">
      <c r="A251" s="86"/>
      <c r="B251" s="86"/>
      <c r="G251" s="86"/>
      <c r="AW251" s="49" t="n">
        <v>0.00340423964161004</v>
      </c>
      <c r="AX251" s="84" t="n">
        <v>73.1393968204485</v>
      </c>
      <c r="AY251" s="53" t="n">
        <v>0.00238296774912759</v>
      </c>
      <c r="AZ251" s="84" t="n">
        <v>0.00429392151586239</v>
      </c>
      <c r="BA251" s="49" t="n">
        <v>109.616513715711</v>
      </c>
      <c r="BB251" s="85" t="n">
        <v>0.00326431832018957</v>
      </c>
      <c r="BC251" s="85" t="n">
        <v>0.00488850195976537</v>
      </c>
      <c r="BD251" s="85" t="n">
        <v>140.72390274314</v>
      </c>
      <c r="BE251" s="85" t="n">
        <v>0.00393775847740531</v>
      </c>
      <c r="BF251" s="84" t="n">
        <v>0.00581423385098899</v>
      </c>
      <c r="BG251" s="49" t="n">
        <v>135.169011845383</v>
      </c>
      <c r="BH251" s="85" t="n">
        <v>0.00195710647318888</v>
      </c>
      <c r="BI251" s="49" t="n">
        <v>0.00926069806337751</v>
      </c>
      <c r="BJ251" s="49" t="n">
        <v>179.608139027436</v>
      </c>
      <c r="BK251" s="49" t="n">
        <v>0.00176466854999838</v>
      </c>
      <c r="BL251" s="49" t="n">
        <v>0.0121913206652272</v>
      </c>
      <c r="BM251" s="49" t="n">
        <v>222.195635910221</v>
      </c>
      <c r="BN251" s="49" t="n">
        <v>0.00103572532684847</v>
      </c>
      <c r="BO251" s="49" t="n">
        <v>0.00907679266723365</v>
      </c>
      <c r="BP251" s="49" t="n">
        <v>240.711938902738</v>
      </c>
      <c r="BQ251" s="49" t="n">
        <v>0.00577977433736239</v>
      </c>
      <c r="BR251" s="49" t="n">
        <v>0.0118240148721128</v>
      </c>
      <c r="BS251" s="49" t="n">
        <v>308.296444825442</v>
      </c>
      <c r="BT251" s="49" t="n">
        <v>0.00589740704821065</v>
      </c>
      <c r="BU251" s="49" t="n">
        <v>0.0141390616357022</v>
      </c>
      <c r="BV251" s="49" t="n">
        <v>373.103505299256</v>
      </c>
      <c r="BW251" s="49" t="n">
        <v>0.00543938204252343</v>
      </c>
      <c r="BX251" s="49" t="n">
        <v>0.00888082566319028</v>
      </c>
      <c r="BY251" s="49" t="n">
        <v>347.180681109723</v>
      </c>
      <c r="BZ251" s="49" t="n">
        <v>0.00602104945885121</v>
      </c>
      <c r="CA251" s="49" t="n">
        <v>0.0112848717412581</v>
      </c>
      <c r="CB251" s="49" t="n">
        <v>429.578229426447</v>
      </c>
      <c r="CC251" s="49" t="n">
        <v>0.00643215290733819</v>
      </c>
      <c r="CD251" s="49" t="n">
        <v>0.0137646785379131</v>
      </c>
      <c r="CE251" s="49" t="n">
        <v>536.972786783059</v>
      </c>
      <c r="CF251" s="49" t="n">
        <v>0.00575533892127925</v>
      </c>
      <c r="CT251" s="87"/>
      <c r="CU251" s="87"/>
      <c r="CV251" s="87"/>
    </row>
    <row r="252" customFormat="false" ht="12.8" hidden="false" customHeight="false" outlineLevel="0" collapsed="false">
      <c r="A252" s="86"/>
      <c r="B252" s="86"/>
      <c r="G252" s="86"/>
      <c r="AW252" s="49" t="n">
        <v>0.00341558356938813</v>
      </c>
      <c r="AX252" s="84" t="n">
        <v>73.4349080423936</v>
      </c>
      <c r="AY252" s="53" t="n">
        <v>0.00239090849857224</v>
      </c>
      <c r="AZ252" s="84" t="n">
        <v>0.0043061747781288</v>
      </c>
      <c r="BA252" s="49" t="n">
        <v>110.059406483791</v>
      </c>
      <c r="BB252" s="85" t="n">
        <v>0.0032744609477821</v>
      </c>
      <c r="BC252" s="85" t="n">
        <v>0.00490140037694121</v>
      </c>
      <c r="BD252" s="85" t="n">
        <v>141.292481296756</v>
      </c>
      <c r="BE252" s="85" t="n">
        <v>0.00394938476164044</v>
      </c>
      <c r="BF252" s="84" t="n">
        <v>0.00587109547695584</v>
      </c>
      <c r="BG252" s="49" t="n">
        <v>135.715146508724</v>
      </c>
      <c r="BH252" s="85" t="n">
        <v>0.00195194004443915</v>
      </c>
      <c r="BI252" s="49" t="n">
        <v>0.00933442471432617</v>
      </c>
      <c r="BJ252" s="49" t="n">
        <v>180.333824812973</v>
      </c>
      <c r="BK252" s="49" t="n">
        <v>0.00174755559768402</v>
      </c>
      <c r="BL252" s="49" t="n">
        <v>0.012278535941386</v>
      </c>
      <c r="BM252" s="49" t="n">
        <v>223.093391521193</v>
      </c>
      <c r="BN252" s="49" t="n">
        <v>0.00100556221040342</v>
      </c>
      <c r="BO252" s="49" t="n">
        <v>0.00913102634793777</v>
      </c>
      <c r="BP252" s="49" t="n">
        <v>241.684507481291</v>
      </c>
      <c r="BQ252" s="49" t="n">
        <v>0.00578612585721329</v>
      </c>
      <c r="BR252" s="49" t="n">
        <v>0.0118914902711123</v>
      </c>
      <c r="BS252" s="49" t="n">
        <v>309.542080735666</v>
      </c>
      <c r="BT252" s="49" t="n">
        <v>0.00589420897143178</v>
      </c>
      <c r="BU252" s="49" t="n">
        <v>0.0142172886882193</v>
      </c>
      <c r="BV252" s="49" t="n">
        <v>374.610986596014</v>
      </c>
      <c r="BW252" s="49" t="n">
        <v>0.00542513563949642</v>
      </c>
      <c r="BX252" s="49" t="n">
        <v>0.00893436989649332</v>
      </c>
      <c r="BY252" s="49" t="n">
        <v>348.583424251868</v>
      </c>
      <c r="BZ252" s="49" t="n">
        <v>0.00603123726836785</v>
      </c>
      <c r="CA252" s="49" t="n">
        <v>0.0113502076662986</v>
      </c>
      <c r="CB252" s="49" t="n">
        <v>431.313890274328</v>
      </c>
      <c r="CC252" s="49" t="n">
        <v>0.00643649069124592</v>
      </c>
      <c r="CD252" s="49" t="n">
        <v>0.0138414291414752</v>
      </c>
      <c r="CE252" s="49" t="n">
        <v>539.14236284291</v>
      </c>
      <c r="CF252" s="49" t="n">
        <v>0.00574502864909645</v>
      </c>
      <c r="CT252" s="87"/>
      <c r="CU252" s="87"/>
      <c r="CV252" s="87"/>
    </row>
    <row r="253" customFormat="false" ht="12.8" hidden="false" customHeight="false" outlineLevel="0" collapsed="false">
      <c r="A253" s="86"/>
      <c r="B253" s="86"/>
      <c r="G253" s="86"/>
      <c r="AW253" s="49" t="n">
        <v>0.00342691250379463</v>
      </c>
      <c r="AX253" s="84" t="n">
        <v>73.7304192643388</v>
      </c>
      <c r="AY253" s="53" t="n">
        <v>0.00239883875265681</v>
      </c>
      <c r="AZ253" s="84" t="n">
        <v>0.00431840451601893</v>
      </c>
      <c r="BA253" s="49" t="n">
        <v>110.50229925187</v>
      </c>
      <c r="BB253" s="85" t="n">
        <v>0.00328458631586955</v>
      </c>
      <c r="BC253" s="85" t="n">
        <v>0.00491427155568069</v>
      </c>
      <c r="BD253" s="85" t="n">
        <v>141.861059850372</v>
      </c>
      <c r="BE253" s="85" t="n">
        <v>0.00396098837334614</v>
      </c>
      <c r="BF253" s="84" t="n">
        <v>0.00592813734587393</v>
      </c>
      <c r="BG253" s="49" t="n">
        <v>136.261281172066</v>
      </c>
      <c r="BH253" s="85" t="n">
        <v>0.00194648270333043</v>
      </c>
      <c r="BI253" s="49" t="n">
        <v>0.00940838009186516</v>
      </c>
      <c r="BJ253" s="49" t="n">
        <v>181.059510598509</v>
      </c>
      <c r="BK253" s="49" t="n">
        <v>0.00173010609499405</v>
      </c>
      <c r="BL253" s="49" t="n">
        <v>0.0123660360047787</v>
      </c>
      <c r="BM253" s="49" t="n">
        <v>223.991147132166</v>
      </c>
      <c r="BN253" s="49" t="n">
        <v>0.000975028852773608</v>
      </c>
      <c r="BO253" s="49" t="n">
        <v>0.00918543026479831</v>
      </c>
      <c r="BP253" s="49" t="n">
        <v>242.657076059845</v>
      </c>
      <c r="BQ253" s="49" t="n">
        <v>0.00579227081408433</v>
      </c>
      <c r="BR253" s="49" t="n">
        <v>0.0119591613121649</v>
      </c>
      <c r="BS253" s="49" t="n">
        <v>310.787716645891</v>
      </c>
      <c r="BT253" s="49" t="n">
        <v>0.00589074874443282</v>
      </c>
      <c r="BU253" s="49" t="n">
        <v>0.0142957460041999</v>
      </c>
      <c r="BV253" s="49" t="n">
        <v>376.118467892772</v>
      </c>
      <c r="BW253" s="49" t="n">
        <v>0.00541058384241218</v>
      </c>
      <c r="BX253" s="49" t="n">
        <v>0.00898808283016527</v>
      </c>
      <c r="BY253" s="49" t="n">
        <v>349.986167394013</v>
      </c>
      <c r="BZ253" s="49" t="n">
        <v>0.00604124617615031</v>
      </c>
      <c r="CA253" s="49" t="n">
        <v>0.0114157300442056</v>
      </c>
      <c r="CB253" s="49" t="n">
        <v>433.049551122208</v>
      </c>
      <c r="CC253" s="49" t="n">
        <v>0.00644060779015663</v>
      </c>
      <c r="CD253" s="49" t="n">
        <v>0.0139184029473631</v>
      </c>
      <c r="CE253" s="49" t="n">
        <v>541.31193890276</v>
      </c>
      <c r="CF253" s="49" t="n">
        <v>0.00573442895008436</v>
      </c>
      <c r="CT253" s="87"/>
      <c r="CU253" s="87"/>
      <c r="CV253" s="87"/>
    </row>
    <row r="254" customFormat="false" ht="12.8" hidden="false" customHeight="false" outlineLevel="0" collapsed="false">
      <c r="A254" s="86"/>
      <c r="B254" s="86"/>
      <c r="G254" s="86"/>
      <c r="AW254" s="49" t="n">
        <v>0.00343822648441097</v>
      </c>
      <c r="AX254" s="84" t="n">
        <v>74.0259304862839</v>
      </c>
      <c r="AY254" s="53" t="n">
        <v>0.00240675853908828</v>
      </c>
      <c r="AZ254" s="84" t="n">
        <v>0.00433061084130212</v>
      </c>
      <c r="BA254" s="49" t="n">
        <v>110.94519201995</v>
      </c>
      <c r="BB254" s="85" t="n">
        <v>0.00329469448309087</v>
      </c>
      <c r="BC254" s="85" t="n">
        <v>0.00492711563392403</v>
      </c>
      <c r="BD254" s="85" t="n">
        <v>142.429638403988</v>
      </c>
      <c r="BE254" s="85" t="n">
        <v>0.00397256940077626</v>
      </c>
      <c r="BF254" s="84" t="n">
        <v>0.0059853607805828</v>
      </c>
      <c r="BG254" s="49" t="n">
        <v>136.807415835408</v>
      </c>
      <c r="BH254" s="85" t="n">
        <v>0.00194073334067767</v>
      </c>
      <c r="BI254" s="49" t="n">
        <v>0.00948256641428987</v>
      </c>
      <c r="BJ254" s="49" t="n">
        <v>181.785196384045</v>
      </c>
      <c r="BK254" s="49" t="n">
        <v>0.00171231933151602</v>
      </c>
      <c r="BL254" s="49" t="n">
        <v>0.0124538239591537</v>
      </c>
      <c r="BM254" s="49" t="n">
        <v>224.888902743138</v>
      </c>
      <c r="BN254" s="49" t="n">
        <v>0.000944124681302474</v>
      </c>
      <c r="BO254" s="49" t="n">
        <v>0.00924000539821159</v>
      </c>
      <c r="BP254" s="49" t="n">
        <v>243.629644638398</v>
      </c>
      <c r="BQ254" s="49" t="n">
        <v>0.00579820844410877</v>
      </c>
      <c r="BR254" s="49" t="n">
        <v>0.0120270295123734</v>
      </c>
      <c r="BS254" s="49" t="n">
        <v>312.033352556115</v>
      </c>
      <c r="BT254" s="49" t="n">
        <v>0.0058870258961908</v>
      </c>
      <c r="BU254" s="49" t="n">
        <v>0.0143744357320812</v>
      </c>
      <c r="BV254" s="49" t="n">
        <v>377.62594918953</v>
      </c>
      <c r="BW254" s="49" t="n">
        <v>0.00539572629370251</v>
      </c>
      <c r="BX254" s="49" t="n">
        <v>0.00904196535784732</v>
      </c>
      <c r="BY254" s="49" t="n">
        <v>351.388910536157</v>
      </c>
      <c r="BZ254" s="49" t="n">
        <v>0.00605107551344045</v>
      </c>
      <c r="CA254" s="49" t="n">
        <v>0.0114814401317272</v>
      </c>
      <c r="CB254" s="49" t="n">
        <v>434.785211970089</v>
      </c>
      <c r="CC254" s="49" t="n">
        <v>0.00644450383180805</v>
      </c>
      <c r="CD254" s="49" t="n">
        <v>0.0139956019454502</v>
      </c>
      <c r="CE254" s="49" t="n">
        <v>543.481514962611</v>
      </c>
      <c r="CF254" s="49" t="n">
        <v>0.00572353949994118</v>
      </c>
      <c r="CT254" s="87"/>
      <c r="CU254" s="87"/>
      <c r="CV254" s="87"/>
    </row>
    <row r="255" customFormat="false" ht="12.8" hidden="false" customHeight="false" outlineLevel="0" collapsed="false">
      <c r="A255" s="86"/>
      <c r="B255" s="86"/>
      <c r="G255" s="86"/>
      <c r="AW255" s="49" t="n">
        <v>0.00344952555066205</v>
      </c>
      <c r="AX255" s="84" t="n">
        <v>74.3214417082291</v>
      </c>
      <c r="AY255" s="53" t="n">
        <v>0.00241466788546407</v>
      </c>
      <c r="AZ255" s="84" t="n">
        <v>0.00434279386478882</v>
      </c>
      <c r="BA255" s="49" t="n">
        <v>111.38808478803</v>
      </c>
      <c r="BB255" s="85" t="n">
        <v>0.00330478550778695</v>
      </c>
      <c r="BC255" s="85" t="n">
        <v>0.00493993274833776</v>
      </c>
      <c r="BD255" s="85" t="n">
        <v>142.998216957603</v>
      </c>
      <c r="BE255" s="85" t="n">
        <v>0.00398412793166959</v>
      </c>
      <c r="BF255" s="84" t="n">
        <v>0.00604276712621823</v>
      </c>
      <c r="BG255" s="49" t="n">
        <v>137.353550498749</v>
      </c>
      <c r="BH255" s="85" t="n">
        <v>0.00193469083567209</v>
      </c>
      <c r="BI255" s="49" t="n">
        <v>0.00955698593272347</v>
      </c>
      <c r="BJ255" s="49" t="n">
        <v>182.510882169581</v>
      </c>
      <c r="BK255" s="49" t="n">
        <v>0.00169419457993707</v>
      </c>
      <c r="BL255" s="49" t="n">
        <v>0.012541902950757</v>
      </c>
      <c r="BM255" s="49" t="n">
        <v>225.786658354111</v>
      </c>
      <c r="BN255" s="49" t="n">
        <v>0.000912849102479149</v>
      </c>
      <c r="BO255" s="49" t="n">
        <v>0.00929475274486382</v>
      </c>
      <c r="BP255" s="49" t="n">
        <v>244.602213216952</v>
      </c>
      <c r="BQ255" s="49" t="n">
        <v>0.00580393797809692</v>
      </c>
      <c r="BR255" s="49" t="n">
        <v>0.012095096412023</v>
      </c>
      <c r="BS255" s="49" t="n">
        <v>313.27898846634</v>
      </c>
      <c r="BT255" s="49" t="n">
        <v>0.00588303994636128</v>
      </c>
      <c r="BU255" s="49" t="n">
        <v>0.0144533600497411</v>
      </c>
      <c r="BV255" s="49" t="n">
        <v>379.133430486288</v>
      </c>
      <c r="BW255" s="49" t="n">
        <v>0.00538056262195431</v>
      </c>
      <c r="BX255" s="49" t="n">
        <v>0.00909601838796704</v>
      </c>
      <c r="BY255" s="49" t="n">
        <v>352.791653678302</v>
      </c>
      <c r="BZ255" s="49" t="n">
        <v>0.00606072460776753</v>
      </c>
      <c r="CA255" s="49" t="n">
        <v>0.0115473392054582</v>
      </c>
      <c r="CB255" s="49" t="n">
        <v>436.520872817969</v>
      </c>
      <c r="CC255" s="49" t="n">
        <v>0.00644817843794947</v>
      </c>
      <c r="CD255" s="49" t="n">
        <v>0.0140730281532918</v>
      </c>
      <c r="CE255" s="49" t="n">
        <v>545.651091022461</v>
      </c>
      <c r="CF255" s="49" t="n">
        <v>0.00571235996206734</v>
      </c>
      <c r="CT255" s="87"/>
      <c r="CU255" s="87"/>
      <c r="CV255" s="87"/>
    </row>
    <row r="256" customFormat="false" ht="12.8" hidden="false" customHeight="false" outlineLevel="0" collapsed="false">
      <c r="A256" s="86"/>
      <c r="B256" s="86"/>
      <c r="G256" s="86"/>
      <c r="AW256" s="49" t="n">
        <v>0.00346080974181706</v>
      </c>
      <c r="AX256" s="84" t="n">
        <v>74.6169529301742</v>
      </c>
      <c r="AY256" s="53" t="n">
        <v>0.00242256681927259</v>
      </c>
      <c r="AZ256" s="84" t="n">
        <v>0.00435495369634197</v>
      </c>
      <c r="BA256" s="49" t="n">
        <v>111.83097755611</v>
      </c>
      <c r="BB256" s="85" t="n">
        <v>0.00331485944800209</v>
      </c>
      <c r="BC256" s="85" t="n">
        <v>0.00495272303433286</v>
      </c>
      <c r="BD256" s="85" t="n">
        <v>143.566795511219</v>
      </c>
      <c r="BE256" s="85" t="n">
        <v>0.00399566405325534</v>
      </c>
      <c r="BF256" s="84" t="n">
        <v>0.00610035775053906</v>
      </c>
      <c r="BG256" s="49" t="n">
        <v>137.899685162091</v>
      </c>
      <c r="BH256" s="85" t="n">
        <v>0.00192835405563669</v>
      </c>
      <c r="BI256" s="49" t="n">
        <v>0.00963164093161604</v>
      </c>
      <c r="BJ256" s="49" t="n">
        <v>183.236567955117</v>
      </c>
      <c r="BK256" s="49" t="n">
        <v>0.00167573109583258</v>
      </c>
      <c r="BL256" s="49" t="n">
        <v>0.0126302761690629</v>
      </c>
      <c r="BM256" s="49" t="n">
        <v>226.684413965083</v>
      </c>
      <c r="BN256" s="49" t="n">
        <v>0.000881201501770639</v>
      </c>
      <c r="BO256" s="49" t="n">
        <v>0.00934967331794109</v>
      </c>
      <c r="BP256" s="49" t="n">
        <v>245.574781795505</v>
      </c>
      <c r="BQ256" s="49" t="n">
        <v>0.00580945864139173</v>
      </c>
      <c r="BR256" s="49" t="n">
        <v>0.0121633635748627</v>
      </c>
      <c r="BS256" s="49" t="n">
        <v>314.524624376564</v>
      </c>
      <c r="BT256" s="49" t="n">
        <v>0.00587879040512917</v>
      </c>
      <c r="BU256" s="49" t="n">
        <v>0.0145325211649088</v>
      </c>
      <c r="BV256" s="49" t="n">
        <v>380.640911783046</v>
      </c>
      <c r="BW256" s="49" t="n">
        <v>0.00536509244178336</v>
      </c>
      <c r="BX256" s="49" t="n">
        <v>0.00915024284392191</v>
      </c>
      <c r="BY256" s="49" t="n">
        <v>354.194396820447</v>
      </c>
      <c r="BZ256" s="49" t="n">
        <v>0.0060701927828282</v>
      </c>
      <c r="CA256" s="49" t="n">
        <v>0.0116134285620548</v>
      </c>
      <c r="CB256" s="49" t="n">
        <v>438.256533665849</v>
      </c>
      <c r="CC256" s="49" t="n">
        <v>0.00645163122421725</v>
      </c>
      <c r="CD256" s="49" t="n">
        <v>0.0141506836164912</v>
      </c>
      <c r="CE256" s="49" t="n">
        <v>547.820667082312</v>
      </c>
      <c r="CF256" s="49" t="n">
        <v>0.00570088998744508</v>
      </c>
      <c r="CT256" s="87"/>
      <c r="CU256" s="87"/>
      <c r="CV256" s="87"/>
    </row>
    <row r="257" customFormat="false" ht="12.8" hidden="false" customHeight="false" outlineLevel="0" collapsed="false">
      <c r="A257" s="86"/>
      <c r="B257" s="86"/>
      <c r="G257" s="86"/>
      <c r="AW257" s="49" t="n">
        <v>0.0034720790969903</v>
      </c>
      <c r="AX257" s="84" t="n">
        <v>74.9124641521194</v>
      </c>
      <c r="AY257" s="53" t="n">
        <v>0.0024304553678939</v>
      </c>
      <c r="AZ257" s="84" t="n">
        <v>0.00436709044488852</v>
      </c>
      <c r="BA257" s="49" t="n">
        <v>112.27387032419</v>
      </c>
      <c r="BB257" s="85" t="n">
        <v>0.00332491636148639</v>
      </c>
      <c r="BC257" s="85" t="n">
        <v>0.00496548662608182</v>
      </c>
      <c r="BD257" s="85" t="n">
        <v>144.135374064835</v>
      </c>
      <c r="BE257" s="85" t="n">
        <v>0.00400717785225606</v>
      </c>
      <c r="BF257" s="84" t="n">
        <v>0.00615813404426111</v>
      </c>
      <c r="BG257" s="49" t="n">
        <v>138.445819825432</v>
      </c>
      <c r="BH257" s="85" t="n">
        <v>0.00192172185577751</v>
      </c>
      <c r="BI257" s="49" t="n">
        <v>0.00970653372925699</v>
      </c>
      <c r="BJ257" s="49" t="n">
        <v>183.962253740654</v>
      </c>
      <c r="BK257" s="49" t="n">
        <v>0.00165692811745278</v>
      </c>
      <c r="BL257" s="49" t="n">
        <v>0.0127189468475232</v>
      </c>
      <c r="BM257" s="49" t="n">
        <v>227.582169576056</v>
      </c>
      <c r="BN257" s="49" t="n">
        <v>0.000849181243449839</v>
      </c>
      <c r="BO257" s="49" t="n">
        <v>0.0094047681473438</v>
      </c>
      <c r="BP257" s="49" t="n">
        <v>246.547350374059</v>
      </c>
      <c r="BQ257" s="49" t="n">
        <v>0.00581476965372336</v>
      </c>
      <c r="BR257" s="49" t="n">
        <v>0.0122318325883936</v>
      </c>
      <c r="BS257" s="49" t="n">
        <v>315.770260286789</v>
      </c>
      <c r="BT257" s="49" t="n">
        <v>0.00587427677305796</v>
      </c>
      <c r="BU257" s="49" t="n">
        <v>0.0146119213155856</v>
      </c>
      <c r="BV257" s="49" t="n">
        <v>382.148393079804</v>
      </c>
      <c r="BW257" s="49" t="n">
        <v>0.00534931535370761</v>
      </c>
      <c r="BX257" s="49" t="n">
        <v>0.00920463966426675</v>
      </c>
      <c r="BY257" s="49" t="n">
        <v>355.597139962591</v>
      </c>
      <c r="BZ257" s="49" t="n">
        <v>0.00607947935836636</v>
      </c>
      <c r="CA257" s="49" t="n">
        <v>0.0116797095184523</v>
      </c>
      <c r="CB257" s="49" t="n">
        <v>439.99219451373</v>
      </c>
      <c r="CC257" s="49" t="n">
        <v>0.00645486180000874</v>
      </c>
      <c r="CD257" s="49" t="n">
        <v>0.0142285704090746</v>
      </c>
      <c r="CE257" s="49" t="n">
        <v>549.990243142162</v>
      </c>
      <c r="CF257" s="49" t="n">
        <v>0.00568912921451334</v>
      </c>
      <c r="CT257" s="87"/>
      <c r="CU257" s="87"/>
      <c r="CV257" s="87"/>
    </row>
    <row r="258" customFormat="false" ht="12.8" hidden="false" customHeight="false" outlineLevel="0" collapsed="false">
      <c r="A258" s="86"/>
      <c r="B258" s="86"/>
      <c r="G258" s="86"/>
      <c r="AW258" s="49" t="n">
        <v>0.00348333365514202</v>
      </c>
      <c r="AX258" s="84" t="n">
        <v>75.2079753740645</v>
      </c>
      <c r="AY258" s="53" t="n">
        <v>0.00243833355860014</v>
      </c>
      <c r="AZ258" s="84" t="n">
        <v>0.00437920421843065</v>
      </c>
      <c r="BA258" s="49" t="n">
        <v>112.716763092269</v>
      </c>
      <c r="BB258" s="85" t="n">
        <v>0.00333495630569789</v>
      </c>
      <c r="BC258" s="85" t="n">
        <v>0.00497822365653585</v>
      </c>
      <c r="BD258" s="85" t="n">
        <v>144.703952618451</v>
      </c>
      <c r="BE258" s="85" t="n">
        <v>0.00401866941489208</v>
      </c>
      <c r="BF258" s="84" t="n">
        <v>0.00621609742139897</v>
      </c>
      <c r="BG258" s="49" t="n">
        <v>138.991954488774</v>
      </c>
      <c r="BH258" s="85" t="n">
        <v>0.00191479307893214</v>
      </c>
      <c r="BI258" s="49" t="n">
        <v>0.00978166667830024</v>
      </c>
      <c r="BJ258" s="49" t="n">
        <v>184.68793952619</v>
      </c>
      <c r="BK258" s="49" t="n">
        <v>0.00163778486550506</v>
      </c>
      <c r="BL258" s="49" t="n">
        <v>0.0128079182643345</v>
      </c>
      <c r="BM258" s="49" t="n">
        <v>228.479925187028</v>
      </c>
      <c r="BN258" s="49" t="n">
        <v>0.000816787670417855</v>
      </c>
      <c r="BO258" s="49" t="n">
        <v>0.00946003827990528</v>
      </c>
      <c r="BP258" s="49" t="n">
        <v>247.519918952613</v>
      </c>
      <c r="BQ258" s="49" t="n">
        <v>0.00581987022906192</v>
      </c>
      <c r="BR258" s="49" t="n">
        <v>0.0123005050641649</v>
      </c>
      <c r="BS258" s="49" t="n">
        <v>317.015896197013</v>
      </c>
      <c r="BT258" s="49" t="n">
        <v>0.00586949854093815</v>
      </c>
      <c r="BU258" s="49" t="n">
        <v>0.0146915627704766</v>
      </c>
      <c r="BV258" s="49" t="n">
        <v>383.655874376563</v>
      </c>
      <c r="BW258" s="49" t="n">
        <v>0.00533323094401769</v>
      </c>
      <c r="BX258" s="49" t="n">
        <v>0.00925920980290483</v>
      </c>
      <c r="BY258" s="49" t="n">
        <v>356.999883104736</v>
      </c>
      <c r="BZ258" s="49" t="n">
        <v>0.00608858365005205</v>
      </c>
      <c r="CA258" s="49" t="n">
        <v>0.0117461834120902</v>
      </c>
      <c r="CB258" s="49" t="n">
        <v>441.72785536161</v>
      </c>
      <c r="CC258" s="49" t="n">
        <v>0.00645786976835676</v>
      </c>
      <c r="CD258" s="49" t="n">
        <v>0.0143066906338757</v>
      </c>
      <c r="CE258" s="49" t="n">
        <v>552.159819202012</v>
      </c>
      <c r="CF258" s="49" t="n">
        <v>0.00567707726904407</v>
      </c>
      <c r="CT258" s="87"/>
      <c r="CU258" s="87"/>
      <c r="CV258" s="87"/>
    </row>
    <row r="259" customFormat="false" ht="12.8" hidden="false" customHeight="false" outlineLevel="0" collapsed="false">
      <c r="A259" s="86"/>
      <c r="B259" s="86"/>
      <c r="G259" s="86"/>
      <c r="AW259" s="49" t="n">
        <v>0.00349457345507914</v>
      </c>
      <c r="AX259" s="84" t="n">
        <v>75.5034865960097</v>
      </c>
      <c r="AY259" s="53" t="n">
        <v>0.00244620141855608</v>
      </c>
      <c r="AZ259" s="84" t="n">
        <v>0.00439129512405662</v>
      </c>
      <c r="BA259" s="49" t="n">
        <v>113.159655860349</v>
      </c>
      <c r="BB259" s="85" t="n">
        <v>0.00334497933780384</v>
      </c>
      <c r="BC259" s="85" t="n">
        <v>0.00499093425744141</v>
      </c>
      <c r="BD259" s="85" t="n">
        <v>145.272531172067</v>
      </c>
      <c r="BE259" s="85" t="n">
        <v>0.00403013882688462</v>
      </c>
      <c r="BF259" s="84" t="n">
        <v>0.00627424931961537</v>
      </c>
      <c r="BG259" s="49" t="n">
        <v>139.538089152116</v>
      </c>
      <c r="BH259" s="85" t="n">
        <v>0.0019075665553144</v>
      </c>
      <c r="BI259" s="49" t="n">
        <v>0.00985704216630315</v>
      </c>
      <c r="BJ259" s="49" t="n">
        <v>185.413625311726</v>
      </c>
      <c r="BK259" s="49" t="n">
        <v>0.00161830054293343</v>
      </c>
      <c r="BL259" s="49" t="n">
        <v>0.0128971937432247</v>
      </c>
      <c r="BM259" s="49" t="n">
        <v>229.377680798001</v>
      </c>
      <c r="BN259" s="49" t="n">
        <v>0.000784020104022186</v>
      </c>
      <c r="BO259" s="49" t="n">
        <v>0.00951548477961497</v>
      </c>
      <c r="BP259" s="49" t="n">
        <v>248.492487531166</v>
      </c>
      <c r="BQ259" s="49" t="n">
        <v>0.00582475957546894</v>
      </c>
      <c r="BR259" s="49" t="n">
        <v>0.0123693826380766</v>
      </c>
      <c r="BS259" s="49" t="n">
        <v>318.261532107238</v>
      </c>
      <c r="BT259" s="49" t="n">
        <v>0.00586445518963363</v>
      </c>
      <c r="BU259" s="49" t="n">
        <v>0.0147714478294332</v>
      </c>
      <c r="BV259" s="49" t="n">
        <v>385.163355673321</v>
      </c>
      <c r="BW259" s="49" t="n">
        <v>0.00531683878464562</v>
      </c>
      <c r="BX259" s="49" t="n">
        <v>0.0093139542292825</v>
      </c>
      <c r="BY259" s="49" t="n">
        <v>358.40262624688</v>
      </c>
      <c r="BZ259" s="49" t="n">
        <v>0.00609750496935874</v>
      </c>
      <c r="CA259" s="49" t="n">
        <v>0.0118128516011423</v>
      </c>
      <c r="CB259" s="49" t="n">
        <v>443.46351620949</v>
      </c>
      <c r="CC259" s="49" t="n">
        <v>0.00646065472580404</v>
      </c>
      <c r="CD259" s="49" t="n">
        <v>0.0143850464229304</v>
      </c>
      <c r="CE259" s="49" t="n">
        <v>554.329395261863</v>
      </c>
      <c r="CF259" s="49" t="n">
        <v>0.00566473376401473</v>
      </c>
      <c r="CT259" s="87"/>
      <c r="CU259" s="87"/>
      <c r="CV259" s="87"/>
    </row>
    <row r="260" customFormat="false" ht="12.8" hidden="false" customHeight="false" outlineLevel="0" collapsed="false">
      <c r="A260" s="86"/>
      <c r="B260" s="86"/>
      <c r="G260" s="86"/>
      <c r="AW260" s="49" t="n">
        <v>0.00350579853545621</v>
      </c>
      <c r="AX260" s="84" t="n">
        <v>75.7989978179548</v>
      </c>
      <c r="AY260" s="53" t="n">
        <v>0.00245405897482005</v>
      </c>
      <c r="AZ260" s="84" t="n">
        <v>0.00440336326795199</v>
      </c>
      <c r="BA260" s="49" t="n">
        <v>113.602548628429</v>
      </c>
      <c r="BB260" s="85" t="n">
        <v>0.00335498551468345</v>
      </c>
      <c r="BC260" s="85" t="n">
        <v>0.005003618559357</v>
      </c>
      <c r="BD260" s="85" t="n">
        <v>145.841109725683</v>
      </c>
      <c r="BE260" s="85" t="n">
        <v>0.00404158617346081</v>
      </c>
      <c r="BF260" s="84" t="n">
        <v>0.00633259120057889</v>
      </c>
      <c r="BG260" s="49" t="n">
        <v>140.084223815457</v>
      </c>
      <c r="BH260" s="85" t="n">
        <v>0.00190004110225616</v>
      </c>
      <c r="BI260" s="49" t="n">
        <v>0.00993266261627891</v>
      </c>
      <c r="BJ260" s="49" t="n">
        <v>186.139311097262</v>
      </c>
      <c r="BK260" s="49" t="n">
        <v>0.00159847433469344</v>
      </c>
      <c r="BL260" s="49" t="n">
        <v>0.0129867766542586</v>
      </c>
      <c r="BM260" s="49" t="n">
        <v>230.275436408973</v>
      </c>
      <c r="BN260" s="49" t="n">
        <v>0.000750877843869494</v>
      </c>
      <c r="BO260" s="49" t="n">
        <v>0.00957110872784637</v>
      </c>
      <c r="BP260" s="49" t="n">
        <v>249.46505610972</v>
      </c>
      <c r="BQ260" s="49" t="n">
        <v>0.00582943689494787</v>
      </c>
      <c r="BR260" s="49" t="n">
        <v>0.0124384669706905</v>
      </c>
      <c r="BS260" s="49" t="n">
        <v>319.507168017462</v>
      </c>
      <c r="BT260" s="49" t="n">
        <v>0.00585914618992783</v>
      </c>
      <c r="BU260" s="49" t="n">
        <v>0.0148515788239064</v>
      </c>
      <c r="BV260" s="49" t="n">
        <v>386.670836970079</v>
      </c>
      <c r="BW260" s="49" t="n">
        <v>0.00530013843303034</v>
      </c>
      <c r="BX260" s="49" t="n">
        <v>0.00936887392858783</v>
      </c>
      <c r="BY260" s="49" t="n">
        <v>359.805369389025</v>
      </c>
      <c r="BZ260" s="49" t="n">
        <v>0.00610624262344011</v>
      </c>
      <c r="CA260" s="49" t="n">
        <v>0.0118797154647521</v>
      </c>
      <c r="CB260" s="49" t="n">
        <v>445.199177057371</v>
      </c>
      <c r="CC260" s="49" t="n">
        <v>0.00646321626227525</v>
      </c>
      <c r="CD260" s="49" t="n">
        <v>0.0144636399378813</v>
      </c>
      <c r="CE260" s="49" t="n">
        <v>556.498971321713</v>
      </c>
      <c r="CF260" s="49" t="n">
        <v>0.00565209829948027</v>
      </c>
      <c r="CT260" s="87"/>
      <c r="CU260" s="87"/>
      <c r="CV260" s="87"/>
    </row>
    <row r="261" customFormat="false" ht="12.8" hidden="false" customHeight="false" outlineLevel="0" collapsed="false">
      <c r="A261" s="86"/>
      <c r="B261" s="86"/>
      <c r="G261" s="86"/>
      <c r="AW261" s="49" t="n">
        <v>0.00351700893477606</v>
      </c>
      <c r="AX261" s="84" t="n">
        <v>76.0945090399</v>
      </c>
      <c r="AY261" s="53" t="n">
        <v>0.00246190625434396</v>
      </c>
      <c r="AZ261" s="84" t="n">
        <v>0.00441540875541003</v>
      </c>
      <c r="BA261" s="49" t="n">
        <v>114.045441396509</v>
      </c>
      <c r="BB261" s="85" t="n">
        <v>0.00336497489292895</v>
      </c>
      <c r="BC261" s="85" t="n">
        <v>0.00501627669166905</v>
      </c>
      <c r="BD261" s="85" t="n">
        <v>146.409688279299</v>
      </c>
      <c r="BE261" s="85" t="n">
        <v>0.00405301153935651</v>
      </c>
      <c r="BF261" s="84" t="n">
        <v>0.00639112455032966</v>
      </c>
      <c r="BG261" s="49" t="n">
        <v>140.630358478799</v>
      </c>
      <c r="BH261" s="85" t="n">
        <v>0.00189221552394494</v>
      </c>
      <c r="BI261" s="49" t="n">
        <v>0.0100085304872631</v>
      </c>
      <c r="BJ261" s="49" t="n">
        <v>186.864996882798</v>
      </c>
      <c r="BK261" s="49" t="n">
        <v>0.00157830540752359</v>
      </c>
      <c r="BL261" s="49" t="n">
        <v>0.013076670414664</v>
      </c>
      <c r="BM261" s="49" t="n">
        <v>231.173192019946</v>
      </c>
      <c r="BN261" s="49" t="n">
        <v>0.000717360167634237</v>
      </c>
      <c r="BO261" s="49" t="n">
        <v>0.00962691122358938</v>
      </c>
      <c r="BP261" s="49" t="n">
        <v>250.437624688273</v>
      </c>
      <c r="BQ261" s="49" t="n">
        <v>0.00583390138329232</v>
      </c>
      <c r="BR261" s="49" t="n">
        <v>0.0125077597475485</v>
      </c>
      <c r="BS261" s="49" t="n">
        <v>320.752803927687</v>
      </c>
      <c r="BT261" s="49" t="n">
        <v>0.00585357100236792</v>
      </c>
      <c r="BU261" s="49" t="n">
        <v>0.0149319581174118</v>
      </c>
      <c r="BV261" s="49" t="n">
        <v>388.178318266837</v>
      </c>
      <c r="BW261" s="49" t="n">
        <v>0.00528312943198161</v>
      </c>
      <c r="BX261" s="49" t="n">
        <v>0.00942396990195324</v>
      </c>
      <c r="BY261" s="49" t="n">
        <v>361.20811253117</v>
      </c>
      <c r="BZ261" s="49" t="n">
        <v>0.0061147959150057</v>
      </c>
      <c r="CA261" s="49" t="n">
        <v>0.011946776403274</v>
      </c>
      <c r="CB261" s="49" t="n">
        <v>446.934837905251</v>
      </c>
      <c r="CC261" s="49" t="n">
        <v>0.0064655539609507</v>
      </c>
      <c r="CD261" s="49" t="n">
        <v>0.0145424733703918</v>
      </c>
      <c r="CE261" s="49" t="n">
        <v>558.668547381564</v>
      </c>
      <c r="CF261" s="49" t="n">
        <v>0.00563917046244165</v>
      </c>
      <c r="CT261" s="87"/>
      <c r="CU261" s="87"/>
      <c r="CV261" s="87"/>
    </row>
    <row r="262" customFormat="false" ht="12.8" hidden="false" customHeight="false" outlineLevel="0" collapsed="false">
      <c r="A262" s="86"/>
      <c r="B262" s="86"/>
      <c r="G262" s="86"/>
      <c r="AW262" s="49" t="n">
        <v>0.00352820469139061</v>
      </c>
      <c r="AX262" s="84" t="n">
        <v>76.3900202618451</v>
      </c>
      <c r="AY262" s="53" t="n">
        <v>0.00246974328397412</v>
      </c>
      <c r="AZ262" s="84" t="n">
        <v>0.00442743169084284</v>
      </c>
      <c r="BA262" s="49" t="n">
        <v>114.488334164589</v>
      </c>
      <c r="BB262" s="85" t="n">
        <v>0.00337494752884881</v>
      </c>
      <c r="BC262" s="85" t="n">
        <v>0.00502890878260802</v>
      </c>
      <c r="BD262" s="85" t="n">
        <v>146.978266832915</v>
      </c>
      <c r="BE262" s="85" t="n">
        <v>0.0040644150088207</v>
      </c>
      <c r="BF262" s="84" t="n">
        <v>0.0064498508796537</v>
      </c>
      <c r="BG262" s="49" t="n">
        <v>141.17649314214</v>
      </c>
      <c r="BH262" s="85" t="n">
        <v>0.00188408861115825</v>
      </c>
      <c r="BI262" s="49" t="n">
        <v>0.0100846482748947</v>
      </c>
      <c r="BJ262" s="49" t="n">
        <v>187.590682668335</v>
      </c>
      <c r="BK262" s="49" t="n">
        <v>0.00155779290971257</v>
      </c>
      <c r="BL262" s="49" t="n">
        <v>0.0131668784896776</v>
      </c>
      <c r="BM262" s="49" t="n">
        <v>232.070947630919</v>
      </c>
      <c r="BN262" s="49" t="n">
        <v>0.000683466330860229</v>
      </c>
      <c r="BO262" s="49" t="n">
        <v>0.0096828933836876</v>
      </c>
      <c r="BP262" s="49" t="n">
        <v>251.410193266827</v>
      </c>
      <c r="BQ262" s="49" t="n">
        <v>0.00583815222993292</v>
      </c>
      <c r="BR262" s="49" t="n">
        <v>0.0125772626794993</v>
      </c>
      <c r="BS262" s="49" t="n">
        <v>321.998439837911</v>
      </c>
      <c r="BT262" s="49" t="n">
        <v>0.00584772907710747</v>
      </c>
      <c r="BU262" s="49" t="n">
        <v>0.015012588106006</v>
      </c>
      <c r="BV262" s="49" t="n">
        <v>389.685799563595</v>
      </c>
      <c r="BW262" s="49" t="n">
        <v>0.005265811309542</v>
      </c>
      <c r="BX262" s="49" t="n">
        <v>0.00947924316666206</v>
      </c>
      <c r="BY262" s="49" t="n">
        <v>362.610855673314</v>
      </c>
      <c r="BZ262" s="49" t="n">
        <v>0.00612316414219536</v>
      </c>
      <c r="CA262" s="49" t="n">
        <v>0.0120140358385214</v>
      </c>
      <c r="CB262" s="49" t="n">
        <v>448.670498753131</v>
      </c>
      <c r="CC262" s="49" t="n">
        <v>0.00646766739813805</v>
      </c>
      <c r="CD262" s="49" t="n">
        <v>0.0146215489425717</v>
      </c>
      <c r="CE262" s="49" t="n">
        <v>560.838123441414</v>
      </c>
      <c r="CF262" s="49" t="n">
        <v>0.00562594982671469</v>
      </c>
      <c r="CT262" s="87"/>
      <c r="CU262" s="87"/>
      <c r="CV262" s="87"/>
    </row>
    <row r="263" customFormat="false" ht="12.8" hidden="false" customHeight="false" outlineLevel="0" collapsed="false">
      <c r="A263" s="86"/>
      <c r="B263" s="86"/>
      <c r="G263" s="86"/>
      <c r="AW263" s="49" t="n">
        <v>0.00353938584350176</v>
      </c>
      <c r="AX263" s="84" t="n">
        <v>76.6855314837903</v>
      </c>
      <c r="AY263" s="53" t="n">
        <v>0.00247757009045189</v>
      </c>
      <c r="AZ263" s="84" t="n">
        <v>0.00443943217779124</v>
      </c>
      <c r="BA263" s="49" t="n">
        <v>114.931226932668</v>
      </c>
      <c r="BB263" s="85" t="n">
        <v>0.00338490347846808</v>
      </c>
      <c r="BC263" s="85" t="n">
        <v>0.00504151495926367</v>
      </c>
      <c r="BD263" s="85" t="n">
        <v>147.546845386531</v>
      </c>
      <c r="BE263" s="85" t="n">
        <v>0.00407579666561826</v>
      </c>
      <c r="BF263" s="84" t="n">
        <v>0.0065087717244658</v>
      </c>
      <c r="BG263" s="49" t="n">
        <v>141.722627805482</v>
      </c>
      <c r="BH263" s="85" t="n">
        <v>0.00187565914099384</v>
      </c>
      <c r="BI263" s="49" t="n">
        <v>0.0101610185120117</v>
      </c>
      <c r="BJ263" s="49" t="n">
        <v>188.316368453871</v>
      </c>
      <c r="BK263" s="49" t="n">
        <v>0.00153693597086298</v>
      </c>
      <c r="BL263" s="49" t="n">
        <v>0.0132574043934122</v>
      </c>
      <c r="BM263" s="49" t="n">
        <v>232.968703241891</v>
      </c>
      <c r="BN263" s="49" t="n">
        <v>0.000649195566758765</v>
      </c>
      <c r="BO263" s="49" t="n">
        <v>0.00973905634308071</v>
      </c>
      <c r="BP263" s="49" t="n">
        <v>252.38276184538</v>
      </c>
      <c r="BQ263" s="49" t="n">
        <v>0.00584218861778317</v>
      </c>
      <c r="BR263" s="49" t="n">
        <v>0.0126469775030326</v>
      </c>
      <c r="BS263" s="49" t="n">
        <v>323.244075748136</v>
      </c>
      <c r="BT263" s="49" t="n">
        <v>0.00584161985374785</v>
      </c>
      <c r="BU263" s="49" t="n">
        <v>0.0150934712187749</v>
      </c>
      <c r="BV263" s="49" t="n">
        <v>391.193280860353</v>
      </c>
      <c r="BW263" s="49" t="n">
        <v>0.00524818357884463</v>
      </c>
      <c r="BX263" s="49" t="n">
        <v>0.00953469475635912</v>
      </c>
      <c r="BY263" s="49" t="n">
        <v>364.013598815459</v>
      </c>
      <c r="BZ263" s="49" t="n">
        <v>0.00613134659845214</v>
      </c>
      <c r="CA263" s="49" t="n">
        <v>0.0120814952140192</v>
      </c>
      <c r="CB263" s="49" t="n">
        <v>450.406159601012</v>
      </c>
      <c r="CC263" s="49" t="n">
        <v>0.00646955614314333</v>
      </c>
      <c r="CD263" s="49" t="n">
        <v>0.0147008689074128</v>
      </c>
      <c r="CE263" s="49" t="n">
        <v>563.007699501265</v>
      </c>
      <c r="CF263" s="49" t="n">
        <v>0.00561243595279502</v>
      </c>
      <c r="CT263" s="87"/>
      <c r="CU263" s="87"/>
      <c r="CV263" s="87"/>
    </row>
    <row r="264" customFormat="false" ht="12.8" hidden="false" customHeight="false" outlineLevel="0" collapsed="false">
      <c r="A264" s="86"/>
      <c r="B264" s="86"/>
      <c r="G264" s="86"/>
      <c r="AW264" s="49" t="n">
        <v>0.0035505524291621</v>
      </c>
      <c r="AX264" s="84" t="n">
        <v>76.9810427057354</v>
      </c>
      <c r="AY264" s="53" t="n">
        <v>0.00248538670041415</v>
      </c>
      <c r="AZ264" s="84" t="n">
        <v>0.00445141031893559</v>
      </c>
      <c r="BA264" s="49" t="n">
        <v>115.374119700748</v>
      </c>
      <c r="BB264" s="85" t="n">
        <v>0.00339484279753161</v>
      </c>
      <c r="BC264" s="85" t="n">
        <v>0.00505409534760088</v>
      </c>
      <c r="BD264" s="85" t="n">
        <v>148.115423940147</v>
      </c>
      <c r="BE264" s="85" t="n">
        <v>0.00408715659303516</v>
      </c>
      <c r="BF264" s="84" t="n">
        <v>0.00656788864620136</v>
      </c>
      <c r="BG264" s="49" t="n">
        <v>142.268762468824</v>
      </c>
      <c r="BH264" s="85" t="n">
        <v>0.00186692587659598</v>
      </c>
      <c r="BI264" s="49" t="n">
        <v>0.0102376437692626</v>
      </c>
      <c r="BJ264" s="49" t="n">
        <v>189.042054239407</v>
      </c>
      <c r="BK264" s="49" t="n">
        <v>0.00151573370165014</v>
      </c>
      <c r="BL264" s="49" t="n">
        <v>0.0133482516897457</v>
      </c>
      <c r="BM264" s="49" t="n">
        <v>233.866458852864</v>
      </c>
      <c r="BN264" s="49" t="n">
        <v>0.000614547086000519</v>
      </c>
      <c r="BO264" s="49" t="n">
        <v>0.00979540125505154</v>
      </c>
      <c r="BP264" s="49" t="n">
        <v>253.355330423934</v>
      </c>
      <c r="BQ264" s="49" t="n">
        <v>0.00584600972308261</v>
      </c>
      <c r="BR264" s="49" t="n">
        <v>0.0127169059806224</v>
      </c>
      <c r="BS264" s="49" t="n">
        <v>324.48971165836</v>
      </c>
      <c r="BT264" s="49" t="n">
        <v>0.00583524276117853</v>
      </c>
      <c r="BU264" s="49" t="n">
        <v>0.0151746099183337</v>
      </c>
      <c r="BV264" s="49" t="n">
        <v>392.700762157112</v>
      </c>
      <c r="BW264" s="49" t="n">
        <v>0.00523024573797044</v>
      </c>
      <c r="BX264" s="49" t="n">
        <v>0.0095903257212658</v>
      </c>
      <c r="BY264" s="49" t="n">
        <v>365.416341957604</v>
      </c>
      <c r="BZ264" s="49" t="n">
        <v>0.00613934257239479</v>
      </c>
      <c r="CA264" s="49" t="n">
        <v>0.0121491559952644</v>
      </c>
      <c r="CB264" s="49" t="n">
        <v>452.141820448892</v>
      </c>
      <c r="CC264" s="49" t="n">
        <v>0.00647121975814295</v>
      </c>
      <c r="CD264" s="49" t="n">
        <v>0.0147804355492352</v>
      </c>
      <c r="CE264" s="49" t="n">
        <v>565.177275561115</v>
      </c>
      <c r="CF264" s="49" t="n">
        <v>0.00559862838772182</v>
      </c>
      <c r="CT264" s="87"/>
      <c r="CU264" s="87"/>
      <c r="CV264" s="87"/>
    </row>
    <row r="265" customFormat="false" ht="12.8" hidden="false" customHeight="false" outlineLevel="0" collapsed="false">
      <c r="A265" s="86"/>
      <c r="B265" s="86"/>
      <c r="G265" s="86"/>
      <c r="AW265" s="49" t="n">
        <v>0.00356170448627565</v>
      </c>
      <c r="AX265" s="84" t="n">
        <v>77.2765539276806</v>
      </c>
      <c r="AY265" s="53" t="n">
        <v>0.00249319314039365</v>
      </c>
      <c r="AZ265" s="84" t="n">
        <v>0.00446336621610577</v>
      </c>
      <c r="BA265" s="49" t="n">
        <v>115.817012468828</v>
      </c>
      <c r="BB265" s="85" t="n">
        <v>0.00340476554150523</v>
      </c>
      <c r="BC265" s="85" t="n">
        <v>0.00506665007247426</v>
      </c>
      <c r="BD265" s="85" t="n">
        <v>148.684002493763</v>
      </c>
      <c r="BE265" s="85" t="n">
        <v>0.00409849487388068</v>
      </c>
      <c r="BF265" s="84" t="n">
        <v>0.00662720323221733</v>
      </c>
      <c r="BG265" s="49" t="n">
        <v>142.814897132165</v>
      </c>
      <c r="BH265" s="85" t="n">
        <v>0.00185788756687782</v>
      </c>
      <c r="BI265" s="49" t="n">
        <v>0.0103145266557321</v>
      </c>
      <c r="BJ265" s="49" t="n">
        <v>189.767740024943</v>
      </c>
      <c r="BK265" s="49" t="n">
        <v>0.00149418519357727</v>
      </c>
      <c r="BL265" s="49" t="n">
        <v>0.0134394239932316</v>
      </c>
      <c r="BM265" s="49" t="n">
        <v>234.764214463836</v>
      </c>
      <c r="BN265" s="49" t="n">
        <v>0.00057952007650164</v>
      </c>
      <c r="BO265" s="49" t="n">
        <v>0.00985192929147878</v>
      </c>
      <c r="BP265" s="49" t="n">
        <v>254.327899002487</v>
      </c>
      <c r="BQ265" s="49" t="n">
        <v>0.00584961471523935</v>
      </c>
      <c r="BR265" s="49" t="n">
        <v>0.0127870499010777</v>
      </c>
      <c r="BS265" s="49" t="n">
        <v>325.735347568585</v>
      </c>
      <c r="BT265" s="49" t="n">
        <v>0.00582859721741404</v>
      </c>
      <c r="BU265" s="49" t="n">
        <v>0.01525600670134</v>
      </c>
      <c r="BV265" s="49" t="n">
        <v>394.20824345387</v>
      </c>
      <c r="BW265" s="49" t="n">
        <v>0.00521199726980117</v>
      </c>
      <c r="BX265" s="49" t="n">
        <v>0.00964613712839921</v>
      </c>
      <c r="BY265" s="49" t="n">
        <v>366.819085099748</v>
      </c>
      <c r="BZ265" s="49" t="n">
        <v>0.00614715134768849</v>
      </c>
      <c r="CA265" s="49" t="n">
        <v>0.0122170196699911</v>
      </c>
      <c r="CB265" s="49" t="n">
        <v>453.877481296772</v>
      </c>
      <c r="CC265" s="49" t="n">
        <v>0.00647265779805194</v>
      </c>
      <c r="CD265" s="49" t="n">
        <v>0.0148602511841452</v>
      </c>
      <c r="CE265" s="49" t="n">
        <v>567.346851620966</v>
      </c>
      <c r="CF265" s="49" t="n">
        <v>0.00558452666493865</v>
      </c>
      <c r="CT265" s="87"/>
      <c r="CU265" s="87"/>
      <c r="CV265" s="87"/>
    </row>
    <row r="266" customFormat="false" ht="12.8" hidden="false" customHeight="false" outlineLevel="0" collapsed="false">
      <c r="A266" s="86"/>
      <c r="B266" s="86"/>
      <c r="G266" s="86"/>
      <c r="AW266" s="49" t="n">
        <v>0.00357284205259867</v>
      </c>
      <c r="AX266" s="84" t="n">
        <v>77.5720651496257</v>
      </c>
      <c r="AY266" s="53" t="n">
        <v>0.00250098943681972</v>
      </c>
      <c r="AZ266" s="84" t="n">
        <v>0.00447529997029123</v>
      </c>
      <c r="BA266" s="49" t="n">
        <v>116.259905236908</v>
      </c>
      <c r="BB266" s="85" t="n">
        <v>0.00341467176557787</v>
      </c>
      <c r="BC266" s="85" t="n">
        <v>0.0050791792576433</v>
      </c>
      <c r="BD266" s="85" t="n">
        <v>149.252581047379</v>
      </c>
      <c r="BE266" s="85" t="n">
        <v>0.00410981159049204</v>
      </c>
      <c r="BF266" s="84" t="n">
        <v>0.00668671709620266</v>
      </c>
      <c r="BG266" s="49" t="n">
        <v>143.361031795507</v>
      </c>
      <c r="BH266" s="85" t="n">
        <v>0.00184854294623966</v>
      </c>
      <c r="BI266" s="49" t="n">
        <v>0.0103916698195841</v>
      </c>
      <c r="BJ266" s="49" t="n">
        <v>190.493425810479</v>
      </c>
      <c r="BK266" s="49" t="n">
        <v>0.00147228951872475</v>
      </c>
      <c r="BL266" s="49" t="n">
        <v>0.0135309249700326</v>
      </c>
      <c r="BM266" s="49" t="n">
        <v>235.661970074809</v>
      </c>
      <c r="BN266" s="49" t="n">
        <v>0.00054411370320461</v>
      </c>
      <c r="BO266" s="49" t="n">
        <v>0.00990864164309452</v>
      </c>
      <c r="BP266" s="49" t="n">
        <v>255.300467581041</v>
      </c>
      <c r="BQ266" s="49" t="n">
        <v>0.00585300275666983</v>
      </c>
      <c r="BR266" s="49" t="n">
        <v>0.0128574110799028</v>
      </c>
      <c r="BS266" s="49" t="n">
        <v>326.980983478809</v>
      </c>
      <c r="BT266" s="49" t="n">
        <v>0.00582168262943173</v>
      </c>
      <c r="BU266" s="49" t="n">
        <v>0.0153376640990187</v>
      </c>
      <c r="BV266" s="49" t="n">
        <v>395.715724750628</v>
      </c>
      <c r="BW266" s="49" t="n">
        <v>0.00519343764186973</v>
      </c>
      <c r="BX266" s="49" t="n">
        <v>0.0097021300617958</v>
      </c>
      <c r="BY266" s="49" t="n">
        <v>368.221828241893</v>
      </c>
      <c r="BZ266" s="49" t="n">
        <v>0.00615477220291418</v>
      </c>
      <c r="CA266" s="49" t="n">
        <v>0.012285087748443</v>
      </c>
      <c r="CB266" s="49" t="n">
        <v>455.613142144653</v>
      </c>
      <c r="CC266" s="49" t="n">
        <v>0.0064738698103941</v>
      </c>
      <c r="CD266" s="49" t="n">
        <v>0.0149403181605041</v>
      </c>
      <c r="CE266" s="49" t="n">
        <v>569.516427680816</v>
      </c>
      <c r="CF266" s="49" t="n">
        <v>0.00557013030415349</v>
      </c>
      <c r="CT266" s="87"/>
      <c r="CU266" s="87"/>
      <c r="CV266" s="87"/>
    </row>
    <row r="267" customFormat="false" ht="12.8" hidden="false" customHeight="false" outlineLevel="0" collapsed="false">
      <c r="A267" s="86"/>
      <c r="B267" s="86"/>
      <c r="G267" s="86"/>
      <c r="AW267" s="49" t="n">
        <v>0.00358396516574048</v>
      </c>
      <c r="AX267" s="84" t="n">
        <v>77.8675763715709</v>
      </c>
      <c r="AY267" s="53" t="n">
        <v>0.00250877561601895</v>
      </c>
      <c r="AZ267" s="84" t="n">
        <v>0.00448721168165074</v>
      </c>
      <c r="BA267" s="49" t="n">
        <v>116.702798004988</v>
      </c>
      <c r="BB267" s="85" t="n">
        <v>0.00342456152466261</v>
      </c>
      <c r="BC267" s="85" t="n">
        <v>0.00509168302578656</v>
      </c>
      <c r="BD267" s="85" t="n">
        <v>149.821159600995</v>
      </c>
      <c r="BE267" s="85" t="n">
        <v>0.00412110682473704</v>
      </c>
      <c r="BF267" s="84" t="n">
        <v>0.00674643187859825</v>
      </c>
      <c r="BG267" s="49" t="n">
        <v>143.907166458849</v>
      </c>
      <c r="BH267" s="85" t="n">
        <v>0.00183889073428283</v>
      </c>
      <c r="BI267" s="49" t="n">
        <v>0.0104690759487201</v>
      </c>
      <c r="BJ267" s="49" t="n">
        <v>191.219111596016</v>
      </c>
      <c r="BK267" s="49" t="n">
        <v>0.00145004572949642</v>
      </c>
      <c r="BL267" s="49" t="n">
        <v>0.0136227583388775</v>
      </c>
      <c r="BM267" s="49" t="n">
        <v>236.559725685781</v>
      </c>
      <c r="BN267" s="49" t="n">
        <v>0.000508327107852749</v>
      </c>
      <c r="BO267" s="49" t="n">
        <v>0.00996553951974765</v>
      </c>
      <c r="BP267" s="49" t="n">
        <v>256.273036159594</v>
      </c>
      <c r="BQ267" s="49" t="n">
        <v>0.0058561730026378</v>
      </c>
      <c r="BR267" s="49" t="n">
        <v>0.0129279913596664</v>
      </c>
      <c r="BS267" s="49" t="n">
        <v>328.226619389034</v>
      </c>
      <c r="BT267" s="49" t="n">
        <v>0.00581449839300542</v>
      </c>
      <c r="BU267" s="49" t="n">
        <v>0.0154195846777004</v>
      </c>
      <c r="BV267" s="49" t="n">
        <v>397.223206047386</v>
      </c>
      <c r="BW267" s="49" t="n">
        <v>0.00517456630620926</v>
      </c>
      <c r="BX267" s="49" t="n">
        <v>0.0097583056227397</v>
      </c>
      <c r="BY267" s="49" t="n">
        <v>369.624571384038</v>
      </c>
      <c r="BZ267" s="49" t="n">
        <v>0.0061622044114373</v>
      </c>
      <c r="CA267" s="49" t="n">
        <v>0.0123533617636526</v>
      </c>
      <c r="CB267" s="49" t="n">
        <v>457.348802992533</v>
      </c>
      <c r="CC267" s="49" t="n">
        <v>0.00647485533516988</v>
      </c>
      <c r="CD267" s="49" t="n">
        <v>0.0150206388594087</v>
      </c>
      <c r="CE267" s="49" t="n">
        <v>571.686003740666</v>
      </c>
      <c r="CF267" s="49" t="n">
        <v>0.00555543881119517</v>
      </c>
      <c r="CT267" s="87"/>
      <c r="CU267" s="87"/>
      <c r="CV267" s="87"/>
    </row>
    <row r="268" customFormat="false" ht="12.8" hidden="false" customHeight="false" outlineLevel="0" collapsed="false">
      <c r="A268" s="86"/>
      <c r="B268" s="86"/>
      <c r="G268" s="86"/>
      <c r="AW268" s="49" t="n">
        <v>0.0035950738631642</v>
      </c>
      <c r="AX268" s="84" t="n">
        <v>78.163087593516</v>
      </c>
      <c r="AY268" s="53" t="n">
        <v>0.00251655170421559</v>
      </c>
      <c r="AZ268" s="84" t="n">
        <v>0.00449910144952264</v>
      </c>
      <c r="BA268" s="49" t="n">
        <v>117.145690773068</v>
      </c>
      <c r="BB268" s="85" t="n">
        <v>0.00343443487340012</v>
      </c>
      <c r="BC268" s="85" t="n">
        <v>0.00510416149851639</v>
      </c>
      <c r="BD268" s="85" t="n">
        <v>150.389738154611</v>
      </c>
      <c r="BE268" s="85" t="n">
        <v>0.00413238065801871</v>
      </c>
      <c r="BF268" s="84" t="n">
        <v>0.00680634924702679</v>
      </c>
      <c r="BG268" s="49" t="n">
        <v>144.45330112219</v>
      </c>
      <c r="BH268" s="85" t="n">
        <v>0.00182892963551888</v>
      </c>
      <c r="BI268" s="49" t="n">
        <v>0.0105467477714544</v>
      </c>
      <c r="BJ268" s="49" t="n">
        <v>191.944797381552</v>
      </c>
      <c r="BK268" s="49" t="n">
        <v>0.00142745285835993</v>
      </c>
      <c r="BL268" s="49" t="n">
        <v>0.0137149278720418</v>
      </c>
      <c r="BM268" s="49" t="n">
        <v>237.457481296754</v>
      </c>
      <c r="BN268" s="49" t="n">
        <v>0.000472159408759625</v>
      </c>
      <c r="BO268" s="49" t="n">
        <v>0.0100226241506725</v>
      </c>
      <c r="BP268" s="49" t="n">
        <v>257.245604738148</v>
      </c>
      <c r="BQ268" s="49" t="n">
        <v>0.00585912460109044</v>
      </c>
      <c r="BR268" s="49" t="n">
        <v>0.0129987926103786</v>
      </c>
      <c r="BS268" s="49" t="n">
        <v>329.472255299259</v>
      </c>
      <c r="BT268" s="49" t="n">
        <v>0.00580704389253806</v>
      </c>
      <c r="BU268" s="49" t="n">
        <v>0.0155017710393726</v>
      </c>
      <c r="BV268" s="49" t="n">
        <v>398.730687344144</v>
      </c>
      <c r="BW268" s="49" t="n">
        <v>0.00515538269919657</v>
      </c>
      <c r="BX268" s="49" t="n">
        <v>0.00981466492999539</v>
      </c>
      <c r="BY268" s="49" t="n">
        <v>371.027314526182</v>
      </c>
      <c r="BZ268" s="49" t="n">
        <v>0.00616944724127418</v>
      </c>
      <c r="CA268" s="49" t="n">
        <v>0.0124218432717264</v>
      </c>
      <c r="CB268" s="49" t="n">
        <v>459.084463840413</v>
      </c>
      <c r="CC268" s="49" t="n">
        <v>0.00647561390472389</v>
      </c>
      <c r="CD268" s="49" t="n">
        <v>0.0151012156951842</v>
      </c>
      <c r="CE268" s="49" t="n">
        <v>573.855579800517</v>
      </c>
      <c r="CF268" s="49" t="n">
        <v>0.00554045167786736</v>
      </c>
      <c r="CT268" s="87"/>
      <c r="CU268" s="87"/>
      <c r="CV268" s="87"/>
    </row>
    <row r="269" customFormat="false" ht="12.8" hidden="false" customHeight="false" outlineLevel="0" collapsed="false">
      <c r="A269" s="86"/>
      <c r="B269" s="86"/>
      <c r="G269" s="86"/>
      <c r="AW269" s="49" t="n">
        <v>0.00360616818218738</v>
      </c>
      <c r="AX269" s="84" t="n">
        <v>78.4585988154612</v>
      </c>
      <c r="AY269" s="53" t="n">
        <v>0.00252431772753184</v>
      </c>
      <c r="AZ269" s="84" t="n">
        <v>0.00451096937243402</v>
      </c>
      <c r="BA269" s="49" t="n">
        <v>117.588583541147</v>
      </c>
      <c r="BB269" s="85" t="n">
        <v>0.00344429186615897</v>
      </c>
      <c r="BC269" s="85" t="n">
        <v>0.00492214532851629</v>
      </c>
      <c r="BD269" s="85" t="n">
        <v>150.958316708227</v>
      </c>
      <c r="BE269" s="85" t="n">
        <v>0.00356022476764899</v>
      </c>
      <c r="BF269" s="84" t="n">
        <v>0.00686647089673288</v>
      </c>
      <c r="BG269" s="49" t="n">
        <v>144.999435785532</v>
      </c>
      <c r="BH269" s="85" t="n">
        <v>0.00181865833907474</v>
      </c>
      <c r="BI269" s="49" t="n">
        <v>0.0106246880572076</v>
      </c>
      <c r="BJ269" s="49" t="n">
        <v>192.670483167088</v>
      </c>
      <c r="BK269" s="49" t="n">
        <v>0.00140450991758266</v>
      </c>
      <c r="BL269" s="49" t="n">
        <v>0.0138074373963534</v>
      </c>
      <c r="BM269" s="49" t="n">
        <v>238.355236907726</v>
      </c>
      <c r="BN269" s="49" t="n">
        <v>0.000435609700571711</v>
      </c>
      <c r="BO269" s="49" t="n">
        <v>0.0100798967847633</v>
      </c>
      <c r="BP269" s="49" t="n">
        <v>258.218173316701</v>
      </c>
      <c r="BQ269" s="49" t="n">
        <v>0.00586185669249314</v>
      </c>
      <c r="BR269" s="49" t="n">
        <v>0.0130698167298791</v>
      </c>
      <c r="BS269" s="49" t="n">
        <v>330.717891209483</v>
      </c>
      <c r="BT269" s="49" t="n">
        <v>0.0057993185008932</v>
      </c>
      <c r="BU269" s="49" t="n">
        <v>0.0155842258222451</v>
      </c>
      <c r="BV269" s="49" t="n">
        <v>400.238168640902</v>
      </c>
      <c r="BW269" s="49" t="n">
        <v>0.00513588624139565</v>
      </c>
      <c r="BX269" s="49" t="n">
        <v>0.00987120912004546</v>
      </c>
      <c r="BY269" s="49" t="n">
        <v>372.430057668327</v>
      </c>
      <c r="BZ269" s="49" t="n">
        <v>0.00617649995495827</v>
      </c>
      <c r="CA269" s="49" t="n">
        <v>0.0124905338521374</v>
      </c>
      <c r="CB269" s="49" t="n">
        <v>460.820124688294</v>
      </c>
      <c r="CC269" s="49" t="n">
        <v>0.00647614504361046</v>
      </c>
      <c r="CD269" s="49" t="n">
        <v>0.015182051115888</v>
      </c>
      <c r="CE269" s="49" t="n">
        <v>576.025155860367</v>
      </c>
      <c r="CF269" s="49" t="n">
        <v>0.00552516838180111</v>
      </c>
      <c r="CT269" s="87"/>
      <c r="CU269" s="87"/>
      <c r="CV269" s="87"/>
    </row>
    <row r="270" customFormat="false" ht="12.8" hidden="false" customHeight="false" outlineLevel="0" collapsed="false">
      <c r="A270" s="86"/>
      <c r="B270" s="86"/>
      <c r="G270" s="86"/>
      <c r="AW270" s="49" t="n">
        <v>0.00361724815998288</v>
      </c>
      <c r="AX270" s="84" t="n">
        <v>78.7541100374063</v>
      </c>
      <c r="AY270" s="53" t="n">
        <v>0.00253207371198865</v>
      </c>
      <c r="AZ270" s="84" t="n">
        <v>0.00452281554811046</v>
      </c>
      <c r="BA270" s="49" t="n">
        <v>118.031476309227</v>
      </c>
      <c r="BB270" s="85" t="n">
        <v>0.0034541325570382</v>
      </c>
      <c r="BC270" s="85" t="n">
        <v>0.00502704316492957</v>
      </c>
      <c r="BD270" s="85" t="n">
        <v>151.526895261843</v>
      </c>
      <c r="BE270" s="85" t="n">
        <v>0.00348566116693033</v>
      </c>
      <c r="BF270" s="84" t="n">
        <v>0.00692679855103351</v>
      </c>
      <c r="BG270" s="49" t="n">
        <v>145.545570448873</v>
      </c>
      <c r="BH270" s="85" t="n">
        <v>0.001808075518393</v>
      </c>
      <c r="BI270" s="49" t="n">
        <v>0.0107028996172161</v>
      </c>
      <c r="BJ270" s="49" t="n">
        <v>193.396168952624</v>
      </c>
      <c r="BK270" s="49" t="n">
        <v>0.00138121589896294</v>
      </c>
      <c r="BL270" s="49" t="n">
        <v>0.0139002907942229</v>
      </c>
      <c r="BM270" s="49" t="n">
        <v>239.252992518699</v>
      </c>
      <c r="BN270" s="49" t="n">
        <v>0.000398677054024416</v>
      </c>
      <c r="BO270" s="49" t="n">
        <v>0.0101373586908546</v>
      </c>
      <c r="BP270" s="49" t="n">
        <v>259.190741895255</v>
      </c>
      <c r="BQ270" s="49" t="n">
        <v>0.00586436840966229</v>
      </c>
      <c r="BR270" s="49" t="n">
        <v>0.0131410656442328</v>
      </c>
      <c r="BS270" s="49" t="n">
        <v>331.963527119708</v>
      </c>
      <c r="BT270" s="49" t="n">
        <v>0.00579132157922303</v>
      </c>
      <c r="BU270" s="49" t="n">
        <v>0.0156669517013284</v>
      </c>
      <c r="BV270" s="49" t="n">
        <v>401.745649937661</v>
      </c>
      <c r="BW270" s="49" t="n">
        <v>0.00511607633739578</v>
      </c>
      <c r="BX270" s="49" t="n">
        <v>0.00992793934733285</v>
      </c>
      <c r="BY270" s="49" t="n">
        <v>373.832800810471</v>
      </c>
      <c r="BZ270" s="49" t="n">
        <v>0.00618336180940346</v>
      </c>
      <c r="CA270" s="49" t="n">
        <v>0.0125594351080247</v>
      </c>
      <c r="CB270" s="49" t="n">
        <v>462.555785536174</v>
      </c>
      <c r="CC270" s="49" t="n">
        <v>0.00647644826846027</v>
      </c>
      <c r="CD270" s="49" t="n">
        <v>0.0152631476038269</v>
      </c>
      <c r="CE270" s="49" t="n">
        <v>578.194731920218</v>
      </c>
      <c r="CF270" s="49" t="n">
        <v>0.00550958838630378</v>
      </c>
      <c r="CT270" s="87"/>
      <c r="CU270" s="87"/>
      <c r="CV270" s="87"/>
    </row>
    <row r="271" customFormat="false" ht="12.8" hidden="false" customHeight="false" outlineLevel="0" collapsed="false">
      <c r="A271" s="86"/>
      <c r="B271" s="86"/>
      <c r="G271" s="86"/>
      <c r="AW271" s="49" t="n">
        <v>0.00362831383357966</v>
      </c>
      <c r="AX271" s="84" t="n">
        <v>79.0496212593515</v>
      </c>
      <c r="AY271" s="53" t="n">
        <v>0.00253981968350643</v>
      </c>
      <c r="AZ271" s="84" t="n">
        <v>0.00453464007348533</v>
      </c>
      <c r="BA271" s="49" t="n">
        <v>118.474369077307</v>
      </c>
      <c r="BB271" s="85" t="n">
        <v>0.00346395699986883</v>
      </c>
      <c r="BC271" s="85" t="n">
        <v>0.00513240392504531</v>
      </c>
      <c r="BD271" s="85" t="n">
        <v>152.095473815459</v>
      </c>
      <c r="BE271" s="85" t="n">
        <v>0.00341060139830119</v>
      </c>
      <c r="BF271" s="84" t="n">
        <v>0.00698733396177915</v>
      </c>
      <c r="BG271" s="49" t="n">
        <v>146.091705112215</v>
      </c>
      <c r="BH271" s="85" t="n">
        <v>0.00179717983092713</v>
      </c>
      <c r="BI271" s="49" t="n">
        <v>0.0107813853052609</v>
      </c>
      <c r="BJ271" s="49" t="n">
        <v>194.12185473816</v>
      </c>
      <c r="BK271" s="49" t="n">
        <v>0.00135756977355487</v>
      </c>
      <c r="BL271" s="49" t="n">
        <v>0.0139934920047003</v>
      </c>
      <c r="BM271" s="49" t="n">
        <v>240.150748129672</v>
      </c>
      <c r="BN271" s="49" t="n">
        <v>0.000361360515693321</v>
      </c>
      <c r="BO271" s="49" t="n">
        <v>0.0101950111580075</v>
      </c>
      <c r="BP271" s="49" t="n">
        <v>260.163310473808</v>
      </c>
      <c r="BQ271" s="49" t="n">
        <v>0.00586665887759549</v>
      </c>
      <c r="BR271" s="49" t="n">
        <v>0.0132125413081369</v>
      </c>
      <c r="BS271" s="49" t="n">
        <v>333.209163029932</v>
      </c>
      <c r="BT271" s="49" t="n">
        <v>0.00578305247679523</v>
      </c>
      <c r="BU271" s="49" t="n">
        <v>0.0157499513890268</v>
      </c>
      <c r="BV271" s="49" t="n">
        <v>403.253131234419</v>
      </c>
      <c r="BW271" s="49" t="n">
        <v>0.0050959523756468</v>
      </c>
      <c r="BX271" s="49" t="n">
        <v>0.00998485678450849</v>
      </c>
      <c r="BY271" s="49" t="n">
        <v>375.235543952616</v>
      </c>
      <c r="BZ271" s="49" t="n">
        <v>0.00619003205576737</v>
      </c>
      <c r="CA271" s="49" t="n">
        <v>0.0126285486664999</v>
      </c>
      <c r="CB271" s="49" t="n">
        <v>464.291446384055</v>
      </c>
      <c r="CC271" s="49" t="n">
        <v>0.00647652308784284</v>
      </c>
      <c r="CD271" s="49" t="n">
        <v>0.0153445076760872</v>
      </c>
      <c r="CE271" s="49" t="n">
        <v>580.364307980068</v>
      </c>
      <c r="CF271" s="49" t="n">
        <v>0.00549371114020626</v>
      </c>
      <c r="CT271" s="87"/>
      <c r="CU271" s="87"/>
      <c r="CV271" s="87"/>
    </row>
    <row r="272" customFormat="false" ht="12.8" hidden="false" customHeight="false" outlineLevel="0" collapsed="false">
      <c r="A272" s="86"/>
      <c r="B272" s="86"/>
      <c r="G272" s="86"/>
      <c r="AW272" s="49" t="n">
        <v>0.00363936523986337</v>
      </c>
      <c r="AX272" s="84" t="n">
        <v>79.3451324812966</v>
      </c>
      <c r="AY272" s="53" t="n">
        <v>0.00254755566790499</v>
      </c>
      <c r="AZ272" s="84" t="n">
        <v>0.00454644304470903</v>
      </c>
      <c r="BA272" s="49" t="n">
        <v>118.917261845387</v>
      </c>
      <c r="BB272" s="85" t="n">
        <v>0.00347376524821553</v>
      </c>
      <c r="BC272" s="85" t="n">
        <v>0.00523823361378644</v>
      </c>
      <c r="BD272" s="85" t="n">
        <v>152.664052369075</v>
      </c>
      <c r="BE272" s="85" t="n">
        <v>0.00333504385753558</v>
      </c>
      <c r="BF272" s="84" t="n">
        <v>0.00704807890982607</v>
      </c>
      <c r="BG272" s="49" t="n">
        <v>146.637839775557</v>
      </c>
      <c r="BH272" s="85" t="n">
        <v>0.00178596991783215</v>
      </c>
      <c r="BI272" s="49" t="n">
        <v>0.0108601480184144</v>
      </c>
      <c r="BJ272" s="49" t="n">
        <v>194.847540523697</v>
      </c>
      <c r="BK272" s="49" t="n">
        <v>0.00133357049138873</v>
      </c>
      <c r="BL272" s="49" t="n">
        <v>0.0140870450245583</v>
      </c>
      <c r="BM272" s="49" t="n">
        <v>241.048503740644</v>
      </c>
      <c r="BN272" s="49" t="n">
        <v>0.000323659107736582</v>
      </c>
      <c r="BO272" s="49" t="n">
        <v>0.0102528554958018</v>
      </c>
      <c r="BP272" s="49" t="n">
        <v>261.135879052362</v>
      </c>
      <c r="BQ272" s="49" t="n">
        <v>0.00586872721330041</v>
      </c>
      <c r="BR272" s="49" t="n">
        <v>0.0132842457053365</v>
      </c>
      <c r="BS272" s="49" t="n">
        <v>334.454798940157</v>
      </c>
      <c r="BT272" s="49" t="n">
        <v>0.00577451053081693</v>
      </c>
      <c r="BU272" s="49" t="n">
        <v>0.0158332276357459</v>
      </c>
      <c r="BV272" s="49" t="n">
        <v>404.760612531177</v>
      </c>
      <c r="BW272" s="49" t="n">
        <v>0.0050755137282922</v>
      </c>
      <c r="BX272" s="49" t="n">
        <v>0.0100419626226837</v>
      </c>
      <c r="BY272" s="49" t="n">
        <v>376.638287094761</v>
      </c>
      <c r="BZ272" s="49" t="n">
        <v>0.00619650993931214</v>
      </c>
      <c r="CA272" s="49" t="n">
        <v>0.0126978761789609</v>
      </c>
      <c r="CB272" s="49" t="n">
        <v>466.027107231935</v>
      </c>
      <c r="CC272" s="49" t="n">
        <v>0.00647636900213075</v>
      </c>
      <c r="CD272" s="49" t="n">
        <v>0.0154261338850764</v>
      </c>
      <c r="CE272" s="49" t="n">
        <v>582.533884039919</v>
      </c>
      <c r="CF272" s="49" t="n">
        <v>0.00547753607770659</v>
      </c>
      <c r="CT272" s="87"/>
      <c r="CU272" s="87"/>
      <c r="CV272" s="87"/>
    </row>
    <row r="273" customFormat="false" ht="12.8" hidden="false" customHeight="false" outlineLevel="0" collapsed="false">
      <c r="A273" s="86"/>
      <c r="B273" s="86"/>
      <c r="G273" s="86"/>
      <c r="AW273" s="49" t="n">
        <v>0.00365040241557725</v>
      </c>
      <c r="AX273" s="84" t="n">
        <v>79.6406437032418</v>
      </c>
      <c r="AY273" s="53" t="n">
        <v>0.00255528169090471</v>
      </c>
      <c r="AZ273" s="84" t="n">
        <v>0.00455822455715812</v>
      </c>
      <c r="BA273" s="49" t="n">
        <v>119.360154613467</v>
      </c>
      <c r="BB273" s="85" t="n">
        <v>0.00348355735537854</v>
      </c>
      <c r="BC273" s="85" t="n">
        <v>0.00534453833098469</v>
      </c>
      <c r="BD273" s="85" t="n">
        <v>153.232630922691</v>
      </c>
      <c r="BE273" s="85" t="n">
        <v>0.00325898690242248</v>
      </c>
      <c r="BF273" s="84" t="n">
        <v>0.00710903520551971</v>
      </c>
      <c r="BG273" s="49" t="n">
        <v>147.183974438898</v>
      </c>
      <c r="BH273" s="85" t="n">
        <v>0.00177444440364975</v>
      </c>
      <c r="BI273" s="49" t="n">
        <v>0.0109391906978068</v>
      </c>
      <c r="BJ273" s="49" t="n">
        <v>195.573226309233</v>
      </c>
      <c r="BK273" s="49" t="n">
        <v>0.00130921698118587</v>
      </c>
      <c r="BL273" s="49" t="n">
        <v>0.0141809539094035</v>
      </c>
      <c r="BM273" s="49" t="n">
        <v>241.946259351617</v>
      </c>
      <c r="BN273" s="49" t="n">
        <v>0.000285571827633504</v>
      </c>
      <c r="BO273" s="49" t="n">
        <v>0.0103108930346353</v>
      </c>
      <c r="BP273" s="49" t="n">
        <v>262.108447630916</v>
      </c>
      <c r="BQ273" s="49" t="n">
        <v>0.00587057252562105</v>
      </c>
      <c r="BR273" s="49" t="n">
        <v>0.0133561808490514</v>
      </c>
      <c r="BS273" s="49" t="n">
        <v>335.700434850381</v>
      </c>
      <c r="BT273" s="49" t="n">
        <v>0.00576569506625739</v>
      </c>
      <c r="BU273" s="49" t="n">
        <v>0.0159167832305148</v>
      </c>
      <c r="BV273" s="49" t="n">
        <v>406.268093827935</v>
      </c>
      <c r="BW273" s="49" t="n">
        <v>0.00505475975099783</v>
      </c>
      <c r="BX273" s="49" t="n">
        <v>0.010099258071688</v>
      </c>
      <c r="BY273" s="49" t="n">
        <v>378.041030236905</v>
      </c>
      <c r="BZ273" s="49" t="n">
        <v>0.00620279469926412</v>
      </c>
      <c r="CA273" s="49" t="n">
        <v>0.0127674193214135</v>
      </c>
      <c r="CB273" s="49" t="n">
        <v>467.762768079815</v>
      </c>
      <c r="CC273" s="49" t="n">
        <v>0.00647598550336049</v>
      </c>
      <c r="CD273" s="49" t="n">
        <v>0.0155080288190795</v>
      </c>
      <c r="CE273" s="49" t="n">
        <v>584.703460099769</v>
      </c>
      <c r="CF273" s="49" t="n">
        <v>0.00546106261821068</v>
      </c>
      <c r="CT273" s="87"/>
      <c r="CU273" s="87"/>
      <c r="CV273" s="87"/>
    </row>
    <row r="274" customFormat="false" ht="12.8" hidden="false" customHeight="false" outlineLevel="0" collapsed="false">
      <c r="A274" s="86"/>
      <c r="B274" s="86"/>
      <c r="G274" s="86"/>
      <c r="AW274" s="49" t="n">
        <v>0.0036614253973227</v>
      </c>
      <c r="AX274" s="84" t="n">
        <v>79.9361549251869</v>
      </c>
      <c r="AY274" s="53" t="n">
        <v>0.00256299777812649</v>
      </c>
      <c r="AZ274" s="84" t="n">
        <v>0.00456998470544454</v>
      </c>
      <c r="BA274" s="49" t="n">
        <v>119.803047381546</v>
      </c>
      <c r="BB274" s="85" t="n">
        <v>0.003493333374396</v>
      </c>
      <c r="BC274" s="85" t="n">
        <v>0.00545132427347928</v>
      </c>
      <c r="BD274" s="85" t="n">
        <v>153.801209476306</v>
      </c>
      <c r="BE274" s="85" t="n">
        <v>0.00318242885231075</v>
      </c>
      <c r="BF274" s="84" t="n">
        <v>0.00717020468918986</v>
      </c>
      <c r="BG274" s="49" t="n">
        <v>147.73010910224</v>
      </c>
      <c r="BH274" s="85" t="n">
        <v>0.00176260189598873</v>
      </c>
      <c r="BI274" s="49" t="n">
        <v>0.0110185163294114</v>
      </c>
      <c r="BJ274" s="49" t="n">
        <v>196.298912094769</v>
      </c>
      <c r="BK274" s="49" t="n">
        <v>0.00128450815006708</v>
      </c>
      <c r="BL274" s="49" t="n">
        <v>0.0142752227748148</v>
      </c>
      <c r="BM274" s="49" t="n">
        <v>242.844014962589</v>
      </c>
      <c r="BN274" s="49" t="n">
        <v>0.000247097647912912</v>
      </c>
      <c r="BO274" s="49" t="n">
        <v>0.0103691251260285</v>
      </c>
      <c r="BP274" s="49" t="n">
        <v>263.081016209469</v>
      </c>
      <c r="BQ274" s="49" t="n">
        <v>0.00587219391506178</v>
      </c>
      <c r="BR274" s="49" t="n">
        <v>0.0134283487824126</v>
      </c>
      <c r="BS274" s="49" t="n">
        <v>336.946070760606</v>
      </c>
      <c r="BT274" s="49" t="n">
        <v>0.00575660539566746</v>
      </c>
      <c r="BU274" s="49" t="n">
        <v>0.0160006210016239</v>
      </c>
      <c r="BV274" s="49" t="n">
        <v>407.775575124693</v>
      </c>
      <c r="BW274" s="49" t="n">
        <v>0.00503368978277738</v>
      </c>
      <c r="BX274" s="49" t="n">
        <v>0.0101567443603321</v>
      </c>
      <c r="BY274" s="49" t="n">
        <v>379.44377337905</v>
      </c>
      <c r="BZ274" s="49" t="n">
        <v>0.00620888556867171</v>
      </c>
      <c r="CA274" s="49" t="n">
        <v>0.0128371797948002</v>
      </c>
      <c r="CB274" s="49" t="n">
        <v>469.498428927696</v>
      </c>
      <c r="CC274" s="49" t="n">
        <v>0.00647537207509366</v>
      </c>
      <c r="CD274" s="49" t="n">
        <v>0.0155901951028286</v>
      </c>
      <c r="CE274" s="49" t="n">
        <v>586.87303615962</v>
      </c>
      <c r="CF274" s="49" t="n">
        <v>0.00544429016617212</v>
      </c>
      <c r="CT274" s="87"/>
      <c r="CU274" s="87"/>
      <c r="CV274" s="87"/>
      <c r="DC274" s="93"/>
      <c r="DD274" s="94"/>
      <c r="DE274" s="94"/>
      <c r="DF274" s="94"/>
      <c r="DG274" s="94"/>
      <c r="DH274" s="94"/>
      <c r="DI274" s="94"/>
      <c r="DJ274" s="94"/>
    </row>
    <row r="275" customFormat="false" ht="12.8" hidden="false" customHeight="false" outlineLevel="0" collapsed="false">
      <c r="A275" s="86"/>
      <c r="B275" s="86"/>
      <c r="G275" s="86"/>
      <c r="AW275" s="49" t="n">
        <v>0.00367243422156015</v>
      </c>
      <c r="AX275" s="84" t="n">
        <v>80.231666147132</v>
      </c>
      <c r="AY275" s="53" t="n">
        <v>0.00257070395509271</v>
      </c>
      <c r="AZ275" s="84" t="n">
        <v>0.00458172358342406</v>
      </c>
      <c r="BA275" s="49" t="n">
        <v>120.245940149626</v>
      </c>
      <c r="BB275" s="85" t="n">
        <v>0.00350309335804435</v>
      </c>
      <c r="BC275" s="85" t="n">
        <v>0.00555859773727306</v>
      </c>
      <c r="BD275" s="85" t="n">
        <v>154.369788029922</v>
      </c>
      <c r="BE275" s="85" t="n">
        <v>0.00310536798764136</v>
      </c>
      <c r="BF275" s="84" t="n">
        <v>0.00723158923165766</v>
      </c>
      <c r="BG275" s="49" t="n">
        <v>148.276243765581</v>
      </c>
      <c r="BH275" s="85" t="n">
        <v>0.00175044098519941</v>
      </c>
      <c r="BI275" s="49" t="n">
        <v>0.0110981279448507</v>
      </c>
      <c r="BJ275" s="49" t="n">
        <v>197.024597880305</v>
      </c>
      <c r="BK275" s="49" t="n">
        <v>0.00125944288325604</v>
      </c>
      <c r="BL275" s="49" t="n">
        <v>0.0143698557975119</v>
      </c>
      <c r="BM275" s="49" t="n">
        <v>243.741770573562</v>
      </c>
      <c r="BN275" s="49" t="n">
        <v>0.000208235515877986</v>
      </c>
      <c r="BO275" s="49" t="n">
        <v>0.0104275531429364</v>
      </c>
      <c r="BP275" s="49" t="n">
        <v>264.053584788023</v>
      </c>
      <c r="BQ275" s="49" t="n">
        <v>0.00587359047360911</v>
      </c>
      <c r="BR275" s="49" t="n">
        <v>0.0135007515789097</v>
      </c>
      <c r="BS275" s="49" t="n">
        <v>338.19170667083</v>
      </c>
      <c r="BT275" s="49" t="n">
        <v>0.00574724081899666</v>
      </c>
      <c r="BU275" s="49" t="n">
        <v>0.0160847438172781</v>
      </c>
      <c r="BV275" s="49" t="n">
        <v>409.283056421451</v>
      </c>
      <c r="BW275" s="49" t="n">
        <v>0.00501230314581465</v>
      </c>
      <c r="BX275" s="49" t="n">
        <v>0.0102144227366769</v>
      </c>
      <c r="BY275" s="49" t="n">
        <v>380.846516521195</v>
      </c>
      <c r="BZ275" s="49" t="n">
        <v>0.00621478177426186</v>
      </c>
      <c r="CA275" s="49" t="n">
        <v>0.0129071593253371</v>
      </c>
      <c r="CB275" s="49" t="n">
        <v>471.234089775576</v>
      </c>
      <c r="CC275" s="49" t="n">
        <v>0.00647452819227551</v>
      </c>
      <c r="CD275" s="49" t="n">
        <v>0.0156726353980858</v>
      </c>
      <c r="CE275" s="49" t="n">
        <v>589.04261221947</v>
      </c>
      <c r="CF275" s="49" t="n">
        <v>0.00542721811092598</v>
      </c>
      <c r="CT275" s="87"/>
      <c r="CU275" s="87"/>
      <c r="CV275" s="87"/>
      <c r="DD275" s="60"/>
    </row>
    <row r="276" customFormat="false" ht="12.8" hidden="false" customHeight="false" outlineLevel="0" collapsed="false">
      <c r="A276" s="86"/>
      <c r="B276" s="86"/>
      <c r="G276" s="86"/>
      <c r="AW276" s="49" t="n">
        <v>0.0036834289246097</v>
      </c>
      <c r="AX276" s="84" t="n">
        <v>80.5271773690772</v>
      </c>
      <c r="AY276" s="53" t="n">
        <v>0.00257840024722739</v>
      </c>
      <c r="AZ276" s="84" t="n">
        <v>0.00459344128420522</v>
      </c>
      <c r="BA276" s="49" t="n">
        <v>120.688832917706</v>
      </c>
      <c r="BB276" s="85" t="n">
        <v>0.00351283735884066</v>
      </c>
      <c r="BC276" s="85" t="n">
        <v>0.00566636511974765</v>
      </c>
      <c r="BD276" s="85" t="n">
        <v>154.938366583538</v>
      </c>
      <c r="BE276" s="85" t="n">
        <v>0.00302780254946515</v>
      </c>
      <c r="BF276" s="84" t="n">
        <v>0.00729319073475499</v>
      </c>
      <c r="BG276" s="49" t="n">
        <v>148.822378428923</v>
      </c>
      <c r="BH276" s="85" t="n">
        <v>0.0017379602440434</v>
      </c>
      <c r="BI276" s="49" t="n">
        <v>0.0111780286222228</v>
      </c>
      <c r="BJ276" s="49" t="n">
        <v>197.750283665841</v>
      </c>
      <c r="BK276" s="49" t="n">
        <v>0.00123402004377632</v>
      </c>
      <c r="BL276" s="49" t="n">
        <v>0.0144648572165532</v>
      </c>
      <c r="BM276" s="49" t="n">
        <v>244.639526184534</v>
      </c>
      <c r="BN276" s="49" t="n">
        <v>0.000168984353321442</v>
      </c>
      <c r="BO276" s="49" t="n">
        <v>0.0104861784800674</v>
      </c>
      <c r="BP276" s="49" t="n">
        <v>265.026153366576</v>
      </c>
      <c r="BQ276" s="49" t="n">
        <v>0.00587476128455134</v>
      </c>
      <c r="BR276" s="49" t="n">
        <v>0.0135733913428492</v>
      </c>
      <c r="BS276" s="49" t="n">
        <v>339.437342581055</v>
      </c>
      <c r="BT276" s="49" t="n">
        <v>0.00573760062340787</v>
      </c>
      <c r="BU276" s="49" t="n">
        <v>0.0161691545862656</v>
      </c>
      <c r="BV276" s="49" t="n">
        <v>410.79053771821</v>
      </c>
      <c r="BW276" s="49" t="n">
        <v>0.00499059914528076</v>
      </c>
      <c r="BX276" s="49" t="n">
        <v>0.0102722944683071</v>
      </c>
      <c r="BY276" s="49" t="n">
        <v>382.249259663339</v>
      </c>
      <c r="BZ276" s="49" t="n">
        <v>0.00622048253629429</v>
      </c>
      <c r="CA276" s="49" t="n">
        <v>0.0129773596648588</v>
      </c>
      <c r="CB276" s="49" t="n">
        <v>472.969750623456</v>
      </c>
      <c r="CC276" s="49" t="n">
        <v>0.00647345332109331</v>
      </c>
      <c r="CD276" s="49" t="n">
        <v>0.0157553524042412</v>
      </c>
      <c r="CE276" s="49" t="n">
        <v>591.21218827932</v>
      </c>
      <c r="CF276" s="49" t="n">
        <v>0.00540984582652173</v>
      </c>
      <c r="CT276" s="86"/>
      <c r="CU276" s="86"/>
    </row>
    <row r="277" customFormat="false" ht="12.8" hidden="false" customHeight="false" outlineLevel="0" collapsed="false">
      <c r="A277" s="86"/>
      <c r="B277" s="86"/>
      <c r="G277" s="86"/>
      <c r="AW277" s="49" t="n">
        <v>0.00369440954265189</v>
      </c>
      <c r="AX277" s="84" t="n">
        <v>80.8226885910223</v>
      </c>
      <c r="AY277" s="53" t="n">
        <v>0.00258608667985696</v>
      </c>
      <c r="AZ277" s="84" t="n">
        <v>0.0046051379001583</v>
      </c>
      <c r="BA277" s="49" t="n">
        <v>121.131725685786</v>
      </c>
      <c r="BB277" s="85" t="n">
        <v>0.00352256542904541</v>
      </c>
      <c r="BC277" s="85" t="n">
        <v>0.00577463292193974</v>
      </c>
      <c r="BD277" s="85" t="n">
        <v>155.506945137154</v>
      </c>
      <c r="BE277" s="85" t="n">
        <v>0.00294973073894775</v>
      </c>
      <c r="BF277" s="84" t="n">
        <v>0.00735501113185632</v>
      </c>
      <c r="BG277" s="49" t="n">
        <v>149.368513092265</v>
      </c>
      <c r="BH277" s="85" t="n">
        <v>0.00172515822735658</v>
      </c>
      <c r="BI277" s="49" t="n">
        <v>0.0112582214869491</v>
      </c>
      <c r="BJ277" s="49" t="n">
        <v>198.475969451378</v>
      </c>
      <c r="BK277" s="49" t="n">
        <v>0.00120823847214171</v>
      </c>
      <c r="BL277" s="49" t="n">
        <v>0.0145602313345645</v>
      </c>
      <c r="BM277" s="49" t="n">
        <v>245.537281795507</v>
      </c>
      <c r="BN277" s="49" t="n">
        <v>0.000129343056234283</v>
      </c>
      <c r="BO277" s="49" t="n">
        <v>0.0105450025542083</v>
      </c>
      <c r="BP277" s="49" t="n">
        <v>265.99872194513</v>
      </c>
      <c r="BQ277" s="49" t="n">
        <v>0.00587570542229545</v>
      </c>
      <c r="BR277" s="49" t="n">
        <v>0.0136462702098241</v>
      </c>
      <c r="BS277" s="49" t="n">
        <v>340.682978491279</v>
      </c>
      <c r="BT277" s="49" t="n">
        <v>0.00572768408308945</v>
      </c>
      <c r="BU277" s="49" t="n">
        <v>0.0162538562586441</v>
      </c>
      <c r="BV277" s="49" t="n">
        <v>412.298019014968</v>
      </c>
      <c r="BW277" s="49" t="n">
        <v>0.00496857706915049</v>
      </c>
      <c r="BX277" s="49" t="n">
        <v>0.0103303608426116</v>
      </c>
      <c r="BY277" s="49" t="n">
        <v>383.652002805484</v>
      </c>
      <c r="BZ277" s="49" t="n">
        <v>0.00622598706841486</v>
      </c>
      <c r="CA277" s="49" t="n">
        <v>0.0130477825911713</v>
      </c>
      <c r="CB277" s="49" t="n">
        <v>474.705411471337</v>
      </c>
      <c r="CC277" s="49" t="n">
        <v>0.00647214691883157</v>
      </c>
      <c r="CD277" s="49" t="n">
        <v>0.0158383488589249</v>
      </c>
      <c r="CE277" s="49" t="n">
        <v>593.381764339171</v>
      </c>
      <c r="CF277" s="49" t="n">
        <v>0.00539217267155253</v>
      </c>
    </row>
    <row r="278" customFormat="false" ht="12.8" hidden="false" customHeight="false" outlineLevel="0" collapsed="false">
      <c r="A278" s="86"/>
      <c r="B278" s="86"/>
      <c r="G278" s="86"/>
      <c r="AW278" s="49" t="n">
        <v>0.00370537611172833</v>
      </c>
      <c r="AX278" s="84" t="n">
        <v>81.1181998129675</v>
      </c>
      <c r="AY278" s="53" t="n">
        <v>0.00259376327821046</v>
      </c>
      <c r="AZ278" s="84" t="n">
        <v>0.00461681352292314</v>
      </c>
      <c r="BA278" s="49" t="n">
        <v>121.574618453866</v>
      </c>
      <c r="BB278" s="85" t="n">
        <v>0.00353227762066206</v>
      </c>
      <c r="BC278" s="85" t="n">
        <v>0.0058834077508806</v>
      </c>
      <c r="BD278" s="85" t="n">
        <v>156.07552369077</v>
      </c>
      <c r="BE278" s="85" t="n">
        <v>0.0028711507168597</v>
      </c>
      <c r="BF278" s="84" t="n">
        <v>0.00741705238842348</v>
      </c>
      <c r="BG278" s="49" t="n">
        <v>149.914647755606</v>
      </c>
      <c r="BH278" s="85" t="n">
        <v>0.00171203347170681</v>
      </c>
      <c r="BI278" s="49" t="n">
        <v>0.0113387097126443</v>
      </c>
      <c r="BJ278" s="49" t="n">
        <v>199.201655236914</v>
      </c>
      <c r="BK278" s="49" t="n">
        <v>0.00118209698604115</v>
      </c>
      <c r="BL278" s="49" t="n">
        <v>0.0146559825189994</v>
      </c>
      <c r="BM278" s="49" t="n">
        <v>246.435037406479</v>
      </c>
      <c r="BN278" s="49" t="n">
        <v>8.93104945072665E-005</v>
      </c>
      <c r="BO278" s="49" t="n">
        <v>0.0106040268045572</v>
      </c>
      <c r="BP278" s="49" t="n">
        <v>266.971290523683</v>
      </c>
      <c r="BQ278" s="49" t="n">
        <v>0.00587642195218153</v>
      </c>
      <c r="BR278" s="49" t="n">
        <v>0.0137193903471946</v>
      </c>
      <c r="BS278" s="49" t="n">
        <v>341.928614401504</v>
      </c>
      <c r="BT278" s="49" t="n">
        <v>0.00571749045906513</v>
      </c>
      <c r="BU278" s="49" t="n">
        <v>0.0163388518264423</v>
      </c>
      <c r="BV278" s="49" t="n">
        <v>413.805500311726</v>
      </c>
      <c r="BW278" s="49" t="n">
        <v>0.00494623618801084</v>
      </c>
      <c r="BX278" s="49" t="n">
        <v>0.0103886231670693</v>
      </c>
      <c r="BY278" s="49" t="n">
        <v>385.054745947628</v>
      </c>
      <c r="BZ278" s="49" t="n">
        <v>0.00623129457750612</v>
      </c>
      <c r="CA278" s="49" t="n">
        <v>0.0131184299084132</v>
      </c>
      <c r="CB278" s="49" t="n">
        <v>476.441072319217</v>
      </c>
      <c r="CC278" s="49" t="n">
        <v>0.00647060843372821</v>
      </c>
      <c r="CD278" s="49" t="n">
        <v>0.0159216275386341</v>
      </c>
      <c r="CE278" s="49" t="n">
        <v>595.551340399021</v>
      </c>
      <c r="CF278" s="49" t="n">
        <v>0.00537419798898013</v>
      </c>
    </row>
    <row r="279" customFormat="false" ht="12.8" hidden="false" customHeight="false" outlineLevel="0" collapsed="false">
      <c r="A279" s="86"/>
      <c r="B279" s="86"/>
      <c r="G279" s="86"/>
      <c r="AW279" s="49" t="n">
        <v>0.00371632866774255</v>
      </c>
      <c r="AX279" s="84" t="n">
        <v>81.4137110349126</v>
      </c>
      <c r="AY279" s="53" t="n">
        <v>0.00260143006742045</v>
      </c>
      <c r="AZ279" s="84" t="n">
        <v>0.00462846824341814</v>
      </c>
      <c r="BA279" s="49" t="n">
        <v>122.017511221945</v>
      </c>
      <c r="BB279" s="85" t="n">
        <v>0.00354197398544047</v>
      </c>
      <c r="BC279" s="85" t="n">
        <v>0.00599269632200096</v>
      </c>
      <c r="BD279" s="85" t="n">
        <v>156.644102244386</v>
      </c>
      <c r="BE279" s="85" t="n">
        <v>0.00279206060305324</v>
      </c>
      <c r="BF279" s="84" t="n">
        <v>0.00747931650256404</v>
      </c>
      <c r="BG279" s="49" t="n">
        <v>150.460782418948</v>
      </c>
      <c r="BH279" s="85" t="n">
        <v>0.00169858449504591</v>
      </c>
      <c r="BI279" s="49" t="n">
        <v>0.0114194965220081</v>
      </c>
      <c r="BJ279" s="49" t="n">
        <v>199.92734102245</v>
      </c>
      <c r="BK279" s="49" t="n">
        <v>0.00115559438001662</v>
      </c>
      <c r="BL279" s="49" t="n">
        <v>0.0147521152034323</v>
      </c>
      <c r="BM279" s="49" t="n">
        <v>247.332793017452</v>
      </c>
      <c r="BN279" s="49" t="n">
        <v>4.88855116242775E-005</v>
      </c>
      <c r="BO279" s="49" t="n">
        <v>0.0106632526930634</v>
      </c>
      <c r="BP279" s="49" t="n">
        <v>267.943859102237</v>
      </c>
      <c r="BQ279" s="49" t="n">
        <v>0.00587690993029516</v>
      </c>
      <c r="BR279" s="49" t="n">
        <v>0.0137927539545807</v>
      </c>
      <c r="BS279" s="49" t="n">
        <v>343.174250311728</v>
      </c>
      <c r="BT279" s="49" t="n">
        <v>0.00570701899899916</v>
      </c>
      <c r="BU279" s="49" t="n">
        <v>0.0164241443243807</v>
      </c>
      <c r="BV279" s="49" t="n">
        <v>415.312981608484</v>
      </c>
      <c r="BW279" s="49" t="n">
        <v>0.00492357575486965</v>
      </c>
      <c r="BX279" s="49" t="n">
        <v>0.0104470827695409</v>
      </c>
      <c r="BY279" s="49" t="n">
        <v>386.457489089773</v>
      </c>
      <c r="BZ279" s="49" t="n">
        <v>0.00623640426353678</v>
      </c>
      <c r="CA279" s="49" t="n">
        <v>0.013189303447426</v>
      </c>
      <c r="CB279" s="49" t="n">
        <v>478.176733167097</v>
      </c>
      <c r="CC279" s="49" t="n">
        <v>0.00646883730482645</v>
      </c>
      <c r="CD279" s="49" t="n">
        <v>0.016005191259376</v>
      </c>
      <c r="CE279" s="49" t="n">
        <v>597.720916458872</v>
      </c>
      <c r="CF279" s="49" t="n">
        <v>0.00535592110595871</v>
      </c>
    </row>
    <row r="280" customFormat="false" ht="12.8" hidden="false" customHeight="false" outlineLevel="0" collapsed="false">
      <c r="A280" s="86"/>
      <c r="B280" s="86"/>
      <c r="G280" s="86"/>
      <c r="AW280" s="49" t="n">
        <v>0.00372726724646053</v>
      </c>
      <c r="AX280" s="84" t="n">
        <v>81.7092222568578</v>
      </c>
      <c r="AY280" s="53" t="n">
        <v>0.00260908707252303</v>
      </c>
      <c r="AZ280" s="84" t="n">
        <v>0.00464010215184829</v>
      </c>
      <c r="BA280" s="49" t="n">
        <v>122.460403990025</v>
      </c>
      <c r="BB280" s="85" t="n">
        <v>0.00355165457487787</v>
      </c>
      <c r="BC280" s="85" t="n">
        <v>0.00610250546160309</v>
      </c>
      <c r="BD280" s="85" t="n">
        <v>157.212680798002</v>
      </c>
      <c r="BE280" s="85" t="n">
        <v>0.00271245847592323</v>
      </c>
      <c r="BF280" s="84" t="n">
        <v>0.00754180550560306</v>
      </c>
      <c r="BG280" s="49" t="n">
        <v>151.006917082289</v>
      </c>
      <c r="BH280" s="85" t="n">
        <v>0.00168480979635465</v>
      </c>
      <c r="BI280" s="49" t="n">
        <v>0.0115005851877405</v>
      </c>
      <c r="BJ280" s="49" t="n">
        <v>200.653026807986</v>
      </c>
      <c r="BK280" s="49" t="n">
        <v>0.00112872942513381</v>
      </c>
      <c r="BL280" s="49" t="n">
        <v>0.0148486338888849</v>
      </c>
      <c r="BM280" s="49" t="n">
        <v>248.230548628425</v>
      </c>
      <c r="BN280" s="49" t="n">
        <v>8.06692434788467E-006</v>
      </c>
      <c r="BO280" s="49" t="n">
        <v>0.0107226817047744</v>
      </c>
      <c r="BP280" s="49" t="n">
        <v>268.91642768079</v>
      </c>
      <c r="BQ280" s="49" t="n">
        <v>0.00587716840327624</v>
      </c>
      <c r="BR280" s="49" t="n">
        <v>0.0138663632643668</v>
      </c>
      <c r="BS280" s="49" t="n">
        <v>344.419886221953</v>
      </c>
      <c r="BT280" s="49" t="n">
        <v>0.00569626893700146</v>
      </c>
      <c r="BU280" s="49" t="n">
        <v>0.0165097368306077</v>
      </c>
      <c r="BV280" s="49" t="n">
        <v>416.820462905242</v>
      </c>
      <c r="BW280" s="49" t="n">
        <v>0.00490059500495663</v>
      </c>
      <c r="BX280" s="49" t="n">
        <v>0.0105057409985671</v>
      </c>
      <c r="BY280" s="49" t="n">
        <v>387.860232231918</v>
      </c>
      <c r="BZ280" s="49" t="n">
        <v>0.00624131531940883</v>
      </c>
      <c r="CA280" s="49" t="n">
        <v>0.0132604050661323</v>
      </c>
      <c r="CB280" s="49" t="n">
        <v>479.912394014978</v>
      </c>
      <c r="CC280" s="49" t="n">
        <v>0.00646683296182691</v>
      </c>
      <c r="CD280" s="49" t="n">
        <v>0.0160890428773254</v>
      </c>
      <c r="CE280" s="49" t="n">
        <v>599.890492518722</v>
      </c>
      <c r="CF280" s="49" t="n">
        <v>0.00533734133365295</v>
      </c>
    </row>
    <row r="281" customFormat="false" ht="12.8" hidden="false" customHeight="false" outlineLevel="0" collapsed="false">
      <c r="A281" s="86"/>
      <c r="B281" s="86"/>
      <c r="G281" s="86"/>
      <c r="AW281" s="49" t="n">
        <v>0.00373819188351158</v>
      </c>
      <c r="AX281" s="84" t="n">
        <v>82.0047334788029</v>
      </c>
      <c r="AY281" s="53" t="n">
        <v>0.00261673431845877</v>
      </c>
      <c r="AZ281" s="84" t="n">
        <v>0.00465171533771326</v>
      </c>
      <c r="BA281" s="49" t="n">
        <v>122.903296758105</v>
      </c>
      <c r="BB281" s="85" t="n">
        <v>0.00356131944022039</v>
      </c>
      <c r="BC281" s="85" t="n">
        <v>0.0062128421094025</v>
      </c>
      <c r="BD281" s="85" t="n">
        <v>157.781259351618</v>
      </c>
      <c r="BE281" s="85" t="n">
        <v>0.00263234237185267</v>
      </c>
      <c r="BF281" s="84" t="n">
        <v>0.0076045214626691</v>
      </c>
      <c r="BG281" s="49" t="n">
        <v>151.553051745631</v>
      </c>
      <c r="BH281" s="85" t="n">
        <v>0.00167070785528222</v>
      </c>
      <c r="BI281" s="49" t="n">
        <v>0.0115819790334809</v>
      </c>
      <c r="BJ281" s="49" t="n">
        <v>201.378712593522</v>
      </c>
      <c r="BK281" s="49" t="n">
        <v>0.00110150086864646</v>
      </c>
      <c r="BL281" s="49" t="n">
        <v>0.0149455431451872</v>
      </c>
      <c r="BM281" s="49" t="n">
        <v>249.128304239397</v>
      </c>
      <c r="BN281" s="49" t="n">
        <v>-3.314647760236E-005</v>
      </c>
      <c r="BO281" s="49" t="n">
        <v>0.0107823153481917</v>
      </c>
      <c r="BP281" s="49" t="n">
        <v>269.888996259344</v>
      </c>
      <c r="BQ281" s="49" t="n">
        <v>0.00587719640812604</v>
      </c>
      <c r="BR281" s="49" t="n">
        <v>0.0139402205422186</v>
      </c>
      <c r="BS281" s="49" t="n">
        <v>345.665522132177</v>
      </c>
      <c r="BT281" s="49" t="n">
        <v>0.00568523949342735</v>
      </c>
      <c r="BU281" s="49" t="n">
        <v>0.0165956324674558</v>
      </c>
      <c r="BV281" s="49" t="n">
        <v>418.327944202</v>
      </c>
      <c r="BW281" s="49" t="n">
        <v>0.00487729315552253</v>
      </c>
      <c r="BX281" s="49" t="n">
        <v>0.0105645992236729</v>
      </c>
      <c r="BY281" s="49" t="n">
        <v>389.262975374062</v>
      </c>
      <c r="BZ281" s="49" t="n">
        <v>0.00624602693080306</v>
      </c>
      <c r="CA281" s="49" t="n">
        <v>0.0133317366499238</v>
      </c>
      <c r="CB281" s="49" t="n">
        <v>481.648054862858</v>
      </c>
      <c r="CC281" s="49" t="n">
        <v>0.00646459482493751</v>
      </c>
      <c r="CD281" s="49" t="n">
        <v>0.0161731852894995</v>
      </c>
      <c r="CE281" s="49" t="n">
        <v>602.060068578573</v>
      </c>
      <c r="CF281" s="49" t="n">
        <v>0.00531845796705349</v>
      </c>
    </row>
    <row r="282" customFormat="false" ht="12.8" hidden="false" customHeight="false" outlineLevel="0" collapsed="false">
      <c r="A282" s="86"/>
      <c r="B282" s="86"/>
      <c r="G282" s="86"/>
      <c r="AW282" s="49" t="n">
        <v>0.0037491026143889</v>
      </c>
      <c r="AX282" s="84" t="n">
        <v>82.3002447007481</v>
      </c>
      <c r="AY282" s="53" t="n">
        <v>0.00262437183007289</v>
      </c>
      <c r="AZ282" s="84" t="n">
        <v>0.00466330788981561</v>
      </c>
      <c r="BA282" s="49" t="n">
        <v>123.346189526185</v>
      </c>
      <c r="BB282" s="85" t="n">
        <v>0.00357096863246493</v>
      </c>
      <c r="BC282" s="85" t="n">
        <v>0.0063237133211424</v>
      </c>
      <c r="BD282" s="85" t="n">
        <v>158.349837905234</v>
      </c>
      <c r="BE282" s="85" t="n">
        <v>0.00255171028464466</v>
      </c>
      <c r="BF282" s="84" t="n">
        <v>0.00766746647329467</v>
      </c>
      <c r="BG282" s="49" t="n">
        <v>152.099186408973</v>
      </c>
      <c r="BH282" s="85" t="n">
        <v>0.00165627713177831</v>
      </c>
      <c r="BI282" s="49" t="n">
        <v>0.0116636814347715</v>
      </c>
      <c r="BJ282" s="49" t="n">
        <v>202.104398379059</v>
      </c>
      <c r="BK282" s="49" t="n">
        <v>0.0010739074336538</v>
      </c>
      <c r="BL282" s="49" t="n">
        <v>0.0150428476123743</v>
      </c>
      <c r="BM282" s="49" t="n">
        <v>250.02605985037</v>
      </c>
      <c r="BN282" s="49" t="n">
        <v>-7.47559318816485E-005</v>
      </c>
      <c r="BO282" s="49" t="n">
        <v>0.0108421551556331</v>
      </c>
      <c r="BP282" s="49" t="n">
        <v>270.861564837897</v>
      </c>
      <c r="BQ282" s="49" t="n">
        <v>0.00587699297201088</v>
      </c>
      <c r="BR282" s="49" t="n">
        <v>0.0140143280876125</v>
      </c>
      <c r="BS282" s="49" t="n">
        <v>346.911158042402</v>
      </c>
      <c r="BT282" s="49" t="n">
        <v>0.00567392987467504</v>
      </c>
      <c r="BU282" s="49" t="n">
        <v>0.0166818344022155</v>
      </c>
      <c r="BV282" s="49" t="n">
        <v>419.835425498759</v>
      </c>
      <c r="BW282" s="49" t="n">
        <v>0.00485366940563327</v>
      </c>
      <c r="BX282" s="49" t="n">
        <v>0.010623658835679</v>
      </c>
      <c r="BY282" s="49" t="n">
        <v>390.665718516207</v>
      </c>
      <c r="BZ282" s="49" t="n">
        <v>0.00625053827602216</v>
      </c>
      <c r="CA282" s="49" t="n">
        <v>0.0134033001120577</v>
      </c>
      <c r="CB282" s="49" t="n">
        <v>483.383715710738</v>
      </c>
      <c r="CC282" s="49" t="n">
        <v>0.0064621223047208</v>
      </c>
      <c r="CD282" s="49" t="n">
        <v>0.0162576214344487</v>
      </c>
      <c r="CE282" s="49" t="n">
        <v>604.229644638423</v>
      </c>
      <c r="CF282" s="49" t="n">
        <v>0.00529927028478976</v>
      </c>
    </row>
    <row r="283" customFormat="false" ht="12.8" hidden="false" customHeight="false" outlineLevel="0" collapsed="false">
      <c r="A283" s="86"/>
      <c r="B283" s="86"/>
      <c r="G283" s="86"/>
      <c r="AW283" s="49" t="n">
        <v>0.00375999947445034</v>
      </c>
      <c r="AX283" s="84" t="n">
        <v>82.5957559226932</v>
      </c>
      <c r="AY283" s="53" t="n">
        <v>0.00263199963211591</v>
      </c>
      <c r="AZ283" s="84" t="n">
        <v>0.00467487989626862</v>
      </c>
      <c r="BA283" s="49" t="n">
        <v>123.789082294265</v>
      </c>
      <c r="BB283" s="85" t="n">
        <v>0.00358060220236074</v>
      </c>
      <c r="BC283" s="85" t="n">
        <v>0.00643512627128182</v>
      </c>
      <c r="BD283" s="85" t="n">
        <v>158.91841645885</v>
      </c>
      <c r="BE283" s="85" t="n">
        <v>0.00247056016493611</v>
      </c>
      <c r="BF283" s="84" t="n">
        <v>0.00773064267203154</v>
      </c>
      <c r="BG283" s="49" t="n">
        <v>152.645321072314</v>
      </c>
      <c r="BH283" s="85" t="n">
        <v>0.00164151606571903</v>
      </c>
      <c r="BI283" s="49" t="n">
        <v>0.0117456958200456</v>
      </c>
      <c r="BJ283" s="49" t="n">
        <v>202.830084164595</v>
      </c>
      <c r="BK283" s="49" t="n">
        <v>0.00104594781874953</v>
      </c>
      <c r="BL283" s="49" t="n">
        <v>0.0151405520021194</v>
      </c>
      <c r="BM283" s="49" t="n">
        <v>250.923815461342</v>
      </c>
      <c r="BN283" s="49" t="n">
        <v>-0.00011676270385833</v>
      </c>
      <c r="BO283" s="49" t="n">
        <v>0.0109022026836039</v>
      </c>
      <c r="BP283" s="49" t="n">
        <v>271.834133416451</v>
      </c>
      <c r="BQ283" s="49" t="n">
        <v>0.00587655711206312</v>
      </c>
      <c r="BR283" s="49" t="n">
        <v>0.0140886882343781</v>
      </c>
      <c r="BS283" s="49" t="n">
        <v>348.156793952626</v>
      </c>
      <c r="BT283" s="49" t="n">
        <v>0.00566233927298046</v>
      </c>
      <c r="BU283" s="49" t="n">
        <v>0.0167683458479282</v>
      </c>
      <c r="BV283" s="49" t="n">
        <v>421.342906795517</v>
      </c>
      <c r="BW283" s="49" t="n">
        <v>0.00482972293595945</v>
      </c>
      <c r="BX283" s="49" t="n">
        <v>0.0106829212470188</v>
      </c>
      <c r="BY283" s="49" t="n">
        <v>392.068461658352</v>
      </c>
      <c r="BZ283" s="49" t="n">
        <v>0.00625484852583211</v>
      </c>
      <c r="CA283" s="49" t="n">
        <v>0.0134750973940634</v>
      </c>
      <c r="CB283" s="49" t="n">
        <v>485.119376558619</v>
      </c>
      <c r="CC283" s="49" t="n">
        <v>0.00645941480194133</v>
      </c>
      <c r="CD283" s="49" t="n">
        <v>0.016342354292964</v>
      </c>
      <c r="CE283" s="49" t="n">
        <v>606.399220698274</v>
      </c>
      <c r="CF283" s="49" t="n">
        <v>0.00527977754893655</v>
      </c>
    </row>
    <row r="284" customFormat="false" ht="12.8" hidden="false" customHeight="false" outlineLevel="0" collapsed="false">
      <c r="A284" s="86"/>
      <c r="B284" s="86"/>
      <c r="G284" s="86"/>
      <c r="AW284" s="49" t="n">
        <v>0.00377088249891908</v>
      </c>
      <c r="AX284" s="84" t="n">
        <v>82.8912671446384</v>
      </c>
      <c r="AY284" s="53" t="n">
        <v>0.00263961774924404</v>
      </c>
      <c r="AZ284" s="84" t="n">
        <v>0.00468643144450421</v>
      </c>
      <c r="BA284" s="49" t="n">
        <v>124.231975062344</v>
      </c>
      <c r="BB284" s="85" t="n">
        <v>0.00359022020041102</v>
      </c>
      <c r="BC284" s="85" t="n">
        <v>0.00654708825576127</v>
      </c>
      <c r="BD284" s="85" t="n">
        <v>159.486995012466</v>
      </c>
      <c r="BE284" s="85" t="n">
        <v>0.00238888991959636</v>
      </c>
      <c r="BF284" s="84" t="n">
        <v>0.00779405222908143</v>
      </c>
      <c r="BG284" s="49" t="n">
        <v>153.191455735656</v>
      </c>
      <c r="BH284" s="85" t="n">
        <v>0.00162642307652566</v>
      </c>
      <c r="BI284" s="49" t="n">
        <v>0.0118280256716421</v>
      </c>
      <c r="BJ284" s="49" t="n">
        <v>203.555769950131</v>
      </c>
      <c r="BK284" s="49" t="n">
        <v>0.0010176206976645</v>
      </c>
      <c r="BL284" s="49" t="n">
        <v>0.0152386610992054</v>
      </c>
      <c r="BM284" s="49" t="n">
        <v>251.821571072315</v>
      </c>
      <c r="BN284" s="49" t="n">
        <v>-0.000159168086961925</v>
      </c>
      <c r="BO284" s="49" t="n">
        <v>0.0109624595131762</v>
      </c>
      <c r="BP284" s="49" t="n">
        <v>272.806701995004</v>
      </c>
      <c r="BQ284" s="49" t="n">
        <v>0.00587588783517921</v>
      </c>
      <c r="BR284" s="49" t="n">
        <v>0.0141633033512537</v>
      </c>
      <c r="BS284" s="49" t="n">
        <v>349.402429862851</v>
      </c>
      <c r="BT284" s="49" t="n">
        <v>0.00565046686620728</v>
      </c>
      <c r="BU284" s="49" t="n">
        <v>0.0168551700641995</v>
      </c>
      <c r="BV284" s="49" t="n">
        <v>422.850388092275</v>
      </c>
      <c r="BW284" s="49" t="n">
        <v>0.00480545290856175</v>
      </c>
      <c r="BX284" s="49" t="n">
        <v>0.0107423878920632</v>
      </c>
      <c r="BY284" s="49" t="n">
        <v>393.471204800496</v>
      </c>
      <c r="BZ284" s="49" t="n">
        <v>0.00625895684330108</v>
      </c>
      <c r="CA284" s="49" t="n">
        <v>0.0135471304661578</v>
      </c>
      <c r="CB284" s="49" t="n">
        <v>486.855037406499</v>
      </c>
      <c r="CC284" s="49" t="n">
        <v>0.00645647170740867</v>
      </c>
      <c r="CD284" s="49" t="n">
        <v>0.0164273868888026</v>
      </c>
      <c r="CE284" s="49" t="n">
        <v>608.568796758124</v>
      </c>
      <c r="CF284" s="49" t="n">
        <v>0.00525997900482008</v>
      </c>
    </row>
    <row r="285" customFormat="false" ht="12.8" hidden="false" customHeight="false" outlineLevel="0" collapsed="false">
      <c r="A285" s="86"/>
      <c r="B285" s="86"/>
      <c r="G285" s="86"/>
      <c r="AW285" s="49" t="n">
        <v>0.00378175172288426</v>
      </c>
      <c r="AX285" s="84" t="n">
        <v>83.1867783665835</v>
      </c>
      <c r="AY285" s="53" t="n">
        <v>0.00264722620601966</v>
      </c>
      <c r="AZ285" s="84" t="n">
        <v>0.00469796262128052</v>
      </c>
      <c r="BA285" s="49" t="n">
        <v>124.674867830424</v>
      </c>
      <c r="BB285" s="85" t="n">
        <v>0.00359982267687431</v>
      </c>
      <c r="BC285" s="85" t="n">
        <v>0.00665960669484816</v>
      </c>
      <c r="BD285" s="85" t="n">
        <v>160.055573566082</v>
      </c>
      <c r="BE285" s="85" t="n">
        <v>0.00230669741110896</v>
      </c>
      <c r="BF285" s="84" t="n">
        <v>0.00785769735094248</v>
      </c>
      <c r="BG285" s="49" t="n">
        <v>153.737590398997</v>
      </c>
      <c r="BH285" s="85" t="n">
        <v>0.0016109965627764</v>
      </c>
      <c r="BI285" s="49" t="n">
        <v>0.0119106745268466</v>
      </c>
      <c r="BJ285" s="49" t="n">
        <v>204.281455735667</v>
      </c>
      <c r="BK285" s="49" t="n">
        <v>0.000988924718900684</v>
      </c>
      <c r="BL285" s="49" t="n">
        <v>0.0153371797630343</v>
      </c>
      <c r="BM285" s="49" t="n">
        <v>252.719326683287</v>
      </c>
      <c r="BN285" s="49" t="n">
        <v>-0.000201973403039335</v>
      </c>
      <c r="BO285" s="49" t="n">
        <v>0.011022927250377</v>
      </c>
      <c r="BP285" s="49" t="n">
        <v>273.779270573558</v>
      </c>
      <c r="BQ285" s="49" t="n">
        <v>0.00587498413781478</v>
      </c>
      <c r="BR285" s="49" t="n">
        <v>0.0142381758424557</v>
      </c>
      <c r="BS285" s="49" t="n">
        <v>350.648065773075</v>
      </c>
      <c r="BT285" s="49" t="n">
        <v>0.00563831181763559</v>
      </c>
      <c r="BU285" s="49" t="n">
        <v>0.0169423103580314</v>
      </c>
      <c r="BV285" s="49" t="n">
        <v>424.357869389033</v>
      </c>
      <c r="BW285" s="49" t="n">
        <v>0.00478085846667077</v>
      </c>
      <c r="BX285" s="49" t="n">
        <v>0.0108020602274522</v>
      </c>
      <c r="BY285" s="49" t="n">
        <v>394.873947942641</v>
      </c>
      <c r="BZ285" s="49" t="n">
        <v>0.00626286238363665</v>
      </c>
      <c r="CA285" s="49" t="n">
        <v>0.013619401327671</v>
      </c>
      <c r="CB285" s="49" t="n">
        <v>488.590698254379</v>
      </c>
      <c r="CC285" s="49" t="n">
        <v>0.00645329240182024</v>
      </c>
      <c r="CD285" s="49" t="n">
        <v>0.0165127222894307</v>
      </c>
      <c r="CE285" s="49" t="n">
        <v>610.738372817974</v>
      </c>
      <c r="CF285" s="49" t="n">
        <v>0.00523987388081706</v>
      </c>
    </row>
    <row r="286" customFormat="false" ht="12.8" hidden="false" customHeight="false" outlineLevel="0" collapsed="false">
      <c r="A286" s="86"/>
      <c r="B286" s="86"/>
      <c r="G286" s="86"/>
      <c r="AW286" s="49" t="n">
        <v>0.00379260718130176</v>
      </c>
      <c r="AX286" s="84" t="n">
        <v>83.4822895885287</v>
      </c>
      <c r="AY286" s="53" t="n">
        <v>0.00265482502691192</v>
      </c>
      <c r="AZ286" s="84" t="n">
        <v>0.00470947351268969</v>
      </c>
      <c r="BA286" s="49" t="n">
        <v>125.117760598504</v>
      </c>
      <c r="BB286" s="85" t="n">
        <v>0.00360940968176641</v>
      </c>
      <c r="BC286" s="85" t="n">
        <v>0.00677268913606442</v>
      </c>
      <c r="BD286" s="85" t="n">
        <v>160.624152119698</v>
      </c>
      <c r="BE286" s="85" t="n">
        <v>0.00222398045693544</v>
      </c>
      <c r="BF286" s="84" t="n">
        <v>0.00792158028107192</v>
      </c>
      <c r="BG286" s="49" t="n">
        <v>154.283725062339</v>
      </c>
      <c r="BH286" s="85" t="n">
        <v>0.00159523490181065</v>
      </c>
      <c r="BI286" s="49" t="n">
        <v>0.0119936459789597</v>
      </c>
      <c r="BJ286" s="49" t="n">
        <v>205.007141521203</v>
      </c>
      <c r="BK286" s="49" t="n">
        <v>0.000959858505358006</v>
      </c>
      <c r="BL286" s="49" t="n">
        <v>0.0154361129291776</v>
      </c>
      <c r="BM286" s="49" t="n">
        <v>253.61708229426</v>
      </c>
      <c r="BN286" s="49" t="n">
        <v>-0.000245180002721478</v>
      </c>
      <c r="BO286" s="49" t="n">
        <v>0.0110836075265841</v>
      </c>
      <c r="BP286" s="49" t="n">
        <v>274.751839152112</v>
      </c>
      <c r="BQ286" s="49" t="n">
        <v>0.00587384500577644</v>
      </c>
      <c r="BR286" s="49" t="n">
        <v>0.0143133081482617</v>
      </c>
      <c r="BS286" s="49" t="n">
        <v>351.8937016833</v>
      </c>
      <c r="BT286" s="49" t="n">
        <v>0.00562587327574524</v>
      </c>
      <c r="BU286" s="49" t="n">
        <v>0.0170297700846764</v>
      </c>
      <c r="BV286" s="49" t="n">
        <v>425.865350685791</v>
      </c>
      <c r="BW286" s="49" t="n">
        <v>0.00475593873446387</v>
      </c>
      <c r="BX286" s="49" t="n">
        <v>0.0108619397324332</v>
      </c>
      <c r="BY286" s="49" t="n">
        <v>396.276691084785</v>
      </c>
      <c r="BZ286" s="49" t="n">
        <v>0.00626656429402004</v>
      </c>
      <c r="CA286" s="49" t="n">
        <v>0.0136919120074824</v>
      </c>
      <c r="CB286" s="49" t="n">
        <v>490.32635910226</v>
      </c>
      <c r="CC286" s="49" t="n">
        <v>0.00644987625560198</v>
      </c>
      <c r="CD286" s="49" t="n">
        <v>0.0165983636067847</v>
      </c>
      <c r="CE286" s="49" t="n">
        <v>612.907948877825</v>
      </c>
      <c r="CF286" s="49" t="n">
        <v>0.00521946138815108</v>
      </c>
    </row>
    <row r="287" customFormat="false" ht="12.8" hidden="false" customHeight="false" outlineLevel="0" collapsed="false">
      <c r="A287" s="86"/>
      <c r="B287" s="86"/>
      <c r="G287" s="86"/>
      <c r="AW287" s="49" t="n">
        <v>0.00380344890899478</v>
      </c>
      <c r="AX287" s="84" t="n">
        <v>83.7778008104738</v>
      </c>
      <c r="AY287" s="53" t="n">
        <v>0.00266241423629707</v>
      </c>
      <c r="AZ287" s="84" t="n">
        <v>0.00472096420416517</v>
      </c>
      <c r="BA287" s="49" t="n">
        <v>125.560653366584</v>
      </c>
      <c r="BB287" s="85" t="n">
        <v>0.00361898126486145</v>
      </c>
      <c r="BC287" s="85" t="n">
        <v>0.00688634325720001</v>
      </c>
      <c r="BD287" s="85" t="n">
        <v>161.192730673314</v>
      </c>
      <c r="BE287" s="85" t="n">
        <v>0.00214073682886318</v>
      </c>
      <c r="BF287" s="84" t="n">
        <v>0.00798570330056535</v>
      </c>
      <c r="BG287" s="49" t="n">
        <v>154.829859725681</v>
      </c>
      <c r="BH287" s="85" t="n">
        <v>0.00157913644932563</v>
      </c>
      <c r="BI287" s="49" t="n">
        <v>0.0120769436783939</v>
      </c>
      <c r="BJ287" s="49" t="n">
        <v>205.73282730674</v>
      </c>
      <c r="BK287" s="49" t="n">
        <v>0.00093042065395255</v>
      </c>
      <c r="BL287" s="49" t="n">
        <v>0.0155354656109678</v>
      </c>
      <c r="BM287" s="49" t="n">
        <v>254.514837905232</v>
      </c>
      <c r="BN287" s="49" t="n">
        <v>-0.000288789265797551</v>
      </c>
      <c r="BO287" s="49" t="n">
        <v>0.0111445019989322</v>
      </c>
      <c r="BP287" s="49" t="n">
        <v>275.724407730665</v>
      </c>
      <c r="BQ287" s="49" t="n">
        <v>0.00587246941401062</v>
      </c>
      <c r="BR287" s="49" t="n">
        <v>0.0143887027456079</v>
      </c>
      <c r="BS287" s="49" t="n">
        <v>353.139337593524</v>
      </c>
      <c r="BT287" s="49" t="n">
        <v>0.00561315037399678</v>
      </c>
      <c r="BU287" s="49" t="n">
        <v>0.0171175526485121</v>
      </c>
      <c r="BV287" s="49" t="n">
        <v>427.372831982549</v>
      </c>
      <c r="BW287" s="49" t="n">
        <v>0.00473069281683509</v>
      </c>
      <c r="BX287" s="49" t="n">
        <v>0.0109220279092071</v>
      </c>
      <c r="BY287" s="49" t="n">
        <v>397.67943422693</v>
      </c>
      <c r="BZ287" s="49" t="n">
        <v>0.00627006171343868</v>
      </c>
      <c r="CA287" s="49" t="n">
        <v>0.0137646645644661</v>
      </c>
      <c r="CB287" s="49" t="n">
        <v>492.06201995014</v>
      </c>
      <c r="CC287" s="49" t="n">
        <v>0.00644622262874506</v>
      </c>
      <c r="CD287" s="49" t="n">
        <v>0.0166843139980512</v>
      </c>
      <c r="CE287" s="49" t="n">
        <v>615.077524937675</v>
      </c>
      <c r="CF287" s="49" t="n">
        <v>0.00519874072068505</v>
      </c>
    </row>
    <row r="288" customFormat="false" ht="12.8" hidden="false" customHeight="false" outlineLevel="0" collapsed="false">
      <c r="A288" s="86"/>
      <c r="B288" s="86"/>
      <c r="G288" s="86"/>
      <c r="AW288" s="49" t="n">
        <v>0.00381427694065452</v>
      </c>
      <c r="AX288" s="84" t="n">
        <v>84.073312032419</v>
      </c>
      <c r="AY288" s="53" t="n">
        <v>0.00266999385845885</v>
      </c>
      <c r="AZ288" s="84" t="n">
        <v>0.00473243478048947</v>
      </c>
      <c r="BA288" s="49" t="n">
        <v>126.003546134664</v>
      </c>
      <c r="BB288" s="85" t="n">
        <v>0.00362853747569444</v>
      </c>
      <c r="BC288" s="85" t="n">
        <v>0.00700057686941424</v>
      </c>
      <c r="BD288" s="85" t="n">
        <v>161.76130922693</v>
      </c>
      <c r="BE288" s="85" t="n">
        <v>0.00205696425233299</v>
      </c>
      <c r="BF288" s="84" t="n">
        <v>0.0080500687288534</v>
      </c>
      <c r="BG288" s="49" t="n">
        <v>155.375994389022</v>
      </c>
      <c r="BH288" s="85" t="n">
        <v>0.0015626995389656</v>
      </c>
      <c r="BI288" s="49" t="n">
        <v>0.012160571333799</v>
      </c>
      <c r="BJ288" s="49" t="n">
        <v>206.458513092276</v>
      </c>
      <c r="BK288" s="49" t="n">
        <v>0.000900609735225529</v>
      </c>
      <c r="BL288" s="49" t="n">
        <v>0.0156352429011323</v>
      </c>
      <c r="BM288" s="49" t="n">
        <v>255.412593516205</v>
      </c>
      <c r="BN288" s="49" t="n">
        <v>-0.000332802601599975</v>
      </c>
      <c r="BO288" s="49" t="n">
        <v>0.0112056123507273</v>
      </c>
      <c r="BP288" s="49" t="n">
        <v>276.696976309219</v>
      </c>
      <c r="BQ288" s="49" t="n">
        <v>0.00587085632638887</v>
      </c>
      <c r="BR288" s="49" t="n">
        <v>0.0144643621487014</v>
      </c>
      <c r="BS288" s="49" t="n">
        <v>354.384973503749</v>
      </c>
      <c r="BT288" s="49" t="n">
        <v>0.00560014223060753</v>
      </c>
      <c r="BU288" s="49" t="n">
        <v>0.0172056615039374</v>
      </c>
      <c r="BV288" s="49" t="n">
        <v>428.880313279307</v>
      </c>
      <c r="BW288" s="49" t="n">
        <v>0.00470511979916117</v>
      </c>
      <c r="BX288" s="49" t="n">
        <v>0.0109823262832823</v>
      </c>
      <c r="BY288" s="49" t="n">
        <v>399.082177369075</v>
      </c>
      <c r="BZ288" s="49" t="n">
        <v>0.00627335377251631</v>
      </c>
      <c r="CA288" s="49" t="n">
        <v>0.0138376610879481</v>
      </c>
      <c r="CB288" s="49" t="n">
        <v>493.797680798021</v>
      </c>
      <c r="CC288" s="49" t="n">
        <v>0.00644233087064365</v>
      </c>
      <c r="CD288" s="49" t="n">
        <v>0.0167705766664667</v>
      </c>
      <c r="CE288" s="49" t="n">
        <v>617.247100997526</v>
      </c>
      <c r="CF288" s="49" t="n">
        <v>0.00517771105470907</v>
      </c>
    </row>
    <row r="289" customFormat="false" ht="12.8" hidden="false" customHeight="false" outlineLevel="0" collapsed="false">
      <c r="A289" s="86"/>
      <c r="B289" s="86"/>
      <c r="G289" s="86"/>
      <c r="AW289" s="49" t="n">
        <v>0.00382509131084094</v>
      </c>
      <c r="AX289" s="84" t="n">
        <v>84.3688232543641</v>
      </c>
      <c r="AY289" s="53" t="n">
        <v>0.00267756391758929</v>
      </c>
      <c r="AZ289" s="84" t="n">
        <v>0.00474388532580094</v>
      </c>
      <c r="BA289" s="49" t="n">
        <v>126.446438902743</v>
      </c>
      <c r="BB289" s="85" t="n">
        <v>0.00363807836356117</v>
      </c>
      <c r="BC289" s="85" t="n">
        <v>0.00711539792042898</v>
      </c>
      <c r="BD289" s="85" t="n">
        <v>162.329887780546</v>
      </c>
      <c r="BE289" s="85" t="n">
        <v>0.00197266040574969</v>
      </c>
      <c r="BF289" s="84" t="n">
        <v>0.00811467892441578</v>
      </c>
      <c r="BG289" s="49" t="n">
        <v>155.922129052364</v>
      </c>
      <c r="BH289" s="85" t="n">
        <v>0.00154592248190248</v>
      </c>
      <c r="BI289" s="49" t="n">
        <v>0.0122445327132175</v>
      </c>
      <c r="BJ289" s="49" t="n">
        <v>207.184198877812</v>
      </c>
      <c r="BK289" s="49" t="n">
        <v>0.000870424292945012</v>
      </c>
      <c r="BL289" s="49" t="n">
        <v>0.0157354499734715</v>
      </c>
      <c r="BM289" s="49" t="n">
        <v>256.310349127178</v>
      </c>
      <c r="BN289" s="49" t="n">
        <v>-0.000377221449399735</v>
      </c>
      <c r="BO289" s="49" t="n">
        <v>0.0112669402918706</v>
      </c>
      <c r="BP289" s="49" t="n">
        <v>277.669544887772</v>
      </c>
      <c r="BQ289" s="49" t="n">
        <v>0.00586900469549017</v>
      </c>
      <c r="BR289" s="49" t="n">
        <v>0.014540288909647</v>
      </c>
      <c r="BS289" s="49" t="n">
        <v>355.630609413973</v>
      </c>
      <c r="BT289" s="49" t="n">
        <v>0.00558684794832506</v>
      </c>
      <c r="BU289" s="49" t="n">
        <v>0.0172941001562927</v>
      </c>
      <c r="BV289" s="49" t="n">
        <v>430.387794576066</v>
      </c>
      <c r="BW289" s="49" t="n">
        <v>0.00467921874706311</v>
      </c>
      <c r="BX289" s="49" t="n">
        <v>0.0110428364038354</v>
      </c>
      <c r="BY289" s="49" t="n">
        <v>400.484920511219</v>
      </c>
      <c r="BZ289" s="49" t="n">
        <v>0.00627643959334019</v>
      </c>
      <c r="CA289" s="49" t="n">
        <v>0.0139109036981734</v>
      </c>
      <c r="CB289" s="49" t="n">
        <v>495.533341645901</v>
      </c>
      <c r="CC289" s="49" t="n">
        <v>0.0064382003199271</v>
      </c>
      <c r="CD289" s="49" t="n">
        <v>0.0168571548621363</v>
      </c>
      <c r="CE289" s="49" t="n">
        <v>619.416677057376</v>
      </c>
      <c r="CF289" s="49" t="n">
        <v>0.0051563715487237</v>
      </c>
    </row>
    <row r="290" customFormat="false" ht="12.8" hidden="false" customHeight="false" outlineLevel="0" collapsed="false">
      <c r="A290" s="86"/>
      <c r="B290" s="86"/>
      <c r="G290" s="86"/>
      <c r="AW290" s="49" t="n">
        <v>0.00383589205398336</v>
      </c>
      <c r="AX290" s="84" t="n">
        <v>84.6643344763093</v>
      </c>
      <c r="AY290" s="53" t="n">
        <v>0.00268512443778903</v>
      </c>
      <c r="AZ290" s="84" t="n">
        <v>0.00475531592360151</v>
      </c>
      <c r="BA290" s="49" t="n">
        <v>126.889331670823</v>
      </c>
      <c r="BB290" s="85" t="n">
        <v>0.00364760397752146</v>
      </c>
      <c r="BC290" s="85" t="n">
        <v>0.00723081449781622</v>
      </c>
      <c r="BD290" s="85" t="n">
        <v>162.898466334162</v>
      </c>
      <c r="BE290" s="85" t="n">
        <v>0.00188782291977214</v>
      </c>
      <c r="BF290" s="84" t="n">
        <v>0.00817953628551404</v>
      </c>
      <c r="BG290" s="49" t="n">
        <v>156.468263715705</v>
      </c>
      <c r="BH290" s="85" t="n">
        <v>0.00152880356640929</v>
      </c>
      <c r="BI290" s="49" t="n">
        <v>0.012328831645272</v>
      </c>
      <c r="BJ290" s="49" t="n">
        <v>207.909884663348</v>
      </c>
      <c r="BK290" s="49" t="n">
        <v>0.000839862843698862</v>
      </c>
      <c r="BL290" s="49" t="n">
        <v>0.0158360920845826</v>
      </c>
      <c r="BM290" s="49" t="n">
        <v>257.20810473815</v>
      </c>
      <c r="BN290" s="49" t="n">
        <v>-0.000422047278809328</v>
      </c>
      <c r="BO290" s="49" t="n">
        <v>0.0113284875592928</v>
      </c>
      <c r="BP290" s="49" t="n">
        <v>278.642113466326</v>
      </c>
      <c r="BQ290" s="49" t="n">
        <v>0.0058669134623792</v>
      </c>
      <c r="BR290" s="49" t="n">
        <v>0.0146164856190905</v>
      </c>
      <c r="BS290" s="49" t="n">
        <v>356.876245324198</v>
      </c>
      <c r="BT290" s="49" t="n">
        <v>0.00557326661419548</v>
      </c>
      <c r="BU290" s="49" t="n">
        <v>0.0173828721628003</v>
      </c>
      <c r="BV290" s="49" t="n">
        <v>431.895275872824</v>
      </c>
      <c r="BW290" s="49" t="n">
        <v>0.00465298870616041</v>
      </c>
      <c r="BX290" s="49" t="n">
        <v>0.0111035598440807</v>
      </c>
      <c r="BY290" s="49" t="n">
        <v>401.887663653364</v>
      </c>
      <c r="BZ290" s="49" t="n">
        <v>0.00627931828928657</v>
      </c>
      <c r="CA290" s="49" t="n">
        <v>0.0139843945467843</v>
      </c>
      <c r="CB290" s="49" t="n">
        <v>497.269002493781</v>
      </c>
      <c r="CC290" s="49" t="n">
        <v>0.00643383030429144</v>
      </c>
      <c r="CD290" s="49" t="n">
        <v>0.0169440518828733</v>
      </c>
      <c r="CE290" s="49" t="n">
        <v>621.586253117227</v>
      </c>
      <c r="CF290" s="49" t="n">
        <v>0.00513472134321875</v>
      </c>
    </row>
    <row r="291" customFormat="false" ht="12.8" hidden="false" customHeight="false" outlineLevel="0" collapsed="false">
      <c r="A291" s="86"/>
      <c r="B291" s="86"/>
      <c r="G291" s="86"/>
      <c r="AW291" s="49" t="n">
        <v>0.00384667920438102</v>
      </c>
      <c r="AX291" s="84" t="n">
        <v>84.9598456982544</v>
      </c>
      <c r="AY291" s="53" t="n">
        <v>0.00269267544306741</v>
      </c>
      <c r="AZ291" s="84" t="n">
        <v>0.00476672665676338</v>
      </c>
      <c r="BA291" s="49" t="n">
        <v>127.332224438903</v>
      </c>
      <c r="BB291" s="85" t="n">
        <v>0.00365711436639936</v>
      </c>
      <c r="BC291" s="85" t="n">
        <v>0.00734683483238431</v>
      </c>
      <c r="BD291" s="85" t="n">
        <v>163.467044887778</v>
      </c>
      <c r="BE291" s="85" t="n">
        <v>0.00180244937658558</v>
      </c>
      <c r="BF291" s="84" t="n">
        <v>0.00824464325094242</v>
      </c>
      <c r="BG291" s="49" t="n">
        <v>157.014398379047</v>
      </c>
      <c r="BH291" s="85" t="n">
        <v>0.00151134105742363</v>
      </c>
      <c r="BI291" s="49" t="n">
        <v>0.0124134720203819</v>
      </c>
      <c r="BJ291" s="49" t="n">
        <v>208.635570448884</v>
      </c>
      <c r="BK291" s="49" t="n">
        <v>0.000808923876475713</v>
      </c>
      <c r="BL291" s="49" t="n">
        <v>0.0159371745756291</v>
      </c>
      <c r="BM291" s="49" t="n">
        <v>258.105860349123</v>
      </c>
      <c r="BN291" s="49" t="n">
        <v>-0.000467281590199154</v>
      </c>
      <c r="BO291" s="49" t="n">
        <v>0.0113902559173973</v>
      </c>
      <c r="BP291" s="49" t="n">
        <v>279.614682044879</v>
      </c>
      <c r="BQ291" s="49" t="n">
        <v>0.00586458155638158</v>
      </c>
      <c r="BR291" s="49" t="n">
        <v>0.0146929549068765</v>
      </c>
      <c r="BS291" s="49" t="n">
        <v>358.121881234422</v>
      </c>
      <c r="BT291" s="49" t="n">
        <v>0.00555939729932913</v>
      </c>
      <c r="BU291" s="49" t="n">
        <v>0.0174719811335315</v>
      </c>
      <c r="BV291" s="49" t="n">
        <v>433.402757169582</v>
      </c>
      <c r="BW291" s="49" t="n">
        <v>0.0046264287018215</v>
      </c>
      <c r="BX291" s="49" t="n">
        <v>0.0111644982016479</v>
      </c>
      <c r="BY291" s="49" t="n">
        <v>403.290406795509</v>
      </c>
      <c r="BZ291" s="49" t="n">
        <v>0.00628198896484234</v>
      </c>
      <c r="CA291" s="49" t="n">
        <v>0.0140581358173111</v>
      </c>
      <c r="CB291" s="49" t="n">
        <v>499.004663341662</v>
      </c>
      <c r="CC291" s="49" t="n">
        <v>0.0064292201403288</v>
      </c>
      <c r="CD291" s="49" t="n">
        <v>0.0170312710750594</v>
      </c>
      <c r="CE291" s="49" t="n">
        <v>623.755829177077</v>
      </c>
      <c r="CF291" s="49" t="n">
        <v>0.00511275956044758</v>
      </c>
    </row>
    <row r="292" customFormat="false" ht="12.8" hidden="false" customHeight="false" outlineLevel="0" collapsed="false">
      <c r="A292" s="86"/>
      <c r="B292" s="86"/>
      <c r="G292" s="86"/>
      <c r="AW292" s="49" t="n">
        <v>0.00385745279620389</v>
      </c>
      <c r="AX292" s="84" t="n">
        <v>85.2553569201996</v>
      </c>
      <c r="AY292" s="53" t="n">
        <v>0.00270021695734344</v>
      </c>
      <c r="AZ292" s="84" t="n">
        <v>0.0047781176075364</v>
      </c>
      <c r="BA292" s="49" t="n">
        <v>127.775117206983</v>
      </c>
      <c r="BB292" s="85" t="n">
        <v>0.00366660957878581</v>
      </c>
      <c r="BC292" s="85" t="n">
        <v>0.0074634673016654</v>
      </c>
      <c r="BD292" s="85" t="n">
        <v>164.035623441394</v>
      </c>
      <c r="BE292" s="85" t="n">
        <v>0.00171653730915211</v>
      </c>
      <c r="BF292" s="84" t="n">
        <v>0.00831000230079868</v>
      </c>
      <c r="BG292" s="49" t="n">
        <v>157.560533042389</v>
      </c>
      <c r="BH292" s="85" t="n">
        <v>0.0014935331961041</v>
      </c>
      <c r="BI292" s="49" t="n">
        <v>0.0124984577920158</v>
      </c>
      <c r="BJ292" s="49" t="n">
        <v>209.361256234421</v>
      </c>
      <c r="BK292" s="49" t="n">
        <v>0.000777605852240515</v>
      </c>
      <c r="BL292" s="49" t="n">
        <v>0.0160387028741603</v>
      </c>
      <c r="BM292" s="49" t="n">
        <v>259.003615960095</v>
      </c>
      <c r="BN292" s="49" t="n">
        <v>-0.000512925915121903</v>
      </c>
      <c r="BO292" s="49" t="n">
        <v>0.0114522471585142</v>
      </c>
      <c r="BP292" s="49" t="n">
        <v>280.587250623433</v>
      </c>
      <c r="BQ292" s="49" t="n">
        <v>0.00586200789485537</v>
      </c>
      <c r="BR292" s="49" t="n">
        <v>0.0147696994427236</v>
      </c>
      <c r="BS292" s="49" t="n">
        <v>359.367517144647</v>
      </c>
      <c r="BT292" s="49" t="n">
        <v>0.00554523905866017</v>
      </c>
      <c r="BU292" s="49" t="n">
        <v>0.0175614307323958</v>
      </c>
      <c r="BV292" s="49" t="n">
        <v>434.91023846634</v>
      </c>
      <c r="BW292" s="49" t="n">
        <v>0.00459953773890885</v>
      </c>
      <c r="BX292" s="49" t="n">
        <v>0.0112256530989673</v>
      </c>
      <c r="BY292" s="49" t="n">
        <v>404.693149937653</v>
      </c>
      <c r="BZ292" s="49" t="n">
        <v>0.00628445071542573</v>
      </c>
      <c r="CA292" s="49" t="n">
        <v>0.0141321297256729</v>
      </c>
      <c r="CB292" s="49" t="n">
        <v>500.740324189542</v>
      </c>
      <c r="CC292" s="49" t="n">
        <v>0.00642436913335317</v>
      </c>
      <c r="CD292" s="49" t="n">
        <v>0.0171188158345266</v>
      </c>
      <c r="CE292" s="49" t="n">
        <v>625.925405236927</v>
      </c>
      <c r="CF292" s="49" t="n">
        <v>0.00509048530419662</v>
      </c>
    </row>
    <row r="293" customFormat="false" ht="12.8" hidden="false" customHeight="false" outlineLevel="0" collapsed="false">
      <c r="A293" s="86"/>
      <c r="B293" s="86"/>
      <c r="G293" s="86"/>
      <c r="AW293" s="49" t="n">
        <v>0.00386821286349323</v>
      </c>
      <c r="AX293" s="84" t="n">
        <v>85.5508681421447</v>
      </c>
      <c r="AY293" s="53" t="n">
        <v>0.00270774900444595</v>
      </c>
      <c r="AZ293" s="84" t="n">
        <v>0.00478948885755452</v>
      </c>
      <c r="BA293" s="49" t="n">
        <v>128.218009975063</v>
      </c>
      <c r="BB293" s="85" t="n">
        <v>0.00367608966303875</v>
      </c>
      <c r="BC293" s="85" t="n">
        <v>0.00758072043350814</v>
      </c>
      <c r="BD293" s="85" t="n">
        <v>164.60420199501</v>
      </c>
      <c r="BE293" s="85" t="n">
        <v>0.00163008420044034</v>
      </c>
      <c r="BF293" s="84" t="n">
        <v>0.00837561595727431</v>
      </c>
      <c r="BG293" s="49" t="n">
        <v>158.10666770573</v>
      </c>
      <c r="BH293" s="85" t="n">
        <v>0.00147537819937649</v>
      </c>
      <c r="BI293" s="49" t="n">
        <v>0.0125837929779751</v>
      </c>
      <c r="BJ293" s="49" t="n">
        <v>210.086942019957</v>
      </c>
      <c r="BK293" s="49" t="n">
        <v>0.000745907203497291</v>
      </c>
      <c r="BL293" s="49" t="n">
        <v>0.0161406824959786</v>
      </c>
      <c r="BM293" s="49" t="n">
        <v>259.901371571068</v>
      </c>
      <c r="BN293" s="49" t="n">
        <v>-0.000558981816750236</v>
      </c>
      <c r="BO293" s="49" t="n">
        <v>0.0115144631033651</v>
      </c>
      <c r="BP293" s="49" t="n">
        <v>281.559819201986</v>
      </c>
      <c r="BQ293" s="49" t="n">
        <v>0.00585919138295827</v>
      </c>
      <c r="BR293" s="49" t="n">
        <v>0.0148467219369156</v>
      </c>
      <c r="BS293" s="49" t="n">
        <v>360.613153054871</v>
      </c>
      <c r="BT293" s="49" t="n">
        <v>0.0055307909307035</v>
      </c>
      <c r="BU293" s="49" t="n">
        <v>0.0176512246781563</v>
      </c>
      <c r="BV293" s="49" t="n">
        <v>436.417719763098</v>
      </c>
      <c r="BW293" s="49" t="n">
        <v>0.00457231480151642</v>
      </c>
      <c r="BX293" s="49" t="n">
        <v>0.0112870261836646</v>
      </c>
      <c r="BY293" s="49" t="n">
        <v>406.095893079798</v>
      </c>
      <c r="BZ293" s="49" t="n">
        <v>0.00628670262720263</v>
      </c>
      <c r="CA293" s="49" t="n">
        <v>0.0142063785206912</v>
      </c>
      <c r="CB293" s="49" t="n">
        <v>502.475985037422</v>
      </c>
      <c r="CC293" s="49" t="n">
        <v>0.00641927657722419</v>
      </c>
      <c r="CD293" s="49" t="n">
        <v>0.0172066896074609</v>
      </c>
      <c r="CE293" s="49" t="n">
        <v>628.094981296778</v>
      </c>
      <c r="CF293" s="49" t="n">
        <v>0.00506789765955044</v>
      </c>
    </row>
    <row r="294" customFormat="false" ht="12.8" hidden="false" customHeight="false" outlineLevel="0" collapsed="false">
      <c r="A294" s="86"/>
      <c r="B294" s="86"/>
      <c r="G294" s="86"/>
      <c r="AW294" s="49" t="n">
        <v>0.00387895944016229</v>
      </c>
      <c r="AX294" s="84" t="n">
        <v>85.8463793640899</v>
      </c>
      <c r="AY294" s="53" t="n">
        <v>0.00271527160811426</v>
      </c>
      <c r="AZ294" s="84" t="n">
        <v>0.00480084048784304</v>
      </c>
      <c r="BA294" s="49" t="n">
        <v>128.660902743142</v>
      </c>
      <c r="BB294" s="85" t="n">
        <v>0.00368555466728589</v>
      </c>
      <c r="BC294" s="85" t="n">
        <v>0.00769860290977991</v>
      </c>
      <c r="BD294" s="85" t="n">
        <v>165.172780548626</v>
      </c>
      <c r="BE294" s="85" t="n">
        <v>0.00154308748263505</v>
      </c>
      <c r="BF294" s="84" t="n">
        <v>0.00844148678546557</v>
      </c>
      <c r="BG294" s="49" t="n">
        <v>158.652802369072</v>
      </c>
      <c r="BH294" s="85" t="n">
        <v>0.00145687425947141</v>
      </c>
      <c r="BI294" s="49" t="n">
        <v>0.0126694816617139</v>
      </c>
      <c r="BJ294" s="49" t="n">
        <v>210.812627805493</v>
      </c>
      <c r="BK294" s="49" t="n">
        <v>0.000713826333843422</v>
      </c>
      <c r="BL294" s="49" t="n">
        <v>0.0162431190470602</v>
      </c>
      <c r="BM294" s="49" t="n">
        <v>260.79912718204</v>
      </c>
      <c r="BN294" s="49" t="n">
        <v>-0.000605450890323003</v>
      </c>
      <c r="BO294" s="49" t="n">
        <v>0.0115769056015378</v>
      </c>
      <c r="BP294" s="49" t="n">
        <v>282.53238778054</v>
      </c>
      <c r="BQ294" s="49" t="n">
        <v>0.00585613091341207</v>
      </c>
      <c r="BR294" s="49" t="n">
        <v>0.0149240251410108</v>
      </c>
      <c r="BS294" s="49" t="n">
        <v>361.858788965096</v>
      </c>
      <c r="BT294" s="49" t="n">
        <v>0.00551605193730704</v>
      </c>
      <c r="BU294" s="49" t="n">
        <v>0.0177413667454702</v>
      </c>
      <c r="BV294" s="49" t="n">
        <v>437.925201059856</v>
      </c>
      <c r="BW294" s="49" t="n">
        <v>0.00454475885270355</v>
      </c>
      <c r="BX294" s="49" t="n">
        <v>0.011348619128964</v>
      </c>
      <c r="BY294" s="49" t="n">
        <v>407.498636221943</v>
      </c>
      <c r="BZ294" s="49" t="n">
        <v>0.00628874377690118</v>
      </c>
      <c r="CA294" s="49" t="n">
        <v>0.0142808844846164</v>
      </c>
      <c r="CB294" s="49" t="n">
        <v>504.211645885303</v>
      </c>
      <c r="CC294" s="49" t="n">
        <v>0.0064139417541689</v>
      </c>
      <c r="CD294" s="49" t="n">
        <v>0.0172948958913286</v>
      </c>
      <c r="CE294" s="49" t="n">
        <v>630.264557356628</v>
      </c>
      <c r="CF294" s="49" t="n">
        <v>0.00504499569265027</v>
      </c>
    </row>
    <row r="295" customFormat="false" ht="12.8" hidden="false" customHeight="false" outlineLevel="0" collapsed="false">
      <c r="A295" s="86"/>
      <c r="B295" s="86"/>
      <c r="G295" s="86"/>
      <c r="AW295" s="49" t="n">
        <v>0.00388969255999691</v>
      </c>
      <c r="AX295" s="84" t="n">
        <v>86.141890586035</v>
      </c>
      <c r="AY295" s="53" t="n">
        <v>0.00272278479199845</v>
      </c>
      <c r="AZ295" s="84" t="n">
        <v>0.00481217257882513</v>
      </c>
      <c r="BA295" s="49" t="n">
        <v>129.103795511222</v>
      </c>
      <c r="BB295" s="85" t="n">
        <v>0.0036950046394255</v>
      </c>
      <c r="BC295" s="85" t="n">
        <v>0.00781712357018193</v>
      </c>
      <c r="BD295" s="85" t="n">
        <v>165.741359102241</v>
      </c>
      <c r="BE295" s="85" t="n">
        <v>0.00145554453632381</v>
      </c>
      <c r="BF295" s="84" t="n">
        <v>0.00850761739420549</v>
      </c>
      <c r="BG295" s="49" t="n">
        <v>159.198937032413</v>
      </c>
      <c r="BH295" s="85" t="n">
        <v>0.00143801954345241</v>
      </c>
      <c r="BI295" s="49" t="n">
        <v>0.0127555279936943</v>
      </c>
      <c r="BJ295" s="49" t="n">
        <v>211.538313591029</v>
      </c>
      <c r="BK295" s="49" t="n">
        <v>0.0006813616175131</v>
      </c>
      <c r="BL295" s="49" t="n">
        <v>0.0163460182255271</v>
      </c>
      <c r="BM295" s="49" t="n">
        <v>261.696882793013</v>
      </c>
      <c r="BN295" s="49" t="n">
        <v>-0.00065233476360556</v>
      </c>
      <c r="BO295" s="49" t="n">
        <v>0.0116395765319728</v>
      </c>
      <c r="BP295" s="49" t="n">
        <v>283.504956359093</v>
      </c>
      <c r="BQ295" s="49" t="n">
        <v>0.00585282536626178</v>
      </c>
      <c r="BR295" s="49" t="n">
        <v>0.0150016118485672</v>
      </c>
      <c r="BS295" s="49" t="n">
        <v>363.10442487532</v>
      </c>
      <c r="BT295" s="49" t="n">
        <v>0.00550102108339742</v>
      </c>
      <c r="BU295" s="49" t="n">
        <v>0.0178318607659564</v>
      </c>
      <c r="BV295" s="49" t="n">
        <v>439.432682356615</v>
      </c>
      <c r="BW295" s="49" t="n">
        <v>0.00451686883422158</v>
      </c>
      <c r="BX295" s="49" t="n">
        <v>0.0114104336341001</v>
      </c>
      <c r="BY295" s="49" t="n">
        <v>408.901379364087</v>
      </c>
      <c r="BZ295" s="49" t="n">
        <v>0.00629057323162324</v>
      </c>
      <c r="CA295" s="49" t="n">
        <v>0.0143556499336654</v>
      </c>
      <c r="CB295" s="49" t="n">
        <v>505.947306733183</v>
      </c>
      <c r="CC295" s="49" t="n">
        <v>0.00640836393459918</v>
      </c>
      <c r="CD295" s="49" t="n">
        <v>0.0173834382358262</v>
      </c>
      <c r="CE295" s="49" t="n">
        <v>632.434133416479</v>
      </c>
      <c r="CF295" s="49" t="n">
        <v>0.00502177845044984</v>
      </c>
    </row>
    <row r="296" customFormat="false" ht="12.8" hidden="false" customHeight="false" outlineLevel="0" collapsed="false">
      <c r="A296" s="86"/>
      <c r="B296" s="86"/>
      <c r="G296" s="86"/>
      <c r="AW296" s="49" t="n">
        <v>0.00390041225665617</v>
      </c>
      <c r="AX296" s="84" t="n">
        <v>86.4374018079802</v>
      </c>
      <c r="AY296" s="53" t="n">
        <v>0.00273028857965991</v>
      </c>
      <c r="AZ296" s="84" t="n">
        <v>0.00482348521032838</v>
      </c>
      <c r="BA296" s="49" t="n">
        <v>129.546688279302</v>
      </c>
      <c r="BB296" s="85" t="n">
        <v>0.00370443962712782</v>
      </c>
      <c r="BC296" s="85" t="n">
        <v>0.00793629141618155</v>
      </c>
      <c r="BD296" s="85" t="n">
        <v>166.309937655857</v>
      </c>
      <c r="BE296" s="85" t="n">
        <v>0.00136745268966094</v>
      </c>
      <c r="BF296" s="84" t="n">
        <v>0.00857401043691757</v>
      </c>
      <c r="BG296" s="49" t="n">
        <v>159.745071695755</v>
      </c>
      <c r="BH296" s="85" t="n">
        <v>0.00141881219273383</v>
      </c>
      <c r="BI296" s="49" t="n">
        <v>0.0128419361927784</v>
      </c>
      <c r="BJ296" s="49" t="n">
        <v>212.263999376565</v>
      </c>
      <c r="BK296" s="49" t="n">
        <v>0.000648511398910529</v>
      </c>
      <c r="BL296" s="49" t="n">
        <v>0.0164493858236758</v>
      </c>
      <c r="BM296" s="49" t="n">
        <v>262.594638403985</v>
      </c>
      <c r="BN296" s="49" t="n">
        <v>-0.000699635097359448</v>
      </c>
      <c r="BO296" s="49" t="n">
        <v>0.0117024778034605</v>
      </c>
      <c r="BP296" s="49" t="n">
        <v>284.477524937647</v>
      </c>
      <c r="BQ296" s="49" t="n">
        <v>0.00584927360863154</v>
      </c>
      <c r="BR296" s="49" t="n">
        <v>0.015079484895888</v>
      </c>
      <c r="BS296" s="49" t="n">
        <v>364.350060785545</v>
      </c>
      <c r="BT296" s="49" t="n">
        <v>0.00548569735672434</v>
      </c>
      <c r="BU296" s="49" t="n">
        <v>0.0179227106292897</v>
      </c>
      <c r="BV296" s="49" t="n">
        <v>440.940163653373</v>
      </c>
      <c r="BW296" s="49" t="n">
        <v>0.00448864366623478</v>
      </c>
      <c r="BX296" s="49" t="n">
        <v>0.0114724714247396</v>
      </c>
      <c r="BY296" s="49" t="n">
        <v>410.304122506232</v>
      </c>
      <c r="BZ296" s="49" t="n">
        <v>0.00629219004865247</v>
      </c>
      <c r="CA296" s="49" t="n">
        <v>0.0144306772185729</v>
      </c>
      <c r="CB296" s="49" t="n">
        <v>507.682967581063</v>
      </c>
      <c r="CC296" s="49" t="n">
        <v>0.00640254237692726</v>
      </c>
      <c r="CD296" s="49" t="n">
        <v>0.0174723202438536</v>
      </c>
      <c r="CE296" s="49" t="n">
        <v>634.603709476329</v>
      </c>
      <c r="CF296" s="49" t="n">
        <v>0.00499824496046332</v>
      </c>
    </row>
    <row r="297" customFormat="false" ht="12.8" hidden="false" customHeight="false" outlineLevel="0" collapsed="false">
      <c r="A297" s="86"/>
      <c r="B297" s="86"/>
      <c r="G297" s="86"/>
      <c r="AW297" s="49" t="n">
        <v>0.00391111856367304</v>
      </c>
      <c r="AX297" s="84" t="n">
        <v>86.7329130299253</v>
      </c>
      <c r="AY297" s="53" t="n">
        <v>0.00273778299457176</v>
      </c>
      <c r="AZ297" s="84" t="n">
        <v>0.00483477846159166</v>
      </c>
      <c r="BA297" s="49" t="n">
        <v>129.989581047382</v>
      </c>
      <c r="BB297" s="85" t="n">
        <v>0.00371385967783724</v>
      </c>
      <c r="BC297" s="85" t="n">
        <v>0.00805611561506653</v>
      </c>
      <c r="BD297" s="85" t="n">
        <v>166.878516209473</v>
      </c>
      <c r="BE297" s="85" t="n">
        <v>0.00127880921750898</v>
      </c>
      <c r="BF297" s="84" t="n">
        <v>0.00864066861249215</v>
      </c>
      <c r="BG297" s="49" t="n">
        <v>160.291206359097</v>
      </c>
      <c r="BH297" s="85" t="n">
        <v>0.00139925032258954</v>
      </c>
      <c r="BI297" s="49" t="n">
        <v>0.0129287105476586</v>
      </c>
      <c r="BJ297" s="49" t="n">
        <v>212.989685162102</v>
      </c>
      <c r="BK297" s="49" t="n">
        <v>0.000615273992132026</v>
      </c>
      <c r="BL297" s="49" t="n">
        <v>0.0165532277300612</v>
      </c>
      <c r="BM297" s="49" t="n">
        <v>263.492394014958</v>
      </c>
      <c r="BN297" s="49" t="n">
        <v>-0.000747353585825866</v>
      </c>
      <c r="BO297" s="49" t="n">
        <v>0.0117656113551508</v>
      </c>
      <c r="BP297" s="49" t="n">
        <v>285.4500935162</v>
      </c>
      <c r="BQ297" s="49" t="n">
        <v>0.00584547449447645</v>
      </c>
      <c r="BR297" s="49" t="n">
        <v>0.0151576471627838</v>
      </c>
      <c r="BS297" s="49" t="n">
        <v>365.595696695769</v>
      </c>
      <c r="BT297" s="49" t="n">
        <v>0.00547007972759675</v>
      </c>
      <c r="BU297" s="49" t="n">
        <v>0.0180139202843229</v>
      </c>
      <c r="BV297" s="49" t="n">
        <v>442.447644950131</v>
      </c>
      <c r="BW297" s="49" t="n">
        <v>0.00446008224703339</v>
      </c>
      <c r="BX297" s="49" t="n">
        <v>0.0115347342534121</v>
      </c>
      <c r="BY297" s="49" t="n">
        <v>411.706865648376</v>
      </c>
      <c r="BZ297" s="49" t="n">
        <v>0.00629359327526013</v>
      </c>
      <c r="CA297" s="49" t="n">
        <v>0.0145059687251565</v>
      </c>
      <c r="CB297" s="49" t="n">
        <v>509.418628428944</v>
      </c>
      <c r="CC297" s="49" t="n">
        <v>0.00639647632737946</v>
      </c>
      <c r="CD297" s="49" t="n">
        <v>0.0175615455725127</v>
      </c>
      <c r="CE297" s="49" t="n">
        <v>636.773285536179</v>
      </c>
      <c r="CF297" s="49" t="n">
        <v>0.00497439423050968</v>
      </c>
    </row>
    <row r="298" customFormat="false" ht="12.8" hidden="false" customHeight="false" outlineLevel="0" collapsed="false">
      <c r="A298" s="86"/>
      <c r="B298" s="86"/>
      <c r="G298" s="86"/>
      <c r="AW298" s="49" t="n">
        <v>0.00392181151445494</v>
      </c>
      <c r="AX298" s="84" t="n">
        <v>87.0284242518705</v>
      </c>
      <c r="AY298" s="53" t="n">
        <v>0.0027452680601191</v>
      </c>
      <c r="AZ298" s="84" t="n">
        <v>0.00484605241127113</v>
      </c>
      <c r="BA298" s="49" t="n">
        <v>130.432473815462</v>
      </c>
      <c r="BB298" s="85" t="n">
        <v>0.00372326483877256</v>
      </c>
      <c r="BC298" s="85" t="n">
        <v>0.00817660550412508</v>
      </c>
      <c r="BD298" s="85" t="n">
        <v>167.447094763089</v>
      </c>
      <c r="BE298" s="85" t="n">
        <v>0.00118961134055543</v>
      </c>
      <c r="BF298" s="84" t="n">
        <v>0.00870759466618566</v>
      </c>
      <c r="BG298" s="49" t="n">
        <v>160.837341022438</v>
      </c>
      <c r="BH298" s="85" t="n">
        <v>0.00137933202165049</v>
      </c>
      <c r="BI298" s="49" t="n">
        <v>0.0130158554183278</v>
      </c>
      <c r="BJ298" s="49" t="n">
        <v>213.715370947638</v>
      </c>
      <c r="BK298" s="49" t="n">
        <v>0.000581647680477186</v>
      </c>
      <c r="BL298" s="49" t="n">
        <v>0.0166575499316395</v>
      </c>
      <c r="BM298" s="49" t="n">
        <v>264.39014962593</v>
      </c>
      <c r="BN298" s="49" t="n">
        <v>-0.000795491957221269</v>
      </c>
      <c r="BO298" s="49" t="n">
        <v>0.0118289791570742</v>
      </c>
      <c r="BP298" s="49" t="n">
        <v>286.422662094754</v>
      </c>
      <c r="BQ298" s="49" t="n">
        <v>0.00584142686432922</v>
      </c>
      <c r="BR298" s="49" t="n">
        <v>0.0152361015733559</v>
      </c>
      <c r="BS298" s="49" t="n">
        <v>366.841332605994</v>
      </c>
      <c r="BT298" s="49" t="n">
        <v>0.00545416714861737</v>
      </c>
      <c r="BU298" s="49" t="n">
        <v>0.0181054937402388</v>
      </c>
      <c r="BV298" s="49" t="n">
        <v>443.955126246889</v>
      </c>
      <c r="BW298" s="49" t="n">
        <v>0.00443118345274369</v>
      </c>
      <c r="BX298" s="49" t="n">
        <v>0.0115972238999511</v>
      </c>
      <c r="BY298" s="49" t="n">
        <v>413.109608790521</v>
      </c>
      <c r="BZ298" s="49" t="n">
        <v>0.00629478194850693</v>
      </c>
      <c r="CA298" s="49" t="n">
        <v>0.0145815268748941</v>
      </c>
      <c r="CB298" s="49" t="n">
        <v>511.154289276824</v>
      </c>
      <c r="CC298" s="49" t="n">
        <v>0.00639016501980404</v>
      </c>
      <c r="CD298" s="49" t="n">
        <v>0.0176511179341304</v>
      </c>
      <c r="CE298" s="49" t="n">
        <v>638.94286159603</v>
      </c>
      <c r="CF298" s="49" t="n">
        <v>0.00495022524845024</v>
      </c>
    </row>
    <row r="299" customFormat="false" ht="12.8" hidden="false" customHeight="false" outlineLevel="0" collapsed="false">
      <c r="A299" s="86"/>
      <c r="B299" s="86"/>
      <c r="G299" s="86"/>
      <c r="AW299" s="49" t="n">
        <v>0.00393249114228443</v>
      </c>
      <c r="AX299" s="84" t="n">
        <v>87.3239354738156</v>
      </c>
      <c r="AY299" s="53" t="n">
        <v>0.00275274379959972</v>
      </c>
      <c r="AZ299" s="84" t="n">
        <v>0.00485730713744688</v>
      </c>
      <c r="BA299" s="49" t="n">
        <v>130.875366583541</v>
      </c>
      <c r="BB299" s="85" t="n">
        <v>0.00373265515692922</v>
      </c>
      <c r="BC299" s="85" t="n">
        <v>0.00829777059495733</v>
      </c>
      <c r="BD299" s="85" t="n">
        <v>168.015673316705</v>
      </c>
      <c r="BE299" s="85" t="n">
        <v>0.00109985622440587</v>
      </c>
      <c r="BF299" s="84" t="n">
        <v>0.00877479139054376</v>
      </c>
      <c r="BG299" s="49" t="n">
        <v>161.38347568578</v>
      </c>
      <c r="BH299" s="85" t="n">
        <v>0.00135905535139205</v>
      </c>
      <c r="BI299" s="49" t="n">
        <v>0.0131033752375896</v>
      </c>
      <c r="BJ299" s="49" t="n">
        <v>214.441056733174</v>
      </c>
      <c r="BK299" s="49" t="n">
        <v>0.000547630715948696</v>
      </c>
      <c r="BL299" s="49" t="n">
        <v>0.0167623585159715</v>
      </c>
      <c r="BM299" s="49" t="n">
        <v>265.287905236903</v>
      </c>
      <c r="BN299" s="49" t="n">
        <v>-0.000844051974244791</v>
      </c>
      <c r="BO299" s="49" t="n">
        <v>0.011892583210675</v>
      </c>
      <c r="BP299" s="49" t="n">
        <v>287.395230673307</v>
      </c>
      <c r="BQ299" s="49" t="n">
        <v>0.00583712954504371</v>
      </c>
      <c r="BR299" s="49" t="n">
        <v>0.0153148510967965</v>
      </c>
      <c r="BS299" s="49" t="n">
        <v>368.086968516218</v>
      </c>
      <c r="BT299" s="49" t="n">
        <v>0.00543795855440766</v>
      </c>
      <c r="BU299" s="49" t="n">
        <v>0.0181974350677307</v>
      </c>
      <c r="BV299" s="49" t="n">
        <v>445.462607543647</v>
      </c>
      <c r="BW299" s="49" t="n">
        <v>0.00440194613702746</v>
      </c>
      <c r="BX299" s="49" t="n">
        <v>0.0116599421719442</v>
      </c>
      <c r="BY299" s="49" t="n">
        <v>414.512351932666</v>
      </c>
      <c r="BZ299" s="49" t="n">
        <v>0.00629575509504252</v>
      </c>
      <c r="CA299" s="49" t="n">
        <v>0.0146573541255159</v>
      </c>
      <c r="CB299" s="49" t="n">
        <v>512.889950124704</v>
      </c>
      <c r="CC299" s="49" t="n">
        <v>0.00638360767547849</v>
      </c>
      <c r="CD299" s="49" t="n">
        <v>0.0177410410973087</v>
      </c>
      <c r="CE299" s="49" t="n">
        <v>641.11243765588</v>
      </c>
      <c r="CF299" s="49" t="n">
        <v>0.00492573698192211</v>
      </c>
    </row>
    <row r="300" customFormat="false" ht="12.8" hidden="false" customHeight="false" outlineLevel="0" collapsed="false">
      <c r="A300" s="86"/>
      <c r="B300" s="86"/>
      <c r="G300" s="86"/>
      <c r="AW300" s="49" t="n">
        <v>0.00394315748031985</v>
      </c>
      <c r="AX300" s="84" t="n">
        <v>87.6194466957607</v>
      </c>
      <c r="AY300" s="53" t="n">
        <v>0.00276021023622447</v>
      </c>
      <c r="AZ300" s="84" t="n">
        <v>0.00486854271762927</v>
      </c>
      <c r="BA300" s="49" t="n">
        <v>131.318259351621</v>
      </c>
      <c r="BB300" s="85" t="n">
        <v>0.00374203067908093</v>
      </c>
      <c r="BC300" s="85" t="n">
        <v>0.00841962057792185</v>
      </c>
      <c r="BD300" s="85" t="n">
        <v>168.584251870321</v>
      </c>
      <c r="BE300" s="85" t="n">
        <v>0.00100954097864994</v>
      </c>
      <c r="BF300" s="84" t="n">
        <v>0.00884226162634914</v>
      </c>
      <c r="BG300" s="49" t="n">
        <v>161.929610349121</v>
      </c>
      <c r="BH300" s="85" t="n">
        <v>0.00133841834561032</v>
      </c>
      <c r="BI300" s="49" t="n">
        <v>0.0131912745126098</v>
      </c>
      <c r="BJ300" s="49" t="n">
        <v>215.16674251871</v>
      </c>
      <c r="BK300" s="49" t="n">
        <v>0.000513221318739007</v>
      </c>
      <c r="BL300" s="49" t="n">
        <v>0.0168676596734891</v>
      </c>
      <c r="BM300" s="49" t="n">
        <v>266.185660847876</v>
      </c>
      <c r="BN300" s="49" t="n">
        <v>-0.000893035434599718</v>
      </c>
      <c r="BO300" s="49" t="n">
        <v>0.0119564255493578</v>
      </c>
      <c r="BP300" s="49" t="n">
        <v>288.367799251861</v>
      </c>
      <c r="BQ300" s="49" t="n">
        <v>0.00583258134953236</v>
      </c>
      <c r="BR300" s="49" t="n">
        <v>0.0153938987482124</v>
      </c>
      <c r="BS300" s="49" t="n">
        <v>369.332604426443</v>
      </c>
      <c r="BT300" s="49" t="n">
        <v>0.00542145286133306</v>
      </c>
      <c r="BU300" s="49" t="n">
        <v>0.0182897484002135</v>
      </c>
      <c r="BV300" s="49" t="n">
        <v>446.970088840405</v>
      </c>
      <c r="BW300" s="49" t="n">
        <v>0.00437236913077722</v>
      </c>
      <c r="BX300" s="49" t="n">
        <v>0.0117228909051947</v>
      </c>
      <c r="BY300" s="49" t="n">
        <v>415.91509507481</v>
      </c>
      <c r="BZ300" s="49" t="n">
        <v>0.00629651173090107</v>
      </c>
      <c r="CA300" s="49" t="n">
        <v>0.0147334529716112</v>
      </c>
      <c r="CB300" s="49" t="n">
        <v>514.625610972585</v>
      </c>
      <c r="CC300" s="49" t="n">
        <v>0.00637680350291302</v>
      </c>
      <c r="CD300" s="49" t="n">
        <v>0.0178313188880003</v>
      </c>
      <c r="CE300" s="49" t="n">
        <v>643.282013715731</v>
      </c>
      <c r="CF300" s="49" t="n">
        <v>0.00490092837806403</v>
      </c>
    </row>
    <row r="301" customFormat="false" ht="12.8" hidden="false" customHeight="false" outlineLevel="0" collapsed="false">
      <c r="A301" s="86"/>
      <c r="B301" s="86"/>
      <c r="G301" s="86"/>
      <c r="AW301" s="49" t="n">
        <v>0.00395381056159593</v>
      </c>
      <c r="AX301" s="84" t="n">
        <v>87.9149579177059</v>
      </c>
      <c r="AY301" s="53" t="n">
        <v>0.00276766739311772</v>
      </c>
      <c r="AZ301" s="84" t="n">
        <v>0.00487975922876478</v>
      </c>
      <c r="BA301" s="49" t="n">
        <v>131.761152119701</v>
      </c>
      <c r="BB301" s="85" t="n">
        <v>0.00375139145177992</v>
      </c>
      <c r="BC301" s="85" t="n">
        <v>0.00854216532672392</v>
      </c>
      <c r="BD301" s="85" t="n">
        <v>169.152830423937</v>
      </c>
      <c r="BE301" s="85" t="n">
        <v>0.000918662655903108</v>
      </c>
      <c r="BF301" s="84" t="n">
        <v>0.00891000826359455</v>
      </c>
      <c r="BG301" s="49" t="n">
        <v>162.475745012463</v>
      </c>
      <c r="BH301" s="85" t="n">
        <v>0.00131741900988721</v>
      </c>
      <c r="BI301" s="49" t="n">
        <v>0.0132795578265133</v>
      </c>
      <c r="BJ301" s="49" t="n">
        <v>215.892428304246</v>
      </c>
      <c r="BK301" s="49" t="n">
        <v>0.000478417676707755</v>
      </c>
      <c r="BL301" s="49" t="n">
        <v>0.0169734596998248</v>
      </c>
      <c r="BM301" s="49" t="n">
        <v>267.083416458848</v>
      </c>
      <c r="BN301" s="49" t="n">
        <v>-0.000942444171528566</v>
      </c>
      <c r="BO301" s="49" t="n">
        <v>0.0120205082390467</v>
      </c>
      <c r="BP301" s="49" t="n">
        <v>289.340367830415</v>
      </c>
      <c r="BQ301" s="49" t="n">
        <v>0.00582778107650046</v>
      </c>
      <c r="BR301" s="49" t="n">
        <v>0.0154732475894667</v>
      </c>
      <c r="BS301" s="49" t="n">
        <v>370.578240336667</v>
      </c>
      <c r="BT301" s="49" t="n">
        <v>0.00540464896721708</v>
      </c>
      <c r="BU301" s="49" t="n">
        <v>0.0183824379350675</v>
      </c>
      <c r="BV301" s="49" t="n">
        <v>448.477570137163</v>
      </c>
      <c r="BW301" s="49" t="n">
        <v>0.00434245124180335</v>
      </c>
      <c r="BX301" s="49" t="n">
        <v>0.0117860719641929</v>
      </c>
      <c r="BY301" s="49" t="n">
        <v>417.317838216955</v>
      </c>
      <c r="BZ301" s="49" t="n">
        <v>0.00629705086129381</v>
      </c>
      <c r="CA301" s="49" t="n">
        <v>0.0148098259452486</v>
      </c>
      <c r="CB301" s="49" t="n">
        <v>516.361271820465</v>
      </c>
      <c r="CC301" s="49" t="n">
        <v>0.00636975169764997</v>
      </c>
      <c r="CD301" s="49" t="n">
        <v>0.0179219551906128</v>
      </c>
      <c r="CE301" s="49" t="n">
        <v>645.451589775581</v>
      </c>
      <c r="CF301" s="49" t="n">
        <v>0.00487579836323653</v>
      </c>
    </row>
    <row r="302" customFormat="false" ht="12.8" hidden="false" customHeight="false" outlineLevel="0" collapsed="false">
      <c r="A302" s="86"/>
      <c r="B302" s="86"/>
      <c r="G302" s="86"/>
      <c r="AW302" s="49" t="n">
        <v>0.00396445041902431</v>
      </c>
      <c r="AX302" s="84" t="n">
        <v>88.210469139651</v>
      </c>
      <c r="AY302" s="53" t="n">
        <v>0.00277511529331758</v>
      </c>
      <c r="AZ302" s="84" t="n">
        <v>0.00489095674724253</v>
      </c>
      <c r="BA302" s="49" t="n">
        <v>132.204044887781</v>
      </c>
      <c r="BB302" s="85" t="n">
        <v>0.00376073752135976</v>
      </c>
      <c r="BC302" s="85" t="n">
        <v>0.0086654149031497</v>
      </c>
      <c r="BD302" s="85" t="n">
        <v>169.721408977553</v>
      </c>
      <c r="BE302" s="85" t="n">
        <v>0.000827218250820197</v>
      </c>
      <c r="BF302" s="84" t="n">
        <v>0.00897803424248209</v>
      </c>
      <c r="BG302" s="49" t="n">
        <v>163.021879675805</v>
      </c>
      <c r="BH302" s="85" t="n">
        <v>0.0012960553210441</v>
      </c>
      <c r="BI302" s="49" t="n">
        <v>0.0133682298400228</v>
      </c>
      <c r="BJ302" s="49" t="n">
        <v>216.618114089783</v>
      </c>
      <c r="BK302" s="49" t="n">
        <v>0.000443217944842996</v>
      </c>
      <c r="BL302" s="49" t="n">
        <v>0.0170797649982097</v>
      </c>
      <c r="BM302" s="49" t="n">
        <v>267.981172069821</v>
      </c>
      <c r="BN302" s="49" t="n">
        <v>-0.000992280054360799</v>
      </c>
      <c r="BO302" s="49" t="n">
        <v>0.0120848333787574</v>
      </c>
      <c r="BP302" s="49" t="n">
        <v>290.312936408968</v>
      </c>
      <c r="BQ302" s="49" t="n">
        <v>0.00582272751017454</v>
      </c>
      <c r="BR302" s="49" t="n">
        <v>0.0155529007300437</v>
      </c>
      <c r="BS302" s="49" t="n">
        <v>371.823876246892</v>
      </c>
      <c r="BT302" s="49" t="n">
        <v>0.00538754575105476</v>
      </c>
      <c r="BU302" s="49" t="n">
        <v>0.0184755079349127</v>
      </c>
      <c r="BV302" s="49" t="n">
        <v>449.985051433922</v>
      </c>
      <c r="BW302" s="49" t="n">
        <v>0.00431219125451415</v>
      </c>
      <c r="BX302" s="49" t="n">
        <v>0.0118494872425986</v>
      </c>
      <c r="BY302" s="49" t="n">
        <v>418.7205813591</v>
      </c>
      <c r="BZ302" s="49" t="n">
        <v>0.00629737148039766</v>
      </c>
      <c r="CA302" s="49" t="n">
        <v>0.0148864756166127</v>
      </c>
      <c r="CB302" s="49" t="n">
        <v>518.096932668346</v>
      </c>
      <c r="CC302" s="49" t="n">
        <v>0.00636245144206065</v>
      </c>
      <c r="CD302" s="49" t="n">
        <v>0.0180129539491405</v>
      </c>
      <c r="CE302" s="49" t="n">
        <v>647.621165835432</v>
      </c>
      <c r="CF302" s="49" t="n">
        <v>0.00485034584273709</v>
      </c>
    </row>
    <row r="303" customFormat="false" ht="12.8" hidden="false" customHeight="false" outlineLevel="0" collapsed="false">
      <c r="A303" s="86"/>
      <c r="B303" s="86"/>
      <c r="G303" s="86"/>
      <c r="AW303" s="49" t="n">
        <v>0.00397507708539424</v>
      </c>
      <c r="AX303" s="84" t="n">
        <v>88.5059803615962</v>
      </c>
      <c r="AY303" s="53" t="n">
        <v>0.00278255395977651</v>
      </c>
      <c r="AZ303" s="84" t="n">
        <v>0.0049021353488999</v>
      </c>
      <c r="BA303" s="49" t="n">
        <v>132.646937655861</v>
      </c>
      <c r="BB303" s="85" t="n">
        <v>0.00377006893393541</v>
      </c>
      <c r="BC303" s="85" t="n">
        <v>0.0087893795619527</v>
      </c>
      <c r="BD303" s="85" t="n">
        <v>170.289987531169</v>
      </c>
      <c r="BE303" s="85" t="n">
        <v>0.000735204699082328</v>
      </c>
      <c r="BF303" s="84" t="n">
        <v>0.0090463425544493</v>
      </c>
      <c r="BG303" s="49" t="n">
        <v>163.568014339146</v>
      </c>
      <c r="BH303" s="85" t="n">
        <v>0.00127432522658301</v>
      </c>
      <c r="BI303" s="49" t="n">
        <v>0.0134572952931459</v>
      </c>
      <c r="BJ303" s="49" t="n">
        <v>217.343799875319</v>
      </c>
      <c r="BK303" s="49" t="n">
        <v>0.000407620244712112</v>
      </c>
      <c r="BL303" s="49" t="n">
        <v>0.0171865820819395</v>
      </c>
      <c r="BM303" s="49" t="n">
        <v>268.878927680793</v>
      </c>
      <c r="BN303" s="49" t="n">
        <v>-0.00104254498907636</v>
      </c>
      <c r="BO303" s="49" t="n">
        <v>0.0121494031011839</v>
      </c>
      <c r="BP303" s="49" t="n">
        <v>291.285504987522</v>
      </c>
      <c r="BQ303" s="49" t="n">
        <v>0.00581741942002653</v>
      </c>
      <c r="BR303" s="49" t="n">
        <v>0.0156328613279348</v>
      </c>
      <c r="BS303" s="49" t="n">
        <v>373.069512157116</v>
      </c>
      <c r="BT303" s="49" t="n">
        <v>0.00537014207271683</v>
      </c>
      <c r="BU303" s="49" t="n">
        <v>0.018568962728918</v>
      </c>
      <c r="BV303" s="49" t="n">
        <v>451.49253273068</v>
      </c>
      <c r="BW303" s="49" t="n">
        <v>0.00428158792958879</v>
      </c>
      <c r="BX303" s="49" t="n">
        <v>0.0119131386637346</v>
      </c>
      <c r="BY303" s="49" t="n">
        <v>420.123324501244</v>
      </c>
      <c r="BZ303" s="49" t="n">
        <v>0.00629747257114082</v>
      </c>
      <c r="CA303" s="49" t="n">
        <v>0.0149634045946549</v>
      </c>
      <c r="CB303" s="49" t="n">
        <v>519.832593516226</v>
      </c>
      <c r="CC303" s="49" t="n">
        <v>0.00635490190513797</v>
      </c>
      <c r="CD303" s="49" t="n">
        <v>0.0181043191683256</v>
      </c>
      <c r="CE303" s="49" t="n">
        <v>649.790741895282</v>
      </c>
      <c r="CF303" s="49" t="n">
        <v>0.0048245697005071</v>
      </c>
    </row>
    <row r="304" customFormat="false" ht="12.8" hidden="false" customHeight="false" outlineLevel="0" collapsed="false">
      <c r="A304" s="86"/>
      <c r="B304" s="86"/>
      <c r="G304" s="86"/>
      <c r="AW304" s="49" t="n">
        <v>0.00398569059337322</v>
      </c>
      <c r="AX304" s="84" t="n">
        <v>88.8014915835413</v>
      </c>
      <c r="AY304" s="53" t="n">
        <v>0.00278998341536179</v>
      </c>
      <c r="AZ304" s="84" t="n">
        <v>0.00491329510902884</v>
      </c>
      <c r="BA304" s="49" t="n">
        <v>133.08983042394</v>
      </c>
      <c r="BB304" s="85" t="n">
        <v>0.00377938573540574</v>
      </c>
      <c r="BC304" s="85" t="n">
        <v>0.00891406975589791</v>
      </c>
      <c r="BD304" s="85" t="n">
        <v>170.858566084785</v>
      </c>
      <c r="BE304" s="85" t="n">
        <v>0.000642618876354139</v>
      </c>
      <c r="BF304" s="84" t="n">
        <v>0.00911493624322328</v>
      </c>
      <c r="BG304" s="49" t="n">
        <v>164.114149002488</v>
      </c>
      <c r="BH304" s="85" t="n">
        <v>0.0012522266441163</v>
      </c>
      <c r="BI304" s="49" t="n">
        <v>0.0135467590069088</v>
      </c>
      <c r="BJ304" s="49" t="n">
        <v>218.069485660855</v>
      </c>
      <c r="BK304" s="49" t="n">
        <v>0.000371622663899462</v>
      </c>
      <c r="BL304" s="49" t="n">
        <v>0.0172939175769121</v>
      </c>
      <c r="BM304" s="49" t="n">
        <v>269.776683291766</v>
      </c>
      <c r="BN304" s="49" t="n">
        <v>-0.00109324091888233</v>
      </c>
      <c r="BO304" s="49" t="n">
        <v>0.0122142195732986</v>
      </c>
      <c r="BP304" s="49" t="n">
        <v>292.258073566075</v>
      </c>
      <c r="BQ304" s="49" t="n">
        <v>0.00581185556049206</v>
      </c>
      <c r="BR304" s="49" t="n">
        <v>0.0157131325905473</v>
      </c>
      <c r="BS304" s="49" t="n">
        <v>374.315148067341</v>
      </c>
      <c r="BT304" s="49" t="n">
        <v>0.00535243677264989</v>
      </c>
      <c r="BU304" s="49" t="n">
        <v>0.0186628067141443</v>
      </c>
      <c r="BV304" s="49" t="n">
        <v>453.000014027438</v>
      </c>
      <c r="BW304" s="49" t="n">
        <v>0.00425064000364268</v>
      </c>
      <c r="BX304" s="49" t="n">
        <v>0.011977028181092</v>
      </c>
      <c r="BY304" s="49" t="n">
        <v>421.526067643389</v>
      </c>
      <c r="BZ304" s="49" t="n">
        <v>0.00629735310498489</v>
      </c>
      <c r="CA304" s="49" t="n">
        <v>0.0150406155277607</v>
      </c>
      <c r="CB304" s="49" t="n">
        <v>521.568254364106</v>
      </c>
      <c r="CC304" s="49" t="n">
        <v>0.00634710224228603</v>
      </c>
      <c r="CD304" s="49" t="n">
        <v>0.01819605491485</v>
      </c>
      <c r="CE304" s="49" t="n">
        <v>651.960317955133</v>
      </c>
      <c r="CF304" s="49" t="n">
        <v>0.00479846879883475</v>
      </c>
    </row>
    <row r="305" customFormat="false" ht="12.8" hidden="false" customHeight="false" outlineLevel="0" collapsed="false">
      <c r="A305" s="86"/>
      <c r="B305" s="86"/>
      <c r="G305" s="86"/>
      <c r="AW305" s="49" t="n">
        <v>0.00399629097550747</v>
      </c>
      <c r="AX305" s="84" t="n">
        <v>89.0970028054865</v>
      </c>
      <c r="AY305" s="53" t="n">
        <v>0.00279740368285571</v>
      </c>
      <c r="AZ305" s="84" t="n">
        <v>0.00492443610238153</v>
      </c>
      <c r="BA305" s="49" t="n">
        <v>133.53272319202</v>
      </c>
      <c r="BB305" s="85" t="n">
        <v>0.00378868797145423</v>
      </c>
      <c r="BC305" s="85" t="n">
        <v>0.00903949614096986</v>
      </c>
      <c r="BD305" s="85" t="n">
        <v>171.427144638401</v>
      </c>
      <c r="BE305" s="85" t="n">
        <v>0.000549457597211733</v>
      </c>
      <c r="BF305" s="84" t="n">
        <v>0.0091838184059033</v>
      </c>
      <c r="BG305" s="49" t="n">
        <v>164.660283665829</v>
      </c>
      <c r="BH305" s="85" t="n">
        <v>0.00122975746078299</v>
      </c>
      <c r="BI305" s="49" t="n">
        <v>0.0136366258851392</v>
      </c>
      <c r="BJ305" s="49" t="n">
        <v>218.795171446391</v>
      </c>
      <c r="BK305" s="49" t="n">
        <v>0.000335223255428165</v>
      </c>
      <c r="BL305" s="49" t="n">
        <v>0.0174017782242392</v>
      </c>
      <c r="BM305" s="49" t="n">
        <v>270.674438902738</v>
      </c>
      <c r="BN305" s="49" t="n">
        <v>-0.00114436982480574</v>
      </c>
      <c r="BO305" s="49" t="n">
        <v>0.0122792849969675</v>
      </c>
      <c r="BP305" s="49" t="n">
        <v>293.230642144629</v>
      </c>
      <c r="BQ305" s="49" t="n">
        <v>0.00580603467068466</v>
      </c>
      <c r="BR305" s="49" t="n">
        <v>0.0157937177756369</v>
      </c>
      <c r="BS305" s="49" t="n">
        <v>375.560783977565</v>
      </c>
      <c r="BT305" s="49" t="n">
        <v>0.00533442867156952</v>
      </c>
      <c r="BU305" s="49" t="n">
        <v>0.0187570443569222</v>
      </c>
      <c r="BV305" s="49" t="n">
        <v>454.507495324196</v>
      </c>
      <c r="BW305" s="49" t="n">
        <v>0.00421934618888432</v>
      </c>
      <c r="BX305" s="49" t="n">
        <v>0.0120411577788466</v>
      </c>
      <c r="BY305" s="49" t="n">
        <v>422.928810785534</v>
      </c>
      <c r="BZ305" s="49" t="n">
        <v>0.00629701204170202</v>
      </c>
      <c r="CA305" s="49" t="n">
        <v>0.0151181111044337</v>
      </c>
      <c r="CB305" s="49" t="n">
        <v>523.303915211987</v>
      </c>
      <c r="CC305" s="49" t="n">
        <v>0.00633905159510591</v>
      </c>
      <c r="CD305" s="49" t="n">
        <v>0.0182881653185566</v>
      </c>
      <c r="CE305" s="49" t="n">
        <v>654.129894014983</v>
      </c>
      <c r="CF305" s="49" t="n">
        <v>0.00477204197804764</v>
      </c>
    </row>
    <row r="306" customFormat="false" ht="12.8" hidden="false" customHeight="false" outlineLevel="0" collapsed="false">
      <c r="A306" s="86"/>
      <c r="B306" s="86"/>
      <c r="G306" s="86"/>
      <c r="AW306" s="49" t="n">
        <v>0.0040068782642227</v>
      </c>
      <c r="AX306" s="84" t="n">
        <v>89.3925140274316</v>
      </c>
      <c r="AY306" s="53" t="n">
        <v>0.00280481478495639</v>
      </c>
      <c r="AZ306" s="84" t="n">
        <v>0.00493555840317601</v>
      </c>
      <c r="BA306" s="49" t="n">
        <v>133.9756159601</v>
      </c>
      <c r="BB306" s="85" t="n">
        <v>0.00379797568755003</v>
      </c>
      <c r="BC306" s="85" t="n">
        <v>0.00916566958175132</v>
      </c>
      <c r="BD306" s="85" t="n">
        <v>171.995723192017</v>
      </c>
      <c r="BE306" s="85" t="n">
        <v>0.0004557176140407</v>
      </c>
      <c r="BF306" s="84" t="n">
        <v>0.0092529921940732</v>
      </c>
      <c r="BG306" s="49" t="n">
        <v>165.206418329171</v>
      </c>
      <c r="BH306" s="85" t="n">
        <v>0.00120691553265238</v>
      </c>
      <c r="BI306" s="49" t="n">
        <v>0.0137269009163005</v>
      </c>
      <c r="BJ306" s="49" t="n">
        <v>219.520857231927</v>
      </c>
      <c r="BK306" s="49" t="n">
        <v>0.000298420037170598</v>
      </c>
      <c r="BL306" s="49" t="n">
        <v>0.0175101708829345</v>
      </c>
      <c r="BM306" s="49" t="n">
        <v>271.572194513711</v>
      </c>
      <c r="BN306" s="49" t="n">
        <v>-0.00119593372630148</v>
      </c>
      <c r="BO306" s="49" t="n">
        <v>0.0123446016095795</v>
      </c>
      <c r="BP306" s="49" t="n">
        <v>294.203210723182</v>
      </c>
      <c r="BQ306" s="49" t="n">
        <v>0.00579995547410342</v>
      </c>
      <c r="BR306" s="49" t="n">
        <v>0.0158746201922632</v>
      </c>
      <c r="BS306" s="49" t="n">
        <v>376.80641988779</v>
      </c>
      <c r="BT306" s="49" t="n">
        <v>0.00531611657014811</v>
      </c>
      <c r="BU306" s="49" t="n">
        <v>0.0188516801942673</v>
      </c>
      <c r="BV306" s="49" t="n">
        <v>456.014976620954</v>
      </c>
      <c r="BW306" s="49" t="n">
        <v>0.00418770517276486</v>
      </c>
      <c r="BX306" s="49" t="n">
        <v>0.0121055294723881</v>
      </c>
      <c r="BY306" s="49" t="n">
        <v>424.331553927678</v>
      </c>
      <c r="BZ306" s="49" t="n">
        <v>0.00629644832914981</v>
      </c>
      <c r="CA306" s="49" t="n">
        <v>0.0151958940539958</v>
      </c>
      <c r="CB306" s="49" t="n">
        <v>525.039576059867</v>
      </c>
      <c r="CC306" s="49" t="n">
        <v>0.00633074909117783</v>
      </c>
      <c r="CD306" s="49" t="n">
        <v>0.0183806545737043</v>
      </c>
      <c r="CE306" s="49" t="n">
        <v>656.299470074833</v>
      </c>
      <c r="CF306" s="49" t="n">
        <v>0.00474528805620254</v>
      </c>
    </row>
    <row r="307" customFormat="false" ht="12.8" hidden="false" customHeight="false" outlineLevel="0" collapsed="false">
      <c r="A307" s="86"/>
      <c r="B307" s="86"/>
      <c r="G307" s="86"/>
      <c r="AW307" s="49" t="n">
        <v>0.00401745249182454</v>
      </c>
      <c r="AX307" s="84" t="n">
        <v>89.6880252493768</v>
      </c>
      <c r="AY307" s="53" t="n">
        <v>0.00281221674427773</v>
      </c>
      <c r="AZ307" s="84" t="n">
        <v>0.0049466620851023</v>
      </c>
      <c r="BA307" s="49" t="n">
        <v>134.41850872818</v>
      </c>
      <c r="BB307" s="85" t="n">
        <v>0.0038072489289503</v>
      </c>
      <c r="BC307" s="85" t="n">
        <v>0.00929260115697942</v>
      </c>
      <c r="BD307" s="85" t="n">
        <v>172.564301745633</v>
      </c>
      <c r="BE307" s="85" t="n">
        <v>0.00036139561590329</v>
      </c>
      <c r="BF307" s="84" t="n">
        <v>0.00932246081494432</v>
      </c>
      <c r="BG307" s="49" t="n">
        <v>165.752552992513</v>
      </c>
      <c r="BH307" s="85" t="n">
        <v>0.00118369868411433</v>
      </c>
      <c r="BI307" s="49" t="n">
        <v>0.0138175891753781</v>
      </c>
      <c r="BJ307" s="49" t="n">
        <v>220.246543017464</v>
      </c>
      <c r="BK307" s="49" t="n">
        <v>0.00026121099124222</v>
      </c>
      <c r="BL307" s="49" t="n">
        <v>0.0176191025326803</v>
      </c>
      <c r="BM307" s="49" t="n">
        <v>272.469950124683</v>
      </c>
      <c r="BN307" s="49" t="n">
        <v>-0.00124793468187605</v>
      </c>
      <c r="BO307" s="49" t="n">
        <v>0.0124101716846924</v>
      </c>
      <c r="BP307" s="49" t="n">
        <v>295.175779301736</v>
      </c>
      <c r="BQ307" s="49" t="n">
        <v>0.00579361667833609</v>
      </c>
      <c r="BR307" s="49" t="n">
        <v>0.0159558432017708</v>
      </c>
      <c r="BS307" s="49" t="n">
        <v>378.052055798014</v>
      </c>
      <c r="BT307" s="49" t="n">
        <v>0.005297499248695</v>
      </c>
      <c r="BU307" s="49" t="n">
        <v>0.018946718835333</v>
      </c>
      <c r="BV307" s="49" t="n">
        <v>457.522457917712</v>
      </c>
      <c r="BW307" s="49" t="n">
        <v>0.00415571561762012</v>
      </c>
      <c r="BX307" s="49" t="n">
        <v>0.0121701453088612</v>
      </c>
      <c r="BY307" s="49" t="n">
        <v>425.734297069823</v>
      </c>
      <c r="BZ307" s="49" t="n">
        <v>0.0062956609030409</v>
      </c>
      <c r="CA307" s="49" t="n">
        <v>0.0152739671473045</v>
      </c>
      <c r="CB307" s="49" t="n">
        <v>526.775236907747</v>
      </c>
      <c r="CC307" s="49" t="n">
        <v>0.00632219384383844</v>
      </c>
      <c r="CD307" s="49" t="n">
        <v>0.0184735269402539</v>
      </c>
      <c r="CE307" s="49" t="n">
        <v>658.469046134684</v>
      </c>
      <c r="CF307" s="49" t="n">
        <v>0.00471820582876502</v>
      </c>
    </row>
    <row r="308" customFormat="false" ht="12.8" hidden="false" customHeight="false" outlineLevel="0" collapsed="false">
      <c r="A308" s="86"/>
      <c r="B308" s="86"/>
      <c r="G308" s="86"/>
      <c r="AW308" s="49" t="n">
        <v>0.00402801369049921</v>
      </c>
      <c r="AX308" s="84" t="n">
        <v>89.9835364713219</v>
      </c>
      <c r="AY308" s="53" t="n">
        <v>0.00281960958335002</v>
      </c>
      <c r="AZ308" s="84" t="n">
        <v>0.00495774722132766</v>
      </c>
      <c r="BA308" s="49" t="n">
        <v>134.86140149626</v>
      </c>
      <c r="BB308" s="85" t="n">
        <v>0.00381650774070066</v>
      </c>
      <c r="BC308" s="85" t="n">
        <v>0.00942030216528507</v>
      </c>
      <c r="BD308" s="85" t="n">
        <v>173.132880299249</v>
      </c>
      <c r="BE308" s="85" t="n">
        <v>0.000266488227371306</v>
      </c>
      <c r="BF308" s="84" t="n">
        <v>0.00939222753253004</v>
      </c>
      <c r="BG308" s="49" t="n">
        <v>166.298687655854</v>
      </c>
      <c r="BH308" s="85" t="n">
        <v>0.0011601047072556</v>
      </c>
      <c r="BI308" s="49" t="n">
        <v>0.0139086958258202</v>
      </c>
      <c r="BJ308" s="49" t="n">
        <v>220.972228803</v>
      </c>
      <c r="BK308" s="49" t="n">
        <v>0.000223594063382181</v>
      </c>
      <c r="BL308" s="49" t="n">
        <v>0.017728580276677</v>
      </c>
      <c r="BM308" s="49" t="n">
        <v>273.367705735656</v>
      </c>
      <c r="BN308" s="49" t="n">
        <v>-0.00130037478972733</v>
      </c>
      <c r="BO308" s="49" t="n">
        <v>0.0124759975326933</v>
      </c>
      <c r="BP308" s="49" t="n">
        <v>296.148347880289</v>
      </c>
      <c r="BQ308" s="49" t="n">
        <v>0.00578701697475629</v>
      </c>
      <c r="BR308" s="49" t="n">
        <v>0.0160373902187955</v>
      </c>
      <c r="BS308" s="49" t="n">
        <v>379.297691708239</v>
      </c>
      <c r="BT308" s="49" t="n">
        <v>0.00527857546683145</v>
      </c>
      <c r="BU308" s="49" t="n">
        <v>0.0190421649629008</v>
      </c>
      <c r="BV308" s="49" t="n">
        <v>459.029939214471</v>
      </c>
      <c r="BW308" s="49" t="n">
        <v>0.00412337616030142</v>
      </c>
      <c r="BX308" s="49" t="n">
        <v>0.0122350073677198</v>
      </c>
      <c r="BY308" s="49" t="n">
        <v>427.137040211967</v>
      </c>
      <c r="BZ308" s="49" t="n">
        <v>0.00629464868670918</v>
      </c>
      <c r="CA308" s="49" t="n">
        <v>0.015352333197488</v>
      </c>
      <c r="CB308" s="49" t="n">
        <v>528.510897755628</v>
      </c>
      <c r="CC308" s="49" t="n">
        <v>0.00631338495195542</v>
      </c>
      <c r="CD308" s="49" t="n">
        <v>0.0185667867451891</v>
      </c>
      <c r="CE308" s="49" t="n">
        <v>660.638622194534</v>
      </c>
      <c r="CF308" s="49" t="n">
        <v>0.00469079406828339</v>
      </c>
    </row>
    <row r="309" customFormat="false" ht="12.8" hidden="false" customHeight="false" outlineLevel="0" collapsed="false">
      <c r="A309" s="86"/>
      <c r="B309" s="86"/>
      <c r="G309" s="86"/>
      <c r="AW309" s="49" t="n">
        <v>0.00403856189231411</v>
      </c>
      <c r="AX309" s="84" t="n">
        <v>90.2790476932671</v>
      </c>
      <c r="AY309" s="53" t="n">
        <v>0.00282699332462043</v>
      </c>
      <c r="AZ309" s="84" t="n">
        <v>0.00496881388450227</v>
      </c>
      <c r="BA309" s="49" t="n">
        <v>135.304294264339</v>
      </c>
      <c r="BB309" s="85" t="n">
        <v>0.00382575216763682</v>
      </c>
      <c r="BC309" s="85" t="n">
        <v>0.009548784131125</v>
      </c>
      <c r="BD309" s="85" t="n">
        <v>173.701458852865</v>
      </c>
      <c r="BE309" s="85" t="n">
        <v>0.000170992007327821</v>
      </c>
      <c r="BF309" s="84" t="n">
        <v>0.00946229566885281</v>
      </c>
      <c r="BG309" s="49" t="n">
        <v>166.844822319196</v>
      </c>
      <c r="BH309" s="85" t="n">
        <v>0.00113613136122171</v>
      </c>
      <c r="BI309" s="49" t="n">
        <v>0.0140002261215346</v>
      </c>
      <c r="BJ309" s="49" t="n">
        <v>221.697914588536</v>
      </c>
      <c r="BK309" s="49" t="n">
        <v>0.000185567162317564</v>
      </c>
      <c r="BL309" s="49" t="n">
        <v>0.0178386113445764</v>
      </c>
      <c r="BM309" s="49" t="n">
        <v>274.265461346629</v>
      </c>
      <c r="BN309" s="49" t="n">
        <v>-0.00135325618840239</v>
      </c>
      <c r="BO309" s="49" t="n">
        <v>0.0125420815014761</v>
      </c>
      <c r="BP309" s="49" t="n">
        <v>297.120916458843</v>
      </c>
      <c r="BQ309" s="49" t="n">
        <v>0.00578015503821414</v>
      </c>
      <c r="BR309" s="49" t="n">
        <v>0.0161192647122961</v>
      </c>
      <c r="BS309" s="49" t="n">
        <v>380.543327618463</v>
      </c>
      <c r="BT309" s="49" t="n">
        <v>0.00525934396315754</v>
      </c>
      <c r="BU309" s="49" t="n">
        <v>0.0191380233349124</v>
      </c>
      <c r="BV309" s="49" t="n">
        <v>460.537420511229</v>
      </c>
      <c r="BW309" s="49" t="n">
        <v>0.004090685411802</v>
      </c>
      <c r="BX309" s="49" t="n">
        <v>0.0123001177612938</v>
      </c>
      <c r="BY309" s="49" t="n">
        <v>428.539783354112</v>
      </c>
      <c r="BZ309" s="49" t="n">
        <v>0.00629341059087177</v>
      </c>
      <c r="CA309" s="49" t="n">
        <v>0.0154309950606989</v>
      </c>
      <c r="CB309" s="49" t="n">
        <v>530.246558603508</v>
      </c>
      <c r="CC309" s="49" t="n">
        <v>0.00630432149969642</v>
      </c>
      <c r="CD309" s="49" t="n">
        <v>0.0186604383838719</v>
      </c>
      <c r="CE309" s="49" t="n">
        <v>662.808198254385</v>
      </c>
      <c r="CF309" s="49" t="n">
        <v>0.00466305152405448</v>
      </c>
    </row>
    <row r="310" customFormat="false" ht="12.8" hidden="false" customHeight="false" outlineLevel="0" collapsed="false">
      <c r="A310" s="86"/>
      <c r="B310" s="86"/>
      <c r="G310" s="86"/>
      <c r="AW310" s="49" t="n">
        <v>0.00404909712921844</v>
      </c>
      <c r="AX310" s="84" t="n">
        <v>90.5745589152122</v>
      </c>
      <c r="AY310" s="53" t="n">
        <v>0.00283436799045347</v>
      </c>
      <c r="AZ310" s="84" t="n">
        <v>0.00497986214676474</v>
      </c>
      <c r="BA310" s="49" t="n">
        <v>135.747187032419</v>
      </c>
      <c r="BB310" s="85" t="n">
        <v>0.00383498225438591</v>
      </c>
      <c r="BC310" s="85" t="n">
        <v>0.00967805881091236</v>
      </c>
      <c r="BD310" s="85" t="n">
        <v>174.270037406481</v>
      </c>
      <c r="BE310" s="85" t="n">
        <v>7.49034477330437E-005</v>
      </c>
      <c r="BF310" s="84" t="n">
        <v>0.00953266860518509</v>
      </c>
      <c r="BG310" s="49" t="n">
        <v>167.390956982537</v>
      </c>
      <c r="BH310" s="85" t="n">
        <v>0.00111177637156477</v>
      </c>
      <c r="BI310" s="49" t="n">
        <v>0.014092185408944</v>
      </c>
      <c r="BJ310" s="49" t="n">
        <v>222.423600374072</v>
      </c>
      <c r="BK310" s="49" t="n">
        <v>0.000147128159111524</v>
      </c>
      <c r="BL310" s="49" t="n">
        <v>0.0179492030955034</v>
      </c>
      <c r="BM310" s="49" t="n">
        <v>275.163216957601</v>
      </c>
      <c r="BN310" s="49" t="n">
        <v>-0.00140658105747134</v>
      </c>
      <c r="BO310" s="49" t="n">
        <v>0.0126084259771356</v>
      </c>
      <c r="BP310" s="49" t="n">
        <v>298.093485037396</v>
      </c>
      <c r="BQ310" s="49" t="n">
        <v>0.00577302952672241</v>
      </c>
      <c r="BR310" s="49" t="n">
        <v>0.0162014702066136</v>
      </c>
      <c r="BS310" s="49" t="n">
        <v>381.788963528688</v>
      </c>
      <c r="BT310" s="49" t="n">
        <v>0.00523980345491242</v>
      </c>
      <c r="BU310" s="49" t="n">
        <v>0.0192342987860415</v>
      </c>
      <c r="BV310" s="49" t="n">
        <v>462.044901807987</v>
      </c>
      <c r="BW310" s="49" t="n">
        <v>0.00405764195687011</v>
      </c>
      <c r="BX310" s="49" t="n">
        <v>0.0123654786353703</v>
      </c>
      <c r="BY310" s="49" t="n">
        <v>429.942526496257</v>
      </c>
      <c r="BZ310" s="49" t="n">
        <v>0.00629194551338668</v>
      </c>
      <c r="CA310" s="49" t="n">
        <v>0.015509955636886</v>
      </c>
      <c r="CB310" s="49" t="n">
        <v>531.982219451388</v>
      </c>
      <c r="CC310" s="49" t="n">
        <v>0.00629500255629529</v>
      </c>
      <c r="CD310" s="49" t="n">
        <v>0.0187544863214332</v>
      </c>
      <c r="CE310" s="49" t="n">
        <v>664.977774314235</v>
      </c>
      <c r="CF310" s="49" t="n">
        <v>0.00463497692178178</v>
      </c>
    </row>
    <row r="311" customFormat="false" ht="12.8" hidden="false" customHeight="false" outlineLevel="0" collapsed="false">
      <c r="A311" s="86"/>
      <c r="B311" s="86"/>
      <c r="G311" s="86"/>
      <c r="AW311" s="49" t="n">
        <v>0.00405961943304365</v>
      </c>
      <c r="AX311" s="84" t="n">
        <v>90.8700701371574</v>
      </c>
      <c r="AY311" s="53" t="n">
        <v>0.00284173360313107</v>
      </c>
      <c r="AZ311" s="84" t="n">
        <v>0.00499089207974732</v>
      </c>
      <c r="BA311" s="49" t="n">
        <v>136.190079800499</v>
      </c>
      <c r="BB311" s="85" t="n">
        <v>0.00384419804536736</v>
      </c>
      <c r="BC311" s="85" t="n">
        <v>0.00980813819935472</v>
      </c>
      <c r="BD311" s="85" t="n">
        <v>174.838615960097</v>
      </c>
      <c r="BE311" s="85" t="n">
        <v>-2.17810276447821E-005</v>
      </c>
      <c r="BF311" s="84" t="n">
        <v>0.00960334978332487</v>
      </c>
      <c r="BG311" s="49" t="n">
        <v>167.937091645879</v>
      </c>
      <c r="BH311" s="85" t="n">
        <v>0.0010870374295755</v>
      </c>
      <c r="BI311" s="49" t="n">
        <v>0.0141845791291004</v>
      </c>
      <c r="BJ311" s="49" t="n">
        <v>223.149286159608</v>
      </c>
      <c r="BK311" s="49" t="n">
        <v>0.000108274886496602</v>
      </c>
      <c r="BL311" s="49" t="n">
        <v>0.0180603630211683</v>
      </c>
      <c r="BM311" s="49" t="n">
        <v>276.060972568574</v>
      </c>
      <c r="BN311" s="49" t="n">
        <v>-0.00146035161821952</v>
      </c>
      <c r="BO311" s="49" t="n">
        <v>0.0126750333846786</v>
      </c>
      <c r="BP311" s="49" t="n">
        <v>299.06605361595</v>
      </c>
      <c r="BQ311" s="49" t="n">
        <v>0.00576563908113494</v>
      </c>
      <c r="BR311" s="49" t="n">
        <v>0.0162840102825582</v>
      </c>
      <c r="BS311" s="49" t="n">
        <v>383.034599438912</v>
      </c>
      <c r="BT311" s="49" t="n">
        <v>0.00521995263762794</v>
      </c>
      <c r="BU311" s="49" t="n">
        <v>0.0193309962293089</v>
      </c>
      <c r="BV311" s="49" t="n">
        <v>463.552383104745</v>
      </c>
      <c r="BW311" s="49" t="n">
        <v>0.00402424435361589</v>
      </c>
      <c r="BX311" s="49" t="n">
        <v>0.0124310921697874</v>
      </c>
      <c r="BY311" s="49" t="n">
        <v>431.345269638401</v>
      </c>
      <c r="BZ311" s="49" t="n">
        <v>0.0062902523390056</v>
      </c>
      <c r="CA311" s="49" t="n">
        <v>0.0155892178705852</v>
      </c>
      <c r="CB311" s="49" t="n">
        <v>533.717880299269</v>
      </c>
      <c r="CC311" s="49" t="n">
        <v>0.00628542717581304</v>
      </c>
      <c r="CD311" s="49" t="n">
        <v>0.0188489350942018</v>
      </c>
      <c r="CE311" s="49" t="n">
        <v>667.147350374086</v>
      </c>
      <c r="CF311" s="49" t="n">
        <v>0.00460656896322608</v>
      </c>
    </row>
    <row r="312" customFormat="false" ht="12.8" hidden="false" customHeight="false" outlineLevel="0" collapsed="false">
      <c r="A312" s="86"/>
      <c r="B312" s="86"/>
      <c r="G312" s="86"/>
      <c r="AW312" s="49" t="n">
        <v>0.00407012883550422</v>
      </c>
      <c r="AX312" s="84" t="n">
        <v>91.1655813591025</v>
      </c>
      <c r="AY312" s="53" t="n">
        <v>0.00284909018485347</v>
      </c>
      <c r="AZ312" s="84" t="n">
        <v>0.00500190375458159</v>
      </c>
      <c r="BA312" s="49" t="n">
        <v>136.632972568579</v>
      </c>
      <c r="BB312" s="85" t="n">
        <v>0.0038533995847951</v>
      </c>
      <c r="BC312" s="85" t="n">
        <v>0.00993903453600824</v>
      </c>
      <c r="BD312" s="85" t="n">
        <v>175.407194513713</v>
      </c>
      <c r="BE312" s="85" t="n">
        <v>-0.000119065064535197</v>
      </c>
      <c r="BF312" s="84" t="n">
        <v>0.00967434270690724</v>
      </c>
      <c r="BG312" s="49" t="n">
        <v>168.483226309221</v>
      </c>
      <c r="BH312" s="85" t="n">
        <v>0.0010619121916002</v>
      </c>
      <c r="BI312" s="49" t="n">
        <v>0.014277412819863</v>
      </c>
      <c r="BJ312" s="49" t="n">
        <v>223.874971945145</v>
      </c>
      <c r="BK312" s="49" t="n">
        <v>6.9005138189752E-005</v>
      </c>
      <c r="BL312" s="49" t="n">
        <v>0.0181720987490733</v>
      </c>
      <c r="BM312" s="49" t="n">
        <v>276.958728179546</v>
      </c>
      <c r="BN312" s="49" t="n">
        <v>-0.00151457013435835</v>
      </c>
      <c r="BO312" s="49" t="n">
        <v>0.012741906188753</v>
      </c>
      <c r="BP312" s="49" t="n">
        <v>300.038622194503</v>
      </c>
      <c r="BQ312" s="49" t="n">
        <v>0.00575798232482</v>
      </c>
      <c r="BR312" s="49" t="n">
        <v>0.0163668885785245</v>
      </c>
      <c r="BS312" s="49" t="n">
        <v>384.280235349137</v>
      </c>
      <c r="BT312" s="49" t="n">
        <v>0.00519979018477411</v>
      </c>
      <c r="BU312" s="49" t="n">
        <v>0.0194281206577412</v>
      </c>
      <c r="BV312" s="49" t="n">
        <v>465.059864401503</v>
      </c>
      <c r="BW312" s="49" t="n">
        <v>0.00399049113310803</v>
      </c>
      <c r="BX312" s="49" t="n">
        <v>0.0124969605790433</v>
      </c>
      <c r="BY312" s="49" t="n">
        <v>432.748012780546</v>
      </c>
      <c r="BZ312" s="49" t="n">
        <v>0.00628832993912277</v>
      </c>
      <c r="CA312" s="49" t="n">
        <v>0.0156687847517309</v>
      </c>
      <c r="CB312" s="49" t="n">
        <v>535.453541147149</v>
      </c>
      <c r="CC312" s="49" t="n">
        <v>0.00627559439689419</v>
      </c>
      <c r="CD312" s="49" t="n">
        <v>0.01894378931117</v>
      </c>
      <c r="CE312" s="49" t="n">
        <v>669.316926433936</v>
      </c>
      <c r="CF312" s="49" t="n">
        <v>0.00457782632584847</v>
      </c>
    </row>
    <row r="313" customFormat="false" ht="12.8" hidden="false" customHeight="false" outlineLevel="0" collapsed="false">
      <c r="A313" s="86"/>
      <c r="B313" s="86"/>
      <c r="G313" s="86"/>
      <c r="AW313" s="49" t="n">
        <v>0.00408062536819803</v>
      </c>
      <c r="AX313" s="84" t="n">
        <v>91.4610925810477</v>
      </c>
      <c r="AY313" s="53" t="n">
        <v>0.00285643775773914</v>
      </c>
      <c r="AZ313" s="84" t="n">
        <v>0.00501289724190331</v>
      </c>
      <c r="BA313" s="49" t="n">
        <v>137.075865336659</v>
      </c>
      <c r="BB313" s="85" t="n">
        <v>0.00386258691667777</v>
      </c>
      <c r="BC313" s="85" t="n">
        <v>0.0100707603120558</v>
      </c>
      <c r="BD313" s="85" t="n">
        <v>175.975773067329</v>
      </c>
      <c r="BE313" s="85" t="n">
        <v>-0.000216952379509812</v>
      </c>
      <c r="BF313" s="84" t="n">
        <v>0.0097456509427531</v>
      </c>
      <c r="BG313" s="49" t="n">
        <v>169.029360972562</v>
      </c>
      <c r="BH313" s="85" t="n">
        <v>0.00103639827834127</v>
      </c>
      <c r="BI313" s="49" t="n">
        <v>0.014370692118139</v>
      </c>
      <c r="BJ313" s="49" t="n">
        <v>224.600657730681</v>
      </c>
      <c r="BK313" s="49" t="n">
        <v>2.93166681907639E-005</v>
      </c>
      <c r="BL313" s="49" t="n">
        <v>0.0182844180458167</v>
      </c>
      <c r="BM313" s="49" t="n">
        <v>277.856483790519</v>
      </c>
      <c r="BN313" s="49" t="n">
        <v>-0.00156923891275489</v>
      </c>
      <c r="BO313" s="49" t="n">
        <v>0.0128090468943946</v>
      </c>
      <c r="BP313" s="49" t="n">
        <v>301.011190773057</v>
      </c>
      <c r="BQ313" s="49" t="n">
        <v>0.00575005786332634</v>
      </c>
      <c r="BR313" s="49" t="n">
        <v>0.0164501087916365</v>
      </c>
      <c r="BS313" s="49" t="n">
        <v>385.525871259361</v>
      </c>
      <c r="BT313" s="49" t="n">
        <v>0.00517931474739785</v>
      </c>
      <c r="BU313" s="49" t="n">
        <v>0.019525677146075</v>
      </c>
      <c r="BV313" s="49" t="n">
        <v>466.567345698261</v>
      </c>
      <c r="BW313" s="49" t="n">
        <v>0.0039563807989609</v>
      </c>
      <c r="BX313" s="49" t="n">
        <v>0.0125630861129197</v>
      </c>
      <c r="BY313" s="49" t="n">
        <v>434.150755922691</v>
      </c>
      <c r="BZ313" s="49" t="n">
        <v>0.00628617717151901</v>
      </c>
      <c r="CA313" s="49" t="n">
        <v>0.0157486593164869</v>
      </c>
      <c r="CB313" s="49" t="n">
        <v>537.189201995029</v>
      </c>
      <c r="CC313" s="49" t="n">
        <v>0.0062655032425187</v>
      </c>
      <c r="CD313" s="49" t="n">
        <v>0.0190390536554996</v>
      </c>
      <c r="CE313" s="49" t="n">
        <v>671.486502493787</v>
      </c>
      <c r="CF313" s="49" t="n">
        <v>0.00454874766244327</v>
      </c>
    </row>
    <row r="314" customFormat="false" ht="12.8" hidden="false" customHeight="false" outlineLevel="0" collapsed="false">
      <c r="A314" s="86"/>
      <c r="B314" s="86"/>
      <c r="G314" s="86"/>
      <c r="AW314" s="49" t="n">
        <v>0.00409110906260702</v>
      </c>
      <c r="AX314" s="84" t="n">
        <v>91.7566038029928</v>
      </c>
      <c r="AY314" s="53" t="n">
        <v>0.00286377634382539</v>
      </c>
      <c r="AZ314" s="84" t="n">
        <v>0.00502387261185792</v>
      </c>
      <c r="BA314" s="49" t="n">
        <v>137.518758104738</v>
      </c>
      <c r="BB314" s="85" t="n">
        <v>0.00387176008482087</v>
      </c>
      <c r="BC314" s="85" t="n">
        <v>0.0102033282773196</v>
      </c>
      <c r="BD314" s="85" t="n">
        <v>176.544351620945</v>
      </c>
      <c r="BE314" s="85" t="n">
        <v>-0.000315446761364737</v>
      </c>
      <c r="BF314" s="84" t="n">
        <v>0.00981727812225628</v>
      </c>
      <c r="BG314" s="49" t="n">
        <v>169.575495635904</v>
      </c>
      <c r="BH314" s="85" t="n">
        <v>0.00101049327414166</v>
      </c>
      <c r="BI314" s="49" t="n">
        <v>0.0144644227621918</v>
      </c>
      <c r="BJ314" s="49" t="n">
        <v>225.326343516217</v>
      </c>
      <c r="BK314" s="49" t="n">
        <v>-1.0792809937021E-005</v>
      </c>
      <c r="BL314" s="49" t="n">
        <v>0.0183973288204981</v>
      </c>
      <c r="BM314" s="49" t="n">
        <v>278.754239401491</v>
      </c>
      <c r="BN314" s="49" t="n">
        <v>-0.00162436030418121</v>
      </c>
      <c r="BO314" s="49" t="n">
        <v>0.012876458047794</v>
      </c>
      <c r="BP314" s="49" t="n">
        <v>301.98375935161</v>
      </c>
      <c r="BQ314" s="49" t="n">
        <v>0.00574186428404332</v>
      </c>
      <c r="BR314" s="49" t="n">
        <v>0.0165336746789222</v>
      </c>
      <c r="BS314" s="49" t="n">
        <v>386.771507169586</v>
      </c>
      <c r="BT314" s="49" t="n">
        <v>0.00515852495375233</v>
      </c>
      <c r="BU314" s="49" t="n">
        <v>0.0196236708525076</v>
      </c>
      <c r="BV314" s="49" t="n">
        <v>468.07482699502</v>
      </c>
      <c r="BW314" s="49" t="n">
        <v>0.00392191182691068</v>
      </c>
      <c r="BX314" s="49" t="n">
        <v>0.0126294710571199</v>
      </c>
      <c r="BY314" s="49" t="n">
        <v>435.553499064835</v>
      </c>
      <c r="BZ314" s="49" t="n">
        <v>0.00628379288010071</v>
      </c>
      <c r="CA314" s="49" t="n">
        <v>0.0158288446480983</v>
      </c>
      <c r="CB314" s="49" t="n">
        <v>538.92486284291</v>
      </c>
      <c r="CC314" s="49" t="n">
        <v>0.00625515271974895</v>
      </c>
      <c r="CD314" s="49" t="n">
        <v>0.0191347328860673</v>
      </c>
      <c r="CE314" s="49" t="n">
        <v>673.656078553637</v>
      </c>
      <c r="CF314" s="49" t="n">
        <v>0.0045193316007642</v>
      </c>
    </row>
    <row r="315" customFormat="false" ht="12.8" hidden="false" customHeight="false" outlineLevel="0" collapsed="false">
      <c r="A315" s="86"/>
      <c r="B315" s="86"/>
      <c r="G315" s="86"/>
      <c r="AW315" s="49" t="n">
        <v>0.0041015799500978</v>
      </c>
      <c r="AX315" s="84" t="n">
        <v>92.052115024938</v>
      </c>
      <c r="AY315" s="53" t="n">
        <v>0.00287110596506889</v>
      </c>
      <c r="AZ315" s="84" t="n">
        <v>0.00503482993410547</v>
      </c>
      <c r="BA315" s="49" t="n">
        <v>137.961650872818</v>
      </c>
      <c r="BB315" s="85" t="n">
        <v>0.00388091913282737</v>
      </c>
      <c r="BC315" s="85" t="n">
        <v>0.0103367514475173</v>
      </c>
      <c r="BD315" s="85" t="n">
        <v>177.11293017456</v>
      </c>
      <c r="BE315" s="85" t="n">
        <v>-0.000414552072544552</v>
      </c>
      <c r="BF315" s="84" t="n">
        <v>0.0098892279428102</v>
      </c>
      <c r="BG315" s="49" t="n">
        <v>170.121630299245</v>
      </c>
      <c r="BH315" s="85" t="n">
        <v>0.000984194726251554</v>
      </c>
      <c r="BI315" s="49" t="n">
        <v>0.0145586105940175</v>
      </c>
      <c r="BJ315" s="49" t="n">
        <v>226.052029301753</v>
      </c>
      <c r="BK315" s="49" t="n">
        <v>-5.13256238045115E-005</v>
      </c>
      <c r="BL315" s="49" t="n">
        <v>0.0185108391282289</v>
      </c>
      <c r="BM315" s="49" t="n">
        <v>279.651995012464</v>
      </c>
      <c r="BN315" s="49" t="n">
        <v>-0.00167993670408269</v>
      </c>
      <c r="BO315" s="49" t="n">
        <v>0.012944142237081</v>
      </c>
      <c r="BP315" s="49" t="n">
        <v>302.956327930164</v>
      </c>
      <c r="BQ315" s="49" t="n">
        <v>0.00573340015585326</v>
      </c>
      <c r="BR315" s="49" t="n">
        <v>0.0166175900585199</v>
      </c>
      <c r="BS315" s="49" t="n">
        <v>388.01714307981</v>
      </c>
      <c r="BT315" s="49" t="n">
        <v>0.00513741940892029</v>
      </c>
      <c r="BU315" s="49" t="n">
        <v>0.0197221070204958</v>
      </c>
      <c r="BV315" s="49" t="n">
        <v>469.582308291778</v>
      </c>
      <c r="BW315" s="49" t="n">
        <v>0.00388708266438322</v>
      </c>
      <c r="BX315" s="49" t="n">
        <v>0.0126961177339229</v>
      </c>
      <c r="BY315" s="49" t="n">
        <v>436.95624220698</v>
      </c>
      <c r="BZ315" s="49" t="n">
        <v>0.00628117589463397</v>
      </c>
      <c r="CA315" s="49" t="n">
        <v>0.0159093438777649</v>
      </c>
      <c r="CB315" s="49" t="n">
        <v>540.66052369079</v>
      </c>
      <c r="CC315" s="49" t="n">
        <v>0.00624454181947237</v>
      </c>
      <c r="CD315" s="49" t="n">
        <v>0.0192308318390532</v>
      </c>
      <c r="CE315" s="49" t="n">
        <v>675.825654613487</v>
      </c>
      <c r="CF315" s="49" t="n">
        <v>0.00448957674314108</v>
      </c>
    </row>
    <row r="316" customFormat="false" ht="12.8" hidden="false" customHeight="false" outlineLevel="0" collapsed="false">
      <c r="A316" s="86"/>
      <c r="B316" s="86"/>
      <c r="G316" s="86"/>
      <c r="AW316" s="49" t="n">
        <v>0.00411203806192217</v>
      </c>
      <c r="AX316" s="84" t="n">
        <v>92.3476262468831</v>
      </c>
      <c r="AY316" s="53" t="n">
        <v>0.00287842664334593</v>
      </c>
      <c r="AZ316" s="84" t="n">
        <v>0.00504576927782578</v>
      </c>
      <c r="BA316" s="49" t="n">
        <v>138.404543640898</v>
      </c>
      <c r="BB316" s="85" t="n">
        <v>0.0038900641040994</v>
      </c>
      <c r="BC316" s="85" t="n">
        <v>0.0104710431117713</v>
      </c>
      <c r="BD316" s="85" t="n">
        <v>177.681508728176</v>
      </c>
      <c r="BE316" s="85" t="n">
        <v>-0.000514272250607621</v>
      </c>
      <c r="BF316" s="84" t="n">
        <v>0.00996150416927586</v>
      </c>
      <c r="BG316" s="49" t="n">
        <v>170.667764962587</v>
      </c>
      <c r="BH316" s="85" t="n">
        <v>0.000957500144078323</v>
      </c>
      <c r="BI316" s="49" t="n">
        <v>0.0146532615617935</v>
      </c>
      <c r="BJ316" s="49" t="n">
        <v>226.777715087289</v>
      </c>
      <c r="BK316" s="49" t="n">
        <v>-9.22841429537301E-005</v>
      </c>
      <c r="BL316" s="49" t="n">
        <v>0.0186249571737503</v>
      </c>
      <c r="BM316" s="49" t="n">
        <v>280.549750623436</v>
      </c>
      <c r="BN316" s="49" t="n">
        <v>-0.00173597055336838</v>
      </c>
      <c r="BO316" s="49" t="n">
        <v>0.0130121020931301</v>
      </c>
      <c r="BP316" s="49" t="n">
        <v>303.928896508718</v>
      </c>
      <c r="BQ316" s="49" t="n">
        <v>0.00572466402877742</v>
      </c>
      <c r="BR316" s="49" t="n">
        <v>0.0167018588109173</v>
      </c>
      <c r="BS316" s="49" t="n">
        <v>389.262778990035</v>
      </c>
      <c r="BT316" s="49" t="n">
        <v>0.00511599669442756</v>
      </c>
      <c r="BU316" s="49" t="n">
        <v>0.0198209909806046</v>
      </c>
      <c r="BV316" s="49" t="n">
        <v>471.089789588536</v>
      </c>
      <c r="BW316" s="49" t="n">
        <v>0.00385189173004957</v>
      </c>
      <c r="BX316" s="49" t="n">
        <v>0.0127630285028533</v>
      </c>
      <c r="BY316" s="49" t="n">
        <v>438.358985349124</v>
      </c>
      <c r="BZ316" s="49" t="n">
        <v>0.00627832503047413</v>
      </c>
      <c r="CA316" s="49" t="n">
        <v>0.0159901601855373</v>
      </c>
      <c r="CB316" s="49" t="n">
        <v>542.396184538671</v>
      </c>
      <c r="CC316" s="49" t="n">
        <v>0.00623366951613798</v>
      </c>
      <c r="CD316" s="49" t="n">
        <v>0.0193273554295712</v>
      </c>
      <c r="CE316" s="49" t="n">
        <v>677.995230673338</v>
      </c>
      <c r="CF316" s="49" t="n">
        <v>0.00445948166608713</v>
      </c>
    </row>
    <row r="317" customFormat="false" ht="12.8" hidden="false" customHeight="false" outlineLevel="0" collapsed="false">
      <c r="A317" s="86"/>
      <c r="B317" s="86"/>
      <c r="G317" s="86"/>
      <c r="AW317" s="49" t="n">
        <v>0.00412248342921762</v>
      </c>
      <c r="AX317" s="84" t="n">
        <v>92.6431374688283</v>
      </c>
      <c r="AY317" s="53" t="n">
        <v>0.00288573840045272</v>
      </c>
      <c r="AZ317" s="84" t="n">
        <v>0.00505669071172319</v>
      </c>
      <c r="BA317" s="49" t="n">
        <v>138.847436408978</v>
      </c>
      <c r="BB317" s="85" t="n">
        <v>0.00389919504183877</v>
      </c>
      <c r="BC317" s="85" t="n">
        <v>0.0106062168403838</v>
      </c>
      <c r="BD317" s="85" t="n">
        <v>178.250087281792</v>
      </c>
      <c r="BE317" s="85" t="n">
        <v>-0.000614611309734093</v>
      </c>
      <c r="BF317" s="84" t="n">
        <v>0.010034110635492</v>
      </c>
      <c r="BG317" s="49" t="n">
        <v>171.213899625929</v>
      </c>
      <c r="BH317" s="85" t="n">
        <v>0.000930406998417853</v>
      </c>
      <c r="BI317" s="49" t="n">
        <v>0.0147483817223999</v>
      </c>
      <c r="BJ317" s="49" t="n">
        <v>227.503400872826</v>
      </c>
      <c r="BK317" s="49" t="n">
        <v>-0.000133670779634136</v>
      </c>
      <c r="BL317" s="49" t="n">
        <v>0.0187396913151654</v>
      </c>
      <c r="BM317" s="49" t="n">
        <v>281.447506234409</v>
      </c>
      <c r="BN317" s="49" t="n">
        <v>-0.00179246433922311</v>
      </c>
      <c r="BO317" s="49" t="n">
        <v>0.0130803402903868</v>
      </c>
      <c r="BP317" s="49" t="n">
        <v>304.901465087271</v>
      </c>
      <c r="BQ317" s="49" t="n">
        <v>0.00571565443361487</v>
      </c>
      <c r="BR317" s="49" t="n">
        <v>0.0167864848802223</v>
      </c>
      <c r="BS317" s="49" t="n">
        <v>390.508414900259</v>
      </c>
      <c r="BT317" s="49" t="n">
        <v>0.00509425536784817</v>
      </c>
      <c r="BU317" s="49" t="n">
        <v>0.0199203281524076</v>
      </c>
      <c r="BV317" s="49" t="n">
        <v>472.597270885294</v>
      </c>
      <c r="BW317" s="49" t="n">
        <v>0.00381633741337199</v>
      </c>
      <c r="BX317" s="49" t="n">
        <v>0.0128302057613673</v>
      </c>
      <c r="BY317" s="49" t="n">
        <v>439.761728491269</v>
      </c>
      <c r="BZ317" s="49" t="n">
        <v>0.00627523908828948</v>
      </c>
      <c r="CA317" s="49" t="n">
        <v>0.0160712968012341</v>
      </c>
      <c r="CB317" s="49" t="n">
        <v>544.131845386551</v>
      </c>
      <c r="CC317" s="49" t="n">
        <v>0.00622253476748827</v>
      </c>
      <c r="CD317" s="49" t="n">
        <v>0.019424308653345</v>
      </c>
      <c r="CE317" s="49" t="n">
        <v>680.164806733188</v>
      </c>
      <c r="CF317" s="49" t="n">
        <v>0.00442904491989862</v>
      </c>
    </row>
    <row r="318" customFormat="false" ht="12.8" hidden="false" customHeight="false" outlineLevel="0" collapsed="false">
      <c r="A318" s="86"/>
      <c r="B318" s="86"/>
      <c r="G318" s="86"/>
      <c r="AW318" s="49" t="n">
        <v>0.00413291608300798</v>
      </c>
      <c r="AX318" s="84" t="n">
        <v>92.9386486907734</v>
      </c>
      <c r="AY318" s="53" t="n">
        <v>0.00289304125810593</v>
      </c>
      <c r="AZ318" s="84" t="n">
        <v>0.00506759430403188</v>
      </c>
      <c r="BA318" s="49" t="n">
        <v>139.290329177058</v>
      </c>
      <c r="BB318" s="85" t="n">
        <v>0.00390831198904935</v>
      </c>
      <c r="BC318" s="85" t="n">
        <v>0.0107422864928863</v>
      </c>
      <c r="BD318" s="85" t="n">
        <v>178.818665835408</v>
      </c>
      <c r="BE318" s="85" t="n">
        <v>-0.000715573342280099</v>
      </c>
      <c r="BF318" s="84" t="n">
        <v>0.0101070512458292</v>
      </c>
      <c r="BG318" s="49" t="n">
        <v>171.76003428927</v>
      </c>
      <c r="BH318" s="85" t="n">
        <v>0.000902912720667034</v>
      </c>
      <c r="BI318" s="49" t="n">
        <v>0.0148439772440178</v>
      </c>
      <c r="BJ318" s="49" t="n">
        <v>228.229086658362</v>
      </c>
      <c r="BK318" s="49" t="n">
        <v>-0.000175487989598809</v>
      </c>
      <c r="BL318" s="49" t="n">
        <v>0.0188550500677877</v>
      </c>
      <c r="BM318" s="49" t="n">
        <v>282.345261845382</v>
      </c>
      <c r="BN318" s="49" t="n">
        <v>-0.0018494205959389</v>
      </c>
      <c r="BO318" s="49" t="n">
        <v>0.0131488595477138</v>
      </c>
      <c r="BP318" s="49" t="n">
        <v>305.874033665825</v>
      </c>
      <c r="BQ318" s="49" t="n">
        <v>0.00570636988157311</v>
      </c>
      <c r="BR318" s="49" t="n">
        <v>0.0168714722754692</v>
      </c>
      <c r="BS318" s="49" t="n">
        <v>391.754050810484</v>
      </c>
      <c r="BT318" s="49" t="n">
        <v>0.00507219396240169</v>
      </c>
      <c r="BU318" s="49" t="n">
        <v>0.02002012404644</v>
      </c>
      <c r="BV318" s="49" t="n">
        <v>474.104752182052</v>
      </c>
      <c r="BW318" s="49" t="n">
        <v>0.00378041807413816</v>
      </c>
      <c r="BX318" s="49" t="n">
        <v>0.0128976519455558</v>
      </c>
      <c r="BY318" s="49" t="n">
        <v>441.164471633414</v>
      </c>
      <c r="BZ318" s="49" t="n">
        <v>0.00627191685377982</v>
      </c>
      <c r="CA318" s="49" t="n">
        <v>0.0161527570053844</v>
      </c>
      <c r="CB318" s="49" t="n">
        <v>545.867506234431</v>
      </c>
      <c r="CC318" s="49" t="n">
        <v>0.00621113651428647</v>
      </c>
      <c r="CD318" s="49" t="n">
        <v>0.0195216965884285</v>
      </c>
      <c r="CE318" s="49" t="n">
        <v>682.334382793039</v>
      </c>
      <c r="CF318" s="49" t="n">
        <v>0.00439826502824158</v>
      </c>
    </row>
    <row r="319" customFormat="false" ht="12.8" hidden="false" customHeight="false" outlineLevel="0" collapsed="false">
      <c r="A319" s="86"/>
      <c r="B319" s="86"/>
      <c r="G319" s="86"/>
      <c r="AW319" s="49" t="n">
        <v>0.00414333605420394</v>
      </c>
      <c r="AX319" s="84" t="n">
        <v>93.2341599127185</v>
      </c>
      <c r="AY319" s="53" t="n">
        <v>0.00290033523794307</v>
      </c>
      <c r="AZ319" s="84" t="n">
        <v>0.00507848012252036</v>
      </c>
      <c r="BA319" s="49" t="n">
        <v>139.733221945137</v>
      </c>
      <c r="BB319" s="85" t="n">
        <v>0.00391741498853732</v>
      </c>
      <c r="BC319" s="85" t="n">
        <v>0.0108792662263774</v>
      </c>
      <c r="BD319" s="85" t="n">
        <v>179.387244389024</v>
      </c>
      <c r="BE319" s="85" t="n">
        <v>-0.000817162520376724</v>
      </c>
      <c r="BF319" s="84" t="n">
        <v>0.0101803299767897</v>
      </c>
      <c r="BG319" s="49" t="n">
        <v>172.306168952612</v>
      </c>
      <c r="BH319" s="85" t="n">
        <v>0.000875014702017582</v>
      </c>
      <c r="BI319" s="49" t="n">
        <v>0.0149400544088073</v>
      </c>
      <c r="BJ319" s="49" t="n">
        <v>228.954772443898</v>
      </c>
      <c r="BK319" s="49" t="n">
        <v>-0.000217738272921726</v>
      </c>
      <c r="BL319" s="49" t="n">
        <v>0.0189710421081106</v>
      </c>
      <c r="BM319" s="49" t="n">
        <v>283.243017456354</v>
      </c>
      <c r="BN319" s="49" t="n">
        <v>-0.00190684190577202</v>
      </c>
      <c r="BO319" s="49" t="n">
        <v>0.0132176626292599</v>
      </c>
      <c r="BP319" s="49" t="n">
        <v>306.846602244378</v>
      </c>
      <c r="BQ319" s="49" t="n">
        <v>0.00569680886389182</v>
      </c>
      <c r="BR319" s="49" t="n">
        <v>0.0169568250719599</v>
      </c>
      <c r="BS319" s="49" t="n">
        <v>392.999686720708</v>
      </c>
      <c r="BT319" s="49" t="n">
        <v>0.00504981098654093</v>
      </c>
      <c r="BU319" s="49" t="n">
        <v>0.0201203842662064</v>
      </c>
      <c r="BV319" s="49" t="n">
        <v>475.61223347881</v>
      </c>
      <c r="BW319" s="49" t="n">
        <v>0.00374413204198435</v>
      </c>
      <c r="BX319" s="49" t="n">
        <v>0.012965369530865</v>
      </c>
      <c r="BY319" s="49" t="n">
        <v>442.567214775558</v>
      </c>
      <c r="BZ319" s="49" t="n">
        <v>0.00626835709738988</v>
      </c>
      <c r="CA319" s="49" t="n">
        <v>0.016234544130193</v>
      </c>
      <c r="CB319" s="49" t="n">
        <v>547.603167082312</v>
      </c>
      <c r="CC319" s="49" t="n">
        <v>0.00619947368003702</v>
      </c>
      <c r="CD319" s="49" t="n">
        <v>0.0196195243969754</v>
      </c>
      <c r="CE319" s="49" t="n">
        <v>684.503958852889</v>
      </c>
      <c r="CF319" s="49" t="n">
        <v>0.00436714048773341</v>
      </c>
    </row>
    <row r="320" customFormat="false" ht="12.8" hidden="false" customHeight="false" outlineLevel="0" collapsed="false">
      <c r="A320" s="86"/>
      <c r="B320" s="86"/>
      <c r="G320" s="86"/>
      <c r="AW320" s="49" t="n">
        <v>0.0041537433736036</v>
      </c>
      <c r="AX320" s="84" t="n">
        <v>93.5296711346637</v>
      </c>
      <c r="AY320" s="53" t="n">
        <v>0.0029076203615228</v>
      </c>
      <c r="AZ320" s="84" t="n">
        <v>0.00508934823449645</v>
      </c>
      <c r="BA320" s="49" t="n">
        <v>140.176114713217</v>
      </c>
      <c r="BB320" s="85" t="n">
        <v>0.00392650408291278</v>
      </c>
      <c r="BC320" s="85" t="n">
        <v>0.0110171705041609</v>
      </c>
      <c r="BD320" s="85" t="n">
        <v>179.95582294264</v>
      </c>
      <c r="BE320" s="85" t="n">
        <v>-0.000919383097576987</v>
      </c>
      <c r="BF320" s="84" t="n">
        <v>0.0102539508786534</v>
      </c>
      <c r="BG320" s="49" t="n">
        <v>172.852303615954</v>
      </c>
      <c r="BH320" s="85" t="n">
        <v>0.000846710292629008</v>
      </c>
      <c r="BI320" s="49" t="n">
        <v>0.0150366196156667</v>
      </c>
      <c r="BJ320" s="49" t="n">
        <v>229.680458229434</v>
      </c>
      <c r="BK320" s="49" t="n">
        <v>-0.00026042417483625</v>
      </c>
      <c r="BL320" s="49" t="n">
        <v>0.0190876762779034</v>
      </c>
      <c r="BM320" s="49" t="n">
        <v>284.140773067327</v>
      </c>
      <c r="BN320" s="49" t="n">
        <v>-0.00196473089982215</v>
      </c>
      <c r="BO320" s="49" t="n">
        <v>0.0132867523453515</v>
      </c>
      <c r="BP320" s="49" t="n">
        <v>307.819170822932</v>
      </c>
      <c r="BQ320" s="49" t="n">
        <v>0.00568696985145823</v>
      </c>
      <c r="BR320" s="49" t="n">
        <v>0.017042547412641</v>
      </c>
      <c r="BS320" s="49" t="n">
        <v>394.245322630933</v>
      </c>
      <c r="BT320" s="49" t="n">
        <v>0.00502710492352908</v>
      </c>
      <c r="BU320" s="49" t="n">
        <v>0.020221114510246</v>
      </c>
      <c r="BV320" s="49" t="n">
        <v>477.119714775569</v>
      </c>
      <c r="BW320" s="49" t="n">
        <v>0.00370747761590637</v>
      </c>
      <c r="BX320" s="49" t="n">
        <v>0.0130333610328346</v>
      </c>
      <c r="BY320" s="49" t="n">
        <v>443.969957917703</v>
      </c>
      <c r="BZ320" s="49" t="n">
        <v>0.00626455857401637</v>
      </c>
      <c r="CA320" s="49" t="n">
        <v>0.0163166615605307</v>
      </c>
      <c r="CB320" s="49" t="n">
        <v>549.338827930192</v>
      </c>
      <c r="CC320" s="49" t="n">
        <v>0.00618754517070057</v>
      </c>
      <c r="CD320" s="49" t="n">
        <v>0.019717797327056</v>
      </c>
      <c r="CE320" s="49" t="n">
        <v>686.67353491274</v>
      </c>
      <c r="CF320" s="49" t="n">
        <v>0.00433566976750965</v>
      </c>
    </row>
    <row r="321" customFormat="false" ht="12.8" hidden="false" customHeight="false" outlineLevel="0" collapsed="false">
      <c r="A321" s="86"/>
      <c r="B321" s="86"/>
      <c r="G321" s="86"/>
      <c r="AW321" s="49" t="n">
        <v>0.00416413807189299</v>
      </c>
      <c r="AX321" s="84" t="n">
        <v>93.8251823566089</v>
      </c>
      <c r="AY321" s="53" t="n">
        <v>0.00291489665032534</v>
      </c>
      <c r="AZ321" s="84" t="n">
        <v>0.00507693385302176</v>
      </c>
      <c r="BA321" s="49" t="n">
        <v>140.619007481297</v>
      </c>
      <c r="BB321" s="85" t="n">
        <v>0.00386578475322043</v>
      </c>
      <c r="BC321" s="85" t="n">
        <v>0.0111560141046952</v>
      </c>
      <c r="BD321" s="85" t="n">
        <v>180.524401496256</v>
      </c>
      <c r="BE321" s="85" t="n">
        <v>-0.00102223941055382</v>
      </c>
      <c r="BF321" s="84" t="n">
        <v>0.0103279180771736</v>
      </c>
      <c r="BG321" s="49" t="n">
        <v>173.398438279295</v>
      </c>
      <c r="BH321" s="85" t="n">
        <v>0.000817996800782392</v>
      </c>
      <c r="BI321" s="49" t="n">
        <v>0.0151336793830776</v>
      </c>
      <c r="BJ321" s="49" t="n">
        <v>230.40614401497</v>
      </c>
      <c r="BK321" s="49" t="n">
        <v>-0.000303548286595368</v>
      </c>
      <c r="BL321" s="49" t="n">
        <v>0.0192049615884373</v>
      </c>
      <c r="BM321" s="49" t="n">
        <v>285.038528678299</v>
      </c>
      <c r="BN321" s="49" t="n">
        <v>-0.00202309025893575</v>
      </c>
      <c r="BO321" s="49" t="n">
        <v>0.0133561315534063</v>
      </c>
      <c r="BP321" s="49" t="n">
        <v>308.791739401485</v>
      </c>
      <c r="BQ321" s="49" t="n">
        <v>0.00567685129441472</v>
      </c>
      <c r="BR321" s="49" t="n">
        <v>0.0171286435095197</v>
      </c>
      <c r="BS321" s="49" t="n">
        <v>395.490958541157</v>
      </c>
      <c r="BT321" s="49" t="n">
        <v>0.00500407423101051</v>
      </c>
      <c r="BU321" s="49" t="n">
        <v>0.0203223205742554</v>
      </c>
      <c r="BV321" s="49" t="n">
        <v>478.627196072327</v>
      </c>
      <c r="BW321" s="49" t="n">
        <v>0.00367045306375999</v>
      </c>
      <c r="BX321" s="49" t="n">
        <v>0.0131016290078544</v>
      </c>
      <c r="BY321" s="49" t="n">
        <v>445.372701059848</v>
      </c>
      <c r="BZ321" s="49" t="n">
        <v>0.00626052002271027</v>
      </c>
      <c r="CA321" s="49" t="n">
        <v>0.0163991127349502</v>
      </c>
      <c r="CB321" s="49" t="n">
        <v>551.074488778072</v>
      </c>
      <c r="CC321" s="49" t="n">
        <v>0.00617534987440409</v>
      </c>
      <c r="CD321" s="49" t="n">
        <v>0.0198165207145256</v>
      </c>
      <c r="CE321" s="49" t="n">
        <v>688.84311097259</v>
      </c>
      <c r="CF321" s="49" t="n">
        <v>0.00430385130878444</v>
      </c>
    </row>
    <row r="322" customFormat="false" ht="12.8" hidden="false" customHeight="false" outlineLevel="0" collapsed="false">
      <c r="A322" s="86"/>
      <c r="B322" s="86"/>
      <c r="G322" s="86"/>
      <c r="AW322" s="49" t="n">
        <v>0.00417452017964668</v>
      </c>
      <c r="AX322" s="84" t="n">
        <v>94.120693578554</v>
      </c>
      <c r="AY322" s="53" t="n">
        <v>0.00292216412575297</v>
      </c>
      <c r="AZ322" s="84" t="n">
        <v>0.00576057371610378</v>
      </c>
      <c r="BA322" s="49" t="n">
        <v>141.061900249377</v>
      </c>
      <c r="BB322" s="85" t="n">
        <v>0.00549741281975421</v>
      </c>
      <c r="BC322" s="85" t="n">
        <v>0.0112958121308716</v>
      </c>
      <c r="BD322" s="85" t="n">
        <v>181.092980049872</v>
      </c>
      <c r="BE322" s="85" t="n">
        <v>-0.00112573588084718</v>
      </c>
      <c r="BF322" s="84" t="n">
        <v>0.0104022357753224</v>
      </c>
      <c r="BG322" s="49" t="n">
        <v>173.944572942637</v>
      </c>
      <c r="BH322" s="85" t="n">
        <v>0.000788871492011804</v>
      </c>
      <c r="BI322" s="49" t="n">
        <v>0.0152312403520374</v>
      </c>
      <c r="BJ322" s="49" t="n">
        <v>231.131829800507</v>
      </c>
      <c r="BK322" s="49" t="n">
        <v>-0.000347113246355742</v>
      </c>
      <c r="BL322" s="49" t="n">
        <v>0.0193229072248478</v>
      </c>
      <c r="BM322" s="49" t="n">
        <v>285.936284289272</v>
      </c>
      <c r="BN322" s="49" t="n">
        <v>-0.00208192271463394</v>
      </c>
      <c r="BO322" s="49" t="n">
        <v>0.0134258031588716</v>
      </c>
      <c r="BP322" s="49" t="n">
        <v>309.764307980039</v>
      </c>
      <c r="BQ322" s="49" t="n">
        <v>0.00566645162175769</v>
      </c>
      <c r="BR322" s="49" t="n">
        <v>0.0172151176451166</v>
      </c>
      <c r="BS322" s="49" t="n">
        <v>396.736594451382</v>
      </c>
      <c r="BT322" s="49" t="n">
        <v>0.00498071734056796</v>
      </c>
      <c r="BU322" s="49" t="n">
        <v>0.0204240083532727</v>
      </c>
      <c r="BV322" s="49" t="n">
        <v>480.134677369085</v>
      </c>
      <c r="BW322" s="49" t="n">
        <v>0.00363305662174637</v>
      </c>
      <c r="BX322" s="49" t="n">
        <v>0.0131701760539398</v>
      </c>
      <c r="BY322" s="49" t="n">
        <v>446.775444201992</v>
      </c>
      <c r="BZ322" s="49" t="n">
        <v>0.00625624016637195</v>
      </c>
      <c r="CA322" s="49" t="n">
        <v>0.0164819011467283</v>
      </c>
      <c r="CB322" s="49" t="n">
        <v>552.810149625953</v>
      </c>
      <c r="CC322" s="49" t="n">
        <v>0.00616288666114431</v>
      </c>
      <c r="CD322" s="49" t="n">
        <v>0.0199156999849451</v>
      </c>
      <c r="CE322" s="49" t="n">
        <v>691.01268703244</v>
      </c>
      <c r="CF322" s="49" t="n">
        <v>0.00427168352439776</v>
      </c>
    </row>
    <row r="323" customFormat="false" ht="12.8" hidden="false" customHeight="false" outlineLevel="0" collapsed="false">
      <c r="A323" s="86"/>
      <c r="B323" s="86"/>
      <c r="G323" s="86"/>
      <c r="AW323" s="49" t="n">
        <v>0.0041848897273282</v>
      </c>
      <c r="AX323" s="84" t="n">
        <v>94.4162048004992</v>
      </c>
      <c r="AY323" s="53" t="n">
        <v>0.00292942280913008</v>
      </c>
      <c r="AZ323" s="84" t="n">
        <v>0.00586781722534581</v>
      </c>
      <c r="BA323" s="49" t="n">
        <v>141.504793017457</v>
      </c>
      <c r="BB323" s="85" t="n">
        <v>0.00539719345014185</v>
      </c>
      <c r="BC323" s="85" t="n">
        <v>0.0114365800196311</v>
      </c>
      <c r="BD323" s="85" t="n">
        <v>181.661558603488</v>
      </c>
      <c r="BE323" s="85" t="n">
        <v>-0.00122987701666596</v>
      </c>
      <c r="BF323" s="84" t="n">
        <v>0.0104769082550878</v>
      </c>
      <c r="BG323" s="49" t="n">
        <v>174.490707605978</v>
      </c>
      <c r="BH323" s="85" t="n">
        <v>0.000759331588214348</v>
      </c>
      <c r="BI323" s="49" t="n">
        <v>0.0153293092890841</v>
      </c>
      <c r="BJ323" s="49" t="n">
        <v>231.857515586043</v>
      </c>
      <c r="BK323" s="49" t="n">
        <v>-0.000391121740084304</v>
      </c>
      <c r="BL323" s="49" t="n">
        <v>0.0194415225506378</v>
      </c>
      <c r="BM323" s="49" t="n">
        <v>286.834039900244</v>
      </c>
      <c r="BN323" s="49" t="n">
        <v>-0.00214123105006667</v>
      </c>
      <c r="BO323" s="49" t="n">
        <v>0.0134957701161869</v>
      </c>
      <c r="BP323" s="49" t="n">
        <v>310.736876558592</v>
      </c>
      <c r="BQ323" s="49" t="n">
        <v>0.00565576924092842</v>
      </c>
      <c r="BR323" s="49" t="n">
        <v>0.0173019741739599</v>
      </c>
      <c r="BS323" s="49" t="n">
        <v>397.982230361606</v>
      </c>
      <c r="BT323" s="49" t="n">
        <v>0.00495703265727229</v>
      </c>
      <c r="BU323" s="49" t="n">
        <v>0.0205261838439234</v>
      </c>
      <c r="BV323" s="49" t="n">
        <v>481.642158665843</v>
      </c>
      <c r="BW323" s="49" t="n">
        <v>0.003595286493887</v>
      </c>
      <c r="BX323" s="49" t="n">
        <v>0.0132390048115274</v>
      </c>
      <c r="BY323" s="49" t="n">
        <v>448.178187344137</v>
      </c>
      <c r="BZ323" s="49" t="n">
        <v>0.00625171771144113</v>
      </c>
      <c r="CA323" s="49" t="n">
        <v>0.0165650303449346</v>
      </c>
      <c r="CB323" s="49" t="n">
        <v>554.545810473833</v>
      </c>
      <c r="CC323" s="49" t="n">
        <v>0.00615015438248462</v>
      </c>
      <c r="CD323" s="49" t="n">
        <v>0.0200153406555543</v>
      </c>
      <c r="CE323" s="49" t="n">
        <v>693.182263092291</v>
      </c>
      <c r="CF323" s="49" t="n">
        <v>0.00423916479835184</v>
      </c>
    </row>
    <row r="324" customFormat="false" ht="12.8" hidden="false" customHeight="false" outlineLevel="0" collapsed="false">
      <c r="A324" s="86"/>
      <c r="B324" s="86"/>
      <c r="G324" s="86"/>
      <c r="AW324" s="49" t="n">
        <v>0.00419524674529069</v>
      </c>
      <c r="AX324" s="84" t="n">
        <v>94.7117160224443</v>
      </c>
      <c r="AY324" s="53" t="n">
        <v>0.00293667272170383</v>
      </c>
      <c r="AZ324" s="84" t="n">
        <v>0.00597576710272762</v>
      </c>
      <c r="BA324" s="49" t="n">
        <v>141.947685785536</v>
      </c>
      <c r="BB324" s="85" t="n">
        <v>0.00529624403937357</v>
      </c>
      <c r="BC324" s="85" t="n">
        <v>0.0115783335519399</v>
      </c>
      <c r="BD324" s="85" t="n">
        <v>182.230137157104</v>
      </c>
      <c r="BE324" s="85" t="n">
        <v>-0.00133466741474341</v>
      </c>
      <c r="BF324" s="84" t="n">
        <v>0.010551939879326</v>
      </c>
      <c r="BG324" s="49" t="n">
        <v>175.03684226932</v>
      </c>
      <c r="BH324" s="85" t="n">
        <v>0.000729374266737754</v>
      </c>
      <c r="BI324" s="49" t="n">
        <v>0.015427893089415</v>
      </c>
      <c r="BJ324" s="49" t="n">
        <v>232.583201371579</v>
      </c>
      <c r="BK324" s="49" t="n">
        <v>-0.00043557650248945</v>
      </c>
      <c r="BL324" s="49" t="n">
        <v>0.0195608171123269</v>
      </c>
      <c r="BM324" s="49" t="n">
        <v>287.731795511217</v>
      </c>
      <c r="BN324" s="49" t="n">
        <v>-0.00220101810099342</v>
      </c>
      <c r="BO324" s="49" t="n">
        <v>0.013566035429772</v>
      </c>
      <c r="BP324" s="49" t="n">
        <v>311.709445137146</v>
      </c>
      <c r="BQ324" s="49" t="n">
        <v>0.00564480253739428</v>
      </c>
      <c r="BR324" s="49" t="n">
        <v>0.0173892175241209</v>
      </c>
      <c r="BS324" s="49" t="n">
        <v>399.227866271831</v>
      </c>
      <c r="BT324" s="49" t="n">
        <v>0.00493301855922079</v>
      </c>
      <c r="BU324" s="49" t="n">
        <v>0.0206288531467315</v>
      </c>
      <c r="BV324" s="49" t="n">
        <v>483.149639962601</v>
      </c>
      <c r="BW324" s="49" t="n">
        <v>0.00355714085148434</v>
      </c>
      <c r="BX324" s="49" t="n">
        <v>0.0133081179642894</v>
      </c>
      <c r="BY324" s="49" t="n">
        <v>449.580930486281</v>
      </c>
      <c r="BZ324" s="49" t="n">
        <v>0.00624695134757992</v>
      </c>
      <c r="CA324" s="49" t="n">
        <v>0.0166485039355288</v>
      </c>
      <c r="CB324" s="49" t="n">
        <v>556.281471321713</v>
      </c>
      <c r="CC324" s="49" t="n">
        <v>0.00613715187124662</v>
      </c>
      <c r="CD324" s="49" t="n">
        <v>0.0201154483373022</v>
      </c>
      <c r="CE324" s="49" t="n">
        <v>695.351839152141</v>
      </c>
      <c r="CF324" s="49" t="n">
        <v>0.00420629348533817</v>
      </c>
    </row>
    <row r="325" customFormat="false" ht="12.8" hidden="false" customHeight="false" outlineLevel="0" collapsed="false">
      <c r="A325" s="86"/>
      <c r="B325" s="86"/>
      <c r="G325" s="86"/>
      <c r="AW325" s="49" t="n">
        <v>0.00420559126377741</v>
      </c>
      <c r="AX325" s="84" t="n">
        <v>95.0072272443894</v>
      </c>
      <c r="AY325" s="53" t="n">
        <v>0.00294391388464456</v>
      </c>
      <c r="AZ325" s="84" t="n">
        <v>0.00608443492895036</v>
      </c>
      <c r="BA325" s="49" t="n">
        <v>142.390578553616</v>
      </c>
      <c r="BB325" s="85" t="n">
        <v>0.00519455877306878</v>
      </c>
      <c r="BC325" s="85" t="n">
        <v>0.0117210888631342</v>
      </c>
      <c r="BD325" s="85" t="n">
        <v>182.79871571072</v>
      </c>
      <c r="BE325" s="85" t="n">
        <v>-0.00144011176225072</v>
      </c>
      <c r="BF325" s="84" t="n">
        <v>0.0106273350936683</v>
      </c>
      <c r="BG325" s="49" t="n">
        <v>175.582976932662</v>
      </c>
      <c r="BH325" s="85" t="n">
        <v>0.000698996659444823</v>
      </c>
      <c r="BI325" s="49" t="n">
        <v>0.0155269987801052</v>
      </c>
      <c r="BJ325" s="49" t="n">
        <v>233.308887157115</v>
      </c>
      <c r="BK325" s="49" t="n">
        <v>-0.000480480317976408</v>
      </c>
      <c r="BL325" s="49" t="n">
        <v>0.0196808006442527</v>
      </c>
      <c r="BM325" s="49" t="n">
        <v>288.629551122189</v>
      </c>
      <c r="BN325" s="49" t="n">
        <v>-0.00226128675679051</v>
      </c>
      <c r="BO325" s="49" t="n">
        <v>0.013636602155041</v>
      </c>
      <c r="BP325" s="49" t="n">
        <v>312.682013715699</v>
      </c>
      <c r="BQ325" s="49" t="n">
        <v>0.00563354987422175</v>
      </c>
      <c r="BR325" s="49" t="n">
        <v>0.0174768521987908</v>
      </c>
      <c r="BS325" s="49" t="n">
        <v>400.473502182055</v>
      </c>
      <c r="BT325" s="49" t="n">
        <v>0.00490867339706434</v>
      </c>
      <c r="BU325" s="49" t="n">
        <v>0.0207320224684977</v>
      </c>
      <c r="BV325" s="49" t="n">
        <v>484.657121259359</v>
      </c>
      <c r="BW325" s="49" t="n">
        <v>0.00351861783257005</v>
      </c>
      <c r="BX325" s="49" t="n">
        <v>0.0133775182399701</v>
      </c>
      <c r="BY325" s="49" t="n">
        <v>450.983673628426</v>
      </c>
      <c r="BZ325" s="49" t="n">
        <v>0.00624193974734988</v>
      </c>
      <c r="CA325" s="49" t="n">
        <v>0.016732325582486</v>
      </c>
      <c r="CB325" s="49" t="n">
        <v>558.017132169594</v>
      </c>
      <c r="CC325" s="49" t="n">
        <v>0.0061238779411938</v>
      </c>
      <c r="CD325" s="49" t="n">
        <v>0.0202160287369343</v>
      </c>
      <c r="CE325" s="49" t="n">
        <v>697.521415211992</v>
      </c>
      <c r="CF325" s="49" t="n">
        <v>0.00417306791025114</v>
      </c>
    </row>
    <row r="326" customFormat="false" ht="12.8" hidden="false" customHeight="false" outlineLevel="0" collapsed="false">
      <c r="A326" s="86"/>
      <c r="B326" s="86"/>
      <c r="G326" s="86"/>
      <c r="AW326" s="49" t="n">
        <v>0.00421592331292223</v>
      </c>
      <c r="AX326" s="84" t="n">
        <v>95.3027384663346</v>
      </c>
      <c r="AY326" s="53" t="n">
        <v>0.00295114631904594</v>
      </c>
      <c r="AZ326" s="84" t="n">
        <v>0.0061938325441158</v>
      </c>
      <c r="BA326" s="49" t="n">
        <v>142.833471321696</v>
      </c>
      <c r="BB326" s="85" t="n">
        <v>0.00509213172378163</v>
      </c>
      <c r="BC326" s="85" t="n">
        <v>0.0118648624536559</v>
      </c>
      <c r="BD326" s="85" t="n">
        <v>183.367294264336</v>
      </c>
      <c r="BE326" s="85" t="n">
        <v>-0.00154621483876918</v>
      </c>
      <c r="BF326" s="84" t="n">
        <v>0.010703098428487</v>
      </c>
      <c r="BG326" s="49" t="n">
        <v>176.129111596003</v>
      </c>
      <c r="BH326" s="85" t="n">
        <v>0.000668195851753243</v>
      </c>
      <c r="BI326" s="49" t="n">
        <v>0.0156266335234262</v>
      </c>
      <c r="BJ326" s="49" t="n">
        <v>234.034572942651</v>
      </c>
      <c r="BK326" s="49" t="n">
        <v>-0.000525836021631042</v>
      </c>
      <c r="BL326" s="49" t="n">
        <v>0.0198014830735311</v>
      </c>
      <c r="BM326" s="49" t="n">
        <v>289.527306733162</v>
      </c>
      <c r="BN326" s="49" t="n">
        <v>-0.00232203996148745</v>
      </c>
      <c r="BO326" s="49" t="n">
        <v>0.0137074733994432</v>
      </c>
      <c r="BP326" s="49" t="n">
        <v>313.654582294253</v>
      </c>
      <c r="BQ326" s="49" t="n">
        <v>0.00562200959163933</v>
      </c>
      <c r="BR326" s="49" t="n">
        <v>0.0175648827779032</v>
      </c>
      <c r="BS326" s="49" t="n">
        <v>401.71913809228</v>
      </c>
      <c r="BT326" s="49" t="n">
        <v>0.00488399549352493</v>
      </c>
      <c r="BU326" s="49" t="n">
        <v>0.0208356981247461</v>
      </c>
      <c r="BV326" s="49" t="n">
        <v>486.164602556117</v>
      </c>
      <c r="BW326" s="49" t="n">
        <v>0.00347971554133757</v>
      </c>
      <c r="BX326" s="49" t="n">
        <v>0.0134472084112424</v>
      </c>
      <c r="BY326" s="49" t="n">
        <v>452.386416770571</v>
      </c>
      <c r="BZ326" s="49" t="n">
        <v>0.00623668156588191</v>
      </c>
      <c r="CA326" s="49" t="n">
        <v>0.0168164990089519</v>
      </c>
      <c r="CB326" s="49" t="n">
        <v>559.752793017474</v>
      </c>
      <c r="CC326" s="49" t="n">
        <v>0.00611033138670991</v>
      </c>
      <c r="CD326" s="49" t="n">
        <v>0.0203170876591388</v>
      </c>
      <c r="CE326" s="49" t="n">
        <v>699.690991271842</v>
      </c>
      <c r="CF326" s="49" t="n">
        <v>0.00413948636768972</v>
      </c>
    </row>
    <row r="327" customFormat="false" ht="12.8" hidden="false" customHeight="false" outlineLevel="0" collapsed="false">
      <c r="A327" s="86"/>
      <c r="B327" s="86"/>
      <c r="G327" s="86"/>
      <c r="AW327" s="49" t="n">
        <v>0.00422624292275019</v>
      </c>
      <c r="AX327" s="84" t="n">
        <v>95.5982496882797</v>
      </c>
      <c r="AY327" s="53" t="n">
        <v>0.00295837004592549</v>
      </c>
      <c r="AZ327" s="84" t="n">
        <v>0.00630397205550164</v>
      </c>
      <c r="BA327" s="49" t="n">
        <v>143.276364089776</v>
      </c>
      <c r="BB327" s="85" t="n">
        <v>0.00498895684840871</v>
      </c>
      <c r="BC327" s="85" t="n">
        <v>0.0120096712001933</v>
      </c>
      <c r="BD327" s="85" t="n">
        <v>183.935872817952</v>
      </c>
      <c r="BE327" s="85" t="n">
        <v>-0.00165298151832237</v>
      </c>
      <c r="BF327" s="84" t="n">
        <v>0.0107792345009202</v>
      </c>
      <c r="BG327" s="49" t="n">
        <v>176.675246259345</v>
      </c>
      <c r="BH327" s="85" t="n">
        <v>0.000636968881651181</v>
      </c>
      <c r="BI327" s="49" t="n">
        <v>0.0157268046202726</v>
      </c>
      <c r="BJ327" s="49" t="n">
        <v>234.760258728188</v>
      </c>
      <c r="BK327" s="49" t="n">
        <v>-0.000571646500227087</v>
      </c>
      <c r="BL327" s="49" t="n">
        <v>0.0199228745251795</v>
      </c>
      <c r="BM327" s="49" t="n">
        <v>290.425062344134</v>
      </c>
      <c r="BN327" s="49" t="n">
        <v>-0.00238328071483192</v>
      </c>
      <c r="BO327" s="49" t="n">
        <v>0.0137786523235321</v>
      </c>
      <c r="BP327" s="49" t="n">
        <v>314.627150872806</v>
      </c>
      <c r="BQ327" s="49" t="n">
        <v>0.00561018000659131</v>
      </c>
      <c r="BR327" s="49" t="n">
        <v>0.0176533139198007</v>
      </c>
      <c r="BS327" s="49" t="n">
        <v>402.964774002504</v>
      </c>
      <c r="BT327" s="49" t="n">
        <v>0.00485898314290012</v>
      </c>
      <c r="BU327" s="49" t="n">
        <v>0.0209398865422427</v>
      </c>
      <c r="BV327" s="49" t="n">
        <v>487.672083852876</v>
      </c>
      <c r="BW327" s="49" t="n">
        <v>0.00344043204756139</v>
      </c>
      <c r="BX327" s="49" t="n">
        <v>0.0135171912965872</v>
      </c>
      <c r="BY327" s="49" t="n">
        <v>453.789159912715</v>
      </c>
      <c r="BZ327" s="49" t="n">
        <v>0.00623117544053946</v>
      </c>
      <c r="CA327" s="49" t="n">
        <v>0.0169010279984282</v>
      </c>
      <c r="CB327" s="49" t="n">
        <v>561.488453865354</v>
      </c>
      <c r="CC327" s="49" t="n">
        <v>0.00609651098246977</v>
      </c>
      <c r="CD327" s="49" t="n">
        <v>0.0204186310087554</v>
      </c>
      <c r="CE327" s="49" t="n">
        <v>701.860567331693</v>
      </c>
      <c r="CF327" s="49" t="n">
        <v>0.00410554712144833</v>
      </c>
    </row>
    <row r="328" customFormat="false" ht="12.8" hidden="false" customHeight="false" outlineLevel="0" collapsed="false">
      <c r="A328" s="86"/>
      <c r="B328" s="86"/>
      <c r="G328" s="86"/>
      <c r="AW328" s="49" t="n">
        <v>0.00423655012317803</v>
      </c>
      <c r="AX328" s="84" t="n">
        <v>95.8937609102249</v>
      </c>
      <c r="AY328" s="53" t="n">
        <v>0.00296558508622501</v>
      </c>
      <c r="AZ328" s="84" t="n">
        <v>0.00641486584562812</v>
      </c>
      <c r="BA328" s="49" t="n">
        <v>143.719256857856</v>
      </c>
      <c r="BB328" s="85" t="n">
        <v>0.00488502798551473</v>
      </c>
      <c r="BC328" s="85" t="n">
        <v>0.012155532367247</v>
      </c>
      <c r="BD328" s="85" t="n">
        <v>184.504451371568</v>
      </c>
      <c r="BE328" s="85" t="n">
        <v>-0.00176041677147345</v>
      </c>
      <c r="BF328" s="84" t="n">
        <v>0.0108557480169599</v>
      </c>
      <c r="BG328" s="49" t="n">
        <v>177.221380922686</v>
      </c>
      <c r="BH328" s="85" t="n">
        <v>0.000605312738687185</v>
      </c>
      <c r="BI328" s="49" t="n">
        <v>0.0158275195136971</v>
      </c>
      <c r="BJ328" s="49" t="n">
        <v>235.485944513724</v>
      </c>
      <c r="BK328" s="49" t="n">
        <v>-0.000617914693263175</v>
      </c>
      <c r="BL328" s="49" t="n">
        <v>0.020044985327412</v>
      </c>
      <c r="BM328" s="49" t="n">
        <v>291.322817955107</v>
      </c>
      <c r="BN328" s="49" t="n">
        <v>-0.00244501207338529</v>
      </c>
      <c r="BO328" s="49" t="n">
        <v>0.0138501421420628</v>
      </c>
      <c r="BP328" s="49" t="n">
        <v>315.59971945136</v>
      </c>
      <c r="BQ328" s="49" t="n">
        <v>0.0055980594122815</v>
      </c>
      <c r="BR328" s="49" t="n">
        <v>0.0177421503629492</v>
      </c>
      <c r="BS328" s="49" t="n">
        <v>404.210409912729</v>
      </c>
      <c r="BT328" s="49" t="n">
        <v>0.00483363461055722</v>
      </c>
      <c r="BU328" s="49" t="n">
        <v>0.0210445942615888</v>
      </c>
      <c r="BV328" s="49" t="n">
        <v>489.179565149634</v>
      </c>
      <c r="BW328" s="49" t="n">
        <v>0.00340076538600271</v>
      </c>
      <c r="BX328" s="49" t="n">
        <v>0.0135874697611953</v>
      </c>
      <c r="BY328" s="49" t="n">
        <v>455.19190305486</v>
      </c>
      <c r="BZ328" s="49" t="n">
        <v>0.00622541999057521</v>
      </c>
      <c r="CA328" s="49" t="n">
        <v>0.0169859163959899</v>
      </c>
      <c r="CB328" s="49" t="n">
        <v>563.224114713235</v>
      </c>
      <c r="CC328" s="49" t="n">
        <v>0.00608241548310281</v>
      </c>
      <c r="CD328" s="49" t="n">
        <v>0.0205206647930464</v>
      </c>
      <c r="CE328" s="49" t="n">
        <v>704.030143391543</v>
      </c>
      <c r="CF328" s="49" t="n">
        <v>0.0040712484039936</v>
      </c>
    </row>
    <row r="329" customFormat="false" ht="12.8" hidden="false" customHeight="false" outlineLevel="0" collapsed="false">
      <c r="A329" s="86"/>
      <c r="B329" s="86"/>
      <c r="G329" s="86"/>
      <c r="AW329" s="49" t="n">
        <v>0.00424684494401464</v>
      </c>
      <c r="AX329" s="84" t="n">
        <v>96.18927213217</v>
      </c>
      <c r="AY329" s="53" t="n">
        <v>0.00297279146081059</v>
      </c>
      <c r="AZ329" s="84" t="n">
        <v>0.00652652658063002</v>
      </c>
      <c r="BA329" s="49" t="n">
        <v>144.162149625935</v>
      </c>
      <c r="BB329" s="85" t="n">
        <v>0.0047803388525765</v>
      </c>
      <c r="BC329" s="85" t="n">
        <v>0.0123024636191406</v>
      </c>
      <c r="BD329" s="85" t="n">
        <v>185.073029925184</v>
      </c>
      <c r="BE329" s="85" t="n">
        <v>-0.00186852566748641</v>
      </c>
      <c r="BF329" s="84" t="n">
        <v>0.0109326437736035</v>
      </c>
      <c r="BG329" s="49" t="n">
        <v>177.767515586028</v>
      </c>
      <c r="BH329" s="85" t="n">
        <v>0.000573224362933132</v>
      </c>
      <c r="BI329" s="49" t="n">
        <v>0.015928785792561</v>
      </c>
      <c r="BJ329" s="49" t="n">
        <v>236.21163029926</v>
      </c>
      <c r="BK329" s="49" t="n">
        <v>-0.000664643594027388</v>
      </c>
      <c r="BL329" s="49" t="n">
        <v>0.0201678260171122</v>
      </c>
      <c r="BM329" s="49" t="n">
        <v>292.22057356608</v>
      </c>
      <c r="BN329" s="49" t="n">
        <v>-0.00250723715164881</v>
      </c>
      <c r="BO329" s="49" t="n">
        <v>0.0139219461251192</v>
      </c>
      <c r="BP329" s="49" t="n">
        <v>316.572288029913</v>
      </c>
      <c r="BQ329" s="49" t="n">
        <v>0.0055856460777066</v>
      </c>
      <c r="BR329" s="49" t="n">
        <v>0.0178313969277004</v>
      </c>
      <c r="BS329" s="49" t="n">
        <v>405.456045822954</v>
      </c>
      <c r="BT329" s="49" t="n">
        <v>0.00480794813241413</v>
      </c>
      <c r="BU329" s="49" t="n">
        <v>0.0211498279398898</v>
      </c>
      <c r="BV329" s="49" t="n">
        <v>490.687046446392</v>
      </c>
      <c r="BW329" s="49" t="n">
        <v>0.00336071355579765</v>
      </c>
      <c r="BX329" s="49" t="n">
        <v>0.0136580467178916</v>
      </c>
      <c r="BY329" s="49" t="n">
        <v>456.594646197005</v>
      </c>
      <c r="BZ329" s="49" t="n">
        <v>0.00621941381677942</v>
      </c>
      <c r="CA329" s="49" t="n">
        <v>0.017071168109534</v>
      </c>
      <c r="CB329" s="49" t="n">
        <v>564.959775561115</v>
      </c>
      <c r="CC329" s="49" t="n">
        <v>0.00606804362284927</v>
      </c>
      <c r="CD329" s="49" t="n">
        <v>0.0206231951240349</v>
      </c>
      <c r="CE329" s="49" t="n">
        <v>706.199719451394</v>
      </c>
      <c r="CF329" s="49" t="n">
        <v>0.00403658841592915</v>
      </c>
    </row>
    <row r="330" customFormat="false" ht="12.8" hidden="false" customHeight="false" outlineLevel="0" collapsed="false">
      <c r="A330" s="86"/>
      <c r="B330" s="86"/>
      <c r="G330" s="86"/>
      <c r="AW330" s="49" t="n">
        <v>0.00425712741496171</v>
      </c>
      <c r="AX330" s="84" t="n">
        <v>96.4847833541152</v>
      </c>
      <c r="AY330" s="53" t="n">
        <v>0.00297998919047353</v>
      </c>
      <c r="AZ330" s="84" t="n">
        <v>0.00663896721894643</v>
      </c>
      <c r="BA330" s="49" t="n">
        <v>144.605042394015</v>
      </c>
      <c r="BB330" s="85" t="n">
        <v>0.00467488304313704</v>
      </c>
      <c r="BC330" s="85" t="n">
        <v>0.0124504830324953</v>
      </c>
      <c r="BD330" s="85" t="n">
        <v>185.6416084788</v>
      </c>
      <c r="BE330" s="85" t="n">
        <v>-0.00197731337655755</v>
      </c>
      <c r="BF330" s="84" t="n">
        <v>0.0110099266610733</v>
      </c>
      <c r="BG330" s="49" t="n">
        <v>178.31365024937</v>
      </c>
      <c r="BH330" s="85" t="n">
        <v>0.000540700643920825</v>
      </c>
      <c r="BI330" s="49" t="n">
        <v>0.0160306111953025</v>
      </c>
      <c r="BJ330" s="49" t="n">
        <v>236.937316084796</v>
      </c>
      <c r="BK330" s="49" t="n">
        <v>-0.000711836250691419</v>
      </c>
      <c r="BL330" s="49" t="n">
        <v>0.0202914073454901</v>
      </c>
      <c r="BM330" s="49" t="n">
        <v>293.118329177052</v>
      </c>
      <c r="BN330" s="49" t="n">
        <v>-0.00256995912322196</v>
      </c>
      <c r="BO330" s="49" t="n">
        <v>0.0139940675992715</v>
      </c>
      <c r="BP330" s="49" t="n">
        <v>317.544856608467</v>
      </c>
      <c r="BQ330" s="49" t="n">
        <v>0.00557293824717909</v>
      </c>
      <c r="BR330" s="49" t="n">
        <v>0.0179210585181047</v>
      </c>
      <c r="BS330" s="49" t="n">
        <v>406.701681733178</v>
      </c>
      <c r="BT330" s="49" t="n">
        <v>0.00478192191440924</v>
      </c>
      <c r="BU330" s="49" t="n">
        <v>0.0212555943535038</v>
      </c>
      <c r="BV330" s="49" t="n">
        <v>492.19452774315</v>
      </c>
      <c r="BW330" s="49" t="n">
        <v>0.00332027451983082</v>
      </c>
      <c r="BX330" s="49" t="n">
        <v>0.0137289251280845</v>
      </c>
      <c r="BY330" s="49" t="n">
        <v>457.997389339149</v>
      </c>
      <c r="BZ330" s="49" t="n">
        <v>0.00621315550112187</v>
      </c>
      <c r="CA330" s="49" t="n">
        <v>0.0171567871110623</v>
      </c>
      <c r="CB330" s="49" t="n">
        <v>566.695436408995</v>
      </c>
      <c r="CC330" s="49" t="n">
        <v>0.00605339411520893</v>
      </c>
      <c r="CD330" s="49" t="n">
        <v>0.0207262282209091</v>
      </c>
      <c r="CE330" s="49" t="n">
        <v>708.369295511244</v>
      </c>
      <c r="CF330" s="49" t="n">
        <v>0.0040015653254456</v>
      </c>
    </row>
    <row r="331" customFormat="false" ht="12.8" hidden="false" customHeight="false" outlineLevel="0" collapsed="false">
      <c r="A331" s="86"/>
      <c r="B331" s="86"/>
      <c r="G331" s="86"/>
      <c r="AW331" s="49" t="n">
        <v>0.00426739756561413</v>
      </c>
      <c r="AX331" s="84" t="n">
        <v>96.7802945760603</v>
      </c>
      <c r="AY331" s="53" t="n">
        <v>0.00298717829593023</v>
      </c>
      <c r="AZ331" s="84" t="n">
        <v>0.00675220102034415</v>
      </c>
      <c r="BA331" s="49" t="n">
        <v>145.047935162095</v>
      </c>
      <c r="BB331" s="85" t="n">
        <v>0.00456865402387025</v>
      </c>
      <c r="BC331" s="85" t="n">
        <v>0.0125996091091927</v>
      </c>
      <c r="BD331" s="85" t="n">
        <v>186.210187032416</v>
      </c>
      <c r="BE331" s="85" t="n">
        <v>-0.00208678517211513</v>
      </c>
      <c r="BF331" s="84" t="n">
        <v>0.0110876016651041</v>
      </c>
      <c r="BG331" s="49" t="n">
        <v>178.859784912711</v>
      </c>
      <c r="BH331" s="85" t="n">
        <v>0.000507738419549204</v>
      </c>
      <c r="BI331" s="49" t="n">
        <v>0.0161330036138282</v>
      </c>
      <c r="BJ331" s="49" t="n">
        <v>237.663001870332</v>
      </c>
      <c r="BK331" s="49" t="n">
        <v>-0.000759495767436373</v>
      </c>
      <c r="BL331" s="49" t="n">
        <v>0.0204157402839325</v>
      </c>
      <c r="BM331" s="49" t="n">
        <v>294.016084788025</v>
      </c>
      <c r="BN331" s="49" t="n">
        <v>-0.00263318122199463</v>
      </c>
      <c r="BO331" s="49" t="n">
        <v>0.0140665099487654</v>
      </c>
      <c r="BP331" s="49" t="n">
        <v>318.517425187021</v>
      </c>
      <c r="BQ331" s="49" t="n">
        <v>0.00555993413983974</v>
      </c>
      <c r="BR331" s="49" t="n">
        <v>0.0180111401237751</v>
      </c>
      <c r="BS331" s="49" t="n">
        <v>407.947317643403</v>
      </c>
      <c r="BT331" s="49" t="n">
        <v>0.00475555413195653</v>
      </c>
      <c r="BU331" s="49" t="n">
        <v>0.0213619004008733</v>
      </c>
      <c r="BV331" s="49" t="n">
        <v>493.702009039908</v>
      </c>
      <c r="BW331" s="49" t="n">
        <v>0.00327944620409401</v>
      </c>
      <c r="BX331" s="49" t="n">
        <v>0.0138001080027395</v>
      </c>
      <c r="BY331" s="49" t="n">
        <v>459.400132481294</v>
      </c>
      <c r="BZ331" s="49" t="n">
        <v>0.00620664360638565</v>
      </c>
      <c r="CA331" s="49" t="n">
        <v>0.0172427774379987</v>
      </c>
      <c r="CB331" s="49" t="n">
        <v>568.431097256876</v>
      </c>
      <c r="CC331" s="49" t="n">
        <v>0.00603846565258327</v>
      </c>
      <c r="CD331" s="49" t="n">
        <v>0.0208297704124988</v>
      </c>
      <c r="CE331" s="49" t="n">
        <v>710.538871571094</v>
      </c>
      <c r="CF331" s="49" t="n">
        <v>0.00396617726775904</v>
      </c>
    </row>
    <row r="332" customFormat="false" ht="12.8" hidden="false" customHeight="false" outlineLevel="0" collapsed="false">
      <c r="A332" s="86"/>
      <c r="B332" s="86"/>
      <c r="G332" s="86"/>
      <c r="AW332" s="49" t="n">
        <v>0.00427765542546052</v>
      </c>
      <c r="AX332" s="84" t="n">
        <v>97.0758057980055</v>
      </c>
      <c r="AY332" s="53" t="n">
        <v>0.00299435879782272</v>
      </c>
      <c r="AZ332" s="84" t="n">
        <v>0.00686624155528978</v>
      </c>
      <c r="BA332" s="49" t="n">
        <v>145.490827930175</v>
      </c>
      <c r="BB332" s="85" t="n">
        <v>0.00446164513155239</v>
      </c>
      <c r="BC332" s="85" t="n">
        <v>0.012749860789846</v>
      </c>
      <c r="BD332" s="85" t="n">
        <v>186.778765586032</v>
      </c>
      <c r="BE332" s="85" t="n">
        <v>-0.00219694643319368</v>
      </c>
      <c r="BF332" s="84" t="n">
        <v>0.0111656738693034</v>
      </c>
      <c r="BG332" s="49" t="n">
        <v>179.405919576053</v>
      </c>
      <c r="BH332" s="85" t="n">
        <v>0.000474334474963164</v>
      </c>
      <c r="BI332" s="49" t="n">
        <v>0.016235971097534</v>
      </c>
      <c r="BJ332" s="49" t="n">
        <v>238.388687655869</v>
      </c>
      <c r="BK332" s="49" t="n">
        <v>-0.000807625305607002</v>
      </c>
      <c r="BL332" s="49" t="n">
        <v>0.0205408360300527</v>
      </c>
      <c r="BM332" s="49" t="n">
        <v>294.913840398997</v>
      </c>
      <c r="BN332" s="49" t="n">
        <v>-0.00269690674337299</v>
      </c>
      <c r="BO332" s="49" t="n">
        <v>0.0141392766167439</v>
      </c>
      <c r="BP332" s="49" t="n">
        <v>319.489993765574</v>
      </c>
      <c r="BQ332" s="49" t="n">
        <v>0.00554663194915839</v>
      </c>
      <c r="BR332" s="49" t="n">
        <v>0.0181016468218061</v>
      </c>
      <c r="BS332" s="49" t="n">
        <v>409.192953553627</v>
      </c>
      <c r="BT332" s="49" t="n">
        <v>0.00472884292938983</v>
      </c>
      <c r="BU332" s="49" t="n">
        <v>0.0214687531054408</v>
      </c>
      <c r="BV332" s="49" t="n">
        <v>495.209490336666</v>
      </c>
      <c r="BW332" s="49" t="n">
        <v>0.00323822649702583</v>
      </c>
      <c r="BX332" s="49" t="n">
        <v>0.0138715984033783</v>
      </c>
      <c r="BY332" s="49" t="n">
        <v>460.802875623438</v>
      </c>
      <c r="BZ332" s="49" t="n">
        <v>0.00619987667579273</v>
      </c>
      <c r="CA332" s="49" t="n">
        <v>0.0173291431945412</v>
      </c>
      <c r="CB332" s="49" t="n">
        <v>570.166758104756</v>
      </c>
      <c r="CC332" s="49" t="n">
        <v>0.00602325690590731</v>
      </c>
      <c r="CD332" s="49" t="n">
        <v>0.0209338281398235</v>
      </c>
      <c r="CE332" s="49" t="n">
        <v>712.708447630945</v>
      </c>
      <c r="CF332" s="49" t="n">
        <v>0.00393042234453249</v>
      </c>
    </row>
    <row r="333" customFormat="false" ht="12.8" hidden="false" customHeight="false" outlineLevel="0" collapsed="false">
      <c r="A333" s="86"/>
      <c r="B333" s="86"/>
      <c r="G333" s="86"/>
      <c r="AW333" s="49" t="n">
        <v>0.00428790102388375</v>
      </c>
      <c r="AX333" s="84" t="n">
        <v>97.3713170199506</v>
      </c>
      <c r="AY333" s="53" t="n">
        <v>0.00300153071671897</v>
      </c>
      <c r="AZ333" s="84" t="n">
        <v>0.00698110271468606</v>
      </c>
      <c r="BA333" s="49" t="n">
        <v>145.933720698255</v>
      </c>
      <c r="BB333" s="85" t="n">
        <v>0.00435384956993424</v>
      </c>
      <c r="BC333" s="85" t="n">
        <v>0.0129012574678051</v>
      </c>
      <c r="BD333" s="85" t="n">
        <v>187.347344139648</v>
      </c>
      <c r="BE333" s="85" t="n">
        <v>-0.00230780264688491</v>
      </c>
      <c r="BF333" s="84" t="n">
        <v>0.0112441484575863</v>
      </c>
      <c r="BG333" s="49" t="n">
        <v>179.952054239394</v>
      </c>
      <c r="BH333" s="85" t="n">
        <v>0.000440485541402063</v>
      </c>
      <c r="BI333" s="49" t="n">
        <v>0.0163395218574567</v>
      </c>
      <c r="BJ333" s="49" t="n">
        <v>239.114373441405</v>
      </c>
      <c r="BK333" s="49" t="n">
        <v>-0.00085622808490225</v>
      </c>
      <c r="BL333" s="49" t="n">
        <v>0.0206667060139497</v>
      </c>
      <c r="BM333" s="49" t="n">
        <v>295.81159600997</v>
      </c>
      <c r="BN333" s="49" t="n">
        <v>-0.00276113904554105</v>
      </c>
      <c r="BO333" s="49" t="n">
        <v>0.0142123711065024</v>
      </c>
      <c r="BP333" s="49" t="n">
        <v>320.462562344128</v>
      </c>
      <c r="BQ333" s="49" t="n">
        <v>0.00553302984242352</v>
      </c>
      <c r="BR333" s="49" t="n">
        <v>0.0181925837787466</v>
      </c>
      <c r="BS333" s="49" t="n">
        <v>410.438589463852</v>
      </c>
      <c r="BT333" s="49" t="n">
        <v>0.00470178641939186</v>
      </c>
      <c r="BU333" s="49" t="n">
        <v>0.021576159618653</v>
      </c>
      <c r="BV333" s="49" t="n">
        <v>496.716971633425</v>
      </c>
      <c r="BW333" s="49" t="n">
        <v>0.00319661324883698</v>
      </c>
      <c r="BX333" s="49" t="n">
        <v>0.0139433994431045</v>
      </c>
      <c r="BY333" s="49" t="n">
        <v>462.205618765583</v>
      </c>
      <c r="BZ333" s="49" t="n">
        <v>0.00619285323262205</v>
      </c>
      <c r="CA333" s="49" t="n">
        <v>0.0174158885530511</v>
      </c>
      <c r="CB333" s="49" t="n">
        <v>571.902418952636</v>
      </c>
      <c r="CC333" s="49" t="n">
        <v>0.0060077665242752</v>
      </c>
      <c r="CD333" s="49" t="n">
        <v>0.0210384079587162</v>
      </c>
      <c r="CE333" s="49" t="n">
        <v>714.878023690795</v>
      </c>
      <c r="CF333" s="49" t="n">
        <v>0.00389429862328528</v>
      </c>
    </row>
    <row r="334" customFormat="false" ht="12.8" hidden="false" customHeight="false" outlineLevel="0" collapsed="false">
      <c r="A334" s="86"/>
      <c r="B334" s="86"/>
      <c r="G334" s="86"/>
      <c r="AW334" s="49" t="n">
        <v>0.00429813439016149</v>
      </c>
      <c r="AX334" s="84" t="n">
        <v>97.6668282418958</v>
      </c>
      <c r="AY334" s="53" t="n">
        <v>0.00300869407311339</v>
      </c>
      <c r="AZ334" s="84" t="n">
        <v>0.00709679871999026</v>
      </c>
      <c r="BA334" s="49" t="n">
        <v>146.376613466334</v>
      </c>
      <c r="BB334" s="85" t="n">
        <v>0.00424526040651264</v>
      </c>
      <c r="BC334" s="85" t="n">
        <v>0.0130538190037216</v>
      </c>
      <c r="BD334" s="85" t="n">
        <v>187.915922693264</v>
      </c>
      <c r="BE334" s="85" t="n">
        <v>-0.00241935941086685</v>
      </c>
      <c r="BF334" s="84" t="n">
        <v>0.0113230307166873</v>
      </c>
      <c r="BG334" s="49" t="n">
        <v>180.498188902736</v>
      </c>
      <c r="BH334" s="85" t="n">
        <v>0.000406188295016705</v>
      </c>
      <c r="BI334" s="49" t="n">
        <v>0.0164436642705668</v>
      </c>
      <c r="BJ334" s="49" t="n">
        <v>239.840059226941</v>
      </c>
      <c r="BK334" s="49" t="n">
        <v>-0.000905307384595833</v>
      </c>
      <c r="BL334" s="49" t="n">
        <v>0.0207933619046831</v>
      </c>
      <c r="BM334" s="49" t="n">
        <v>296.709351620942</v>
      </c>
      <c r="BN334" s="49" t="n">
        <v>-0.0028258815507593</v>
      </c>
      <c r="BO334" s="49" t="n">
        <v>0.0142857969827786</v>
      </c>
      <c r="BP334" s="49" t="n">
        <v>321.435130922681</v>
      </c>
      <c r="BQ334" s="49" t="n">
        <v>0.00551912596022013</v>
      </c>
      <c r="BR334" s="49" t="n">
        <v>0.0182839562526308</v>
      </c>
      <c r="BS334" s="49" t="n">
        <v>411.684225374076</v>
      </c>
      <c r="BT334" s="49" t="n">
        <v>0.00467438268240935</v>
      </c>
      <c r="BU334" s="49" t="n">
        <v>0.0216841272230567</v>
      </c>
      <c r="BV334" s="49" t="n">
        <v>498.224452930183</v>
      </c>
      <c r="BW334" s="49" t="n">
        <v>0.00315460427081487</v>
      </c>
      <c r="BX334" s="49" t="n">
        <v>0.0140155142876556</v>
      </c>
      <c r="BY334" s="49" t="n">
        <v>463.608361907728</v>
      </c>
      <c r="BZ334" s="49" t="n">
        <v>0.00618557177981907</v>
      </c>
      <c r="CA334" s="49" t="n">
        <v>0.01750301775548</v>
      </c>
      <c r="CB334" s="49" t="n">
        <v>573.638079800517</v>
      </c>
      <c r="CC334" s="49" t="n">
        <v>0.00599199313455676</v>
      </c>
      <c r="CD334" s="49" t="n">
        <v>0.0211435165425247</v>
      </c>
      <c r="CE334" s="49" t="n">
        <v>717.047599750646</v>
      </c>
      <c r="CF334" s="49" t="n">
        <v>0.00385780413678563</v>
      </c>
    </row>
    <row r="335" customFormat="false" ht="12.8" hidden="false" customHeight="false" outlineLevel="0" collapsed="false">
      <c r="A335" s="86"/>
      <c r="B335" s="86"/>
      <c r="G335" s="86"/>
      <c r="AW335" s="49" t="n">
        <v>0.00430835555346663</v>
      </c>
      <c r="AX335" s="84" t="n">
        <v>97.9623394638409</v>
      </c>
      <c r="AY335" s="53" t="n">
        <v>0.00301584888742698</v>
      </c>
      <c r="AZ335" s="84" t="n">
        <v>0.00721334413373261</v>
      </c>
      <c r="BA335" s="49" t="n">
        <v>146.819506234414</v>
      </c>
      <c r="BB335" s="85" t="n">
        <v>0.00413587056919723</v>
      </c>
      <c r="BC335" s="85" t="n">
        <v>0.0132075657406995</v>
      </c>
      <c r="BD335" s="85" t="n">
        <v>188.484501246879</v>
      </c>
      <c r="BE335" s="85" t="n">
        <v>-0.00253162243601435</v>
      </c>
      <c r="BF335" s="84" t="n">
        <v>0.0114023260387532</v>
      </c>
      <c r="BG335" s="49" t="n">
        <v>181.044323566078</v>
      </c>
      <c r="BH335" s="85" t="n">
        <v>0.000371439355654683</v>
      </c>
      <c r="BI335" s="49" t="n">
        <v>0.016548406884203</v>
      </c>
      <c r="BJ335" s="49" t="n">
        <v>240.565745012477</v>
      </c>
      <c r="BK335" s="49" t="n">
        <v>-0.000954866544794722</v>
      </c>
      <c r="BL335" s="49" t="n">
        <v>0.0209208156169762</v>
      </c>
      <c r="BM335" s="49" t="n">
        <v>297.607107231915</v>
      </c>
      <c r="BN335" s="49" t="n">
        <v>-0.00289113774670055</v>
      </c>
      <c r="BO335" s="49" t="n">
        <v>0.0143595578730785</v>
      </c>
      <c r="BP335" s="49" t="n">
        <v>322.407699501235</v>
      </c>
      <c r="BQ335" s="49" t="n">
        <v>0.00550491841589517</v>
      </c>
      <c r="BR335" s="49" t="n">
        <v>0.018375769595068</v>
      </c>
      <c r="BS335" s="49" t="n">
        <v>412.929861284301</v>
      </c>
      <c r="BT335" s="49" t="n">
        <v>0.00464662976605468</v>
      </c>
      <c r="BU335" s="49" t="n">
        <v>0.0217926633354887</v>
      </c>
      <c r="BV335" s="49" t="n">
        <v>499.731934226941</v>
      </c>
      <c r="BW335" s="49" t="n">
        <v>0.00311219733461352</v>
      </c>
      <c r="BX335" s="49" t="n">
        <v>0.0140879461564844</v>
      </c>
      <c r="BY335" s="49" t="n">
        <v>465.011105049872</v>
      </c>
      <c r="BZ335" s="49" t="n">
        <v>0.00617803079959648</v>
      </c>
      <c r="CA335" s="49" t="n">
        <v>0.017590535114835</v>
      </c>
      <c r="CB335" s="49" t="n">
        <v>575.373740648397</v>
      </c>
      <c r="CC335" s="49" t="n">
        <v>0.00597593534100511</v>
      </c>
      <c r="CD335" s="49" t="n">
        <v>0.0212491606848949</v>
      </c>
      <c r="CE335" s="49" t="n">
        <v>719.217175810496</v>
      </c>
      <c r="CF335" s="49" t="n">
        <v>0.00382093688242896</v>
      </c>
    </row>
    <row r="336" customFormat="false" ht="12.8" hidden="false" customHeight="false" outlineLevel="0" collapsed="false">
      <c r="A336" s="86"/>
      <c r="B336" s="86"/>
      <c r="G336" s="86"/>
      <c r="AW336" s="49" t="n">
        <v>0.00431856454286788</v>
      </c>
      <c r="AX336" s="84" t="n">
        <v>98.2578506857861</v>
      </c>
      <c r="AY336" s="53" t="n">
        <v>0.00302299518000789</v>
      </c>
      <c r="AZ336" s="84" t="n">
        <v>0.00733075387045325</v>
      </c>
      <c r="BA336" s="49" t="n">
        <v>147.262399002494</v>
      </c>
      <c r="BB336" s="85" t="n">
        <v>0.00402567284286652</v>
      </c>
      <c r="BC336" s="85" t="n">
        <v>0.0133625185200606</v>
      </c>
      <c r="BD336" s="85" t="n">
        <v>189.053079800495</v>
      </c>
      <c r="BE336" s="85" t="n">
        <v>-0.00264459754909712</v>
      </c>
      <c r="BF336" s="84" t="n">
        <v>0.0114820399240183</v>
      </c>
      <c r="BG336" s="49" t="n">
        <v>181.590458229419</v>
      </c>
      <c r="BH336" s="85" t="n">
        <v>0.000336235285611754</v>
      </c>
      <c r="BI336" s="49" t="n">
        <v>0.0166537584206575</v>
      </c>
      <c r="BJ336" s="49" t="n">
        <v>241.291430798013</v>
      </c>
      <c r="BK336" s="49" t="n">
        <v>-0.0010049089677308</v>
      </c>
      <c r="BL336" s="49" t="n">
        <v>0.0210490793181529</v>
      </c>
      <c r="BM336" s="49" t="n">
        <v>298.504862842887</v>
      </c>
      <c r="BN336" s="49" t="n">
        <v>-0.00295691118782601</v>
      </c>
      <c r="BO336" s="49" t="n">
        <v>0.0144336574690395</v>
      </c>
      <c r="BP336" s="49" t="n">
        <v>323.380268079788</v>
      </c>
      <c r="BQ336" s="49" t="n">
        <v>0.00549040529501059</v>
      </c>
      <c r="BR336" s="49" t="n">
        <v>0.0184680292533941</v>
      </c>
      <c r="BS336" s="49" t="n">
        <v>414.175497194525</v>
      </c>
      <c r="BT336" s="49" t="n">
        <v>0.00461852568449215</v>
      </c>
      <c r="BU336" s="49" t="n">
        <v>0.0219017755103647</v>
      </c>
      <c r="BV336" s="49" t="n">
        <v>501.239415523699</v>
      </c>
      <c r="BW336" s="49" t="n">
        <v>0.00306939017152118</v>
      </c>
      <c r="BX336" s="49" t="n">
        <v>0.0141606983238677</v>
      </c>
      <c r="BY336" s="49" t="n">
        <v>466.413848192017</v>
      </c>
      <c r="BZ336" s="49" t="n">
        <v>0.00617022875302599</v>
      </c>
      <c r="CA336" s="49" t="n">
        <v>0.0176784450166853</v>
      </c>
      <c r="CB336" s="49" t="n">
        <v>577.109401496278</v>
      </c>
      <c r="CC336" s="49" t="n">
        <v>0.00595959172485557</v>
      </c>
      <c r="CD336" s="49" t="n">
        <v>0.0213553473026357</v>
      </c>
      <c r="CE336" s="49" t="n">
        <v>721.386751870347</v>
      </c>
      <c r="CF336" s="49" t="n">
        <v>0.00378369482159895</v>
      </c>
    </row>
    <row r="337" customFormat="false" ht="12.8" hidden="false" customHeight="false" outlineLevel="0" collapsed="false">
      <c r="A337" s="86"/>
      <c r="B337" s="86"/>
      <c r="G337" s="86"/>
      <c r="AW337" s="49" t="n">
        <v>0.00432876138733011</v>
      </c>
      <c r="AX337" s="84" t="n">
        <v>98.5533619077312</v>
      </c>
      <c r="AY337" s="53" t="n">
        <v>0.0030301329711314</v>
      </c>
      <c r="AZ337" s="84" t="n">
        <v>0.00744904320807814</v>
      </c>
      <c r="BA337" s="49" t="n">
        <v>147.705291770574</v>
      </c>
      <c r="BB337" s="85" t="n">
        <v>0.00391465986580998</v>
      </c>
      <c r="BC337" s="85" t="n">
        <v>0.0135186986977548</v>
      </c>
      <c r="BD337" s="85" t="n">
        <v>189.621658354111</v>
      </c>
      <c r="BE337" s="85" t="n">
        <v>-0.00275829069556327</v>
      </c>
      <c r="BF337" s="84" t="n">
        <v>0.0115621779835674</v>
      </c>
      <c r="BG337" s="49" t="n">
        <v>182.136592892761</v>
      </c>
      <c r="BH337" s="85" t="n">
        <v>0.000300572588349132</v>
      </c>
      <c r="BI337" s="49" t="n">
        <v>0.0167597277819166</v>
      </c>
      <c r="BJ337" s="49" t="n">
        <v>242.01711658355</v>
      </c>
      <c r="BK337" s="49" t="n">
        <v>-0.0010554381190923</v>
      </c>
      <c r="BL337" s="49" t="n">
        <v>0.0211781654353217</v>
      </c>
      <c r="BM337" s="49" t="n">
        <v>299.40261845386</v>
      </c>
      <c r="BN337" s="49" t="n">
        <v>-0.00302320549680098</v>
      </c>
      <c r="BO337" s="49" t="n">
        <v>0.0145080995278308</v>
      </c>
      <c r="BP337" s="49" t="n">
        <v>324.352836658342</v>
      </c>
      <c r="BQ337" s="49" t="n">
        <v>0.00547558465478382</v>
      </c>
      <c r="BR337" s="49" t="n">
        <v>0.0185607407728861</v>
      </c>
      <c r="BS337" s="49" t="n">
        <v>415.42113310475</v>
      </c>
      <c r="BT337" s="49" t="n">
        <v>0.00459006841780848</v>
      </c>
      <c r="BU337" s="49" t="n">
        <v>0.0220114714430689</v>
      </c>
      <c r="BV337" s="49" t="n">
        <v>502.746896820457</v>
      </c>
      <c r="BW337" s="49" t="n">
        <v>0.00302618047171195</v>
      </c>
      <c r="BX337" s="49" t="n">
        <v>0.0142337741200462</v>
      </c>
      <c r="BY337" s="49" t="n">
        <v>467.816591334162</v>
      </c>
      <c r="BZ337" s="49" t="n">
        <v>0.00616216407962154</v>
      </c>
      <c r="CA337" s="49" t="n">
        <v>0.0177667519207092</v>
      </c>
      <c r="CB337" s="49" t="n">
        <v>578.845062344158</v>
      </c>
      <c r="CC337" s="49" t="n">
        <v>0.00594296084391555</v>
      </c>
      <c r="CD337" s="49" t="n">
        <v>0.0214620834386719</v>
      </c>
      <c r="CE337" s="49" t="n">
        <v>723.556327930197</v>
      </c>
      <c r="CF337" s="49" t="n">
        <v>0.00374607587901295</v>
      </c>
    </row>
    <row r="338" customFormat="false" ht="12.8" hidden="false" customHeight="false" outlineLevel="0" collapsed="false">
      <c r="A338" s="86"/>
      <c r="B338" s="86"/>
      <c r="G338" s="86"/>
      <c r="AW338" s="49" t="n">
        <v>0.00433894611571507</v>
      </c>
      <c r="AX338" s="84" t="n">
        <v>98.8488731296764</v>
      </c>
      <c r="AY338" s="53" t="n">
        <v>0.00303726228100091</v>
      </c>
      <c r="AZ338" s="84" t="n">
        <v>0.00756822779975501</v>
      </c>
      <c r="BA338" s="49" t="n">
        <v>148.148184538654</v>
      </c>
      <c r="BB338" s="85" t="n">
        <v>0.00380282412605243</v>
      </c>
      <c r="BC338" s="85" t="n">
        <v>0.0136761281614468</v>
      </c>
      <c r="BD338" s="85" t="n">
        <v>190.190236907727</v>
      </c>
      <c r="BE338" s="85" t="n">
        <v>-0.0028727079424181</v>
      </c>
      <c r="BF338" s="84" t="n">
        <v>0.0116427459421884</v>
      </c>
      <c r="BG338" s="49" t="n">
        <v>182.682727556102</v>
      </c>
      <c r="BH338" s="85" t="n">
        <v>0.000264447707175357</v>
      </c>
      <c r="BI338" s="49" t="n">
        <v>0.0168663240545639</v>
      </c>
      <c r="BJ338" s="49" t="n">
        <v>242.742802369086</v>
      </c>
      <c r="BK338" s="49" t="n">
        <v>-0.00110645752939151</v>
      </c>
      <c r="BL338" s="49" t="n">
        <v>0.0213080866628151</v>
      </c>
      <c r="BM338" s="49" t="n">
        <v>300.300374064833</v>
      </c>
      <c r="BN338" s="49" t="n">
        <v>-0.00309002436595407</v>
      </c>
      <c r="BO338" s="49" t="n">
        <v>0.014582887873595</v>
      </c>
      <c r="BP338" s="49" t="n">
        <v>325.325405236895</v>
      </c>
      <c r="BQ338" s="49" t="n">
        <v>0.00546045452351418</v>
      </c>
      <c r="BR338" s="49" t="n">
        <v>0.0186539097990425</v>
      </c>
      <c r="BS338" s="49" t="n">
        <v>416.666769014974</v>
      </c>
      <c r="BT338" s="49" t="n">
        <v>0.00456125591136798</v>
      </c>
      <c r="BU338" s="49" t="n">
        <v>0.0221217589734503</v>
      </c>
      <c r="BV338" s="49" t="n">
        <v>504.254378117215</v>
      </c>
      <c r="BW338" s="49" t="n">
        <v>0.00298256588347479</v>
      </c>
      <c r="BX338" s="49" t="n">
        <v>0.0143071769323939</v>
      </c>
      <c r="BY338" s="49" t="n">
        <v>469.219334476306</v>
      </c>
      <c r="BZ338" s="49" t="n">
        <v>0.00615383519691258</v>
      </c>
      <c r="CA338" s="49" t="n">
        <v>0.0178554603622844</v>
      </c>
      <c r="CB338" s="49" t="n">
        <v>580.580723192038</v>
      </c>
      <c r="CC338" s="49" t="n">
        <v>0.00592604123214412</v>
      </c>
      <c r="CD338" s="49" t="n">
        <v>0.021569376265087</v>
      </c>
      <c r="CE338" s="49" t="n">
        <v>725.725903990048</v>
      </c>
      <c r="CF338" s="49" t="n">
        <v>0.00370807794205069</v>
      </c>
    </row>
    <row r="339" customFormat="false" ht="12.8" hidden="false" customHeight="false" outlineLevel="0" collapsed="false">
      <c r="A339" s="86"/>
      <c r="B339" s="86"/>
      <c r="G339" s="86"/>
      <c r="AW339" s="49" t="n">
        <v>0.00434911875678161</v>
      </c>
      <c r="AX339" s="84" t="n">
        <v>99.1443843516215</v>
      </c>
      <c r="AY339" s="53" t="n">
        <v>0.00304438312974749</v>
      </c>
      <c r="AZ339" s="84" t="n">
        <v>0.00768832368617241</v>
      </c>
      <c r="BA339" s="49" t="n">
        <v>148.591077306733</v>
      </c>
      <c r="BB339" s="85" t="n">
        <v>0.00369015795755536</v>
      </c>
      <c r="BC339" s="85" t="n">
        <v>0.0138348293483132</v>
      </c>
      <c r="BD339" s="85" t="n">
        <v>190.758815461343</v>
      </c>
      <c r="BE339" s="85" t="n">
        <v>-0.00298785548119585</v>
      </c>
      <c r="BF339" s="84" t="n">
        <v>0.011723749641318</v>
      </c>
      <c r="BG339" s="49" t="n">
        <v>183.228862219444</v>
      </c>
      <c r="BH339" s="85" t="n">
        <v>0.000227857023890259</v>
      </c>
      <c r="BI339" s="49" t="n">
        <v>0.0169735565148518</v>
      </c>
      <c r="BJ339" s="49" t="n">
        <v>243.468488154622</v>
      </c>
      <c r="BK339" s="49" t="n">
        <v>-0.0011579707953732</v>
      </c>
      <c r="BL339" s="49" t="n">
        <v>0.0214388559698964</v>
      </c>
      <c r="BM339" s="49" t="n">
        <v>301.198129675805</v>
      </c>
      <c r="BN339" s="49" t="n">
        <v>-0.00315737155877828</v>
      </c>
      <c r="BO339" s="49" t="n">
        <v>0.0146580263989288</v>
      </c>
      <c r="BP339" s="49" t="n">
        <v>326.297973815449</v>
      </c>
      <c r="BQ339" s="49" t="n">
        <v>0.005445012899996</v>
      </c>
      <c r="BR339" s="49" t="n">
        <v>0.0187475420799313</v>
      </c>
      <c r="BS339" s="49" t="n">
        <v>417.912404925199</v>
      </c>
      <c r="BT339" s="49" t="n">
        <v>0.0045320860751516</v>
      </c>
      <c r="BU339" s="49" t="n">
        <v>0.0222326460894271</v>
      </c>
      <c r="BV339" s="49" t="n">
        <v>505.761859413973</v>
      </c>
      <c r="BW339" s="49" t="n">
        <v>0.00293854401242359</v>
      </c>
      <c r="BX339" s="49" t="n">
        <v>0.0143809102066201</v>
      </c>
      <c r="BY339" s="49" t="n">
        <v>470.622077618451</v>
      </c>
      <c r="BZ339" s="49" t="n">
        <v>0.00614524050000793</v>
      </c>
      <c r="CA339" s="49" t="n">
        <v>0.0179445749541228</v>
      </c>
      <c r="CB339" s="49" t="n">
        <v>582.316384039919</v>
      </c>
      <c r="CC339" s="49" t="n">
        <v>0.00590883139922318</v>
      </c>
      <c r="CD339" s="49" t="n">
        <v>0.0216772330862576</v>
      </c>
      <c r="CE339" s="49" t="n">
        <v>727.895480049898</v>
      </c>
      <c r="CF339" s="49" t="n">
        <v>0.00366969886006439</v>
      </c>
    </row>
    <row r="340" customFormat="false" ht="12.8" hidden="false" customHeight="false" outlineLevel="0" collapsed="false">
      <c r="A340" s="86"/>
      <c r="B340" s="86"/>
      <c r="G340" s="86"/>
      <c r="AW340" s="49" t="n">
        <v>0.00435927933918641</v>
      </c>
      <c r="AX340" s="84" t="n">
        <v>99.4398955735667</v>
      </c>
      <c r="AY340" s="53" t="n">
        <v>0.00305149553743084</v>
      </c>
      <c r="AZ340" s="84" t="n">
        <v>0.00780934730838399</v>
      </c>
      <c r="BA340" s="49" t="n">
        <v>149.033970074813</v>
      </c>
      <c r="BB340" s="85" t="n">
        <v>0.00357665353628802</v>
      </c>
      <c r="BC340" s="85" t="n">
        <v>0.0139948252635855</v>
      </c>
      <c r="BD340" s="85" t="n">
        <v>191.327394014959</v>
      </c>
      <c r="BE340" s="85" t="n">
        <v>-0.00310373963103308</v>
      </c>
      <c r="BF340" s="84" t="n">
        <v>0.011805195042085</v>
      </c>
      <c r="BG340" s="49" t="n">
        <v>183.774996882786</v>
      </c>
      <c r="BH340" s="85" t="n">
        <v>0.000190796857392038</v>
      </c>
      <c r="BI340" s="49" t="n">
        <v>0.0170814346339486</v>
      </c>
      <c r="BJ340" s="49" t="n">
        <v>244.194173940158</v>
      </c>
      <c r="BK340" s="49" t="n">
        <v>-0.00120998158146529</v>
      </c>
      <c r="BL340" s="49" t="n">
        <v>0.0215704866087454</v>
      </c>
      <c r="BM340" s="49" t="n">
        <v>302.095885286778</v>
      </c>
      <c r="BN340" s="49" t="n">
        <v>-0.00322525091147882</v>
      </c>
      <c r="BO340" s="49" t="n">
        <v>0.0147335190664071</v>
      </c>
      <c r="BP340" s="49" t="n">
        <v>327.270542394002</v>
      </c>
      <c r="BQ340" s="49" t="n">
        <v>0.00542925775291785</v>
      </c>
      <c r="BR340" s="49" t="n">
        <v>0.0188416434686092</v>
      </c>
      <c r="BS340" s="49" t="n">
        <v>419.158040835423</v>
      </c>
      <c r="BT340" s="49" t="n">
        <v>0.00450255678307882</v>
      </c>
      <c r="BU340" s="49" t="n">
        <v>0.0223441409307061</v>
      </c>
      <c r="BV340" s="49" t="n">
        <v>507.269340710732</v>
      </c>
      <c r="BW340" s="49" t="n">
        <v>0.00289411242068566</v>
      </c>
      <c r="BX340" s="49" t="n">
        <v>0.0144549774480036</v>
      </c>
      <c r="BY340" s="49" t="n">
        <v>472.024820760596</v>
      </c>
      <c r="BZ340" s="49" t="n">
        <v>0.00613637836114963</v>
      </c>
      <c r="CA340" s="49" t="n">
        <v>0.0180341003879508</v>
      </c>
      <c r="CB340" s="49" t="n">
        <v>584.052044887799</v>
      </c>
      <c r="CC340" s="49" t="n">
        <v>0.00589132983011743</v>
      </c>
      <c r="CD340" s="49" t="n">
        <v>0.0217856613420851</v>
      </c>
      <c r="CE340" s="49" t="n">
        <v>730.065056109748</v>
      </c>
      <c r="CF340" s="49" t="n">
        <v>0.00363093644367141</v>
      </c>
    </row>
    <row r="341" customFormat="false" ht="12.8" hidden="false" customHeight="false" outlineLevel="0" collapsed="false">
      <c r="A341" s="86"/>
      <c r="B341" s="86"/>
      <c r="G341" s="86"/>
      <c r="AW341" s="49" t="n">
        <v>0.0043694278914843</v>
      </c>
      <c r="AX341" s="84" t="n">
        <v>99.7354067955118</v>
      </c>
      <c r="AY341" s="53" t="n">
        <v>0.00305859952403933</v>
      </c>
      <c r="AZ341" s="84" t="n">
        <v>0.00793131552116508</v>
      </c>
      <c r="BA341" s="49" t="n">
        <v>149.476862842893</v>
      </c>
      <c r="BB341" s="85" t="n">
        <v>0.00346230287616807</v>
      </c>
      <c r="BC341" s="85" t="n">
        <v>0.0141561394998765</v>
      </c>
      <c r="BD341" s="85" t="n">
        <v>191.895972568575</v>
      </c>
      <c r="BE341" s="85" t="n">
        <v>-0.00322036684184408</v>
      </c>
      <c r="BF341" s="84" t="n">
        <v>0.0118870882284546</v>
      </c>
      <c r="BG341" s="49" t="n">
        <v>184.321131546127</v>
      </c>
      <c r="BH341" s="85" t="n">
        <v>0.000153263462243878</v>
      </c>
      <c r="BI341" s="49" t="n">
        <v>0.0171899680833692</v>
      </c>
      <c r="BJ341" s="49" t="n">
        <v>244.919859725694</v>
      </c>
      <c r="BK341" s="49" t="n">
        <v>-0.0012624936212705</v>
      </c>
      <c r="BL341" s="49" t="n">
        <v>0.0217029921227345</v>
      </c>
      <c r="BM341" s="49" t="n">
        <v>302.99364089775</v>
      </c>
      <c r="BN341" s="49" t="n">
        <v>-0.00329366633456662</v>
      </c>
      <c r="BO341" s="49" t="n">
        <v>0.0148093699101508</v>
      </c>
      <c r="BP341" s="49" t="n">
        <v>328.243110972556</v>
      </c>
      <c r="BQ341" s="49" t="n">
        <v>0.00541318702024664</v>
      </c>
      <c r="BR341" s="49" t="n">
        <v>0.0189362199256125</v>
      </c>
      <c r="BS341" s="49" t="n">
        <v>420.403676745648</v>
      </c>
      <c r="BT341" s="49" t="n">
        <v>0.00447266587231254</v>
      </c>
      <c r="BU341" s="49" t="n">
        <v>0.0224562517926187</v>
      </c>
      <c r="BV341" s="49" t="n">
        <v>508.77682200749</v>
      </c>
      <c r="BW341" s="49" t="n">
        <v>0.00284926862606818</v>
      </c>
      <c r="BX341" s="49" t="n">
        <v>0.0145293822226615</v>
      </c>
      <c r="BY341" s="49" t="n">
        <v>473.42756390274</v>
      </c>
      <c r="BZ341" s="49" t="n">
        <v>0.00612724712925673</v>
      </c>
      <c r="CA341" s="49" t="n">
        <v>0.0181240414362364</v>
      </c>
      <c r="CB341" s="49" t="n">
        <v>585.787705735679</v>
      </c>
      <c r="CC341" s="49" t="n">
        <v>0.00587353498462428</v>
      </c>
      <c r="CD341" s="49" t="n">
        <v>0.0218946686113276</v>
      </c>
      <c r="CE341" s="49" t="n">
        <v>732.234632169599</v>
      </c>
      <c r="CF341" s="49" t="n">
        <v>0.00359178846402889</v>
      </c>
    </row>
    <row r="342" customFormat="false" ht="12.8" hidden="false" customHeight="false" outlineLevel="0" collapsed="false">
      <c r="A342" s="86"/>
      <c r="B342" s="86"/>
      <c r="G342" s="86"/>
      <c r="AW342" s="49" t="n">
        <v>0.00437956444212886</v>
      </c>
      <c r="AX342" s="84" t="n">
        <v>100.030918017457</v>
      </c>
      <c r="AY342" s="53" t="n">
        <v>0.0030656951094905</v>
      </c>
      <c r="AZ342" s="84" t="n">
        <v>0.00805424560692599</v>
      </c>
      <c r="BA342" s="49" t="n">
        <v>149.919755610973</v>
      </c>
      <c r="BB342" s="85" t="n">
        <v>0.00334709782485967</v>
      </c>
      <c r="BC342" s="85" t="n">
        <v>0.01431879625733</v>
      </c>
      <c r="BD342" s="85" t="n">
        <v>192.464551122191</v>
      </c>
      <c r="BE342" s="85" t="n">
        <v>-0.00333774369760539</v>
      </c>
      <c r="BF342" s="84" t="n">
        <v>0.0119694354104777</v>
      </c>
      <c r="BG342" s="49" t="n">
        <v>184.867266209469</v>
      </c>
      <c r="BH342" s="85" t="n">
        <v>0.000115253027199862</v>
      </c>
      <c r="BI342" s="49" t="n">
        <v>0.017299166740596</v>
      </c>
      <c r="BJ342" s="49" t="n">
        <v>245.645545511231</v>
      </c>
      <c r="BK342" s="49" t="n">
        <v>-0.00131551071910276</v>
      </c>
      <c r="BL342" s="49" t="n">
        <v>0.0218363863550093</v>
      </c>
      <c r="BM342" s="49" t="n">
        <v>303.891396508723</v>
      </c>
      <c r="BN342" s="49" t="n">
        <v>-0.00336262181450025</v>
      </c>
      <c r="BO342" s="49" t="n">
        <v>0.0148855830374388</v>
      </c>
      <c r="BP342" s="49" t="n">
        <v>329.215679551109</v>
      </c>
      <c r="BQ342" s="49" t="n">
        <v>0.00539679860859694</v>
      </c>
      <c r="BR342" s="49" t="n">
        <v>0.0190312775215246</v>
      </c>
      <c r="BS342" s="49" t="n">
        <v>421.649312655872</v>
      </c>
      <c r="BT342" s="49" t="n">
        <v>0.00444241114254559</v>
      </c>
      <c r="BU342" s="49" t="n">
        <v>0.0225689871300797</v>
      </c>
      <c r="BV342" s="49" t="n">
        <v>510.284303304248</v>
      </c>
      <c r="BW342" s="49" t="n">
        <v>0.00280401010120198</v>
      </c>
      <c r="BX342" s="49" t="n">
        <v>0.0146041281588516</v>
      </c>
      <c r="BY342" s="49" t="n">
        <v>474.830307044885</v>
      </c>
      <c r="BZ342" s="49" t="n">
        <v>0.00611784512945792</v>
      </c>
      <c r="CA342" s="49" t="n">
        <v>0.0182144029539658</v>
      </c>
      <c r="CB342" s="49" t="n">
        <v>587.52336658356</v>
      </c>
      <c r="CC342" s="49" t="n">
        <v>0.00585544529691372</v>
      </c>
      <c r="CD342" s="49" t="n">
        <v>0.0220042626150343</v>
      </c>
      <c r="CE342" s="49" t="n">
        <v>734.404208229449</v>
      </c>
      <c r="CF342" s="49" t="n">
        <v>0.00355225265208782</v>
      </c>
    </row>
    <row r="343" customFormat="false" ht="12.8" hidden="false" customHeight="false" outlineLevel="0" collapsed="false">
      <c r="A343" s="86"/>
      <c r="B343" s="86"/>
      <c r="G343" s="86"/>
      <c r="AW343" s="49" t="n">
        <v>0.0043896890194728</v>
      </c>
      <c r="AX343" s="84" t="n">
        <v>100.326429239402</v>
      </c>
      <c r="AY343" s="53" t="n">
        <v>0.00307278231363122</v>
      </c>
      <c r="AZ343" s="84" t="n">
        <v>0.00817815529021208</v>
      </c>
      <c r="BA343" s="49" t="n">
        <v>150.362648379053</v>
      </c>
      <c r="BB343" s="85" t="n">
        <v>0.00323103005942976</v>
      </c>
      <c r="BC343" s="85" t="n">
        <v>0.0144828203646371</v>
      </c>
      <c r="BD343" s="85" t="n">
        <v>193.033129675807</v>
      </c>
      <c r="BE343" s="85" t="n">
        <v>-0.00345587691975139</v>
      </c>
      <c r="BF343" s="84" t="n">
        <v>0.0120522429276495</v>
      </c>
      <c r="BG343" s="49" t="n">
        <v>185.41340087281</v>
      </c>
      <c r="BH343" s="85" t="n">
        <v>7.67616736889681E-005</v>
      </c>
      <c r="BI343" s="49" t="n">
        <v>0.0174090406948985</v>
      </c>
      <c r="BJ343" s="49" t="n">
        <v>246.371231296767</v>
      </c>
      <c r="BK343" s="49" t="n">
        <v>-0.00136903675157112</v>
      </c>
      <c r="BL343" s="49" t="n">
        <v>0.0219706834573851</v>
      </c>
      <c r="BM343" s="49" t="n">
        <v>304.789152119695</v>
      </c>
      <c r="BN343" s="49" t="n">
        <v>-0.00343212141537949</v>
      </c>
      <c r="BO343" s="49" t="n">
        <v>0.0149621626303682</v>
      </c>
      <c r="BP343" s="49" t="n">
        <v>330.188248129663</v>
      </c>
      <c r="BQ343" s="49" t="n">
        <v>0.00538009039258525</v>
      </c>
      <c r="BR343" s="49" t="n">
        <v>0.0191268224396208</v>
      </c>
      <c r="BS343" s="49" t="n">
        <v>422.894948566097</v>
      </c>
      <c r="BT343" s="49" t="n">
        <v>0.00441179035526946</v>
      </c>
      <c r="BU343" s="49" t="n">
        <v>0.0226823555616735</v>
      </c>
      <c r="BV343" s="49" t="n">
        <v>511.791784601006</v>
      </c>
      <c r="BW343" s="49" t="n">
        <v>0.00275833427266296</v>
      </c>
      <c r="BX343" s="49" t="n">
        <v>0.0146792189483122</v>
      </c>
      <c r="BY343" s="49" t="n">
        <v>476.233050187029</v>
      </c>
      <c r="BZ343" s="49" t="n">
        <v>0.00610817066261439</v>
      </c>
      <c r="CA343" s="49" t="n">
        <v>0.0183051898804699</v>
      </c>
      <c r="CB343" s="49" t="n">
        <v>589.25902743144</v>
      </c>
      <c r="CC343" s="49" t="n">
        <v>0.00583705917505576</v>
      </c>
      <c r="CD343" s="49" t="n">
        <v>0.0221144512200883</v>
      </c>
      <c r="CE343" s="49" t="n">
        <v>736.5737842893</v>
      </c>
      <c r="CF343" s="49" t="n">
        <v>0.00351232669782844</v>
      </c>
    </row>
    <row r="344" customFormat="false" ht="12.8" hidden="false" customHeight="false" outlineLevel="0" collapsed="false">
      <c r="A344" s="86"/>
      <c r="B344" s="86"/>
      <c r="G344" s="86"/>
      <c r="AW344" s="49" t="n">
        <v>0.00439980165176851</v>
      </c>
      <c r="AX344" s="84" t="n">
        <v>100.621940461347</v>
      </c>
      <c r="AY344" s="53" t="n">
        <v>0.00307986115623824</v>
      </c>
      <c r="AZ344" s="84" t="n">
        <v>0.00830306275281873</v>
      </c>
      <c r="BA344" s="49" t="n">
        <v>150.805541147132</v>
      </c>
      <c r="BB344" s="85" t="n">
        <v>0.00311409108185191</v>
      </c>
      <c r="BC344" s="85" t="n">
        <v>0.0146482373009629</v>
      </c>
      <c r="BD344" s="85" t="n">
        <v>193.601708229423</v>
      </c>
      <c r="BE344" s="85" t="n">
        <v>-0.00357477337068721</v>
      </c>
      <c r="BF344" s="84" t="n">
        <v>0.0121355172523811</v>
      </c>
      <c r="BG344" s="49" t="n">
        <v>185.959535536152</v>
      </c>
      <c r="BH344" s="85" t="n">
        <v>3.77854542544341E-005</v>
      </c>
      <c r="BI344" s="49" t="n">
        <v>0.0175196002533605</v>
      </c>
      <c r="BJ344" s="49" t="n">
        <v>247.096917082303</v>
      </c>
      <c r="BK344" s="49" t="n">
        <v>-0.00142307566920776</v>
      </c>
      <c r="BL344" s="49" t="n">
        <v>0.0221058978995752</v>
      </c>
      <c r="BM344" s="49" t="n">
        <v>305.686907730668</v>
      </c>
      <c r="BN344" s="49" t="n">
        <v>-0.0035021692806887</v>
      </c>
      <c r="BO344" s="49" t="n">
        <v>0.0150391129475614</v>
      </c>
      <c r="BP344" s="49" t="n">
        <v>331.160816708217</v>
      </c>
      <c r="BQ344" s="49" t="n">
        <v>0.00536306021416713</v>
      </c>
      <c r="BR344" s="49" t="n">
        <v>0.0192228609785949</v>
      </c>
      <c r="BS344" s="49" t="n">
        <v>424.140584476321</v>
      </c>
      <c r="BT344" s="49" t="n">
        <v>0.00438080123302323</v>
      </c>
      <c r="BU344" s="49" t="n">
        <v>0.0227963658738709</v>
      </c>
      <c r="BV344" s="49" t="n">
        <v>513.299265897764</v>
      </c>
      <c r="BW344" s="49" t="n">
        <v>0.00271223852006766</v>
      </c>
      <c r="BX344" s="49" t="n">
        <v>0.0147546583476386</v>
      </c>
      <c r="BY344" s="49" t="n">
        <v>477.635793329174</v>
      </c>
      <c r="BZ344" s="49" t="n">
        <v>0.00609822200483015</v>
      </c>
      <c r="CA344" s="49" t="n">
        <v>0.0183964072413035</v>
      </c>
      <c r="CB344" s="49" t="n">
        <v>590.99468827932</v>
      </c>
      <c r="CC344" s="49" t="n">
        <v>0.00581837500053899</v>
      </c>
      <c r="CD344" s="49" t="n">
        <v>0.0222252424428602</v>
      </c>
      <c r="CE344" s="49" t="n">
        <v>738.74336034915</v>
      </c>
      <c r="CF344" s="49" t="n">
        <v>0.0034720082494749</v>
      </c>
    </row>
    <row r="345" customFormat="false" ht="12.8" hidden="false" customHeight="false" outlineLevel="0" collapsed="false">
      <c r="A345" s="86"/>
      <c r="B345" s="86"/>
      <c r="G345" s="86"/>
      <c r="AW345" s="49" t="n">
        <v>0.00440990236716845</v>
      </c>
      <c r="AX345" s="84" t="n">
        <v>100.917451683292</v>
      </c>
      <c r="AY345" s="53" t="n">
        <v>0.00308693165701816</v>
      </c>
      <c r="AZ345" s="84" t="n">
        <v>0.00842898664955359</v>
      </c>
      <c r="BA345" s="49" t="n">
        <v>151.248433915212</v>
      </c>
      <c r="BB345" s="85" t="n">
        <v>0.00299627221435337</v>
      </c>
      <c r="BC345" s="85" t="n">
        <v>0.014815073218831</v>
      </c>
      <c r="BD345" s="85" t="n">
        <v>194.170286783039</v>
      </c>
      <c r="BE345" s="85" t="n">
        <v>-0.00369444005742383</v>
      </c>
      <c r="BF345" s="84" t="n">
        <v>0.0122192649935905</v>
      </c>
      <c r="BG345" s="49" t="n">
        <v>186.505670199494</v>
      </c>
      <c r="BH345" s="85" t="n">
        <v>-1.67964905163424E-006</v>
      </c>
      <c r="BI345" s="49" t="n">
        <v>0.0176308559471226</v>
      </c>
      <c r="BJ345" s="49" t="n">
        <v>247.822602867839</v>
      </c>
      <c r="BK345" s="49" t="n">
        <v>-0.00147763149814913</v>
      </c>
      <c r="BL345" s="49" t="n">
        <v>0.0222420444787655</v>
      </c>
      <c r="BM345" s="49" t="n">
        <v>306.58466334164</v>
      </c>
      <c r="BN345" s="49" t="n">
        <v>-0.00357276963509604</v>
      </c>
      <c r="BO345" s="49" t="n">
        <v>0.0151164383259244</v>
      </c>
      <c r="BP345" s="49" t="n">
        <v>332.13338528677</v>
      </c>
      <c r="BQ345" s="49" t="n">
        <v>0.00534570588195927</v>
      </c>
      <c r="BR345" s="49" t="n">
        <v>0.0193193995553693</v>
      </c>
      <c r="BS345" s="49" t="n">
        <v>425.386220386546</v>
      </c>
      <c r="BT345" s="49" t="n">
        <v>0.00434944145862395</v>
      </c>
      <c r="BU345" s="49" t="n">
        <v>0.0229110270253846</v>
      </c>
      <c r="BV345" s="49" t="n">
        <v>514.806747194522</v>
      </c>
      <c r="BW345" s="49" t="n">
        <v>0.00266572017514614</v>
      </c>
      <c r="BX345" s="49" t="n">
        <v>0.0148304501796975</v>
      </c>
      <c r="BY345" s="49" t="n">
        <v>479.038536471319</v>
      </c>
      <c r="BZ345" s="49" t="n">
        <v>0.00608799740695195</v>
      </c>
      <c r="CA345" s="49" t="n">
        <v>0.0184880601501774</v>
      </c>
      <c r="CB345" s="49" t="n">
        <v>592.730349127201</v>
      </c>
      <c r="CC345" s="49" t="n">
        <v>0.00579939112777401</v>
      </c>
      <c r="CD345" s="49" t="n">
        <v>0.0223366444529781</v>
      </c>
      <c r="CE345" s="49" t="n">
        <v>740.912936409001</v>
      </c>
      <c r="CF345" s="49" t="n">
        <v>0.00343129491268847</v>
      </c>
    </row>
    <row r="346" customFormat="false" ht="12.8" hidden="false" customHeight="false" outlineLevel="0" collapsed="false">
      <c r="A346" s="86"/>
      <c r="B346" s="86"/>
      <c r="G346" s="86"/>
      <c r="AW346" s="49" t="n">
        <v>0.00441999119372573</v>
      </c>
      <c r="AX346" s="84" t="n">
        <v>101.212962905238</v>
      </c>
      <c r="AY346" s="53" t="n">
        <v>0.00309399383560829</v>
      </c>
      <c r="AZ346" s="84" t="n">
        <v>0.00855594612467898</v>
      </c>
      <c r="BA346" s="49" t="n">
        <v>151.691326683292</v>
      </c>
      <c r="BB346" s="85" t="n">
        <v>0.00287756459459754</v>
      </c>
      <c r="BC346" s="85" t="n">
        <v>0.0149833549680186</v>
      </c>
      <c r="BD346" s="85" t="n">
        <v>194.738865336655</v>
      </c>
      <c r="BE346" s="85" t="n">
        <v>-0.00381488413533843</v>
      </c>
      <c r="BF346" s="84" t="n">
        <v>0.0123034929004158</v>
      </c>
      <c r="BG346" s="49" t="n">
        <v>187.051804862835</v>
      </c>
      <c r="BH346" s="85" t="n">
        <v>-4.16377263213943E-005</v>
      </c>
      <c r="BI346" s="49" t="n">
        <v>0.017742818537851</v>
      </c>
      <c r="BJ346" s="49" t="n">
        <v>248.548288653375</v>
      </c>
      <c r="BK346" s="49" t="n">
        <v>-0.00153270834186434</v>
      </c>
      <c r="BL346" s="49" t="n">
        <v>0.0223791383295497</v>
      </c>
      <c r="BM346" s="49" t="n">
        <v>307.482418952613</v>
      </c>
      <c r="BN346" s="49" t="n">
        <v>-0.00364392678630765</v>
      </c>
      <c r="BO346" s="49" t="n">
        <v>0.0151941431824563</v>
      </c>
      <c r="BP346" s="49" t="n">
        <v>333.105953865324</v>
      </c>
      <c r="BQ346" s="49" t="n">
        <v>0.00532802517054336</v>
      </c>
      <c r="BR346" s="49" t="n">
        <v>0.0194164447079927</v>
      </c>
      <c r="BS346" s="49" t="n">
        <v>426.63185629677</v>
      </c>
      <c r="BT346" s="49" t="n">
        <v>0.00431770867437586</v>
      </c>
      <c r="BU346" s="49" t="n">
        <v>0.0230263481516652</v>
      </c>
      <c r="BV346" s="49" t="n">
        <v>516.314228491281</v>
      </c>
      <c r="BW346" s="49" t="n">
        <v>0.00261877652078767</v>
      </c>
      <c r="BX346" s="49" t="n">
        <v>0.0149065983350826</v>
      </c>
      <c r="BY346" s="49" t="n">
        <v>480.441279613463</v>
      </c>
      <c r="BZ346" s="49" t="n">
        <v>0.00607749509405685</v>
      </c>
      <c r="CA346" s="49" t="n">
        <v>0.0185801538109472</v>
      </c>
      <c r="CB346" s="49" t="n">
        <v>594.466009975081</v>
      </c>
      <c r="CC346" s="49" t="n">
        <v>0.00578010588358895</v>
      </c>
      <c r="CD346" s="49" t="n">
        <v>0.0224486655772164</v>
      </c>
      <c r="CE346" s="49" t="n">
        <v>743.082512468851</v>
      </c>
      <c r="CF346" s="49" t="n">
        <v>0.00339018424973902</v>
      </c>
    </row>
    <row r="347" customFormat="false" ht="12.8" hidden="false" customHeight="false" outlineLevel="0" collapsed="false">
      <c r="A347" s="86"/>
      <c r="B347" s="86"/>
      <c r="G347" s="86"/>
      <c r="AW347" s="49" t="n">
        <v>0.00443006815939445</v>
      </c>
      <c r="AX347" s="84" t="n">
        <v>101.508474127183</v>
      </c>
      <c r="AY347" s="53" t="n">
        <v>0.00310104771157634</v>
      </c>
      <c r="AZ347" s="84" t="n">
        <v>0.00868396082907057</v>
      </c>
      <c r="BA347" s="49" t="n">
        <v>152.134219451372</v>
      </c>
      <c r="BB347" s="85" t="n">
        <v>0.00275795917069742</v>
      </c>
      <c r="BC347" s="85" t="n">
        <v>0.0151531101205128</v>
      </c>
      <c r="BD347" s="85" t="n">
        <v>195.307443890271</v>
      </c>
      <c r="BE347" s="85" t="n">
        <v>-0.003936112912069</v>
      </c>
      <c r="BF347" s="84" t="n">
        <v>0.0123882078660566</v>
      </c>
      <c r="BG347" s="49" t="n">
        <v>187.597939526177</v>
      </c>
      <c r="BH347" s="85" t="n">
        <v>-8.20929414926596E-005</v>
      </c>
      <c r="BI347" s="49" t="n">
        <v>0.0178554990244401</v>
      </c>
      <c r="BJ347" s="49" t="n">
        <v>249.273974438912</v>
      </c>
      <c r="BK347" s="49" t="n">
        <v>-0.00158831038293942</v>
      </c>
      <c r="BL347" s="49" t="n">
        <v>0.022517194934244</v>
      </c>
      <c r="BM347" s="49" t="n">
        <v>308.380174563586</v>
      </c>
      <c r="BN347" s="49" t="n">
        <v>-0.00371564512697947</v>
      </c>
      <c r="BO347" s="49" t="n">
        <v>0.0152722320161124</v>
      </c>
      <c r="BP347" s="49" t="n">
        <v>334.078522443877</v>
      </c>
      <c r="BQ347" s="49" t="n">
        <v>0.00531001581975296</v>
      </c>
      <c r="BR347" s="49" t="n">
        <v>0.0195140030986272</v>
      </c>
      <c r="BS347" s="49" t="n">
        <v>427.877492206995</v>
      </c>
      <c r="BT347" s="49" t="n">
        <v>0.00428560048125852</v>
      </c>
      <c r="BU347" s="49" t="n">
        <v>0.0231423385695465</v>
      </c>
      <c r="BV347" s="49" t="n">
        <v>517.821709788039</v>
      </c>
      <c r="BW347" s="49" t="n">
        <v>0.00257140479006019</v>
      </c>
      <c r="BX347" s="49" t="n">
        <v>0.01498310677361</v>
      </c>
      <c r="BY347" s="49" t="n">
        <v>481.844022755608</v>
      </c>
      <c r="BZ347" s="49" t="n">
        <v>0.00606671326492709</v>
      </c>
      <c r="CA347" s="49" t="n">
        <v>0.0186726935196594</v>
      </c>
      <c r="CB347" s="49" t="n">
        <v>596.201670822962</v>
      </c>
      <c r="CC347" s="49" t="n">
        <v>0.0057605175667087</v>
      </c>
      <c r="CD347" s="49" t="n">
        <v>0.0225613143035109</v>
      </c>
      <c r="CE347" s="49" t="n">
        <v>745.252088528702</v>
      </c>
      <c r="CF347" s="49" t="n">
        <v>0.0033486737786551</v>
      </c>
    </row>
    <row r="348" customFormat="false" ht="12.8" hidden="false" customHeight="false" outlineLevel="0" collapsed="false">
      <c r="A348" s="86"/>
      <c r="B348" s="86"/>
      <c r="G348" s="86"/>
      <c r="AW348" s="49" t="n">
        <v>0.00444013329203031</v>
      </c>
      <c r="AX348" s="84" t="n">
        <v>101.803985349128</v>
      </c>
      <c r="AY348" s="53" t="n">
        <v>0.00310809330442141</v>
      </c>
      <c r="AZ348" s="84" t="n">
        <v>0.00881305093812837</v>
      </c>
      <c r="BA348" s="49" t="n">
        <v>152.577112219452</v>
      </c>
      <c r="BB348" s="85" t="n">
        <v>0.00263744669604753</v>
      </c>
      <c r="BC348" s="85" t="n">
        <v>0.0153243669965872</v>
      </c>
      <c r="BD348" s="85" t="n">
        <v>195.876022443887</v>
      </c>
      <c r="BE348" s="85" t="n">
        <v>-0.00405813385154473</v>
      </c>
      <c r="BF348" s="84" t="n">
        <v>0.0124734169317496</v>
      </c>
      <c r="BG348" s="49" t="n">
        <v>188.144074189518</v>
      </c>
      <c r="BH348" s="85" t="n">
        <v>-0.000123049534101276</v>
      </c>
      <c r="BI348" s="49" t="n">
        <v>0.0179689086499617</v>
      </c>
      <c r="BJ348" s="49" t="n">
        <v>249.999660224448</v>
      </c>
      <c r="BK348" s="49" t="n">
        <v>-0.00164444188491475</v>
      </c>
      <c r="BL348" s="49" t="n">
        <v>0.0226562301335952</v>
      </c>
      <c r="BM348" s="49" t="n">
        <v>309.277930174558</v>
      </c>
      <c r="BN348" s="49" t="n">
        <v>-0.00378792913669155</v>
      </c>
      <c r="BO348" s="49" t="n">
        <v>0.0153507094097234</v>
      </c>
      <c r="BP348" s="49" t="n">
        <v>335.051091022431</v>
      </c>
      <c r="BQ348" s="49" t="n">
        <v>0.00529167553394223</v>
      </c>
      <c r="BR348" s="49" t="n">
        <v>0.0196120815166304</v>
      </c>
      <c r="BS348" s="49" t="n">
        <v>429.123128117219</v>
      </c>
      <c r="BT348" s="49" t="n">
        <v>0.00425311443809443</v>
      </c>
      <c r="BU348" s="49" t="n">
        <v>0.0232590077820439</v>
      </c>
      <c r="BV348" s="49" t="n">
        <v>519.329191084797</v>
      </c>
      <c r="BW348" s="49" t="n">
        <v>0.00252360216520396</v>
      </c>
      <c r="BX348" s="49" t="n">
        <v>0.0150599795258565</v>
      </c>
      <c r="BY348" s="49" t="n">
        <v>483.246765897753</v>
      </c>
      <c r="BZ348" s="49" t="n">
        <v>0.00605565009151339</v>
      </c>
      <c r="CA348" s="49" t="n">
        <v>0.0187656846666566</v>
      </c>
      <c r="CB348" s="49" t="n">
        <v>597.937331670842</v>
      </c>
      <c r="CC348" s="49" t="n">
        <v>0.00574062444722418</v>
      </c>
      <c r="CD348" s="49" t="n">
        <v>0.0226745992851015</v>
      </c>
      <c r="CE348" s="49" t="n">
        <v>747.421664588552</v>
      </c>
      <c r="CF348" s="49" t="n">
        <v>0.00330676097234886</v>
      </c>
    </row>
    <row r="349" customFormat="false" ht="12.8" hidden="false" customHeight="false" outlineLevel="0" collapsed="false">
      <c r="A349" s="86"/>
      <c r="B349" s="86"/>
      <c r="G349" s="86"/>
      <c r="AW349" s="49" t="n">
        <v>0.00445018661939095</v>
      </c>
      <c r="AX349" s="84" t="n">
        <v>102.099496571073</v>
      </c>
      <c r="AY349" s="53" t="n">
        <v>0.00311513063357382</v>
      </c>
      <c r="AZ349" s="84" t="n">
        <v>0.00894323717048216</v>
      </c>
      <c r="BA349" s="49" t="n">
        <v>153.020004987531</v>
      </c>
      <c r="BB349" s="85" t="n">
        <v>0.00251601772397322</v>
      </c>
      <c r="BC349" s="85" t="n">
        <v>0.0154971546920597</v>
      </c>
      <c r="BD349" s="85" t="n">
        <v>196.444600997503</v>
      </c>
      <c r="BE349" s="85" t="n">
        <v>-0.00418095457816089</v>
      </c>
      <c r="BF349" s="84" t="n">
        <v>0.0125591272908818</v>
      </c>
      <c r="BG349" s="49" t="n">
        <v>188.69020885286</v>
      </c>
      <c r="BH349" s="85" t="n">
        <v>-0.00016451182108554</v>
      </c>
      <c r="BI349" s="49" t="n">
        <v>0.0180830589088692</v>
      </c>
      <c r="BJ349" s="49" t="n">
        <v>250.725346009984</v>
      </c>
      <c r="BK349" s="49" t="n">
        <v>-0.00170110719418023</v>
      </c>
      <c r="BL349" s="49" t="n">
        <v>0.0227962601379049</v>
      </c>
      <c r="BM349" s="49" t="n">
        <v>310.175685785531</v>
      </c>
      <c r="BN349" s="49" t="n">
        <v>-0.00386078338398149</v>
      </c>
      <c r="BO349" s="49" t="n">
        <v>0.0154295800319712</v>
      </c>
      <c r="BP349" s="49" t="n">
        <v>336.023659600984</v>
      </c>
      <c r="BQ349" s="49" t="n">
        <v>0.00527300198123595</v>
      </c>
      <c r="BR349" s="49" t="n">
        <v>0.0197106868817336</v>
      </c>
      <c r="BS349" s="49" t="n">
        <v>430.368764027444</v>
      </c>
      <c r="BT349" s="49" t="n">
        <v>0.00422024806069345</v>
      </c>
      <c r="BU349" s="49" t="n">
        <v>0.0233763654833122</v>
      </c>
      <c r="BV349" s="49" t="n">
        <v>520.836672381555</v>
      </c>
      <c r="BW349" s="49" t="n">
        <v>0.00247536577659337</v>
      </c>
      <c r="BX349" s="49" t="n">
        <v>0.0151372206947425</v>
      </c>
      <c r="BY349" s="49" t="n">
        <v>484.649509039897</v>
      </c>
      <c r="BZ349" s="49" t="n">
        <v>0.00604430371838414</v>
      </c>
      <c r="CA349" s="49" t="n">
        <v>0.0188591327387454</v>
      </c>
      <c r="CB349" s="49" t="n">
        <v>599.672992518722</v>
      </c>
      <c r="CC349" s="49" t="n">
        <v>0.00572042476604721</v>
      </c>
      <c r="CD349" s="49" t="n">
        <v>0.0227885293448107</v>
      </c>
      <c r="CE349" s="49" t="n">
        <v>749.591240648402</v>
      </c>
      <c r="CF349" s="49" t="n">
        <v>0.00326444325771842</v>
      </c>
    </row>
    <row r="350" customFormat="false" ht="12.8" hidden="false" customHeight="false" outlineLevel="0" collapsed="false">
      <c r="A350" s="86"/>
      <c r="B350" s="86"/>
      <c r="G350" s="86"/>
      <c r="AW350" s="49" t="n">
        <v>0.00446022816913648</v>
      </c>
      <c r="AX350" s="84" t="n">
        <v>102.395007793018</v>
      </c>
      <c r="AY350" s="53" t="n">
        <v>0.00312215971839568</v>
      </c>
      <c r="AZ350" s="84" t="n">
        <v>0.00907454080753166</v>
      </c>
      <c r="BA350" s="49" t="n">
        <v>153.462897755611</v>
      </c>
      <c r="BB350" s="85" t="n">
        <v>0.00239366260218413</v>
      </c>
      <c r="BC350" s="85" t="n">
        <v>0.0156715031067943</v>
      </c>
      <c r="BD350" s="85" t="n">
        <v>197.013179551119</v>
      </c>
      <c r="BE350" s="85" t="n">
        <v>-0.00430458288110446</v>
      </c>
      <c r="BF350" s="84" t="n">
        <v>0.0126453462932501</v>
      </c>
      <c r="BG350" s="49" t="n">
        <v>189.236343516202</v>
      </c>
      <c r="BH350" s="85" t="n">
        <v>-0.000206484198645387</v>
      </c>
      <c r="BI350" s="49" t="n">
        <v>0.0181979615544707</v>
      </c>
      <c r="BJ350" s="49" t="n">
        <v>251.45103179552</v>
      </c>
      <c r="BK350" s="49" t="n">
        <v>-0.00175831074192779</v>
      </c>
      <c r="BL350" s="49" t="n">
        <v>0.0229373015385849</v>
      </c>
      <c r="BM350" s="49" t="n">
        <v>311.073441396503</v>
      </c>
      <c r="BN350" s="49" t="n">
        <v>-0.00393421252844519</v>
      </c>
      <c r="BO350" s="49" t="n">
        <v>0.0155088486394253</v>
      </c>
      <c r="BP350" s="49" t="n">
        <v>336.996228179538</v>
      </c>
      <c r="BQ350" s="49" t="n">
        <v>0.00525399279276007</v>
      </c>
      <c r="BR350" s="49" t="n">
        <v>0.0198098262473215</v>
      </c>
      <c r="BS350" s="49" t="n">
        <v>431.614399937668</v>
      </c>
      <c r="BT350" s="49" t="n">
        <v>0.00418699882097441</v>
      </c>
      <c r="BU350" s="49" t="n">
        <v>0.0234944215637702</v>
      </c>
      <c r="BV350" s="49" t="n">
        <v>522.344153678313</v>
      </c>
      <c r="BW350" s="49" t="n">
        <v>0.00242669270167385</v>
      </c>
      <c r="BX350" s="49" t="n">
        <v>0.015214834457159</v>
      </c>
      <c r="BY350" s="49" t="n">
        <v>486.052252182042</v>
      </c>
      <c r="BZ350" s="49" t="n">
        <v>0.0060326722621618</v>
      </c>
      <c r="CA350" s="49" t="n">
        <v>0.018953043321427</v>
      </c>
      <c r="CB350" s="49" t="n">
        <v>601.408653366603</v>
      </c>
      <c r="CC350" s="49" t="n">
        <v>0.00569991673435204</v>
      </c>
      <c r="CD350" s="49" t="n">
        <v>0.0229031134794612</v>
      </c>
      <c r="CE350" s="49" t="n">
        <v>751.760816708253</v>
      </c>
      <c r="CF350" s="49" t="n">
        <v>0.00322171801472567</v>
      </c>
    </row>
    <row r="351" customFormat="false" ht="12.8" hidden="false" customHeight="false" outlineLevel="0" collapsed="false">
      <c r="A351" s="86"/>
      <c r="B351" s="86"/>
      <c r="G351" s="86"/>
      <c r="AW351" s="49" t="n">
        <v>0.00447025796882986</v>
      </c>
      <c r="AX351" s="84" t="n">
        <v>102.690519014963</v>
      </c>
      <c r="AY351" s="53" t="n">
        <v>0.00312918057818103</v>
      </c>
      <c r="AZ351" s="84" t="n">
        <v>0.00920698371386705</v>
      </c>
      <c r="BA351" s="49" t="n">
        <v>153.905790523691</v>
      </c>
      <c r="BB351" s="85" t="n">
        <v>0.0022703714670242</v>
      </c>
      <c r="BC351" s="85" t="n">
        <v>0.015847442974517</v>
      </c>
      <c r="BD351" s="85" t="n">
        <v>197.581758104735</v>
      </c>
      <c r="BE351" s="85" t="n">
        <v>-0.00442902671883416</v>
      </c>
      <c r="BF351" s="84" t="n">
        <v>0.0127320814494704</v>
      </c>
      <c r="BG351" s="49" t="n">
        <v>189.782478179543</v>
      </c>
      <c r="BH351" s="85" t="n">
        <v>-0.000248971144158084</v>
      </c>
      <c r="BI351" s="49" t="n">
        <v>0.0183136286066797</v>
      </c>
      <c r="BJ351" s="49" t="n">
        <v>252.176717581056</v>
      </c>
      <c r="BK351" s="49" t="n">
        <v>-0.00181605704616874</v>
      </c>
      <c r="BL351" s="49" t="n">
        <v>0.0230793713201661</v>
      </c>
      <c r="BM351" s="49" t="n">
        <v>311.971197007476</v>
      </c>
      <c r="BN351" s="49" t="n">
        <v>-0.0040082213229042</v>
      </c>
      <c r="BO351" s="49" t="n">
        <v>0.01558852007864</v>
      </c>
      <c r="BP351" s="49" t="n">
        <v>337.968796758091</v>
      </c>
      <c r="BQ351" s="49" t="n">
        <v>0.00523464556185247</v>
      </c>
      <c r="BR351" s="49" t="n">
        <v>0.0199095068038163</v>
      </c>
      <c r="BS351" s="49" t="n">
        <v>432.860035847893</v>
      </c>
      <c r="BT351" s="49" t="n">
        <v>0.00415336414606272</v>
      </c>
      <c r="BU351" s="49" t="n">
        <v>0.0236131861153985</v>
      </c>
      <c r="BV351" s="49" t="n">
        <v>523.851634975071</v>
      </c>
      <c r="BW351" s="49" t="n">
        <v>0.00237757996386602</v>
      </c>
      <c r="BX351" s="49" t="n">
        <v>0.015292825065643</v>
      </c>
      <c r="BY351" s="49" t="n">
        <v>487.454995324186</v>
      </c>
      <c r="BZ351" s="49" t="n">
        <v>0.0060207538109454</v>
      </c>
      <c r="CA351" s="49" t="n">
        <v>0.0190474221011946</v>
      </c>
      <c r="CB351" s="49" t="n">
        <v>603.144314214483</v>
      </c>
      <c r="CC351" s="49" t="n">
        <v>0.00567909853300298</v>
      </c>
      <c r="CD351" s="49" t="n">
        <v>0.0230183608644384</v>
      </c>
      <c r="CE351" s="49" t="n">
        <v>753.930392768103</v>
      </c>
      <c r="CF351" s="49" t="n">
        <v>0.00317858257544747</v>
      </c>
    </row>
    <row r="352" customFormat="false" ht="12.8" hidden="false" customHeight="false" outlineLevel="0" collapsed="false">
      <c r="A352" s="86"/>
      <c r="B352" s="86"/>
      <c r="G352" s="86"/>
      <c r="AW352" s="49" t="n">
        <v>0.00448027604593747</v>
      </c>
      <c r="AX352" s="84" t="n">
        <v>102.986030236908</v>
      </c>
      <c r="AY352" s="53" t="n">
        <v>0.00313619323215634</v>
      </c>
      <c r="AZ352" s="84" t="n">
        <v>0.00934058835861837</v>
      </c>
      <c r="BA352" s="49" t="n">
        <v>154.348683291771</v>
      </c>
      <c r="BB352" s="85" t="n">
        <v>0.00214613423751063</v>
      </c>
      <c r="BC352" s="85" t="n">
        <v>0.0160250058940186</v>
      </c>
      <c r="BD352" s="85" t="n">
        <v>198.150336658351</v>
      </c>
      <c r="BE352" s="85" t="n">
        <v>-0.00455429422372581</v>
      </c>
      <c r="BF352" s="84" t="n">
        <v>0.0128193404355456</v>
      </c>
      <c r="BG352" s="49" t="n">
        <v>190.328612842885</v>
      </c>
      <c r="BH352" s="85" t="n">
        <v>-0.000291977218151774</v>
      </c>
      <c r="BI352" s="49" t="n">
        <v>0.0184300723600599</v>
      </c>
      <c r="BJ352" s="49" t="n">
        <v>252.902403366593</v>
      </c>
      <c r="BK352" s="49" t="n">
        <v>-0.00187435071380997</v>
      </c>
      <c r="BL352" s="49" t="n">
        <v>0.0232224868727829</v>
      </c>
      <c r="BM352" s="49" t="n">
        <v>312.868952618448</v>
      </c>
      <c r="BN352" s="49" t="n">
        <v>-0.00408281461564364</v>
      </c>
      <c r="BO352" s="49" t="n">
        <v>0.0156685992883161</v>
      </c>
      <c r="BP352" s="49" t="n">
        <v>338.941365336645</v>
      </c>
      <c r="BQ352" s="49" t="n">
        <v>0.00521495784325319</v>
      </c>
      <c r="BR352" s="49" t="n">
        <v>0.0200097358821705</v>
      </c>
      <c r="BS352" s="49" t="n">
        <v>434.105671758117</v>
      </c>
      <c r="BT352" s="49" t="n">
        <v>0.00411934141736429</v>
      </c>
      <c r="BU352" s="49" t="n">
        <v>0.0237326694372161</v>
      </c>
      <c r="BV352" s="49" t="n">
        <v>525.35911627183</v>
      </c>
      <c r="BW352" s="49" t="n">
        <v>0.0023280245314383</v>
      </c>
      <c r="BX352" s="49" t="n">
        <v>0.015371196850101</v>
      </c>
      <c r="BY352" s="49" t="n">
        <v>488.857738466331</v>
      </c>
      <c r="BZ352" s="49" t="n">
        <v>0.00600854642371871</v>
      </c>
      <c r="CA352" s="49" t="n">
        <v>0.019142274867899</v>
      </c>
      <c r="CB352" s="49" t="n">
        <v>604.879975062363</v>
      </c>
      <c r="CC352" s="49" t="n">
        <v>0.00565796831196724</v>
      </c>
      <c r="CD352" s="49" t="n">
        <v>0.0231342808584037</v>
      </c>
      <c r="CE352" s="49" t="n">
        <v>756.099968827954</v>
      </c>
      <c r="CF352" s="49" t="n">
        <v>0.00313503422310047</v>
      </c>
    </row>
    <row r="353" customFormat="false" ht="12.8" hidden="false" customHeight="false" outlineLevel="0" collapsed="false">
      <c r="A353" s="86"/>
      <c r="B353" s="86"/>
      <c r="G353" s="86"/>
      <c r="AW353" s="49" t="n">
        <v>0.00449028242782945</v>
      </c>
      <c r="AX353" s="84" t="n">
        <v>103.281541458854</v>
      </c>
      <c r="AY353" s="53" t="n">
        <v>0.00314319769948072</v>
      </c>
      <c r="AZ353" s="84" t="n">
        <v>0.00947537783778395</v>
      </c>
      <c r="BA353" s="49" t="n">
        <v>154.791576059851</v>
      </c>
      <c r="BB353" s="85" t="n">
        <v>0.00202094060915246</v>
      </c>
      <c r="BC353" s="85" t="n">
        <v>0.0162042243618224</v>
      </c>
      <c r="BD353" s="85" t="n">
        <v>198.718915211967</v>
      </c>
      <c r="BE353" s="85" t="n">
        <v>-0.00468039370688691</v>
      </c>
      <c r="BF353" s="84" t="n">
        <v>0.012907131097596</v>
      </c>
      <c r="BG353" s="49" t="n">
        <v>190.874747506226</v>
      </c>
      <c r="BH353" s="85" t="n">
        <v>-0.000335507066340823</v>
      </c>
      <c r="BI353" s="49" t="n">
        <v>0.018547305392173</v>
      </c>
      <c r="BJ353" s="49" t="n">
        <v>253.628089152129</v>
      </c>
      <c r="BK353" s="49" t="n">
        <v>-0.0019331964428003</v>
      </c>
      <c r="BL353" s="49" t="n">
        <v>0.0233666660051538</v>
      </c>
      <c r="BM353" s="49" t="n">
        <v>313.766708229421</v>
      </c>
      <c r="BN353" s="49" t="n">
        <v>-0.00415799735272099</v>
      </c>
      <c r="BO353" s="49" t="n">
        <v>0.015749091301529</v>
      </c>
      <c r="BP353" s="49" t="n">
        <v>339.913933915198</v>
      </c>
      <c r="BQ353" s="49" t="n">
        <v>0.00519492715227326</v>
      </c>
      <c r="BR353" s="49" t="n">
        <v>0.0201105209574729</v>
      </c>
      <c r="BS353" s="49" t="n">
        <v>435.351307668342</v>
      </c>
      <c r="BT353" s="49" t="n">
        <v>0.00408492796961267</v>
      </c>
      <c r="BU353" s="49" t="n">
        <v>0.0238528820409453</v>
      </c>
      <c r="BV353" s="49" t="n">
        <v>526.866597568588</v>
      </c>
      <c r="BW353" s="49" t="n">
        <v>0.00227802331634867</v>
      </c>
      <c r="BX353" s="49" t="n">
        <v>0.0154499542195822</v>
      </c>
      <c r="BY353" s="49" t="n">
        <v>490.260481608476</v>
      </c>
      <c r="BZ353" s="49" t="n">
        <v>0.0059960481297433</v>
      </c>
      <c r="CA353" s="49" t="n">
        <v>0.019237607517185</v>
      </c>
      <c r="CB353" s="49" t="n">
        <v>606.615635910244</v>
      </c>
      <c r="CC353" s="49" t="n">
        <v>0.00563652418971395</v>
      </c>
      <c r="CD353" s="49" t="n">
        <v>0.0232508830081656</v>
      </c>
      <c r="CE353" s="49" t="n">
        <v>758.269544887804</v>
      </c>
      <c r="CF353" s="49" t="n">
        <v>0.00309107019104017</v>
      </c>
    </row>
    <row r="354" customFormat="false" ht="12.8" hidden="false" customHeight="false" outlineLevel="0" collapsed="false">
      <c r="A354" s="86"/>
      <c r="B354" s="86"/>
      <c r="G354" s="86"/>
      <c r="AW354" s="49" t="n">
        <v>0.00450027714178022</v>
      </c>
      <c r="AX354" s="84" t="n">
        <v>103.577052680799</v>
      </c>
      <c r="AY354" s="53" t="n">
        <v>0.00315019399924626</v>
      </c>
      <c r="AZ354" s="84" t="n">
        <v>0.00961137589759198</v>
      </c>
      <c r="BA354" s="49" t="n">
        <v>155.23446882793</v>
      </c>
      <c r="BB354" s="85" t="n">
        <v>0.00189478004753597</v>
      </c>
      <c r="BC354" s="85" t="n">
        <v>0.016385131806399</v>
      </c>
      <c r="BD354" s="85" t="n">
        <v>199.287493765583</v>
      </c>
      <c r="BE354" s="85" t="n">
        <v>-0.00480733366314996</v>
      </c>
      <c r="BF354" s="84" t="n">
        <v>0.0129954614567623</v>
      </c>
      <c r="BG354" s="49" t="n">
        <v>191.420882169568</v>
      </c>
      <c r="BH354" s="85" t="n">
        <v>-0.000379565421723183</v>
      </c>
      <c r="BI354" s="49" t="n">
        <v>0.018665340572248</v>
      </c>
      <c r="BJ354" s="49" t="n">
        <v>254.353774937665</v>
      </c>
      <c r="BK354" s="49" t="n">
        <v>-0.00199259902434316</v>
      </c>
      <c r="BL354" s="49" t="n">
        <v>0.0235119269580841</v>
      </c>
      <c r="BM354" s="49" t="n">
        <v>314.664463840393</v>
      </c>
      <c r="BN354" s="49" t="n">
        <v>-0.00423377458035354</v>
      </c>
      <c r="BO354" s="49" t="n">
        <v>0.0158300012480249</v>
      </c>
      <c r="BP354" s="49" t="n">
        <v>340.886502493752</v>
      </c>
      <c r="BQ354" s="49" t="n">
        <v>0.00517455096394162</v>
      </c>
      <c r="BR354" s="49" t="n">
        <v>0.0202118696526715</v>
      </c>
      <c r="BS354" s="49" t="n">
        <v>436.596943578566</v>
      </c>
      <c r="BT354" s="49" t="n">
        <v>0.00405012108989106</v>
      </c>
      <c r="BU354" s="49" t="n">
        <v>0.0239738346568708</v>
      </c>
      <c r="BV354" s="49" t="n">
        <v>528.374078865346</v>
      </c>
      <c r="BW354" s="49" t="n">
        <v>0.00222757317305246</v>
      </c>
      <c r="BX354" s="49" t="n">
        <v>0.0155291016641047</v>
      </c>
      <c r="BY354" s="49" t="n">
        <v>491.66322475062</v>
      </c>
      <c r="BZ354" s="49" t="n">
        <v>0.00598325692793706</v>
      </c>
      <c r="CA354" s="49" t="n">
        <v>0.019333426053001</v>
      </c>
      <c r="CB354" s="49" t="n">
        <v>608.351296758124</v>
      </c>
      <c r="CC354" s="49" t="n">
        <v>0.00561476425259634</v>
      </c>
      <c r="CD354" s="49" t="n">
        <v>0.0233681770537121</v>
      </c>
      <c r="CE354" s="49" t="n">
        <v>760.439120947655</v>
      </c>
      <c r="CF354" s="49" t="n">
        <v>0.00304668766172987</v>
      </c>
    </row>
    <row r="355" customFormat="false" ht="12.8" hidden="false" customHeight="false" outlineLevel="0" collapsed="false">
      <c r="A355" s="86"/>
      <c r="B355" s="86"/>
      <c r="G355" s="86"/>
      <c r="AW355" s="49" t="n">
        <v>0.0045102602149689</v>
      </c>
      <c r="AX355" s="84" t="n">
        <v>103.872563902744</v>
      </c>
      <c r="AY355" s="53" t="n">
        <v>0.00315718215047836</v>
      </c>
      <c r="AZ355" s="84" t="n">
        <v>0.00974860695895339</v>
      </c>
      <c r="BA355" s="49" t="n">
        <v>155.67736159601</v>
      </c>
      <c r="BB355" s="85" t="n">
        <v>0.00176764178166901</v>
      </c>
      <c r="BC355" s="85" t="n">
        <v>0.0165677626240186</v>
      </c>
      <c r="BD355" s="85" t="n">
        <v>199.856072319198</v>
      </c>
      <c r="BE355" s="85" t="n">
        <v>-0.00493512277625142</v>
      </c>
      <c r="BF355" s="84" t="n">
        <v>0.0130843397142865</v>
      </c>
      <c r="BG355" s="49" t="n">
        <v>191.96701683291</v>
      </c>
      <c r="BH355" s="85" t="n">
        <v>-0.000424157106743605</v>
      </c>
      <c r="BI355" s="49" t="n">
        <v>0.0187841910701824</v>
      </c>
      <c r="BJ355" s="49" t="n">
        <v>255.079460723201</v>
      </c>
      <c r="BK355" s="49" t="n">
        <v>-0.00205256334518063</v>
      </c>
      <c r="BL355" s="49" t="n">
        <v>0.0236582884185146</v>
      </c>
      <c r="BM355" s="49" t="n">
        <v>315.562219451366</v>
      </c>
      <c r="BN355" s="49" t="n">
        <v>-0.00431015144738071</v>
      </c>
      <c r="BO355" s="49" t="n">
        <v>0.0159113343565887</v>
      </c>
      <c r="BP355" s="49" t="n">
        <v>341.859071072305</v>
      </c>
      <c r="BQ355" s="49" t="n">
        <v>0.00515382671212951</v>
      </c>
      <c r="BR355" s="49" t="n">
        <v>0.0203137897424182</v>
      </c>
      <c r="BS355" s="49" t="n">
        <v>437.842579488791</v>
      </c>
      <c r="BT355" s="49" t="n">
        <v>0.0040149180166265</v>
      </c>
      <c r="BU355" s="49" t="n">
        <v>0.0240955382399022</v>
      </c>
      <c r="BV355" s="49" t="n">
        <v>529.881560162104</v>
      </c>
      <c r="BW355" s="49" t="n">
        <v>0.00217667089727465</v>
      </c>
      <c r="BX355" s="49" t="n">
        <v>0.0156086437565357</v>
      </c>
      <c r="BY355" s="49" t="n">
        <v>493.065967892765</v>
      </c>
      <c r="BZ355" s="49" t="n">
        <v>0.00597017078623685</v>
      </c>
      <c r="CA355" s="49" t="n">
        <v>0.0194297365901847</v>
      </c>
      <c r="CB355" s="49" t="n">
        <v>610.086957606004</v>
      </c>
      <c r="CC355" s="49" t="n">
        <v>0.00559268655421901</v>
      </c>
      <c r="CD355" s="49" t="n">
        <v>0.0234861729334144</v>
      </c>
      <c r="CE355" s="49" t="n">
        <v>762.608697007505</v>
      </c>
      <c r="CF355" s="49" t="n">
        <v>0.00300188376568132</v>
      </c>
    </row>
    <row r="356" customFormat="false" ht="12.8" hidden="false" customHeight="false" outlineLevel="0" collapsed="false">
      <c r="A356" s="86"/>
      <c r="B356" s="86"/>
      <c r="G356" s="86"/>
      <c r="AW356" s="49" t="n">
        <v>0.00452023167447974</v>
      </c>
      <c r="AX356" s="84" t="n">
        <v>104.168075124689</v>
      </c>
      <c r="AY356" s="53" t="n">
        <v>0.00316416217213595</v>
      </c>
      <c r="AZ356" s="84" t="n">
        <v>0.00988709614306749</v>
      </c>
      <c r="BA356" s="49" t="n">
        <v>156.12025436409</v>
      </c>
      <c r="BB356" s="85" t="n">
        <v>0.00163951479707333</v>
      </c>
      <c r="BC356" s="85" t="n">
        <v>0.0167521522163326</v>
      </c>
      <c r="BD356" s="85" t="n">
        <v>200.424650872814</v>
      </c>
      <c r="BE356" s="85" t="n">
        <v>-0.00506376992420708</v>
      </c>
      <c r="BF356" s="84" t="n">
        <v>0.0131737742567797</v>
      </c>
      <c r="BG356" s="49" t="n">
        <v>192.513151496251</v>
      </c>
      <c r="BH356" s="85" t="n">
        <v>-0.000469287035525104</v>
      </c>
      <c r="BI356" s="49" t="n">
        <v>0.0189038703658938</v>
      </c>
      <c r="BJ356" s="49" t="n">
        <v>255.805146508737</v>
      </c>
      <c r="BK356" s="49" t="n">
        <v>-0.00211309438995339</v>
      </c>
      <c r="BL356" s="49" t="n">
        <v>0.0238057695341435</v>
      </c>
      <c r="BM356" s="49" t="n">
        <v>316.459975062339</v>
      </c>
      <c r="BN356" s="49" t="n">
        <v>-0.0043871332078112</v>
      </c>
      <c r="BO356" s="49" t="n">
        <v>0.0159930959574863</v>
      </c>
      <c r="BP356" s="49" t="n">
        <v>342.831639650859</v>
      </c>
      <c r="BQ356" s="49" t="n">
        <v>0.00513275178865105</v>
      </c>
      <c r="BR356" s="49" t="n">
        <v>0.0204162891570403</v>
      </c>
      <c r="BS356" s="49" t="n">
        <v>439.088215399015</v>
      </c>
      <c r="BT356" s="49" t="n">
        <v>0.00397931593855644</v>
      </c>
      <c r="BU356" s="49" t="n">
        <v>0.0242180039758482</v>
      </c>
      <c r="BV356" s="49" t="n">
        <v>531.389041458862</v>
      </c>
      <c r="BW356" s="49" t="n">
        <v>0.00212531322474844</v>
      </c>
      <c r="BX356" s="49" t="n">
        <v>0.0156885851545259</v>
      </c>
      <c r="BY356" s="49" t="n">
        <v>494.46871103491</v>
      </c>
      <c r="BZ356" s="49" t="n">
        <v>0.00595678764094441</v>
      </c>
      <c r="CA356" s="49" t="n">
        <v>0.0195265453571277</v>
      </c>
      <c r="CB356" s="49" t="n">
        <v>611.822618453885</v>
      </c>
      <c r="CC356" s="49" t="n">
        <v>0.00557028911478929</v>
      </c>
      <c r="CD356" s="49" t="n">
        <v>0.0236048807894059</v>
      </c>
      <c r="CE356" s="49" t="n">
        <v>764.778273067356</v>
      </c>
      <c r="CF356" s="49" t="n">
        <v>0.00295665558036504</v>
      </c>
    </row>
    <row r="357" customFormat="false" ht="12.8" hidden="false" customHeight="false" outlineLevel="0" collapsed="false">
      <c r="A357" s="86"/>
      <c r="B357" s="86"/>
      <c r="G357" s="86"/>
      <c r="AW357" s="49" t="n">
        <v>0.00453019154730257</v>
      </c>
      <c r="AX357" s="84" t="n">
        <v>104.463586346634</v>
      </c>
      <c r="AY357" s="53" t="n">
        <v>0.00317113408311195</v>
      </c>
      <c r="AZ357" s="84" t="n">
        <v>0.0100268692982448</v>
      </c>
      <c r="BA357" s="49" t="n">
        <v>156.56314713217</v>
      </c>
      <c r="BB357" s="85" t="n">
        <v>0.00151038782860951</v>
      </c>
      <c r="BC357" s="85" t="n">
        <v>0.0169383370297894</v>
      </c>
      <c r="BD357" s="85" t="n">
        <v>200.99322942643</v>
      </c>
      <c r="BE357" s="85" t="n">
        <v>-0.00519328418488748</v>
      </c>
      <c r="BF357" s="84" t="n">
        <v>0.0132637736616839</v>
      </c>
      <c r="BG357" s="49" t="n">
        <v>193.059286159593</v>
      </c>
      <c r="BH357" s="85" t="n">
        <v>-0.00051496021617071</v>
      </c>
      <c r="BI357" s="49" t="n">
        <v>0.0190243922590369</v>
      </c>
      <c r="BJ357" s="49" t="n">
        <v>256.530832294274</v>
      </c>
      <c r="BK357" s="49" t="n">
        <v>-0.00217419724363427</v>
      </c>
      <c r="BL357" s="49" t="n">
        <v>0.0239543899286493</v>
      </c>
      <c r="BM357" s="49" t="n">
        <v>317.357730673311</v>
      </c>
      <c r="BN357" s="49" t="n">
        <v>-0.00446472522345311</v>
      </c>
      <c r="BO357" s="49" t="n">
        <v>0.0160752914849822</v>
      </c>
      <c r="BP357" s="49" t="n">
        <v>343.804208229412</v>
      </c>
      <c r="BQ357" s="49" t="n">
        <v>0.00511132354234016</v>
      </c>
      <c r="BR357" s="49" t="n">
        <v>0.0205193759866437</v>
      </c>
      <c r="BS357" s="49" t="n">
        <v>440.33385130924</v>
      </c>
      <c r="BT357" s="49" t="n">
        <v>0.00394331199366643</v>
      </c>
      <c r="BU357" s="49" t="n">
        <v>0.0243412432879101</v>
      </c>
      <c r="BV357" s="49" t="n">
        <v>532.89652275562</v>
      </c>
      <c r="BW357" s="49" t="n">
        <v>0.00207349682991374</v>
      </c>
      <c r="BX357" s="49" t="n">
        <v>0.0157689306025042</v>
      </c>
      <c r="BY357" s="49" t="n">
        <v>495.871454177054</v>
      </c>
      <c r="BZ357" s="49" t="n">
        <v>0.00594310539605642</v>
      </c>
      <c r="CA357" s="49" t="n">
        <v>0.0196238586985213</v>
      </c>
      <c r="CB357" s="49" t="n">
        <v>613.558279301765</v>
      </c>
      <c r="CC357" s="49" t="n">
        <v>0.00554756992045057</v>
      </c>
      <c r="CD357" s="49" t="n">
        <v>0.0237243109731457</v>
      </c>
      <c r="CE357" s="49" t="n">
        <v>766.947849127206</v>
      </c>
      <c r="CF357" s="49" t="n">
        <v>0.00291100012908935</v>
      </c>
    </row>
    <row r="358" customFormat="false" ht="12.8" hidden="false" customHeight="false" outlineLevel="0" collapsed="false">
      <c r="A358" s="86"/>
      <c r="B358" s="86"/>
      <c r="G358" s="86"/>
      <c r="AW358" s="49" t="n">
        <v>0.00454013986033324</v>
      </c>
      <c r="AX358" s="84" t="n">
        <v>104.759097568579</v>
      </c>
      <c r="AY358" s="53" t="n">
        <v>0.00317809790223336</v>
      </c>
      <c r="AZ358" s="84" t="n">
        <v>0.0101679530280188</v>
      </c>
      <c r="BA358" s="49" t="n">
        <v>157.00603990025</v>
      </c>
      <c r="BB358" s="85" t="n">
        <v>0.00138024935302798</v>
      </c>
      <c r="BC358" s="85" t="n">
        <v>0.017126354596988</v>
      </c>
      <c r="BD358" s="85" t="n">
        <v>201.561807980046</v>
      </c>
      <c r="BE358" s="85" t="n">
        <v>-0.00532367484181019</v>
      </c>
      <c r="BF358" s="84" t="n">
        <v>0.0133543467029379</v>
      </c>
      <c r="BG358" s="49" t="n">
        <v>193.605420822934</v>
      </c>
      <c r="BH358" s="85" t="n">
        <v>-0.000561181753138469</v>
      </c>
      <c r="BI358" s="49" t="n">
        <v>0.0191457708791037</v>
      </c>
      <c r="BJ358" s="49" t="n">
        <v>257.25651807981</v>
      </c>
      <c r="BK358" s="49" t="n">
        <v>-0.00223587709404549</v>
      </c>
      <c r="BL358" s="49" t="n">
        <v>0.0241041697175453</v>
      </c>
      <c r="BM358" s="49" t="n">
        <v>318.255486284284</v>
      </c>
      <c r="BN358" s="49" t="n">
        <v>-0.00454293296663349</v>
      </c>
      <c r="BO358" s="49" t="n">
        <v>0.0161579264799385</v>
      </c>
      <c r="BP358" s="49" t="n">
        <v>344.776776807966</v>
      </c>
      <c r="BQ358" s="49" t="n">
        <v>0.00508953927810205</v>
      </c>
      <c r="BR358" s="49" t="n">
        <v>0.0206230584853523</v>
      </c>
      <c r="BS358" s="49" t="n">
        <v>441.579487219464</v>
      </c>
      <c r="BT358" s="49" t="n">
        <v>0.00390690326809662</v>
      </c>
      <c r="BU358" s="49" t="n">
        <v>0.0244652678434066</v>
      </c>
      <c r="BV358" s="49" t="n">
        <v>534.404004052379</v>
      </c>
      <c r="BW358" s="49" t="n">
        <v>0.00202121832458141</v>
      </c>
      <c r="BX358" s="49" t="n">
        <v>0.01584968493373</v>
      </c>
      <c r="BY358" s="49" t="n">
        <v>497.274197319199</v>
      </c>
      <c r="BZ358" s="49" t="n">
        <v>0.00592912192257684</v>
      </c>
      <c r="CA358" s="49" t="n">
        <v>0.0197216830781871</v>
      </c>
      <c r="CB358" s="49" t="n">
        <v>615.293940149645</v>
      </c>
      <c r="CC358" s="49" t="n">
        <v>0.00552452692259895</v>
      </c>
      <c r="CD358" s="49" t="n">
        <v>0.0238444740511727</v>
      </c>
      <c r="CE358" s="49" t="n">
        <v>769.117425187056</v>
      </c>
      <c r="CF358" s="49" t="n">
        <v>0.00286491437984795</v>
      </c>
    </row>
    <row r="359" customFormat="false" ht="12.8" hidden="false" customHeight="false" outlineLevel="0" collapsed="false">
      <c r="A359" s="86"/>
      <c r="B359" s="86"/>
      <c r="G359" s="86"/>
      <c r="AW359" s="49" t="n">
        <v>0.00455007664037412</v>
      </c>
      <c r="AX359" s="84" t="n">
        <v>105.054608790524</v>
      </c>
      <c r="AY359" s="53" t="n">
        <v>0.00318505364826199</v>
      </c>
      <c r="AZ359" s="84" t="n">
        <v>0.01031037472062</v>
      </c>
      <c r="BA359" s="49" t="n">
        <v>157.448932668329</v>
      </c>
      <c r="BB359" s="85" t="n">
        <v>0.00124908758122699</v>
      </c>
      <c r="BC359" s="85" t="n">
        <v>0.0173162435800879</v>
      </c>
      <c r="BD359" s="85" t="n">
        <v>202.130386533662</v>
      </c>
      <c r="BE359" s="85" t="n">
        <v>-0.00545495139015233</v>
      </c>
      <c r="BF359" s="84" t="n">
        <v>0.0134455023568552</v>
      </c>
      <c r="BG359" s="49" t="n">
        <v>194.151555486276</v>
      </c>
      <c r="BH359" s="85" t="n">
        <v>-0.000607956849692939</v>
      </c>
      <c r="BI359" s="49" t="n">
        <v>0.0192680206959239</v>
      </c>
      <c r="BJ359" s="49" t="n">
        <v>257.982203865346</v>
      </c>
      <c r="BK359" s="49" t="n">
        <v>-0.00229813923445605</v>
      </c>
      <c r="BL359" s="49" t="n">
        <v>0.0242551295246964</v>
      </c>
      <c r="BM359" s="49" t="n">
        <v>319.153241895256</v>
      </c>
      <c r="BN359" s="49" t="n">
        <v>-0.00462176202300909</v>
      </c>
      <c r="BO359" s="49" t="n">
        <v>0.0162410065924948</v>
      </c>
      <c r="BP359" s="49" t="n">
        <v>345.74934538652</v>
      </c>
      <c r="BQ359" s="49" t="n">
        <v>0.0050673962559388</v>
      </c>
      <c r="BR359" s="49" t="n">
        <v>0.02072734507569</v>
      </c>
      <c r="BS359" s="49" t="n">
        <v>442.825123129689</v>
      </c>
      <c r="BT359" s="49" t="n">
        <v>0.00387008679501828</v>
      </c>
      <c r="BU359" s="49" t="n">
        <v>0.0245900895607359</v>
      </c>
      <c r="BV359" s="49" t="n">
        <v>535.911485349137</v>
      </c>
      <c r="BW359" s="49" t="n">
        <v>0.00196847425655298</v>
      </c>
      <c r="BX359" s="49" t="n">
        <v>0.0159308530724092</v>
      </c>
      <c r="BY359" s="49" t="n">
        <v>498.676940461344</v>
      </c>
      <c r="BZ359" s="49" t="n">
        <v>0.00591483505781171</v>
      </c>
      <c r="CA359" s="49" t="n">
        <v>0.0198200250819953</v>
      </c>
      <c r="CB359" s="49" t="n">
        <v>617.029600997526</v>
      </c>
      <c r="CC359" s="49" t="n">
        <v>0.00550115803718265</v>
      </c>
      <c r="CD359" s="49" t="n">
        <v>0.0239653808110592</v>
      </c>
      <c r="CE359" s="49" t="n">
        <v>771.287001246907</v>
      </c>
      <c r="CF359" s="49" t="n">
        <v>0.00281839524413232</v>
      </c>
    </row>
    <row r="360" customFormat="false" ht="12.8" hidden="false" customHeight="false" outlineLevel="0" collapsed="false">
      <c r="A360" s="86"/>
      <c r="B360" s="86"/>
      <c r="G360" s="86"/>
      <c r="AW360" s="49" t="n">
        <v>0.00456000191413439</v>
      </c>
      <c r="AX360" s="84" t="n">
        <v>105.35012001247</v>
      </c>
      <c r="AY360" s="53" t="n">
        <v>0.00319200133989415</v>
      </c>
      <c r="AZ360" s="84" t="n">
        <v>0.0104541625798915</v>
      </c>
      <c r="BA360" s="49" t="n">
        <v>157.891825436409</v>
      </c>
      <c r="BB360" s="85" t="n">
        <v>0.00111689045020839</v>
      </c>
      <c r="BC360" s="85" t="n">
        <v>0.017508043816397</v>
      </c>
      <c r="BD360" s="85" t="n">
        <v>202.698965087278</v>
      </c>
      <c r="BE360" s="85" t="n">
        <v>-0.00558712354299799</v>
      </c>
      <c r="BF360" s="84" t="n">
        <v>0.0135372498082238</v>
      </c>
      <c r="BG360" s="49" t="n">
        <v>194.697690149618</v>
      </c>
      <c r="BH360" s="85" t="n">
        <v>-0.000655290810435752</v>
      </c>
      <c r="BI360" s="49" t="n">
        <v>0.0193911565305864</v>
      </c>
      <c r="BJ360" s="49" t="n">
        <v>258.707889650882</v>
      </c>
      <c r="BK360" s="49" t="n">
        <v>-0.00236098906626805</v>
      </c>
      <c r="BL360" s="49" t="n">
        <v>0.0244072904995323</v>
      </c>
      <c r="BM360" s="49" t="n">
        <v>320.050997506229</v>
      </c>
      <c r="BN360" s="49" t="n">
        <v>-0.00470121809447367</v>
      </c>
      <c r="BO360" s="49" t="n">
        <v>0.0163245375848349</v>
      </c>
      <c r="BP360" s="49" t="n">
        <v>346.721913965073</v>
      </c>
      <c r="BQ360" s="49" t="n">
        <v>0.00504489168994824</v>
      </c>
      <c r="BR360" s="49" t="n">
        <v>0.0208322443531115</v>
      </c>
      <c r="BS360" s="49" t="n">
        <v>444.070759039913</v>
      </c>
      <c r="BT360" s="49" t="n">
        <v>0.00383285955347889</v>
      </c>
      <c r="BU360" s="49" t="n">
        <v>0.0247157206165897</v>
      </c>
      <c r="BV360" s="49" t="n">
        <v>537.418966645895</v>
      </c>
      <c r="BW360" s="49" t="n">
        <v>0.00191526110820399</v>
      </c>
      <c r="BX360" s="49" t="n">
        <v>0.0160124400358729</v>
      </c>
      <c r="BY360" s="49" t="n">
        <v>500.079683603488</v>
      </c>
      <c r="BZ360" s="49" t="n">
        <v>0.00590024260464507</v>
      </c>
      <c r="CA360" s="49" t="n">
        <v>0.0199188914208738</v>
      </c>
      <c r="CB360" s="49" t="n">
        <v>618.765261845406</v>
      </c>
      <c r="CC360" s="49" t="n">
        <v>0.0054774611439805</v>
      </c>
      <c r="CD360" s="49" t="n">
        <v>0.0240870422675716</v>
      </c>
      <c r="CE360" s="49" t="n">
        <v>773.456577306757</v>
      </c>
      <c r="CF360" s="49" t="n">
        <v>0.00277143957571112</v>
      </c>
    </row>
    <row r="361" customFormat="false" ht="12.8" hidden="false" customHeight="false" outlineLevel="0" collapsed="false">
      <c r="A361" s="86"/>
      <c r="B361" s="86"/>
      <c r="G361" s="86"/>
      <c r="AW361" s="49" t="n">
        <v>0.00456991570823062</v>
      </c>
      <c r="AX361" s="84" t="n">
        <v>105.645631234415</v>
      </c>
      <c r="AY361" s="53" t="n">
        <v>0.00319894099576146</v>
      </c>
      <c r="AZ361" s="84" t="n">
        <v>0.0105993456577331</v>
      </c>
      <c r="BA361" s="49" t="n">
        <v>158.334718204489</v>
      </c>
      <c r="BB361" s="85" t="n">
        <v>0.000983645614713643</v>
      </c>
      <c r="BC361" s="85" t="n">
        <v>0.0177017963662716</v>
      </c>
      <c r="BD361" s="85" t="n">
        <v>203.267543640894</v>
      </c>
      <c r="BE361" s="85" t="n">
        <v>-0.00572020123782871</v>
      </c>
      <c r="BF361" s="84" t="n">
        <v>0.0136295984566383</v>
      </c>
      <c r="BG361" s="49" t="n">
        <v>195.243824812959</v>
      </c>
      <c r="BH361" s="85" t="n">
        <v>-0.000703189043918459</v>
      </c>
      <c r="BI361" s="49" t="n">
        <v>0.0195151935668013</v>
      </c>
      <c r="BJ361" s="49" t="n">
        <v>259.433575436418</v>
      </c>
      <c r="BK361" s="49" t="n">
        <v>-0.00242443210179051</v>
      </c>
      <c r="BL361" s="49" t="n">
        <v>0.024560674334992</v>
      </c>
      <c r="BM361" s="49" t="n">
        <v>320.948753117201</v>
      </c>
      <c r="BN361" s="49" t="n">
        <v>-0.00478130700216391</v>
      </c>
      <c r="BO361" s="49" t="n">
        <v>0.0164085253340421</v>
      </c>
      <c r="BP361" s="49" t="n">
        <v>347.694482543627</v>
      </c>
      <c r="BQ361" s="49" t="n">
        <v>0.00502202274729537</v>
      </c>
      <c r="BR361" s="49" t="n">
        <v>0.0209377650906855</v>
      </c>
      <c r="BS361" s="49" t="n">
        <v>445.316394950138</v>
      </c>
      <c r="BT361" s="49" t="n">
        <v>0.00379521846721163</v>
      </c>
      <c r="BU361" s="49" t="n">
        <v>0.0248421734534254</v>
      </c>
      <c r="BV361" s="49" t="n">
        <v>538.926447942653</v>
      </c>
      <c r="BW361" s="49" t="n">
        <v>0.00186157529502042</v>
      </c>
      <c r="BX361" s="49" t="n">
        <v>0.0160944509368246</v>
      </c>
      <c r="BY361" s="49" t="n">
        <v>501.482426745633</v>
      </c>
      <c r="BZ361" s="49" t="n">
        <v>0.00588534233079665</v>
      </c>
      <c r="CA361" s="49" t="n">
        <v>0.0200182889339117</v>
      </c>
      <c r="CB361" s="49" t="n">
        <v>620.500922693286</v>
      </c>
      <c r="CC361" s="49" t="n">
        <v>0.00545343408586433</v>
      </c>
      <c r="CD361" s="49" t="n">
        <v>0.0242094696690474</v>
      </c>
      <c r="CE361" s="49" t="n">
        <v>775.626153366608</v>
      </c>
      <c r="CF361" s="49" t="n">
        <v>0.0027240441693734</v>
      </c>
    </row>
    <row r="362" customFormat="false" ht="12.8" hidden="false" customHeight="false" outlineLevel="0" collapsed="false">
      <c r="A362" s="86"/>
      <c r="B362" s="86"/>
      <c r="G362" s="86"/>
      <c r="AW362" s="49" t="n">
        <v>0.00457981804918712</v>
      </c>
      <c r="AX362" s="84" t="n">
        <v>105.94114245636</v>
      </c>
      <c r="AY362" s="53" t="n">
        <v>0.00320587263443104</v>
      </c>
      <c r="AZ362" s="84" t="n">
        <v>0.0107459538881633</v>
      </c>
      <c r="BA362" s="49" t="n">
        <v>158.777610972569</v>
      </c>
      <c r="BB362" s="85" t="n">
        <v>0.000849340438526897</v>
      </c>
      <c r="BC362" s="85" t="n">
        <v>0.0178975435634673</v>
      </c>
      <c r="BD362" s="85" t="n">
        <v>203.83612219451</v>
      </c>
      <c r="BE362" s="85" t="n">
        <v>-0.00585419464327175</v>
      </c>
      <c r="BF362" s="84" t="n">
        <v>0.0137225579230749</v>
      </c>
      <c r="BG362" s="49" t="n">
        <v>195.789959476301</v>
      </c>
      <c r="BH362" s="85" t="n">
        <v>-0.000751657065341477</v>
      </c>
      <c r="BI362" s="49" t="n">
        <v>0.0196401473627229</v>
      </c>
      <c r="BJ362" s="49" t="n">
        <v>260.159261221955</v>
      </c>
      <c r="BK362" s="49" t="n">
        <v>-0.0024884739671102</v>
      </c>
      <c r="BL362" s="49" t="n">
        <v>0.0247153032862368</v>
      </c>
      <c r="BM362" s="49" t="n">
        <v>321.846508728174</v>
      </c>
      <c r="BN362" s="49" t="n">
        <v>-0.00486203468957055</v>
      </c>
      <c r="BO362" s="49" t="n">
        <v>0.0164929758350474</v>
      </c>
      <c r="BP362" s="49" t="n">
        <v>348.66705112218</v>
      </c>
      <c r="BQ362" s="49" t="n">
        <v>0.00499878654715507</v>
      </c>
      <c r="BR362" s="49" t="n">
        <v>0.0210439162439394</v>
      </c>
      <c r="BS362" s="49" t="n">
        <v>446.562030860362</v>
      </c>
      <c r="BT362" s="49" t="n">
        <v>0.00375716040341266</v>
      </c>
      <c r="BU362" s="49" t="n">
        <v>0.0249694607872124</v>
      </c>
      <c r="BV362" s="49" t="n">
        <v>540.433929239411</v>
      </c>
      <c r="BW362" s="49" t="n">
        <v>0.00180741316409496</v>
      </c>
      <c r="BX362" s="49" t="n">
        <v>0.0161768909856546</v>
      </c>
      <c r="BY362" s="49" t="n">
        <v>502.885169887777</v>
      </c>
      <c r="BZ362" s="49" t="n">
        <v>0.00587013196805955</v>
      </c>
      <c r="CA362" s="49" t="n">
        <v>0.0201182245915608</v>
      </c>
      <c r="CB362" s="49" t="n">
        <v>622.236583541167</v>
      </c>
      <c r="CC362" s="49" t="n">
        <v>0.00542907466803966</v>
      </c>
      <c r="CD362" s="49" t="n">
        <v>0.0243326745039974</v>
      </c>
      <c r="CE362" s="49" t="n">
        <v>777.795729426458</v>
      </c>
      <c r="CF362" s="49" t="n">
        <v>0.00267620575963397</v>
      </c>
    </row>
    <row r="363" customFormat="false" ht="12.8" hidden="false" customHeight="false" outlineLevel="0" collapsed="false">
      <c r="A363" s="86"/>
      <c r="B363" s="86"/>
      <c r="G363" s="86"/>
      <c r="AW363" s="49" t="n">
        <v>0.00458970896343633</v>
      </c>
      <c r="AX363" s="84" t="n">
        <v>106.236653678305</v>
      </c>
      <c r="AY363" s="53" t="n">
        <v>0.00321279627440548</v>
      </c>
      <c r="AZ363" s="84" t="n">
        <v>0.0108940181230973</v>
      </c>
      <c r="BA363" s="49" t="n">
        <v>159.220503740649</v>
      </c>
      <c r="BB363" s="85" t="n">
        <v>0.000713961985426221</v>
      </c>
      <c r="BC363" s="85" t="n">
        <v>0.0180953290680953</v>
      </c>
      <c r="BD363" s="85" t="n">
        <v>204.404700748126</v>
      </c>
      <c r="BE363" s="85" t="n">
        <v>-0.00598911416611502</v>
      </c>
      <c r="BF363" s="84" t="n">
        <v>0.0138161380567194</v>
      </c>
      <c r="BG363" s="49" t="n">
        <v>196.336094139642</v>
      </c>
      <c r="BH363" s="85" t="n">
        <v>-0.000800700499341661</v>
      </c>
      <c r="BI363" s="49" t="n">
        <v>0.0197660338632578</v>
      </c>
      <c r="BJ363" s="49" t="n">
        <v>260.884947007491</v>
      </c>
      <c r="BK363" s="49" t="n">
        <v>-0.00255312040505675</v>
      </c>
      <c r="BL363" s="49" t="n">
        <v>0.0248712001901737</v>
      </c>
      <c r="BM363" s="49" t="n">
        <v>322.744264339146</v>
      </c>
      <c r="BN363" s="49" t="n">
        <v>-0.00494340722575652</v>
      </c>
      <c r="BO363" s="49" t="n">
        <v>0.0165778952036728</v>
      </c>
      <c r="BP363" s="49" t="n">
        <v>349.639619700734</v>
      </c>
      <c r="BQ363" s="49" t="n">
        <v>0.00497518015962473</v>
      </c>
      <c r="BR363" s="49" t="n">
        <v>0.0211507069558707</v>
      </c>
      <c r="BS363" s="49" t="n">
        <v>447.807666770587</v>
      </c>
      <c r="BT363" s="49" t="n">
        <v>0.00371868217148164</v>
      </c>
      <c r="BU363" s="49" t="n">
        <v>0.0250975956154596</v>
      </c>
      <c r="BV363" s="49" t="n">
        <v>541.941410536169</v>
      </c>
      <c r="BW363" s="49" t="n">
        <v>0.00175277099257384</v>
      </c>
      <c r="BX363" s="49" t="n">
        <v>0.0162597654928272</v>
      </c>
      <c r="BY363" s="49" t="n">
        <v>504.287913029922</v>
      </c>
      <c r="BZ363" s="49" t="n">
        <v>0.00585460921151764</v>
      </c>
      <c r="CA363" s="49" t="n">
        <v>0.0202187054989383</v>
      </c>
      <c r="CB363" s="49" t="n">
        <v>623.972244389047</v>
      </c>
      <c r="CC363" s="49" t="n">
        <v>0.00540438065726639</v>
      </c>
      <c r="CD363" s="49" t="n">
        <v>0.0244566685079423</v>
      </c>
      <c r="CE363" s="49" t="n">
        <v>779.965305486309</v>
      </c>
      <c r="CF363" s="49" t="n">
        <v>0.00262792101940137</v>
      </c>
    </row>
    <row r="364" customFormat="false" ht="12.8" hidden="false" customHeight="false" outlineLevel="0" collapsed="false">
      <c r="A364" s="86"/>
      <c r="B364" s="86"/>
      <c r="G364" s="86"/>
      <c r="AW364" s="49" t="n">
        <v>0.00459958847731934</v>
      </c>
      <c r="AX364" s="84" t="n">
        <v>106.53216490025</v>
      </c>
      <c r="AY364" s="53" t="n">
        <v>0.00321971193412361</v>
      </c>
      <c r="AZ364" s="84" t="n">
        <v>0.0110435701699451</v>
      </c>
      <c r="BA364" s="49" t="n">
        <v>159.663396508728</v>
      </c>
      <c r="BB364" s="85" t="n">
        <v>0.000577497009767957</v>
      </c>
      <c r="BC364" s="85" t="n">
        <v>0.0182951979223454</v>
      </c>
      <c r="BD364" s="85" t="n">
        <v>204.973279301742</v>
      </c>
      <c r="BE364" s="85" t="n">
        <v>-0.00612497045860556</v>
      </c>
      <c r="BF364" s="84" t="n">
        <v>0.0139103489420622</v>
      </c>
      <c r="BG364" s="49" t="n">
        <v>196.882228802984</v>
      </c>
      <c r="BH364" s="85" t="n">
        <v>-0.000850325082872564</v>
      </c>
      <c r="BI364" s="49" t="n">
        <v>0.019892869412882</v>
      </c>
      <c r="BJ364" s="49" t="n">
        <v>261.610632793027</v>
      </c>
      <c r="BK364" s="49" t="n">
        <v>-0.00261837727827205</v>
      </c>
      <c r="BL364" s="49" t="n">
        <v>0.0250283884858275</v>
      </c>
      <c r="BM364" s="49" t="n">
        <v>323.642019950119</v>
      </c>
      <c r="BN364" s="49" t="n">
        <v>-0.00502543080868809</v>
      </c>
      <c r="BO364" s="49" t="n">
        <v>0.0166632896797755</v>
      </c>
      <c r="BP364" s="49" t="n">
        <v>350.612188279287</v>
      </c>
      <c r="BQ364" s="49" t="n">
        <v>0.00495120060460679</v>
      </c>
      <c r="BR364" s="49" t="n">
        <v>0.0212581465621316</v>
      </c>
      <c r="BS364" s="49" t="n">
        <v>449.053302680811</v>
      </c>
      <c r="BT364" s="49" t="n">
        <v>0.00367978052172601</v>
      </c>
      <c r="BU364" s="49" t="n">
        <v>0.025226591225541</v>
      </c>
      <c r="BV364" s="49" t="n">
        <v>543.448891832927</v>
      </c>
      <c r="BW364" s="49" t="n">
        <v>0.00169764498605901</v>
      </c>
      <c r="BX364" s="49" t="n">
        <v>0.0163430798713417</v>
      </c>
      <c r="BY364" s="49" t="n">
        <v>505.690656172067</v>
      </c>
      <c r="BZ364" s="49" t="n">
        <v>0.00583877171874228</v>
      </c>
      <c r="CA364" s="49" t="n">
        <v>0.0203197388992347</v>
      </c>
      <c r="CB364" s="49" t="n">
        <v>625.707905236927</v>
      </c>
      <c r="CC364" s="49" t="n">
        <v>0.0053793497810579</v>
      </c>
      <c r="CD364" s="49" t="n">
        <v>0.0245814636704949</v>
      </c>
      <c r="CE364" s="49" t="n">
        <v>782.134881546159</v>
      </c>
      <c r="CF364" s="49" t="n">
        <v>0.00257918655860587</v>
      </c>
    </row>
    <row r="365" customFormat="false" ht="12.8" hidden="false" customHeight="false" outlineLevel="0" collapsed="false">
      <c r="A365" s="86"/>
      <c r="B365" s="86"/>
      <c r="G365" s="86"/>
      <c r="AW365" s="49" t="n">
        <v>0.00460945661708624</v>
      </c>
      <c r="AX365" s="84" t="n">
        <v>106.827676122195</v>
      </c>
      <c r="AY365" s="53" t="n">
        <v>0.00322661963196047</v>
      </c>
      <c r="AZ365" s="84" t="n">
        <v>0.0111946428311427</v>
      </c>
      <c r="BA365" s="49" t="n">
        <v>160.106289276808</v>
      </c>
      <c r="BB365" s="85" t="n">
        <v>0.000439931946686551</v>
      </c>
      <c r="BC365" s="85" t="n">
        <v>0.0184971966091511</v>
      </c>
      <c r="BD365" s="85" t="n">
        <v>205.541857855358</v>
      </c>
      <c r="BE365" s="85" t="n">
        <v>-0.00626177442604155</v>
      </c>
      <c r="BF365" s="84" t="n">
        <v>0.0140052009062699</v>
      </c>
      <c r="BG365" s="49" t="n">
        <v>197.428363466326</v>
      </c>
      <c r="BH365" s="85" t="n">
        <v>-0.000900536668181867</v>
      </c>
      <c r="BI365" s="49" t="n">
        <v>0.0200206707689905</v>
      </c>
      <c r="BJ365" s="49" t="n">
        <v>262.336318578563</v>
      </c>
      <c r="BK365" s="49" t="n">
        <v>-0.00268425057238365</v>
      </c>
      <c r="BL365" s="49" t="n">
        <v>0.0251868922356106</v>
      </c>
      <c r="BM365" s="49" t="n">
        <v>324.539775561092</v>
      </c>
      <c r="BN365" s="49" t="n">
        <v>-0.00510811176868471</v>
      </c>
      <c r="BO365" s="49" t="n">
        <v>0.0167491656304956</v>
      </c>
      <c r="BP365" s="49" t="n">
        <v>351.584756857841</v>
      </c>
      <c r="BQ365" s="49" t="n">
        <v>0.00492684485065948</v>
      </c>
      <c r="BR365" s="49" t="n">
        <v>0.0213662445963954</v>
      </c>
      <c r="BS365" s="49" t="n">
        <v>450.298938591036</v>
      </c>
      <c r="BT365" s="49" t="n">
        <v>0.00364045214402591</v>
      </c>
      <c r="BU365" s="49" t="n">
        <v>0.0253564612033299</v>
      </c>
      <c r="BV365" s="49" t="n">
        <v>544.956373129686</v>
      </c>
      <c r="BW365" s="49" t="n">
        <v>0.00164203127695978</v>
      </c>
      <c r="BX365" s="49" t="n">
        <v>0.0164268396392708</v>
      </c>
      <c r="BY365" s="49" t="n">
        <v>507.093399314211</v>
      </c>
      <c r="BZ365" s="49" t="n">
        <v>0.005822617108967</v>
      </c>
      <c r="CA365" s="49" t="n">
        <v>0.0204213321772325</v>
      </c>
      <c r="CB365" s="49" t="n">
        <v>627.443566084808</v>
      </c>
      <c r="CC365" s="49" t="n">
        <v>0.00535397972686004</v>
      </c>
      <c r="CD365" s="49" t="n">
        <v>0.0247070722426966</v>
      </c>
      <c r="CE365" s="49" t="n">
        <v>784.304457606009</v>
      </c>
      <c r="CF365" s="49" t="n">
        <v>0.00252999892278595</v>
      </c>
    </row>
    <row r="366" customFormat="false" ht="12.8" hidden="false" customHeight="false" outlineLevel="0" collapsed="false">
      <c r="A366" s="86"/>
      <c r="B366" s="86"/>
      <c r="G366" s="86"/>
      <c r="AW366" s="49" t="n">
        <v>0.00461931340889653</v>
      </c>
      <c r="AX366" s="84" t="n">
        <v>107.123187344141</v>
      </c>
      <c r="AY366" s="53" t="n">
        <v>0.00323351938622762</v>
      </c>
      <c r="AZ366" s="84" t="n">
        <v>0.011347269945734</v>
      </c>
      <c r="BA366" s="49" t="n">
        <v>160.549182044888</v>
      </c>
      <c r="BB366" s="85" t="n">
        <v>0.000301252901885791</v>
      </c>
      <c r="BC366" s="85" t="n">
        <v>0.0187013731139852</v>
      </c>
      <c r="BD366" s="85" t="n">
        <v>206.110436408974</v>
      </c>
      <c r="BE366" s="85" t="n">
        <v>-0.00639953723467527</v>
      </c>
      <c r="BF366" s="84" t="n">
        <v>0.0141007045268495</v>
      </c>
      <c r="BG366" s="49" t="n">
        <v>197.974498129667</v>
      </c>
      <c r="BH366" s="85" t="n">
        <v>-0.000951341225888631</v>
      </c>
      <c r="BI366" s="49" t="n">
        <v>0.0201494551158089</v>
      </c>
      <c r="BJ366" s="49" t="n">
        <v>263.062004364099</v>
      </c>
      <c r="BK366" s="49" t="n">
        <v>-0.0027507463992887</v>
      </c>
      <c r="BL366" s="49" t="n">
        <v>0.0253467361475349</v>
      </c>
      <c r="BM366" s="49" t="n">
        <v>325.437531172064</v>
      </c>
      <c r="BN366" s="49" t="n">
        <v>-0.00519145657198974</v>
      </c>
      <c r="BO366" s="49" t="n">
        <v>0.0168355295536108</v>
      </c>
      <c r="BP366" s="49" t="n">
        <v>352.557325436394</v>
      </c>
      <c r="BQ366" s="49" t="n">
        <v>0.00490210981381429</v>
      </c>
      <c r="BR366" s="49" t="n">
        <v>0.0214750107959106</v>
      </c>
      <c r="BS366" s="49" t="n">
        <v>451.54457450126</v>
      </c>
      <c r="BT366" s="49" t="n">
        <v>0.00360069366646062</v>
      </c>
      <c r="BU366" s="49" t="n">
        <v>0.0254872194421554</v>
      </c>
      <c r="BV366" s="49" t="n">
        <v>546.463854426444</v>
      </c>
      <c r="BW366" s="49" t="n">
        <v>0.00158592592279328</v>
      </c>
      <c r="BX366" s="49" t="n">
        <v>0.0165110504223779</v>
      </c>
      <c r="BY366" s="49" t="n">
        <v>508.496142456356</v>
      </c>
      <c r="BZ366" s="49" t="n">
        <v>0.00580614296224065</v>
      </c>
      <c r="CA366" s="49" t="n">
        <v>0.0205234928629363</v>
      </c>
      <c r="CB366" s="49" t="n">
        <v>629.179226932688</v>
      </c>
      <c r="CC366" s="49" t="n">
        <v>0.0053282681412052</v>
      </c>
      <c r="CD366" s="49" t="n">
        <v>0.024833506744621</v>
      </c>
      <c r="CE366" s="49" t="n">
        <v>786.47403366586</v>
      </c>
      <c r="CF366" s="49" t="n">
        <v>0.00248035459163184</v>
      </c>
    </row>
    <row r="367" customFormat="false" ht="12.8" hidden="false" customHeight="false" outlineLevel="0" collapsed="false">
      <c r="A367" s="86"/>
      <c r="B367" s="86"/>
      <c r="G367" s="86"/>
      <c r="AW367" s="49" t="n">
        <v>0.00462915887881963</v>
      </c>
      <c r="AX367" s="84" t="n">
        <v>107.418698566086</v>
      </c>
      <c r="AY367" s="53" t="n">
        <v>0.00324041121517374</v>
      </c>
      <c r="AZ367" s="84" t="n">
        <v>0.011501486433134</v>
      </c>
      <c r="BA367" s="49" t="n">
        <v>160.992074812968</v>
      </c>
      <c r="BB367" s="85" t="n">
        <v>0.000161445641007555</v>
      </c>
      <c r="BC367" s="85" t="n">
        <v>0.0189077769899858</v>
      </c>
      <c r="BD367" s="85" t="n">
        <v>206.67901496259</v>
      </c>
      <c r="BE367" s="85" t="n">
        <v>-0.00653827031994203</v>
      </c>
      <c r="BF367" s="84" t="n">
        <v>0.0141968706396167</v>
      </c>
      <c r="BG367" s="49" t="n">
        <v>198.520632793009</v>
      </c>
      <c r="BH367" s="85" t="n">
        <v>-0.00100274484816581</v>
      </c>
      <c r="BI367" s="49" t="n">
        <v>0.0202792400788925</v>
      </c>
      <c r="BJ367" s="49" t="n">
        <v>263.787690149636</v>
      </c>
      <c r="BK367" s="49" t="n">
        <v>-0.00281787100055498</v>
      </c>
      <c r="BL367" s="49" t="n">
        <v>0.0255079455984181</v>
      </c>
      <c r="BM367" s="49" t="n">
        <v>326.335286783037</v>
      </c>
      <c r="BN367" s="49" t="n">
        <v>-0.00527547182447004</v>
      </c>
      <c r="BO367" s="49" t="n">
        <v>0.0169223880810044</v>
      </c>
      <c r="BP367" s="49" t="n">
        <v>353.529894014948</v>
      </c>
      <c r="BQ367" s="49" t="n">
        <v>0.00487699235636014</v>
      </c>
      <c r="BR367" s="49" t="n">
        <v>0.0215844551072527</v>
      </c>
      <c r="BS367" s="49" t="n">
        <v>452.790210411485</v>
      </c>
      <c r="BT367" s="49" t="n">
        <v>0.0035605016538941</v>
      </c>
      <c r="BU367" s="49" t="n">
        <v>0.0256188801520986</v>
      </c>
      <c r="BV367" s="49" t="n">
        <v>547.971335723202</v>
      </c>
      <c r="BW367" s="49" t="n">
        <v>0.00152932490443329</v>
      </c>
      <c r="BX367" s="49" t="n">
        <v>0.0165957179568191</v>
      </c>
      <c r="BY367" s="49" t="n">
        <v>509.898885598501</v>
      </c>
      <c r="BZ367" s="49" t="n">
        <v>0.00578934681855642</v>
      </c>
      <c r="CA367" s="49" t="n">
        <v>0.0206262286353235</v>
      </c>
      <c r="CB367" s="49" t="n">
        <v>630.914887780569</v>
      </c>
      <c r="CC367" s="49" t="n">
        <v>0.00530221262884557</v>
      </c>
      <c r="CD367" s="49" t="n">
        <v>0.0249607799732559</v>
      </c>
      <c r="CE367" s="49" t="n">
        <v>788.64360972571</v>
      </c>
      <c r="CF367" s="49" t="n">
        <v>0.0024302499774863</v>
      </c>
    </row>
    <row r="368" customFormat="false" ht="12.8" hidden="false" customHeight="false" outlineLevel="0" collapsed="false">
      <c r="A368" s="86"/>
      <c r="B368" s="86"/>
      <c r="G368" s="86"/>
      <c r="AW368" s="49" t="n">
        <v>0.00463899305283522</v>
      </c>
      <c r="AX368" s="84" t="n">
        <v>107.714209788031</v>
      </c>
      <c r="AY368" s="53" t="n">
        <v>0.00324729513698462</v>
      </c>
      <c r="AZ368" s="84" t="n">
        <v>0.0116573283392116</v>
      </c>
      <c r="BA368" s="49" t="n">
        <v>161.434967581048</v>
      </c>
      <c r="BB368" s="85" t="n">
        <v>2.04955785515945E-005</v>
      </c>
      <c r="BC368" s="85" t="n">
        <v>0.0191164594266335</v>
      </c>
      <c r="BD368" s="85" t="n">
        <v>207.247593516206</v>
      </c>
      <c r="BE368" s="85" t="n">
        <v>-0.00667798539502983</v>
      </c>
      <c r="BF368" s="84" t="n">
        <v>0.0142937103469845</v>
      </c>
      <c r="BG368" s="49" t="n">
        <v>199.066767456351</v>
      </c>
      <c r="BH368" s="85" t="n">
        <v>-0.00105475375203083</v>
      </c>
      <c r="BI368" s="49" t="n">
        <v>0.0204100437402451</v>
      </c>
      <c r="BJ368" s="49" t="n">
        <v>264.513375935172</v>
      </c>
      <c r="BK368" s="49" t="n">
        <v>-0.00288563075093937</v>
      </c>
      <c r="BL368" s="49" t="n">
        <v>0.025670546658137</v>
      </c>
      <c r="BM368" s="49" t="n">
        <v>327.233042394009</v>
      </c>
      <c r="BN368" s="49" t="n">
        <v>-0.00536016427544934</v>
      </c>
      <c r="BO368" s="49" t="n">
        <v>0.0170097479822494</v>
      </c>
      <c r="BP368" s="49" t="n">
        <v>354.502462593501</v>
      </c>
      <c r="BQ368" s="49" t="n">
        <v>0.00485148928559138</v>
      </c>
      <c r="BR368" s="49" t="n">
        <v>0.0216945876922795</v>
      </c>
      <c r="BS368" s="49" t="n">
        <v>454.035846321709</v>
      </c>
      <c r="BT368" s="49" t="n">
        <v>0.003519872606516</v>
      </c>
      <c r="BU368" s="49" t="n">
        <v>0.0257514578696397</v>
      </c>
      <c r="BV368" s="49" t="n">
        <v>549.47881701996</v>
      </c>
      <c r="BW368" s="49" t="n">
        <v>0.00147222412430249</v>
      </c>
      <c r="BX368" s="49" t="n">
        <v>0.0166808480919293</v>
      </c>
      <c r="BY368" s="49" t="n">
        <v>511.301628740645</v>
      </c>
      <c r="BZ368" s="49" t="n">
        <v>0.00577222617695792</v>
      </c>
      <c r="CA368" s="49" t="n">
        <v>0.0207295473262152</v>
      </c>
      <c r="CB368" s="49" t="n">
        <v>632.650548628449</v>
      </c>
      <c r="CC368" s="49" t="n">
        <v>0.00527581075186019</v>
      </c>
      <c r="CD368" s="49" t="n">
        <v>0.0250889050106743</v>
      </c>
      <c r="CE368" s="49" t="n">
        <v>790.813185785561</v>
      </c>
      <c r="CF368" s="49" t="n">
        <v>0.0023796814237968</v>
      </c>
    </row>
    <row r="369" customFormat="false" ht="12.8" hidden="false" customHeight="false" outlineLevel="0" collapsed="false">
      <c r="A369" s="86"/>
      <c r="B369" s="86"/>
      <c r="G369" s="86"/>
      <c r="AW369" s="49" t="n">
        <v>0.00464881595683365</v>
      </c>
      <c r="AX369" s="84" t="n">
        <v>108.009721009976</v>
      </c>
      <c r="AY369" s="53" t="n">
        <v>0.00325417116978355</v>
      </c>
      <c r="AZ369" s="84" t="n">
        <v>0.011814832884838</v>
      </c>
      <c r="BA369" s="49" t="n">
        <v>161.877860349127</v>
      </c>
      <c r="BB369" s="85" t="n">
        <v>-0.000121612233675354</v>
      </c>
      <c r="BC369" s="85" t="n">
        <v>0.0193274733222104</v>
      </c>
      <c r="BD369" s="85" t="n">
        <v>207.816172069822</v>
      </c>
      <c r="BE369" s="85" t="n">
        <v>-0.00681869445981</v>
      </c>
      <c r="BF369" s="84" t="n">
        <v>0.0143912350265864</v>
      </c>
      <c r="BG369" s="49" t="n">
        <v>199.612902119692</v>
      </c>
      <c r="BH369" s="85" t="n">
        <v>-0.00110737428275114</v>
      </c>
      <c r="BI369" s="49" t="n">
        <v>0.0205418846540893</v>
      </c>
      <c r="BJ369" s="49" t="n">
        <v>265.239061720708</v>
      </c>
      <c r="BK369" s="49" t="n">
        <v>-0.00295403216203196</v>
      </c>
      <c r="BL369" s="49" t="n">
        <v>0.0258345661149857</v>
      </c>
      <c r="BM369" s="49" t="n">
        <v>328.130798004982</v>
      </c>
      <c r="BN369" s="49" t="n">
        <v>-0.00544554082168059</v>
      </c>
      <c r="BO369" s="49" t="n">
        <v>0.0170976161683139</v>
      </c>
      <c r="BP369" s="49" t="n">
        <v>355.475031172055</v>
      </c>
      <c r="BQ369" s="49" t="n">
        <v>0.00482559735252029</v>
      </c>
      <c r="BR369" s="49" t="n">
        <v>0.0218054189343017</v>
      </c>
      <c r="BS369" s="49" t="n">
        <v>455.281482231934</v>
      </c>
      <c r="BT369" s="49" t="n">
        <v>0.00347880295834144</v>
      </c>
      <c r="BU369" s="49" t="n">
        <v>0.0258849674676756</v>
      </c>
      <c r="BV369" s="49" t="n">
        <v>550.986298316718</v>
      </c>
      <c r="BW369" s="49" t="n">
        <v>0.00141461940450834</v>
      </c>
      <c r="BX369" s="49" t="n">
        <v>0.0167664467930992</v>
      </c>
      <c r="BY369" s="49" t="n">
        <v>512.70437188279</v>
      </c>
      <c r="BZ369" s="49" t="n">
        <v>0.00575477849461985</v>
      </c>
      <c r="CA369" s="49" t="n">
        <v>0.0208334569242762</v>
      </c>
      <c r="CB369" s="49" t="n">
        <v>634.386209476329</v>
      </c>
      <c r="CC369" s="49" t="n">
        <v>0.00524906002873806</v>
      </c>
      <c r="CD369" s="49" t="n">
        <v>0.0252178952325101</v>
      </c>
      <c r="CE369" s="49" t="n">
        <v>792.982761845411</v>
      </c>
      <c r="CF369" s="49" t="n">
        <v>0.00232864520352332</v>
      </c>
    </row>
    <row r="370" customFormat="false" ht="12.8" hidden="false" customHeight="false" outlineLevel="0" collapsed="false">
      <c r="A370" s="86"/>
      <c r="B370" s="86"/>
      <c r="G370" s="86"/>
      <c r="AW370" s="49" t="n">
        <v>0.00465862761661635</v>
      </c>
      <c r="AX370" s="84" t="n">
        <v>108.305232231921</v>
      </c>
      <c r="AY370" s="53" t="n">
        <v>0.00326103933163148</v>
      </c>
      <c r="AZ370" s="84" t="n">
        <v>0.0119740385170627</v>
      </c>
      <c r="BA370" s="49" t="n">
        <v>162.320753117207</v>
      </c>
      <c r="BB370" s="85" t="n">
        <v>-0.000264893118605417</v>
      </c>
      <c r="BC370" s="85" t="n">
        <v>0.0195408733602947</v>
      </c>
      <c r="BD370" s="85" t="n">
        <v>208.384750623438</v>
      </c>
      <c r="BE370" s="85" t="n">
        <v>-0.00696040981014454</v>
      </c>
      <c r="BF370" s="84" t="n">
        <v>0.0144894563402514</v>
      </c>
      <c r="BG370" s="49" t="n">
        <v>200.159036783034</v>
      </c>
      <c r="BH370" s="85" t="n">
        <v>-0.00116061291736684</v>
      </c>
      <c r="BI370" s="49" t="n">
        <v>0.0206747818633201</v>
      </c>
      <c r="BJ370" s="49" t="n">
        <v>265.964747506244</v>
      </c>
      <c r="BK370" s="49" t="n">
        <v>-0.0030230818860316</v>
      </c>
      <c r="BL370" s="49" t="n">
        <v>0.0260000315021993</v>
      </c>
      <c r="BM370" s="49" t="n">
        <v>329.028553615954</v>
      </c>
      <c r="BN370" s="49" t="n">
        <v>-0.00553160851146339</v>
      </c>
      <c r="BO370" s="49" t="n">
        <v>0.0171859996953932</v>
      </c>
      <c r="BP370" s="49" t="n">
        <v>356.447599750608</v>
      </c>
      <c r="BQ370" s="49" t="n">
        <v>0.00479931325055106</v>
      </c>
      <c r="BR370" s="49" t="n">
        <v>0.021916959444475</v>
      </c>
      <c r="BS370" s="49" t="n">
        <v>456.527118142158</v>
      </c>
      <c r="BT370" s="49" t="n">
        <v>0.00343728907566283</v>
      </c>
      <c r="BU370" s="49" t="n">
        <v>0.0260194241659234</v>
      </c>
      <c r="BV370" s="49" t="n">
        <v>552.493779613476</v>
      </c>
      <c r="BW370" s="49" t="n">
        <v>0.00135650648492072</v>
      </c>
      <c r="BX370" s="49" t="n">
        <v>0.0168525201447447</v>
      </c>
      <c r="BY370" s="49" t="n">
        <v>514.107115024934</v>
      </c>
      <c r="BZ370" s="49" t="n">
        <v>0.00573700118590364</v>
      </c>
      <c r="CA370" s="49" t="n">
        <v>0.0209379655791471</v>
      </c>
      <c r="CB370" s="49" t="n">
        <v>636.121870324209</v>
      </c>
      <c r="CC370" s="49" t="n">
        <v>0.00522195793343542</v>
      </c>
      <c r="CD370" s="49" t="n">
        <v>0.0253477643167498</v>
      </c>
      <c r="CE370" s="49" t="n">
        <v>795.152337905262</v>
      </c>
      <c r="CF370" s="49" t="n">
        <v>0.00227713751749449</v>
      </c>
    </row>
    <row r="371" customFormat="false" ht="12.8" hidden="false" customHeight="false" outlineLevel="0" collapsed="false">
      <c r="A371" s="86"/>
      <c r="B371" s="86"/>
      <c r="H371" s="86"/>
      <c r="I371" s="87"/>
      <c r="J371" s="86"/>
      <c r="K371" s="86"/>
      <c r="L371" s="86"/>
      <c r="M371" s="95"/>
      <c r="AW371" s="49" t="n">
        <v>0.00466842805789622</v>
      </c>
      <c r="AX371" s="84" t="n">
        <v>108.600743453866</v>
      </c>
      <c r="AY371" s="53" t="n">
        <v>0.00326789964052744</v>
      </c>
      <c r="AZ371" s="84" t="n">
        <v>0.0121349849630884</v>
      </c>
      <c r="BA371" s="49" t="n">
        <v>162.763645885287</v>
      </c>
      <c r="BB371" s="85" t="n">
        <v>-0.000409362786476</v>
      </c>
      <c r="BC371" s="85" t="n">
        <v>0.0197567160905637</v>
      </c>
      <c r="BD371" s="85" t="n">
        <v>208.953329177054</v>
      </c>
      <c r="BE371" s="85" t="n">
        <v>-0.00710314404759112</v>
      </c>
      <c r="BF371" s="84" t="n">
        <v>0.0145883862433478</v>
      </c>
      <c r="BG371" s="49" t="n">
        <v>200.705171446375</v>
      </c>
      <c r="BH371" s="85" t="n">
        <v>-0.00121447626833754</v>
      </c>
      <c r="BI371" s="49" t="n">
        <v>0.0208087549166798</v>
      </c>
      <c r="BJ371" s="49" t="n">
        <v>266.69043329178</v>
      </c>
      <c r="BK371" s="49" t="n">
        <v>-0.00309278671965665</v>
      </c>
      <c r="BL371" s="49" t="n">
        <v>0.0261669711257064</v>
      </c>
      <c r="BM371" s="49" t="n">
        <v>329.926309226927</v>
      </c>
      <c r="BN371" s="49" t="n">
        <v>-0.00561837454891498</v>
      </c>
      <c r="BO371" s="49" t="n">
        <v>0.0172749057688728</v>
      </c>
      <c r="BP371" s="49" t="n">
        <v>357.420168329162</v>
      </c>
      <c r="BQ371" s="49" t="n">
        <v>0.00477263361411492</v>
      </c>
      <c r="BR371" s="49" t="n">
        <v>0.0220292200684256</v>
      </c>
      <c r="BS371" s="49" t="n">
        <v>457.772754052383</v>
      </c>
      <c r="BT371" s="49" t="n">
        <v>0.00339532725545464</v>
      </c>
      <c r="BU371" s="49" t="n">
        <v>0.0261548435417281</v>
      </c>
      <c r="BV371" s="49" t="n">
        <v>554.001260910235</v>
      </c>
      <c r="BW371" s="49" t="n">
        <v>0.00129788102118629</v>
      </c>
      <c r="BX371" s="49" t="n">
        <v>0.0169390743533723</v>
      </c>
      <c r="BY371" s="49" t="n">
        <v>515.509858167079</v>
      </c>
      <c r="BZ371" s="49" t="n">
        <v>0.00571889162138635</v>
      </c>
      <c r="CA371" s="49" t="n">
        <v>0.0210430816057136</v>
      </c>
      <c r="CB371" s="49" t="n">
        <v>637.85753117209</v>
      </c>
      <c r="CC371" s="49" t="n">
        <v>0.005194501894407</v>
      </c>
      <c r="CD371" s="49" t="n">
        <v>0.0254785262528554</v>
      </c>
      <c r="CE371" s="49" t="n">
        <v>797.321913965112</v>
      </c>
      <c r="CF371" s="49" t="n">
        <v>0.00222515449271353</v>
      </c>
    </row>
    <row r="372" customFormat="false" ht="12.8" hidden="false" customHeight="false" outlineLevel="0" collapsed="false">
      <c r="A372" s="86"/>
      <c r="B372" s="86"/>
      <c r="H372" s="86"/>
      <c r="I372" s="87"/>
      <c r="J372" s="86"/>
      <c r="K372" s="86"/>
      <c r="L372" s="86"/>
      <c r="M372" s="95"/>
      <c r="AW372" s="49" t="n">
        <v>0.0046782173062981</v>
      </c>
      <c r="AX372" s="84" t="n">
        <v>108.896254675811</v>
      </c>
      <c r="AY372" s="53" t="n">
        <v>0.00327475211440876</v>
      </c>
      <c r="AZ372" s="84" t="n">
        <v>0.0122977132872286</v>
      </c>
      <c r="BA372" s="49" t="n">
        <v>163.206538653367</v>
      </c>
      <c r="BB372" s="85" t="n">
        <v>-0.000555037347945511</v>
      </c>
      <c r="BC372" s="85" t="n">
        <v>0.0199750600141971</v>
      </c>
      <c r="BD372" s="85" t="n">
        <v>209.52190773067</v>
      </c>
      <c r="BE372" s="85" t="n">
        <v>-0.00724691008952639</v>
      </c>
      <c r="BF372" s="84" t="n">
        <v>0.0146880369945133</v>
      </c>
      <c r="BG372" s="49" t="n">
        <v>201.251306109717</v>
      </c>
      <c r="BH372" s="85" t="n">
        <v>-0.0012689710873181</v>
      </c>
      <c r="BI372" s="49" t="n">
        <v>0.0209438238866916</v>
      </c>
      <c r="BJ372" s="49" t="n">
        <v>267.416119077317</v>
      </c>
      <c r="BK372" s="49" t="n">
        <v>-0.0031631536081991</v>
      </c>
      <c r="BL372" s="49" t="n">
        <v>0.0263354140931825</v>
      </c>
      <c r="BM372" s="49" t="n">
        <v>330.824064837899</v>
      </c>
      <c r="BN372" s="49" t="n">
        <v>-0.00570584629839836</v>
      </c>
      <c r="BO372" s="49" t="n">
        <v>0.0173643417474292</v>
      </c>
      <c r="BP372" s="49" t="n">
        <v>358.392736907716</v>
      </c>
      <c r="BQ372" s="49" t="n">
        <v>0.00474555501726497</v>
      </c>
      <c r="BR372" s="49" t="n">
        <v>0.0221422118931183</v>
      </c>
      <c r="BS372" s="49" t="n">
        <v>459.018389962607</v>
      </c>
      <c r="BT372" s="49" t="n">
        <v>0.00335291372373025</v>
      </c>
      <c r="BU372" s="49" t="n">
        <v>0.026291241541293</v>
      </c>
      <c r="BV372" s="49" t="n">
        <v>555.508742206993</v>
      </c>
      <c r="BW372" s="49" t="n">
        <v>0.0012387385826802</v>
      </c>
      <c r="BX372" s="49" t="n">
        <v>0.017026115750745</v>
      </c>
      <c r="BY372" s="49" t="n">
        <v>516.912601309224</v>
      </c>
      <c r="BZ372" s="49" t="n">
        <v>0.0057004471268625</v>
      </c>
      <c r="CA372" s="49" t="n">
        <v>0.0211488134885199</v>
      </c>
      <c r="CB372" s="49" t="n">
        <v>639.59319201997</v>
      </c>
      <c r="CC372" s="49" t="n">
        <v>0.00516668929360823</v>
      </c>
      <c r="CD372" s="49" t="n">
        <v>0.0256101953512325</v>
      </c>
      <c r="CE372" s="49" t="n">
        <v>799.491490024963</v>
      </c>
      <c r="CF372" s="49" t="n">
        <v>0.00217269218061027</v>
      </c>
    </row>
    <row r="373" customFormat="false" ht="12.8" hidden="false" customHeight="false" outlineLevel="0" collapsed="false">
      <c r="A373" s="86"/>
      <c r="B373" s="86"/>
      <c r="H373" s="86"/>
      <c r="I373" s="87"/>
      <c r="J373" s="86"/>
      <c r="K373" s="86"/>
      <c r="L373" s="86"/>
      <c r="M373" s="95"/>
      <c r="AW373" s="49" t="n">
        <v>0.00468799538735915</v>
      </c>
      <c r="AX373" s="84" t="n">
        <v>109.191765897757</v>
      </c>
      <c r="AY373" s="53" t="n">
        <v>0.00328159677115153</v>
      </c>
      <c r="AZ373" s="84" t="n">
        <v>0.012462265951048</v>
      </c>
      <c r="BA373" s="49" t="n">
        <v>163.649431421447</v>
      </c>
      <c r="BB373" s="85" t="n">
        <v>-0.000701933327786784</v>
      </c>
      <c r="BC373" s="85" t="n">
        <v>0.0201959656741979</v>
      </c>
      <c r="BD373" s="85" t="n">
        <v>210.090486284286</v>
      </c>
      <c r="BE373" s="85" t="n">
        <v>-0.00739172117971145</v>
      </c>
      <c r="BF373" s="84" t="n">
        <v>0.0147884211657921</v>
      </c>
      <c r="BG373" s="49" t="n">
        <v>201.797440773059</v>
      </c>
      <c r="BH373" s="85" t="n">
        <v>-0.00132410426906802</v>
      </c>
      <c r="BI373" s="49" t="n">
        <v>0.0210800093883915</v>
      </c>
      <c r="BJ373" s="49" t="n">
        <v>268.141804862853</v>
      </c>
      <c r="BK373" s="49" t="n">
        <v>-0.00323418964972541</v>
      </c>
      <c r="BL373" s="49" t="n">
        <v>0.0265053903444737</v>
      </c>
      <c r="BM373" s="49" t="n">
        <v>331.721820448872</v>
      </c>
      <c r="BN373" s="49" t="n">
        <v>-0.00579403128911738</v>
      </c>
      <c r="BO373" s="49" t="n">
        <v>0.0174543151472722</v>
      </c>
      <c r="BP373" s="49" t="n">
        <v>359.365305486269</v>
      </c>
      <c r="BQ373" s="49" t="n">
        <v>0.00471807397222789</v>
      </c>
      <c r="BR373" s="49" t="n">
        <v>0.0222559462539785</v>
      </c>
      <c r="BS373" s="49" t="n">
        <v>460.264025872832</v>
      </c>
      <c r="BT373" s="49" t="n">
        <v>0.00331004463384646</v>
      </c>
      <c r="BU373" s="49" t="n">
        <v>0.0264286344913543</v>
      </c>
      <c r="BV373" s="49" t="n">
        <v>557.016223503751</v>
      </c>
      <c r="BW373" s="49" t="n">
        <v>0.00117907465039178</v>
      </c>
      <c r="BX373" s="49" t="n">
        <v>0.0171136507971527</v>
      </c>
      <c r="BY373" s="49" t="n">
        <v>518.315344451368</v>
      </c>
      <c r="BZ373" s="49" t="n">
        <v>0.00568166498231709</v>
      </c>
      <c r="CA373" s="49" t="n">
        <v>0.0212551698863305</v>
      </c>
      <c r="CB373" s="49" t="n">
        <v>641.32885286785</v>
      </c>
      <c r="CC373" s="49" t="n">
        <v>0.0051385174654701</v>
      </c>
      <c r="CD373" s="49" t="n">
        <v>0.0257427862530622</v>
      </c>
      <c r="CE373" s="49" t="n">
        <v>801.661066084813</v>
      </c>
      <c r="CF373" s="49" t="n">
        <v>0.00211974655523935</v>
      </c>
    </row>
    <row r="374" customFormat="false" ht="12.8" hidden="false" customHeight="false" outlineLevel="0" collapsed="false">
      <c r="A374" s="86"/>
      <c r="B374" s="86"/>
      <c r="H374" s="86"/>
      <c r="I374" s="87"/>
      <c r="J374" s="86"/>
      <c r="K374" s="86"/>
      <c r="L374" s="86"/>
      <c r="M374" s="95"/>
      <c r="AW374" s="49" t="n">
        <v>0.00469776232652919</v>
      </c>
      <c r="AX374" s="84" t="n">
        <v>109.487277119702</v>
      </c>
      <c r="AY374" s="53" t="n">
        <v>0.0032884336285706</v>
      </c>
      <c r="AZ374" s="84" t="n">
        <v>0.0126286868769009</v>
      </c>
      <c r="BA374" s="49" t="n">
        <v>164.092324189526</v>
      </c>
      <c r="BB374" s="85" t="n">
        <v>-0.00085006767918901</v>
      </c>
      <c r="BC374" s="85" t="n">
        <v>0.0204194957509758</v>
      </c>
      <c r="BD374" s="85" t="n">
        <v>210.659064837901</v>
      </c>
      <c r="BE374" s="85" t="n">
        <v>-0.00753759089931756</v>
      </c>
      <c r="BF374" s="84" t="n">
        <v>0.0148895516531977</v>
      </c>
      <c r="BG374" s="49" t="n">
        <v>202.3435754364</v>
      </c>
      <c r="BH374" s="85" t="n">
        <v>-0.00137988285550169</v>
      </c>
      <c r="BI374" s="49" t="n">
        <v>0.0212173325989028</v>
      </c>
      <c r="BJ374" s="49" t="n">
        <v>268.867490648389</v>
      </c>
      <c r="BK374" s="49" t="n">
        <v>-0.00330590209943413</v>
      </c>
      <c r="BL374" s="49" t="n">
        <v>0.0266769306834722</v>
      </c>
      <c r="BM374" s="49" t="n">
        <v>332.619576059844</v>
      </c>
      <c r="BN374" s="49" t="n">
        <v>-0.0058829372198858</v>
      </c>
      <c r="BO374" s="49" t="n">
        <v>0.0175448336465367</v>
      </c>
      <c r="BP374" s="49" t="n">
        <v>360.337874064823</v>
      </c>
      <c r="BQ374" s="49" t="n">
        <v>0.00469018692791324</v>
      </c>
      <c r="BR374" s="49" t="n">
        <v>0.0223704347422776</v>
      </c>
      <c r="BS374" s="49" t="n">
        <v>461.509661783056</v>
      </c>
      <c r="BT374" s="49" t="n">
        <v>0.00326671606475481</v>
      </c>
      <c r="BU374" s="49" t="n">
        <v>0.026567039111318</v>
      </c>
      <c r="BV374" s="49" t="n">
        <v>558.523704800509</v>
      </c>
      <c r="BW374" s="49" t="n">
        <v>0.00111888461473922</v>
      </c>
      <c r="BX374" s="49" t="n">
        <v>0.0172016860847903</v>
      </c>
      <c r="BY374" s="49" t="n">
        <v>519.718087593513</v>
      </c>
      <c r="BZ374" s="49" t="n">
        <v>0.00566254242087016</v>
      </c>
      <c r="CA374" s="49" t="n">
        <v>0.0213621596368472</v>
      </c>
      <c r="CB374" s="49" t="n">
        <v>643.064513715731</v>
      </c>
      <c r="CC374" s="49" t="n">
        <v>0.00510998369584417</v>
      </c>
      <c r="CD374" s="49" t="n">
        <v>0.0258763139405091</v>
      </c>
      <c r="CE374" s="49" t="n">
        <v>803.830642144663</v>
      </c>
      <c r="CF374" s="49" t="n">
        <v>0.00206631351141997</v>
      </c>
    </row>
    <row r="375" customFormat="false" ht="12.8" hidden="false" customHeight="false" outlineLevel="0" collapsed="false">
      <c r="A375" s="86"/>
      <c r="B375" s="86"/>
      <c r="H375" s="86"/>
      <c r="I375" s="87"/>
      <c r="J375" s="86"/>
      <c r="K375" s="86"/>
      <c r="L375" s="86"/>
      <c r="M375" s="95"/>
      <c r="AW375" s="49" t="n">
        <v>0.00470751814917114</v>
      </c>
      <c r="AX375" s="84" t="n">
        <v>109.782788341647</v>
      </c>
      <c r="AY375" s="53" t="n">
        <v>0.00329526270441996</v>
      </c>
      <c r="AZ375" s="84" t="n">
        <v>0.0127970215150991</v>
      </c>
      <c r="BA375" s="49" t="n">
        <v>164.535216957606</v>
      </c>
      <c r="BB375" s="85" t="n">
        <v>-0.000999457798704321</v>
      </c>
      <c r="BC375" s="85" t="n">
        <v>0.0206457151635615</v>
      </c>
      <c r="BD375" s="85" t="n">
        <v>211.227643391517</v>
      </c>
      <c r="BE375" s="85" t="n">
        <v>-0.00768453317844555</v>
      </c>
      <c r="BF375" s="84" t="n">
        <v>0.0149914416877255</v>
      </c>
      <c r="BG375" s="49" t="n">
        <v>202.889710099742</v>
      </c>
      <c r="BH375" s="85" t="n">
        <v>-0.00143631403988473</v>
      </c>
      <c r="BI375" s="49" t="n">
        <v>0.0213558152778979</v>
      </c>
      <c r="BJ375" s="49" t="n">
        <v>269.593176433925</v>
      </c>
      <c r="BK375" s="49" t="n">
        <v>-0.00337829837417484</v>
      </c>
      <c r="BL375" s="49" t="n">
        <v>0.0268500668115258</v>
      </c>
      <c r="BM375" s="49" t="n">
        <v>333.517331670817</v>
      </c>
      <c r="BN375" s="49" t="n">
        <v>-0.00597257196407818</v>
      </c>
      <c r="BO375" s="49" t="n">
        <v>0.0176359050898291</v>
      </c>
      <c r="BP375" s="49" t="n">
        <v>361.310442643376</v>
      </c>
      <c r="BQ375" s="49" t="n">
        <v>0.00466189026837672</v>
      </c>
      <c r="BR375" s="49" t="n">
        <v>0.022485689212797</v>
      </c>
      <c r="BS375" s="49" t="n">
        <v>462.755297693281</v>
      </c>
      <c r="BT375" s="49" t="n">
        <v>0.00322292401919873</v>
      </c>
      <c r="BU375" s="49" t="n">
        <v>0.0267064725258851</v>
      </c>
      <c r="BV375" s="49" t="n">
        <v>560.031186097267</v>
      </c>
      <c r="BW375" s="49" t="n">
        <v>0.00105816377331558</v>
      </c>
      <c r="BX375" s="49" t="n">
        <v>0.0172902283412484</v>
      </c>
      <c r="BY375" s="49" t="n">
        <v>521.120830735658</v>
      </c>
      <c r="BZ375" s="49" t="n">
        <v>0.00564307662769027</v>
      </c>
      <c r="CA375" s="49" t="n">
        <v>0.021469791761588</v>
      </c>
      <c r="CB375" s="49" t="n">
        <v>644.800174563611</v>
      </c>
      <c r="CC375" s="49" t="n">
        <v>0.00508108522091706</v>
      </c>
      <c r="CD375" s="49" t="n">
        <v>0.026010793747327</v>
      </c>
      <c r="CE375" s="49" t="n">
        <v>806.000218204514</v>
      </c>
      <c r="CF375" s="49" t="n">
        <v>0.00201238886281618</v>
      </c>
    </row>
    <row r="376" customFormat="false" ht="12.8" hidden="false" customHeight="false" outlineLevel="0" collapsed="false">
      <c r="A376" s="86"/>
      <c r="B376" s="86"/>
      <c r="H376" s="86"/>
      <c r="I376" s="87"/>
      <c r="J376" s="86"/>
      <c r="K376" s="86"/>
      <c r="L376" s="86"/>
      <c r="M376" s="95"/>
      <c r="AW376" s="49" t="n">
        <v>0.00471726288056145</v>
      </c>
      <c r="AX376" s="84" t="n">
        <v>110.078299563592</v>
      </c>
      <c r="AY376" s="53" t="n">
        <v>0.00330208401639315</v>
      </c>
      <c r="AZ376" s="84" t="n">
        <v>0.0129673169149601</v>
      </c>
      <c r="BA376" s="49" t="n">
        <v>164.978109725686</v>
      </c>
      <c r="BB376" s="85" t="n">
        <v>-0.00115012154186967</v>
      </c>
      <c r="BC376" s="85" t="n">
        <v>0.0208746911768558</v>
      </c>
      <c r="BD376" s="85" t="n">
        <v>211.796221945133</v>
      </c>
      <c r="BE376" s="85" t="n">
        <v>-0.00783256230815695</v>
      </c>
      <c r="BF376" s="84" t="n">
        <v>0.0150941048468345</v>
      </c>
      <c r="BG376" s="49" t="n">
        <v>203.435844763083</v>
      </c>
      <c r="BH376" s="85" t="n">
        <v>-0.0014934051711831</v>
      </c>
      <c r="BI376" s="49" t="n">
        <v>0.0214954797889959</v>
      </c>
      <c r="BJ376" s="49" t="n">
        <v>270.318862219461</v>
      </c>
      <c r="BK376" s="49" t="n">
        <v>-0.00345138605713723</v>
      </c>
      <c r="BL376" s="49" t="n">
        <v>0.0270248313624706</v>
      </c>
      <c r="BM376" s="49" t="n">
        <v>334.41508728179</v>
      </c>
      <c r="BN376" s="49" t="n">
        <v>-0.00606294357476924</v>
      </c>
      <c r="BO376" s="49" t="n">
        <v>0.0177275374929345</v>
      </c>
      <c r="BP376" s="49" t="n">
        <v>362.28301122193</v>
      </c>
      <c r="BQ376" s="49" t="n">
        <v>0.00463318031123671</v>
      </c>
      <c r="BR376" s="49" t="n">
        <v>0.0226017217917792</v>
      </c>
      <c r="BS376" s="49" t="n">
        <v>464.000933603505</v>
      </c>
      <c r="BT376" s="49" t="n">
        <v>0.00317866442185342</v>
      </c>
      <c r="BU376" s="49" t="n">
        <v>0.0268469522781852</v>
      </c>
      <c r="BV376" s="49" t="n">
        <v>561.538667394025</v>
      </c>
      <c r="BW376" s="49" t="n">
        <v>0.000996907328557198</v>
      </c>
      <c r="BX376" s="49" t="n">
        <v>0.0173792844331214</v>
      </c>
      <c r="BY376" s="49" t="n">
        <v>522.523573877802</v>
      </c>
      <c r="BZ376" s="49" t="n">
        <v>0.00562326473887657</v>
      </c>
      <c r="CA376" s="49" t="n">
        <v>0.0215780754709331</v>
      </c>
      <c r="CB376" s="49" t="n">
        <v>646.535835411491</v>
      </c>
      <c r="CC376" s="49" t="n">
        <v>0.00505181922609285</v>
      </c>
      <c r="CD376" s="49" t="n">
        <v>0.0261462413698785</v>
      </c>
      <c r="CE376" s="49" t="n">
        <v>808.169794264364</v>
      </c>
      <c r="CF376" s="49" t="n">
        <v>0.00195796833995612</v>
      </c>
    </row>
    <row r="377" customFormat="false" ht="12.8" hidden="false" customHeight="false" outlineLevel="0" collapsed="false">
      <c r="A377" s="86"/>
      <c r="B377" s="86"/>
      <c r="H377" s="86"/>
      <c r="I377" s="87"/>
      <c r="J377" s="86"/>
      <c r="K377" s="86"/>
      <c r="L377" s="86"/>
      <c r="M377" s="95"/>
      <c r="AW377" s="49" t="n">
        <v>0.00472699654589045</v>
      </c>
      <c r="AX377" s="84" t="n">
        <v>110.373810785537</v>
      </c>
      <c r="AY377" s="53" t="n">
        <v>0.00330889758212343</v>
      </c>
      <c r="AZ377" s="84" t="n">
        <v>0.013139621800007</v>
      </c>
      <c r="BA377" s="49" t="n">
        <v>165.421002493766</v>
      </c>
      <c r="BB377" s="85" t="n">
        <v>-0.00130207723954565</v>
      </c>
      <c r="BC377" s="85" t="n">
        <v>0.0211064935153481</v>
      </c>
      <c r="BD377" s="85" t="n">
        <v>212.364800498749</v>
      </c>
      <c r="BE377" s="85" t="n">
        <v>-0.00798169295305125</v>
      </c>
      <c r="BF377" s="84" t="n">
        <v>0.0151975550664266</v>
      </c>
      <c r="BG377" s="49" t="n">
        <v>203.981979426425</v>
      </c>
      <c r="BH377" s="85" t="n">
        <v>-0.00155116375857224</v>
      </c>
      <c r="BI377" s="49" t="n">
        <v>0.0216363491221489</v>
      </c>
      <c r="BJ377" s="49" t="n">
        <v>271.044548004998</v>
      </c>
      <c r="BK377" s="49" t="n">
        <v>-0.0035251729027162</v>
      </c>
      <c r="BL377" s="49" t="n">
        <v>0.0272012579393822</v>
      </c>
      <c r="BM377" s="49" t="n">
        <v>335.312842892762</v>
      </c>
      <c r="BN377" s="49" t="n">
        <v>-0.00615406029007543</v>
      </c>
      <c r="BO377" s="49" t="n">
        <v>0.0178197390476927</v>
      </c>
      <c r="BP377" s="49" t="n">
        <v>363.255579800483</v>
      </c>
      <c r="BQ377" s="49" t="n">
        <v>0.00460405330604209</v>
      </c>
      <c r="BR377" s="49" t="n">
        <v>0.0227185448851828</v>
      </c>
      <c r="BS377" s="49" t="n">
        <v>465.24656951373</v>
      </c>
      <c r="BT377" s="49" t="n">
        <v>0.00313393311740573</v>
      </c>
      <c r="BU377" s="49" t="n">
        <v>0.0269884963434458</v>
      </c>
      <c r="BV377" s="49" t="n">
        <v>563.046148690783</v>
      </c>
      <c r="BW377" s="49" t="n">
        <v>0.000935110385337018</v>
      </c>
      <c r="BX377" s="49" t="n">
        <v>0.0174688613697371</v>
      </c>
      <c r="BY377" s="49" t="n">
        <v>523.926317019947</v>
      </c>
      <c r="BZ377" s="49" t="n">
        <v>0.00560310384030919</v>
      </c>
      <c r="CA377" s="49" t="n">
        <v>0.0216870201693471</v>
      </c>
      <c r="CB377" s="49" t="n">
        <v>648.271496259372</v>
      </c>
      <c r="CC377" s="49" t="n">
        <v>0.00502218284484326</v>
      </c>
      <c r="CD377" s="49" t="n">
        <v>0.0262826728785891</v>
      </c>
      <c r="CE377" s="49" t="n">
        <v>810.339370324215</v>
      </c>
      <c r="CF377" s="49" t="n">
        <v>0.00190304758818705</v>
      </c>
    </row>
    <row r="378" customFormat="false" ht="12.8" hidden="false" customHeight="false" outlineLevel="0" collapsed="false">
      <c r="A378" s="86"/>
      <c r="B378" s="86"/>
      <c r="H378" s="86"/>
      <c r="I378" s="87"/>
      <c r="J378" s="86"/>
      <c r="K378" s="86"/>
      <c r="L378" s="86"/>
      <c r="M378" s="95"/>
      <c r="AW378" s="49" t="n">
        <v>0.00473671917026275</v>
      </c>
      <c r="AX378" s="84" t="n">
        <v>110.669322007482</v>
      </c>
      <c r="AY378" s="53" t="n">
        <v>0.00331570341918402</v>
      </c>
      <c r="AZ378" s="84" t="n">
        <v>0.013313986647613</v>
      </c>
      <c r="BA378" s="49" t="n">
        <v>165.863895261846</v>
      </c>
      <c r="BB378" s="85" t="n">
        <v>-0.00145534371501148</v>
      </c>
      <c r="BC378" s="85" t="n">
        <v>0.0213411944837775</v>
      </c>
      <c r="BD378" s="85" t="n">
        <v>212.933379052365</v>
      </c>
      <c r="BE378" s="85" t="n">
        <v>-0.00813194016441753</v>
      </c>
      <c r="BF378" s="84" t="n">
        <v>0.0153018066533457</v>
      </c>
      <c r="BG378" s="49" t="n">
        <v>204.528114089767</v>
      </c>
      <c r="BH378" s="85" t="n">
        <v>-0.0016095974761124</v>
      </c>
      <c r="BI378" s="49" t="n">
        <v>0.0217784469170706</v>
      </c>
      <c r="BJ378" s="49" t="n">
        <v>271.770233790534</v>
      </c>
      <c r="BK378" s="49" t="n">
        <v>-0.00359966684156439</v>
      </c>
      <c r="BL378" s="49" t="n">
        <v>0.0273793811531485</v>
      </c>
      <c r="BM378" s="49" t="n">
        <v>336.210598503735</v>
      </c>
      <c r="BN378" s="49" t="n">
        <v>-0.00624593053870246</v>
      </c>
      <c r="BO378" s="49" t="n">
        <v>0.0179125181270502</v>
      </c>
      <c r="BP378" s="49" t="n">
        <v>364.228148379037</v>
      </c>
      <c r="BQ378" s="49" t="n">
        <v>0.00457450543258921</v>
      </c>
      <c r="BR378" s="49" t="n">
        <v>0.0228361711872521</v>
      </c>
      <c r="BS378" s="49" t="n">
        <v>466.492205423954</v>
      </c>
      <c r="BT378" s="49" t="n">
        <v>0.00308872586857309</v>
      </c>
      <c r="BU378" s="49" t="n">
        <v>0.0271311231432221</v>
      </c>
      <c r="BV378" s="49" t="n">
        <v>564.553629987542</v>
      </c>
      <c r="BW378" s="49" t="n">
        <v>0.000872767948475539</v>
      </c>
      <c r="BX378" s="49" t="n">
        <v>0.0175589663070131</v>
      </c>
      <c r="BY378" s="49" t="n">
        <v>525.329060162091</v>
      </c>
      <c r="BZ378" s="49" t="n">
        <v>0.00558259096646488</v>
      </c>
      <c r="CA378" s="49" t="n">
        <v>0.0217966354607823</v>
      </c>
      <c r="CB378" s="49" t="n">
        <v>650.007157107252</v>
      </c>
      <c r="CC378" s="49" t="n">
        <v>0.00499217315752378</v>
      </c>
      <c r="CD378" s="49" t="n">
        <v>0.0264201047298551</v>
      </c>
      <c r="CE378" s="49" t="n">
        <v>812.508946384065</v>
      </c>
      <c r="CF378" s="49" t="n">
        <v>0.00184762216556228</v>
      </c>
    </row>
    <row r="379" customFormat="false" ht="12.8" hidden="false" customHeight="false" outlineLevel="0" collapsed="false">
      <c r="A379" s="86"/>
      <c r="B379" s="86"/>
      <c r="H379" s="86"/>
      <c r="I379" s="87"/>
      <c r="J379" s="86"/>
      <c r="K379" s="86"/>
      <c r="L379" s="86"/>
      <c r="M379" s="95"/>
      <c r="AW379" s="49" t="n">
        <v>0.00474643077869762</v>
      </c>
      <c r="AX379" s="84" t="n">
        <v>110.964833229427</v>
      </c>
      <c r="AY379" s="53" t="n">
        <v>0.00332250154508841</v>
      </c>
      <c r="AZ379" s="84" t="n">
        <v>0.0134904637734088</v>
      </c>
      <c r="BA379" s="49" t="n">
        <v>166.306788029925</v>
      </c>
      <c r="BB379" s="85" t="n">
        <v>-0.00160994030185766</v>
      </c>
      <c r="BC379" s="85" t="n">
        <v>0.0215788690952502</v>
      </c>
      <c r="BD379" s="85" t="n">
        <v>213.501957605981</v>
      </c>
      <c r="BE379" s="85" t="n">
        <v>-0.00828331939399131</v>
      </c>
      <c r="BF379" s="84" t="n">
        <v>0.0154068742984259</v>
      </c>
      <c r="BG379" s="49" t="n">
        <v>205.074248753108</v>
      </c>
      <c r="BH379" s="85" t="n">
        <v>-0.00166871416759915</v>
      </c>
      <c r="BI379" s="49" t="n">
        <v>0.0219217974877661</v>
      </c>
      <c r="BJ379" s="49" t="n">
        <v>272.49591957607</v>
      </c>
      <c r="BK379" s="49" t="n">
        <v>-0.00367487598583668</v>
      </c>
      <c r="BL379" s="49" t="n">
        <v>0.0275592366629713</v>
      </c>
      <c r="BM379" s="49" t="n">
        <v>337.108354114707</v>
      </c>
      <c r="BN379" s="49" t="n">
        <v>-0.00633856294571244</v>
      </c>
      <c r="BO379" s="49" t="n">
        <v>0.0180058832902938</v>
      </c>
      <c r="BP379" s="49" t="n">
        <v>365.20071695759</v>
      </c>
      <c r="BQ379" s="49" t="n">
        <v>0.00454453279918698</v>
      </c>
      <c r="BR379" s="49" t="n">
        <v>0.0229546136894183</v>
      </c>
      <c r="BS379" s="49" t="n">
        <v>467.737841334179</v>
      </c>
      <c r="BT379" s="49" t="n">
        <v>0.003043038354058</v>
      </c>
      <c r="BU379" s="49" t="n">
        <v>0.0272748515602153</v>
      </c>
      <c r="BV379" s="49" t="n">
        <v>566.0611112843</v>
      </c>
      <c r="BW379" s="49" t="n">
        <v>0.00080987492016833</v>
      </c>
      <c r="BX379" s="49" t="n">
        <v>0.0176496065514452</v>
      </c>
      <c r="BY379" s="49" t="n">
        <v>526.731803304236</v>
      </c>
      <c r="BZ379" s="49" t="n">
        <v>0.0055617230991985</v>
      </c>
      <c r="CA379" s="49" t="n">
        <v>0.0219069311542728</v>
      </c>
      <c r="CB379" s="49" t="n">
        <v>651.742817955133</v>
      </c>
      <c r="CC379" s="49" t="n">
        <v>0.00496178719015398</v>
      </c>
      <c r="CD379" s="49" t="n">
        <v>0.0265585537784293</v>
      </c>
      <c r="CE379" s="49" t="n">
        <v>814.678522443916</v>
      </c>
      <c r="CF379" s="49" t="n">
        <v>0.00179168754066023</v>
      </c>
    </row>
    <row r="380" customFormat="false" ht="12.8" hidden="false" customHeight="false" outlineLevel="0" collapsed="false">
      <c r="A380" s="86"/>
      <c r="B380" s="86"/>
      <c r="H380" s="86"/>
      <c r="I380" s="87"/>
      <c r="J380" s="86"/>
      <c r="K380" s="86"/>
      <c r="L380" s="86"/>
      <c r="M380" s="95"/>
      <c r="AW380" s="49" t="n">
        <v>0.0047561313961294</v>
      </c>
      <c r="AX380" s="84" t="n">
        <v>111.260344451373</v>
      </c>
      <c r="AY380" s="53" t="n">
        <v>0.0033292919772907</v>
      </c>
      <c r="AZ380" s="84" t="n">
        <v>0.013669107420797</v>
      </c>
      <c r="BA380" s="49" t="n">
        <v>166.749680798005</v>
      </c>
      <c r="BB380" s="85" t="n">
        <v>-0.0017658868627235</v>
      </c>
      <c r="BC380" s="85" t="n">
        <v>0.0218195952073714</v>
      </c>
      <c r="BD380" s="85" t="n">
        <v>214.070536159597</v>
      </c>
      <c r="BE380" s="85" t="n">
        <v>-0.00843584650835384</v>
      </c>
      <c r="BF380" s="84" t="n">
        <v>0.0155127730901177</v>
      </c>
      <c r="BG380" s="49" t="n">
        <v>205.62038341645</v>
      </c>
      <c r="BH380" s="85" t="n">
        <v>-0.00172852185159568</v>
      </c>
      <c r="BI380" s="49" t="n">
        <v>0.022066425848227</v>
      </c>
      <c r="BJ380" s="49" t="n">
        <v>273.221605361606</v>
      </c>
      <c r="BK380" s="49" t="n">
        <v>-0.00375080863463932</v>
      </c>
      <c r="BL380" s="49" t="n">
        <v>0.0277408612189146</v>
      </c>
      <c r="BM380" s="49" t="n">
        <v>338.00610972568</v>
      </c>
      <c r="BN380" s="49" t="n">
        <v>-0.00643196633851963</v>
      </c>
      <c r="BO380" s="49" t="n">
        <v>0.0180998432884772</v>
      </c>
      <c r="BP380" s="49" t="n">
        <v>366.173285536144</v>
      </c>
      <c r="BQ380" s="49" t="n">
        <v>0.00451413144086673</v>
      </c>
      <c r="BR380" s="49" t="n">
        <v>0.0230738856895458</v>
      </c>
      <c r="BS380" s="49" t="n">
        <v>468.983477244403</v>
      </c>
      <c r="BT380" s="49" t="n">
        <v>0.00299686616643566</v>
      </c>
      <c r="BU380" s="49" t="n">
        <v>0.0274197009537099</v>
      </c>
      <c r="BV380" s="49" t="n">
        <v>567.568592581058</v>
      </c>
      <c r="BW380" s="49" t="n">
        <v>0.000746426097326575</v>
      </c>
      <c r="BX380" s="49" t="n">
        <v>0.0177407895642325</v>
      </c>
      <c r="BY380" s="49" t="n">
        <v>528.134546446381</v>
      </c>
      <c r="BZ380" s="49" t="n">
        <v>0.00554049716648748</v>
      </c>
      <c r="CA380" s="49" t="n">
        <v>0.0220179172697266</v>
      </c>
      <c r="CB380" s="49" t="n">
        <v>653.478478803013</v>
      </c>
      <c r="CC380" s="49" t="n">
        <v>0.00493102191316219</v>
      </c>
      <c r="CD380" s="49" t="n">
        <v>0.0266980372903051</v>
      </c>
      <c r="CE380" s="49" t="n">
        <v>816.848098503766</v>
      </c>
      <c r="CF380" s="49" t="n">
        <v>0.00173523909033104</v>
      </c>
    </row>
    <row r="381" customFormat="false" ht="12.8" hidden="false" customHeight="false" outlineLevel="0" collapsed="false">
      <c r="A381" s="86"/>
      <c r="B381" s="86"/>
      <c r="H381" s="86"/>
      <c r="I381" s="87"/>
      <c r="J381" s="86"/>
      <c r="K381" s="86"/>
      <c r="L381" s="86"/>
      <c r="M381" s="95"/>
      <c r="AW381" s="49" t="n">
        <v>0.00476582104740781</v>
      </c>
      <c r="AX381" s="84" t="n">
        <v>111.555855673318</v>
      </c>
      <c r="AY381" s="53" t="n">
        <v>0.00333607473318556</v>
      </c>
      <c r="AZ381" s="84" t="n">
        <v>0.0138499738559472</v>
      </c>
      <c r="BA381" s="49" t="n">
        <v>167.192573566085</v>
      </c>
      <c r="BB381" s="85" t="n">
        <v>-0.00192320380892883</v>
      </c>
      <c r="BC381" s="85" t="n">
        <v>0.0220634536669987</v>
      </c>
      <c r="BD381" s="85" t="n">
        <v>214.639114713213</v>
      </c>
      <c r="BE381" s="85" t="n">
        <v>-0.00858953780400732</v>
      </c>
      <c r="BF381" s="84" t="n">
        <v>0.015619518528722</v>
      </c>
      <c r="BG381" s="49" t="n">
        <v>206.166518079791</v>
      </c>
      <c r="BH381" s="85" t="n">
        <v>-0.00178902872665627</v>
      </c>
      <c r="BI381" s="49" t="n">
        <v>0.0222123577393557</v>
      </c>
      <c r="BJ381" s="49" t="n">
        <v>273.947291147142</v>
      </c>
      <c r="BK381" s="49" t="n">
        <v>-0.0038274732796921</v>
      </c>
      <c r="BL381" s="49" t="n">
        <v>0.0279242927066243</v>
      </c>
      <c r="BM381" s="49" t="n">
        <v>338.903865336652</v>
      </c>
      <c r="BN381" s="49" t="n">
        <v>-0.00652614975312771</v>
      </c>
      <c r="BO381" s="49" t="n">
        <v>0.0181944070700452</v>
      </c>
      <c r="BP381" s="49" t="n">
        <v>367.145854114697</v>
      </c>
      <c r="BQ381" s="49" t="n">
        <v>0.00448329731753558</v>
      </c>
      <c r="BR381" s="49" t="n">
        <v>0.0231940008015417</v>
      </c>
      <c r="BS381" s="49" t="n">
        <v>470.229113154628</v>
      </c>
      <c r="BT381" s="49" t="n">
        <v>0.00295020480997279</v>
      </c>
      <c r="BU381" s="49" t="n">
        <v>0.027565691175659</v>
      </c>
      <c r="BV381" s="49" t="n">
        <v>569.076073877816</v>
      </c>
      <c r="BW381" s="49" t="n">
        <v>0.000682416168825588</v>
      </c>
      <c r="BX381" s="49" t="n">
        <v>0.0178325229655466</v>
      </c>
      <c r="BY381" s="49" t="n">
        <v>529.537289588525</v>
      </c>
      <c r="BZ381" s="49" t="n">
        <v>0.00551891004113976</v>
      </c>
      <c r="CA381" s="49" t="n">
        <v>0.0221296040439231</v>
      </c>
      <c r="CB381" s="49" t="n">
        <v>655.214139650893</v>
      </c>
      <c r="CC381" s="49" t="n">
        <v>0.00489987424009214</v>
      </c>
      <c r="CD381" s="49" t="n">
        <v>0.0268385729561246</v>
      </c>
      <c r="CE381" s="49" t="n">
        <v>819.017674563617</v>
      </c>
      <c r="CF381" s="49" t="n">
        <v>0.00167827209736758</v>
      </c>
    </row>
    <row r="382" customFormat="false" ht="12.8" hidden="false" customHeight="false" outlineLevel="0" collapsed="false">
      <c r="A382" s="86"/>
      <c r="B382" s="86"/>
      <c r="H382" s="86"/>
      <c r="I382" s="87"/>
      <c r="J382" s="86"/>
      <c r="K382" s="86"/>
      <c r="L382" s="86"/>
      <c r="M382" s="95"/>
      <c r="AW382" s="49" t="n">
        <v>0.00477549975729845</v>
      </c>
      <c r="AX382" s="84" t="n">
        <v>111.851366895263</v>
      </c>
      <c r="AY382" s="53" t="n">
        <v>0.00334284983010897</v>
      </c>
      <c r="AZ382" s="84" t="n">
        <v>0.0140331214686792</v>
      </c>
      <c r="BA382" s="49" t="n">
        <v>167.635466334165</v>
      </c>
      <c r="BB382" s="85" t="n">
        <v>-0.00208191212105017</v>
      </c>
      <c r="BC382" s="85" t="n">
        <v>0.0223105284642805</v>
      </c>
      <c r="BD382" s="85" t="n">
        <v>215.207693266829</v>
      </c>
      <c r="BE382" s="85" t="n">
        <v>-0.00874441002316981</v>
      </c>
      <c r="BF382" s="84" t="n">
        <v>0.0157271265412658</v>
      </c>
      <c r="BG382" s="49" t="n">
        <v>206.712652743133</v>
      </c>
      <c r="BH382" s="85" t="n">
        <v>-0.00185024317674903</v>
      </c>
      <c r="BI382" s="49" t="n">
        <v>0.0223596196571938</v>
      </c>
      <c r="BJ382" s="49" t="n">
        <v>274.672976932679</v>
      </c>
      <c r="BK382" s="49" t="n">
        <v>-0.00390487861121181</v>
      </c>
      <c r="BL382" s="49" t="n">
        <v>0.0281095701943534</v>
      </c>
      <c r="BM382" s="49" t="n">
        <v>339.801620947625</v>
      </c>
      <c r="BN382" s="49" t="n">
        <v>-0.00662112244061649</v>
      </c>
      <c r="BO382" s="49" t="n">
        <v>0.018289583786668</v>
      </c>
      <c r="BP382" s="49" t="n">
        <v>368.118422693251</v>
      </c>
      <c r="BQ382" s="49" t="n">
        <v>0.00445202631207155</v>
      </c>
      <c r="BR382" s="49" t="n">
        <v>0.0233149729653432</v>
      </c>
      <c r="BS382" s="49" t="n">
        <v>471.474749064852</v>
      </c>
      <c r="BT382" s="49" t="n">
        <v>0.00290304969837433</v>
      </c>
      <c r="BU382" s="49" t="n">
        <v>0.0277128425874532</v>
      </c>
      <c r="BV382" s="49" t="n">
        <v>570.583555174574</v>
      </c>
      <c r="BW382" s="49" t="n">
        <v>0.000617839712659844</v>
      </c>
      <c r="BX382" s="49" t="n">
        <v>0.017924814538949</v>
      </c>
      <c r="BY382" s="49" t="n">
        <v>530.94003273067</v>
      </c>
      <c r="BZ382" s="49" t="n">
        <v>0.00549695853946232</v>
      </c>
      <c r="CA382" s="49" t="n">
        <v>0.0222420019367271</v>
      </c>
      <c r="CB382" s="49" t="n">
        <v>656.949800498774</v>
      </c>
      <c r="CC382" s="49" t="n">
        <v>0.00486834102626913</v>
      </c>
      <c r="CD382" s="49" t="n">
        <v>0.0269801789051369</v>
      </c>
      <c r="CE382" s="49" t="n">
        <v>821.187250623467</v>
      </c>
      <c r="CF382" s="49" t="n">
        <v>0.00162078174809883</v>
      </c>
    </row>
    <row r="383" customFormat="false" ht="12.8" hidden="false" customHeight="false" outlineLevel="0" collapsed="false">
      <c r="A383" s="86"/>
      <c r="B383" s="86"/>
      <c r="H383" s="86"/>
      <c r="I383" s="87"/>
      <c r="J383" s="86"/>
      <c r="K383" s="86"/>
      <c r="L383" s="86"/>
      <c r="M383" s="95"/>
      <c r="AW383" s="49" t="n">
        <v>0.00478516755048313</v>
      </c>
      <c r="AX383" s="84" t="n">
        <v>112.146878117208</v>
      </c>
      <c r="AY383" s="53" t="n">
        <v>0.00334961728533824</v>
      </c>
      <c r="AZ383" s="84" t="n">
        <v>0.014218610879674</v>
      </c>
      <c r="BA383" s="49" t="n">
        <v>168.078359102245</v>
      </c>
      <c r="BB383" s="85" t="n">
        <v>-0.00224203337049948</v>
      </c>
      <c r="BC383" s="85" t="n">
        <v>0.0225609068966993</v>
      </c>
      <c r="BD383" s="85" t="n">
        <v>215.776271820445</v>
      </c>
      <c r="BE383" s="85" t="n">
        <v>-0.00890048037032587</v>
      </c>
      <c r="BF383" s="84" t="n">
        <v>0.0158356134970537</v>
      </c>
      <c r="BG383" s="49" t="n">
        <v>207.258787406475</v>
      </c>
      <c r="BH383" s="85" t="n">
        <v>-0.00191217377688786</v>
      </c>
      <c r="BI383" s="49" t="n">
        <v>0.0225082388825258</v>
      </c>
      <c r="BJ383" s="49" t="n">
        <v>275.398662718215</v>
      </c>
      <c r="BK383" s="49" t="n">
        <v>-0.00398303352403187</v>
      </c>
      <c r="BL383" s="49" t="n">
        <v>0.0282967339824361</v>
      </c>
      <c r="BM383" s="49" t="n">
        <v>340.699376558597</v>
      </c>
      <c r="BN383" s="49" t="n">
        <v>-0.00671689387389585</v>
      </c>
      <c r="BO383" s="49" t="n">
        <v>0.0183853827992918</v>
      </c>
      <c r="BP383" s="49" t="n">
        <v>369.090991271804</v>
      </c>
      <c r="BQ383" s="49" t="n">
        <v>0.00442031422835688</v>
      </c>
      <c r="BR383" s="49" t="n">
        <v>0.0234368164573039</v>
      </c>
      <c r="BS383" s="49" t="n">
        <v>472.720384975077</v>
      </c>
      <c r="BT383" s="49" t="n">
        <v>0.00285539615245532</v>
      </c>
      <c r="BU383" s="49" t="n">
        <v>0.0278611760774049</v>
      </c>
      <c r="BV383" s="49" t="n">
        <v>572.091036471332</v>
      </c>
      <c r="BW383" s="49" t="n">
        <v>0.000552691192997259</v>
      </c>
      <c r="BX383" s="49" t="n">
        <v>0.0180176722359637</v>
      </c>
      <c r="BY383" s="49" t="n">
        <v>532.342775872815</v>
      </c>
      <c r="BZ383" s="49" t="n">
        <v>0.00547463941988896</v>
      </c>
      <c r="CA383" s="49" t="n">
        <v>0.0223551216375268</v>
      </c>
      <c r="CB383" s="49" t="n">
        <v>658.685461346654</v>
      </c>
      <c r="CC383" s="49" t="n">
        <v>0.00483641906742796</v>
      </c>
      <c r="CD383" s="49" t="n">
        <v>0.0271228737197312</v>
      </c>
      <c r="CE383" s="49" t="n">
        <v>823.356826683317</v>
      </c>
      <c r="CF383" s="49" t="n">
        <v>0.00156276312990111</v>
      </c>
    </row>
    <row r="384" customFormat="false" ht="12.8" hidden="false" customHeight="false" outlineLevel="0" collapsed="false">
      <c r="A384" s="86"/>
      <c r="B384" s="86"/>
      <c r="H384" s="86"/>
      <c r="I384" s="87"/>
      <c r="J384" s="86"/>
      <c r="K384" s="86"/>
      <c r="L384" s="86"/>
      <c r="M384" s="95"/>
      <c r="AW384" s="49" t="n">
        <v>0.0047948244515602</v>
      </c>
      <c r="AX384" s="84" t="n">
        <v>112.442389339153</v>
      </c>
      <c r="AY384" s="53" t="n">
        <v>0.00335637711609218</v>
      </c>
      <c r="AZ384" s="84" t="n">
        <v>0.0144065050544945</v>
      </c>
      <c r="BA384" s="49" t="n">
        <v>168.521251870324</v>
      </c>
      <c r="BB384" s="85" t="n">
        <v>-0.00240358974216446</v>
      </c>
      <c r="BC384" s="85" t="n">
        <v>0.02281467974391</v>
      </c>
      <c r="BD384" s="85" t="n">
        <v>216.344850374061</v>
      </c>
      <c r="BE384" s="85" t="n">
        <v>-0.00905776652958298</v>
      </c>
      <c r="BF384" s="84" t="n">
        <v>0.0159449962239329</v>
      </c>
      <c r="BG384" s="49" t="n">
        <v>207.804922069816</v>
      </c>
      <c r="BH384" s="85" t="n">
        <v>-0.00197482929898319</v>
      </c>
      <c r="BI384" s="49" t="n">
        <v>0.0226582435119449</v>
      </c>
      <c r="BJ384" s="49" t="n">
        <v>276.124348503751</v>
      </c>
      <c r="BK384" s="49" t="n">
        <v>-0.00406194712396499</v>
      </c>
      <c r="BL384" s="49" t="n">
        <v>0.0284858256553657</v>
      </c>
      <c r="BM384" s="49" t="n">
        <v>341.59713216957</v>
      </c>
      <c r="BN384" s="49" t="n">
        <v>-0.0068134737547354</v>
      </c>
      <c r="BO384" s="49" t="n">
        <v>0.0184818136844171</v>
      </c>
      <c r="BP384" s="49" t="n">
        <v>370.063559850358</v>
      </c>
      <c r="BQ384" s="49" t="n">
        <v>0.00438815678924787</v>
      </c>
      <c r="BR384" s="49" t="n">
        <v>0.0235595459009944</v>
      </c>
      <c r="BS384" s="49" t="n">
        <v>473.966020885301</v>
      </c>
      <c r="BT384" s="49" t="n">
        <v>0.00280723939773359</v>
      </c>
      <c r="BU384" s="49" t="n">
        <v>0.0280107130789886</v>
      </c>
      <c r="BV384" s="49" t="n">
        <v>573.598517768091</v>
      </c>
      <c r="BW384" s="49" t="n">
        <v>0.000486964957132803</v>
      </c>
      <c r="BX384" s="49" t="n">
        <v>0.0181111041808118</v>
      </c>
      <c r="BY384" s="49" t="n">
        <v>533.745519014959</v>
      </c>
      <c r="BZ384" s="49" t="n">
        <v>0.00545194938156693</v>
      </c>
      <c r="CA384" s="49" t="n">
        <v>0.022468974071906</v>
      </c>
      <c r="CB384" s="49" t="n">
        <v>660.421122194534</v>
      </c>
      <c r="CC384" s="49" t="n">
        <v>0.00480410509829681</v>
      </c>
      <c r="CD384" s="49" t="n">
        <v>0.0272666764505774</v>
      </c>
      <c r="CE384" s="49" t="n">
        <v>825.526402743168</v>
      </c>
      <c r="CF384" s="49" t="n">
        <v>0.00150421122862688</v>
      </c>
    </row>
    <row r="385" customFormat="false" ht="12.8" hidden="false" customHeight="false" outlineLevel="0" collapsed="false">
      <c r="A385" s="86"/>
      <c r="B385" s="86"/>
      <c r="H385" s="86"/>
      <c r="I385" s="87"/>
      <c r="J385" s="86"/>
      <c r="K385" s="86"/>
      <c r="L385" s="86"/>
      <c r="M385" s="95"/>
      <c r="AW385" s="49" t="n">
        <v>0.00480447048504495</v>
      </c>
      <c r="AX385" s="84" t="n">
        <v>112.737900561098</v>
      </c>
      <c r="AY385" s="53" t="n">
        <v>0.00336312933953148</v>
      </c>
      <c r="AZ385" s="84" t="n">
        <v>0.0145968694249395</v>
      </c>
      <c r="BA385" s="49" t="n">
        <v>168.964144638404</v>
      </c>
      <c r="BB385" s="85" t="n">
        <v>-0.00256660405817371</v>
      </c>
      <c r="BC385" s="85" t="n">
        <v>0.0230719414542332</v>
      </c>
      <c r="BD385" s="85" t="n">
        <v>216.913428927677</v>
      </c>
      <c r="BE385" s="85" t="n">
        <v>-0.00921628668287994</v>
      </c>
      <c r="BF385" s="84" t="n">
        <v>0.0160552920253103</v>
      </c>
      <c r="BG385" s="49" t="n">
        <v>208.351056733158</v>
      </c>
      <c r="BH385" s="85" t="n">
        <v>-0.00203821871792177</v>
      </c>
      <c r="BI385" s="49" t="n">
        <v>0.022809662490463</v>
      </c>
      <c r="BJ385" s="49" t="n">
        <v>276.850034289287</v>
      </c>
      <c r="BK385" s="49" t="n">
        <v>-0.0041416287344239</v>
      </c>
      <c r="BL385" s="49" t="n">
        <v>0.0286768881366407</v>
      </c>
      <c r="BM385" s="49" t="n">
        <v>342.494887780543</v>
      </c>
      <c r="BN385" s="49" t="n">
        <v>-0.0069108720210864</v>
      </c>
      <c r="BO385" s="49" t="n">
        <v>0.0185788862406152</v>
      </c>
      <c r="BP385" s="49" t="n">
        <v>371.036128428911</v>
      </c>
      <c r="BQ385" s="49" t="n">
        <v>0.00435554963447892</v>
      </c>
      <c r="BR385" s="49" t="n">
        <v>0.0236831762784412</v>
      </c>
      <c r="BS385" s="49" t="n">
        <v>475.211656795526</v>
      </c>
      <c r="BT385" s="49" t="n">
        <v>0.00275857456194358</v>
      </c>
      <c r="BU385" s="49" t="n">
        <v>0.0281614755898725</v>
      </c>
      <c r="BV385" s="49" t="n">
        <v>575.105999064849</v>
      </c>
      <c r="BW385" s="49" t="n">
        <v>0.000420655232332361</v>
      </c>
      <c r="BX385" s="49" t="n">
        <v>0.0182051186753149</v>
      </c>
      <c r="BY385" s="49" t="n">
        <v>535.148262157104</v>
      </c>
      <c r="BZ385" s="49" t="n">
        <v>0.00542888506289965</v>
      </c>
      <c r="CA385" s="49" t="n">
        <v>0.0225835704085608</v>
      </c>
      <c r="CB385" s="49" t="n">
        <v>662.156783042415</v>
      </c>
      <c r="CC385" s="49" t="n">
        <v>0.00477139579113716</v>
      </c>
      <c r="CD385" s="49" t="n">
        <v>0.0274116066324008</v>
      </c>
      <c r="CE385" s="49" t="n">
        <v>827.695978803018</v>
      </c>
      <c r="CF385" s="49" t="n">
        <v>0.00144512092594173</v>
      </c>
    </row>
    <row r="386" customFormat="false" ht="12.8" hidden="false" customHeight="false" outlineLevel="0" collapsed="false">
      <c r="A386" s="86"/>
      <c r="B386" s="86"/>
      <c r="H386" s="86"/>
      <c r="I386" s="87"/>
      <c r="J386" s="86"/>
      <c r="K386" s="86"/>
      <c r="L386" s="86"/>
      <c r="M386" s="95"/>
      <c r="AW386" s="49" t="n">
        <v>0.00481410567537007</v>
      </c>
      <c r="AX386" s="84" t="n">
        <v>113.033411783043</v>
      </c>
      <c r="AY386" s="53" t="n">
        <v>0.00336987397275909</v>
      </c>
      <c r="AZ386" s="84" t="n">
        <v>0.0147897720183015</v>
      </c>
      <c r="BA386" s="49" t="n">
        <v>169.407037406484</v>
      </c>
      <c r="BB386" s="85" t="n">
        <v>-0.00273109980285778</v>
      </c>
      <c r="BC386" s="85" t="n">
        <v>0.0233327903437476</v>
      </c>
      <c r="BD386" s="85" t="n">
        <v>217.482007481293</v>
      </c>
      <c r="BE386" s="85" t="n">
        <v>-0.00937605952909669</v>
      </c>
      <c r="BF386" s="84" t="n">
        <v>0.0161665186979643</v>
      </c>
      <c r="BG386" s="49" t="n">
        <v>208.897191396499</v>
      </c>
      <c r="BH386" s="85" t="n">
        <v>-0.00210235121788735</v>
      </c>
      <c r="BI386" s="49" t="n">
        <v>0.0229625256457611</v>
      </c>
      <c r="BJ386" s="49" t="n">
        <v>277.575720074823</v>
      </c>
      <c r="BK386" s="49" t="n">
        <v>-0.00422208790331229</v>
      </c>
      <c r="BL386" s="49" t="n">
        <v>0.0288699657465593</v>
      </c>
      <c r="BM386" s="49" t="n">
        <v>343.392643391515</v>
      </c>
      <c r="BN386" s="49" t="n">
        <v>-0.00700909885471031</v>
      </c>
      <c r="BO386" s="49" t="n">
        <v>0.0186766104952927</v>
      </c>
      <c r="BP386" s="49" t="n">
        <v>372.008697007465</v>
      </c>
      <c r="BQ386" s="49" t="n">
        <v>0.00432248831849772</v>
      </c>
      <c r="BR386" s="49" t="n">
        <v>0.0238077229418221</v>
      </c>
      <c r="BS386" s="49" t="n">
        <v>476.45729270575</v>
      </c>
      <c r="BT386" s="49" t="n">
        <v>0.00270939667246314</v>
      </c>
      <c r="BU386" s="49" t="n">
        <v>0.0283134861917869</v>
      </c>
      <c r="BV386" s="49" t="n">
        <v>576.613480361607</v>
      </c>
      <c r="BW386" s="49" t="n">
        <v>0.000353756122565856</v>
      </c>
      <c r="BX386" s="49" t="n">
        <v>0.0182997242039744</v>
      </c>
      <c r="BY386" s="49" t="n">
        <v>536.551005299248</v>
      </c>
      <c r="BZ386" s="49" t="n">
        <v>0.00540544304004455</v>
      </c>
      <c r="CA386" s="49" t="n">
        <v>0.0226989220664724</v>
      </c>
      <c r="CB386" s="49" t="n">
        <v>663.892443890295</v>
      </c>
      <c r="CC386" s="49" t="n">
        <v>0.00473828775424021</v>
      </c>
      <c r="CD386" s="49" t="n">
        <v>0.0275576843004253</v>
      </c>
      <c r="CE386" s="49" t="n">
        <v>829.865554862869</v>
      </c>
      <c r="CF386" s="49" t="n">
        <v>0.00138548699657392</v>
      </c>
    </row>
    <row r="387" customFormat="false" ht="12.8" hidden="false" customHeight="false" outlineLevel="0" collapsed="false">
      <c r="A387" s="86"/>
      <c r="B387" s="86"/>
      <c r="H387" s="86"/>
      <c r="I387" s="87"/>
      <c r="J387" s="86"/>
      <c r="K387" s="86"/>
      <c r="L387" s="86"/>
      <c r="M387" s="95"/>
      <c r="AW387" s="49" t="n">
        <v>0.00482373004688586</v>
      </c>
      <c r="AX387" s="84" t="n">
        <v>113.328923004989</v>
      </c>
      <c r="AY387" s="53" t="n">
        <v>0.00337661103282017</v>
      </c>
      <c r="AZ387" s="84" t="n">
        <v>0.0149852835951515</v>
      </c>
      <c r="BA387" s="49" t="n">
        <v>169.849930174564</v>
      </c>
      <c r="BB387" s="85" t="n">
        <v>-0.00289710114897719</v>
      </c>
      <c r="BC387" s="85" t="n">
        <v>0.0235973288090113</v>
      </c>
      <c r="BD387" s="85" t="n">
        <v>218.050586034909</v>
      </c>
      <c r="BE387" s="85" t="n">
        <v>-0.00953710430412531</v>
      </c>
      <c r="BF387" s="84" t="n">
        <v>0.0162786945506962</v>
      </c>
      <c r="BG387" s="49" t="n">
        <v>209.443326059841</v>
      </c>
      <c r="BH387" s="85" t="n">
        <v>-0.00216723619893232</v>
      </c>
      <c r="BI387" s="49" t="n">
        <v>0.0231168637241776</v>
      </c>
      <c r="BJ387" s="49" t="n">
        <v>278.30140586036</v>
      </c>
      <c r="BK387" s="49" t="n">
        <v>-0.00430333441019774</v>
      </c>
      <c r="BL387" s="49" t="n">
        <v>0.0290651042631518</v>
      </c>
      <c r="BM387" s="49" t="n">
        <v>344.290399002488</v>
      </c>
      <c r="BN387" s="49" t="n">
        <v>-0.00710816468912882</v>
      </c>
      <c r="BO387" s="49" t="n">
        <v>0.0187749967117161</v>
      </c>
      <c r="BP387" s="49" t="n">
        <v>372.981265586019</v>
      </c>
      <c r="BQ387" s="49" t="n">
        <v>0.00428896830822904</v>
      </c>
      <c r="BR387" s="49" t="n">
        <v>0.0239332016256425</v>
      </c>
      <c r="BS387" s="49" t="n">
        <v>477.702928615975</v>
      </c>
      <c r="BT387" s="49" t="n">
        <v>0.00265970065365444</v>
      </c>
      <c r="BU387" s="49" t="n">
        <v>0.0284667680712708</v>
      </c>
      <c r="BV387" s="49" t="n">
        <v>578.120961658365</v>
      </c>
      <c r="BW387" s="49" t="n">
        <v>0.000286261605124296</v>
      </c>
      <c r="BX387" s="49" t="n">
        <v>0.0183949294392335</v>
      </c>
      <c r="BY387" s="49" t="n">
        <v>537.953748441393</v>
      </c>
      <c r="BZ387" s="49" t="n">
        <v>0.00538161982536396</v>
      </c>
      <c r="CA387" s="49" t="n">
        <v>0.0228150407223459</v>
      </c>
      <c r="CB387" s="49" t="n">
        <v>665.628104738175</v>
      </c>
      <c r="CC387" s="49" t="n">
        <v>0.00470477753037395</v>
      </c>
      <c r="CD387" s="49" t="n">
        <v>0.0277049300075189</v>
      </c>
      <c r="CE387" s="49" t="n">
        <v>832.035130922719</v>
      </c>
      <c r="CF387" s="49" t="n">
        <v>0.00132530410546466</v>
      </c>
    </row>
    <row r="388" customFormat="false" ht="12.8" hidden="false" customHeight="false" outlineLevel="0" collapsed="false">
      <c r="A388" s="86"/>
      <c r="B388" s="86"/>
      <c r="H388" s="86"/>
      <c r="I388" s="87"/>
      <c r="J388" s="86"/>
      <c r="K388" s="86"/>
      <c r="L388" s="86"/>
      <c r="M388" s="95"/>
      <c r="AW388" s="49" t="n">
        <v>0.00483334362386073</v>
      </c>
      <c r="AX388" s="84" t="n">
        <v>113.624434226934</v>
      </c>
      <c r="AY388" s="53" t="n">
        <v>0.00338334053670255</v>
      </c>
      <c r="AZ388" s="84" t="n">
        <v>0.0151834777963342</v>
      </c>
      <c r="BA388" s="49" t="n">
        <v>170.292822942644</v>
      </c>
      <c r="BB388" s="85" t="n">
        <v>-0.00306463298529911</v>
      </c>
      <c r="BC388" s="85" t="n">
        <v>0.0238656635545482</v>
      </c>
      <c r="BD388" s="85" t="n">
        <v>218.619164588525</v>
      </c>
      <c r="BE388" s="85" t="n">
        <v>-0.00969944080195712</v>
      </c>
      <c r="BF388" s="84" t="n">
        <v>0.0163918384238683</v>
      </c>
      <c r="BG388" s="49" t="n">
        <v>209.989460723183</v>
      </c>
      <c r="BH388" s="85" t="n">
        <v>-0.00223288328381392</v>
      </c>
      <c r="BI388" s="49" t="n">
        <v>0.0232727084285426</v>
      </c>
      <c r="BJ388" s="49" t="n">
        <v>279.027091645896</v>
      </c>
      <c r="BK388" s="49" t="n">
        <v>-0.00438537827378445</v>
      </c>
      <c r="BL388" s="49" t="n">
        <v>0.0292623509864587</v>
      </c>
      <c r="BM388" s="49" t="n">
        <v>345.18815461346</v>
      </c>
      <c r="BN388" s="49" t="n">
        <v>-0.0072080802179137</v>
      </c>
      <c r="BO388" s="49" t="n">
        <v>0.0188740553963081</v>
      </c>
      <c r="BP388" s="49" t="n">
        <v>373.953834164572</v>
      </c>
      <c r="BQ388" s="49" t="n">
        <v>0.00425498498076389</v>
      </c>
      <c r="BR388" s="49" t="n">
        <v>0.0240596284594146</v>
      </c>
      <c r="BS388" s="49" t="n">
        <v>478.948564526199</v>
      </c>
      <c r="BT388" s="49" t="n">
        <v>0.00260948132411111</v>
      </c>
      <c r="BU388" s="49" t="n">
        <v>0.0286213450413445</v>
      </c>
      <c r="BV388" s="49" t="n">
        <v>579.628442955123</v>
      </c>
      <c r="BW388" s="49" t="n">
        <v>0.000218165527112659</v>
      </c>
      <c r="BX388" s="49" t="n">
        <v>0.0184907432469322</v>
      </c>
      <c r="BY388" s="49" t="n">
        <v>539.356491583538</v>
      </c>
      <c r="BZ388" s="49" t="n">
        <v>0.00535741186582769</v>
      </c>
      <c r="CA388" s="49" t="n">
        <v>0.0229319383183277</v>
      </c>
      <c r="CB388" s="49" t="n">
        <v>667.363765586056</v>
      </c>
      <c r="CC388" s="49" t="n">
        <v>0.00467086159518255</v>
      </c>
      <c r="CD388" s="49" t="n">
        <v>0.0278533648420771</v>
      </c>
      <c r="CE388" s="49" t="n">
        <v>834.20470698257</v>
      </c>
      <c r="CF388" s="49" t="n">
        <v>0.00126456680482045</v>
      </c>
    </row>
    <row r="389" customFormat="false" ht="12.8" hidden="false" customHeight="false" outlineLevel="0" collapsed="false">
      <c r="A389" s="86"/>
      <c r="B389" s="86"/>
      <c r="H389" s="86"/>
      <c r="I389" s="87"/>
      <c r="J389" s="86"/>
      <c r="K389" s="86"/>
      <c r="L389" s="86"/>
      <c r="M389" s="95"/>
      <c r="AW389" s="49" t="n">
        <v>0.00484294643048155</v>
      </c>
      <c r="AX389" s="84" t="n">
        <v>113.919945448879</v>
      </c>
      <c r="AY389" s="53" t="n">
        <v>0.00339006250133717</v>
      </c>
      <c r="AZ389" s="84" t="n">
        <v>0.0153844312999167</v>
      </c>
      <c r="BA389" s="49" t="n">
        <v>170.735715710723</v>
      </c>
      <c r="BB389" s="85" t="n">
        <v>-0.00323372094560553</v>
      </c>
      <c r="BC389" s="85" t="n">
        <v>0.0241379058363406</v>
      </c>
      <c r="BD389" s="85" t="n">
        <v>219.187743142141</v>
      </c>
      <c r="BE389" s="85" t="n">
        <v>-0.00986308939685132</v>
      </c>
      <c r="BF389" s="84" t="n">
        <v>0.0165059697098804</v>
      </c>
      <c r="BG389" s="49" t="n">
        <v>210.535595386524</v>
      </c>
      <c r="BH389" s="85" t="n">
        <v>-0.00229930232510797</v>
      </c>
      <c r="BI389" s="49" t="n">
        <v>0.0234300924579723</v>
      </c>
      <c r="BJ389" s="49" t="n">
        <v>279.752777431432</v>
      </c>
      <c r="BK389" s="49" t="n">
        <v>-0.00446822975969567</v>
      </c>
      <c r="BL389" s="49" t="n">
        <v>0.0294617548063754</v>
      </c>
      <c r="BM389" s="49" t="n">
        <v>346.085910224433</v>
      </c>
      <c r="BN389" s="49" t="n">
        <v>-0.00730885640333228</v>
      </c>
      <c r="BO389" s="49" t="n">
        <v>0.0189737973062289</v>
      </c>
      <c r="BP389" s="49" t="n">
        <v>374.926402743126</v>
      </c>
      <c r="BQ389" s="49" t="n">
        <v>0.00422053362097124</v>
      </c>
      <c r="BR389" s="49" t="n">
        <v>0.0241870199808668</v>
      </c>
      <c r="BS389" s="49" t="n">
        <v>480.194200436424</v>
      </c>
      <c r="BT389" s="49" t="n">
        <v>0.00255873339381202</v>
      </c>
      <c r="BU389" s="49" t="n">
        <v>0.0287772415641593</v>
      </c>
      <c r="BV389" s="49" t="n">
        <v>581.135924251881</v>
      </c>
      <c r="BW389" s="49" t="n">
        <v>0.000149461601816395</v>
      </c>
      <c r="BX389" s="49" t="n">
        <v>0.0185871746919607</v>
      </c>
      <c r="BY389" s="49" t="n">
        <v>540.759234725682</v>
      </c>
      <c r="BZ389" s="49" t="n">
        <v>0.00533281554136475</v>
      </c>
      <c r="CA389" s="49" t="n">
        <v>0.0230496270700149</v>
      </c>
      <c r="CB389" s="49" t="n">
        <v>669.099426433936</v>
      </c>
      <c r="CC389" s="49" t="n">
        <v>0.00463653635553457</v>
      </c>
      <c r="CD389" s="49" t="n">
        <v>0.0280030104466828</v>
      </c>
      <c r="CE389" s="49" t="n">
        <v>836.37428304242</v>
      </c>
      <c r="CF389" s="49" t="n">
        <v>0.00120326953106042</v>
      </c>
    </row>
    <row r="390" customFormat="false" ht="12.8" hidden="false" customHeight="false" outlineLevel="0" collapsed="false">
      <c r="A390" s="86"/>
      <c r="B390" s="86"/>
      <c r="H390" s="86"/>
      <c r="I390" s="87"/>
      <c r="J390" s="86"/>
      <c r="K390" s="86"/>
      <c r="L390" s="86"/>
      <c r="M390" s="95"/>
      <c r="AW390" s="49" t="n">
        <v>0.00485253849085392</v>
      </c>
      <c r="AX390" s="84" t="n">
        <v>114.215456670824</v>
      </c>
      <c r="AY390" s="53" t="n">
        <v>0.00339677694359783</v>
      </c>
      <c r="AZ390" s="84" t="n">
        <v>0.0155882239889104</v>
      </c>
      <c r="BA390" s="49" t="n">
        <v>171.178608478803</v>
      </c>
      <c r="BB390" s="85" t="n">
        <v>-0.00340439143922588</v>
      </c>
      <c r="BC390" s="85" t="n">
        <v>0.0244141717226953</v>
      </c>
      <c r="BD390" s="85" t="n">
        <v>219.756321695757</v>
      </c>
      <c r="BE390" s="85" t="n">
        <v>-0.0100280710666548</v>
      </c>
      <c r="BF390" s="84" t="n">
        <v>0.0166211083746381</v>
      </c>
      <c r="BG390" s="49" t="n">
        <v>211.081730049866</v>
      </c>
      <c r="BH390" s="85" t="n">
        <v>-0.00236650341261282</v>
      </c>
      <c r="BI390" s="49" t="n">
        <v>0.0235890495497452</v>
      </c>
      <c r="BJ390" s="49" t="n">
        <v>280.478463216968</v>
      </c>
      <c r="BK390" s="49" t="n">
        <v>-0.00455189938858678</v>
      </c>
      <c r="BL390" s="49" t="n">
        <v>0.0296633662743047</v>
      </c>
      <c r="BM390" s="49" t="n">
        <v>346.983665835405</v>
      </c>
      <c r="BN390" s="49" t="n">
        <v>-0.00741050448536848</v>
      </c>
      <c r="BO390" s="49" t="n">
        <v>0.0190742334572553</v>
      </c>
      <c r="BP390" s="49" t="n">
        <v>375.898971321679</v>
      </c>
      <c r="BQ390" s="49" t="n">
        <v>0.00418560941902976</v>
      </c>
      <c r="BR390" s="49" t="n">
        <v>0.024315393149708</v>
      </c>
      <c r="BS390" s="49" t="n">
        <v>481.439836346648</v>
      </c>
      <c r="BT390" s="49" t="n">
        <v>0.00250745146117341</v>
      </c>
      <c r="BU390" s="49" t="n">
        <v>0.0289344827746754</v>
      </c>
      <c r="BV390" s="49" t="n">
        <v>582.64340554864</v>
      </c>
      <c r="BW390" s="49" t="n">
        <v>8.01434049367707E-005</v>
      </c>
      <c r="BX390" s="49" t="n">
        <v>0.0186842330441223</v>
      </c>
      <c r="BY390" s="49" t="n">
        <v>542.161977867827</v>
      </c>
      <c r="BZ390" s="49" t="n">
        <v>0.00530782716316277</v>
      </c>
      <c r="CA390" s="49" t="n">
        <v>0.0231681194747684</v>
      </c>
      <c r="CB390" s="49" t="n">
        <v>670.835087281816</v>
      </c>
      <c r="CC390" s="49" t="n">
        <v>0.00460179814781808</v>
      </c>
      <c r="CD390" s="49" t="n">
        <v>0.028153889037584</v>
      </c>
      <c r="CE390" s="49" t="n">
        <v>838.543859102271</v>
      </c>
      <c r="CF390" s="49" t="n">
        <v>0.00114140660165713</v>
      </c>
    </row>
    <row r="391" customFormat="false" ht="12.8" hidden="false" customHeight="false" outlineLevel="0" collapsed="false">
      <c r="A391" s="86"/>
      <c r="B391" s="86"/>
      <c r="H391" s="86"/>
      <c r="I391" s="87"/>
      <c r="J391" s="86"/>
      <c r="K391" s="86"/>
      <c r="L391" s="86"/>
      <c r="M391" s="95"/>
      <c r="AW391" s="49" t="n">
        <v>0.00486211982900267</v>
      </c>
      <c r="AX391" s="84" t="n">
        <v>114.510967892769</v>
      </c>
      <c r="AY391" s="53" t="n">
        <v>0.00340348388030199</v>
      </c>
      <c r="AZ391" s="84" t="n">
        <v>0.0157949391306587</v>
      </c>
      <c r="BA391" s="49" t="n">
        <v>171.621501246883</v>
      </c>
      <c r="BB391" s="85" t="n">
        <v>-0.00357667168319358</v>
      </c>
      <c r="BC391" s="85" t="n">
        <v>0.0246945823739907</v>
      </c>
      <c r="BD391" s="85" t="n">
        <v>220.324900249373</v>
      </c>
      <c r="BE391" s="85" t="n">
        <v>-0.0101944074173433</v>
      </c>
      <c r="BF391" s="84" t="n">
        <v>0.0167372749800718</v>
      </c>
      <c r="BG391" s="49" t="n">
        <v>211.627864713207</v>
      </c>
      <c r="BH391" s="85" t="n">
        <v>-0.00243449688105909</v>
      </c>
      <c r="BI391" s="49" t="n">
        <v>0.0237496145233925</v>
      </c>
      <c r="BJ391" s="49" t="n">
        <v>281.204149002504</v>
      </c>
      <c r="BK391" s="49" t="n">
        <v>-0.00463639794460438</v>
      </c>
      <c r="BL391" s="49" t="n">
        <v>0.0298672376788743</v>
      </c>
      <c r="BM391" s="49" t="n">
        <v>347.881421446378</v>
      </c>
      <c r="BN391" s="49" t="n">
        <v>-0.0075130359911398</v>
      </c>
      <c r="BO391" s="49" t="n">
        <v>0.0191753751319723</v>
      </c>
      <c r="BP391" s="49" t="n">
        <v>376.871539900233</v>
      </c>
      <c r="BQ391" s="49" t="n">
        <v>0.00415020746787482</v>
      </c>
      <c r="BR391" s="49" t="n">
        <v>0.0244447653619761</v>
      </c>
      <c r="BS391" s="49" t="n">
        <v>482.685472256873</v>
      </c>
      <c r="BT391" s="49" t="n">
        <v>0.00245563000999866</v>
      </c>
      <c r="BU391" s="49" t="n">
        <v>0.0290930945054263</v>
      </c>
      <c r="BV391" s="49" t="n">
        <v>584.150886845398</v>
      </c>
      <c r="BW391" s="49" t="n">
        <v>1.0204370684241E-005</v>
      </c>
      <c r="BX391" s="49" t="n">
        <v>0.0187819277842143</v>
      </c>
      <c r="BY391" s="49" t="n">
        <v>543.564721009972</v>
      </c>
      <c r="BZ391" s="49" t="n">
        <v>0.00528244297191323</v>
      </c>
      <c r="CA391" s="49" t="n">
        <v>0.0232874283203448</v>
      </c>
      <c r="CB391" s="49" t="n">
        <v>672.570748129697</v>
      </c>
      <c r="CC391" s="49" t="n">
        <v>0.00456664323618206</v>
      </c>
      <c r="CD391" s="49" t="n">
        <v>0.0283060234250317</v>
      </c>
      <c r="CE391" s="49" t="n">
        <v>840.713435162121</v>
      </c>
      <c r="CF391" s="49" t="n">
        <v>0.00107897221186137</v>
      </c>
    </row>
    <row r="392" customFormat="false" ht="12.8" hidden="false" customHeight="false" outlineLevel="0" collapsed="false">
      <c r="A392" s="86"/>
      <c r="B392" s="86"/>
      <c r="H392" s="86"/>
      <c r="I392" s="87"/>
      <c r="J392" s="86"/>
      <c r="K392" s="86"/>
      <c r="L392" s="86"/>
      <c r="M392" s="95"/>
      <c r="AW392" s="49" t="n">
        <v>0.0048716904688721</v>
      </c>
      <c r="AX392" s="84" t="n">
        <v>114.806479114714</v>
      </c>
      <c r="AY392" s="53" t="n">
        <v>0.0034101833282106</v>
      </c>
      <c r="AZ392" s="84" t="n">
        <v>0.016004663568879</v>
      </c>
      <c r="BA392" s="49" t="n">
        <v>172.064394014963</v>
      </c>
      <c r="BB392" s="85" t="n">
        <v>-0.00375058973612899</v>
      </c>
      <c r="BC392" s="85" t="n">
        <v>0.0249792643429619</v>
      </c>
      <c r="BD392" s="85" t="n">
        <v>220.893478802989</v>
      </c>
      <c r="BE392" s="85" t="n">
        <v>-0.0103621207088666</v>
      </c>
      <c r="BF392" s="84" t="n">
        <v>0.016854490707768</v>
      </c>
      <c r="BG392" s="49" t="n">
        <v>212.173999376549</v>
      </c>
      <c r="BH392" s="85" t="n">
        <v>-0.0025032933181404</v>
      </c>
      <c r="BI392" s="49" t="n">
        <v>0.0239118233271459</v>
      </c>
      <c r="BJ392" s="49" t="n">
        <v>281.929834788041</v>
      </c>
      <c r="BK392" s="49" t="n">
        <v>-0.00472173648420783</v>
      </c>
      <c r="BL392" s="49" t="n">
        <v>0.0300734231259993</v>
      </c>
      <c r="BM392" s="49" t="n">
        <v>348.77917705735</v>
      </c>
      <c r="BN392" s="49" t="n">
        <v>-0.00761646274472955</v>
      </c>
      <c r="BO392" s="49" t="n">
        <v>0.0192772338882909</v>
      </c>
      <c r="BP392" s="49" t="n">
        <v>377.844108478786</v>
      </c>
      <c r="BQ392" s="49" t="n">
        <v>0.00411432276055837</v>
      </c>
      <c r="BR392" s="49" t="n">
        <v>0.0245751544650001</v>
      </c>
      <c r="BS392" s="49" t="n">
        <v>483.931108167097</v>
      </c>
      <c r="BT392" s="49" t="n">
        <v>0.0024032634063181</v>
      </c>
      <c r="BU392" s="49" t="n">
        <v>0.0292531033124281</v>
      </c>
      <c r="BV392" s="49" t="n">
        <v>585.658368142156</v>
      </c>
      <c r="BW392" s="49" t="n">
        <v>-6.03622122712936E-005</v>
      </c>
      <c r="BX392" s="49" t="n">
        <v>0.0188802686103361</v>
      </c>
      <c r="BY392" s="49" t="n">
        <v>544.967464152116</v>
      </c>
      <c r="BZ392" s="49" t="n">
        <v>0.00525665913599972</v>
      </c>
      <c r="CA392" s="49" t="n">
        <v>0.0234075666938613</v>
      </c>
      <c r="CB392" s="49" t="n">
        <v>674.306408977577</v>
      </c>
      <c r="CC392" s="49" t="n">
        <v>0.00453106781071835</v>
      </c>
      <c r="CD392" s="49" t="n">
        <v>0.0284594370345239</v>
      </c>
      <c r="CE392" s="49" t="n">
        <v>842.883011221971</v>
      </c>
      <c r="CF392" s="49" t="n">
        <v>0.00101596043131127</v>
      </c>
    </row>
    <row r="393" customFormat="false" ht="12.8" hidden="false" customHeight="false" outlineLevel="0" collapsed="false">
      <c r="A393" s="86"/>
      <c r="B393" s="86"/>
      <c r="H393" s="86"/>
      <c r="I393" s="87"/>
      <c r="J393" s="86"/>
      <c r="K393" s="86"/>
      <c r="L393" s="86"/>
      <c r="M393" s="95"/>
      <c r="AW393" s="49" t="n">
        <v>0.00488125043432642</v>
      </c>
      <c r="AX393" s="84" t="n">
        <v>115.101990336659</v>
      </c>
      <c r="AY393" s="53" t="n">
        <v>0.00341687530402858</v>
      </c>
      <c r="AZ393" s="84" t="n">
        <v>0.0162174879294368</v>
      </c>
      <c r="BA393" s="49" t="n">
        <v>172.507286783043</v>
      </c>
      <c r="BB393" s="85" t="n">
        <v>-0.00392617453396724</v>
      </c>
      <c r="BC393" s="85" t="n">
        <v>0.0252683498973576</v>
      </c>
      <c r="BD393" s="85" t="n">
        <v>221.462057356605</v>
      </c>
      <c r="BE393" s="85" t="n">
        <v>-0.0105312338823813</v>
      </c>
      <c r="BF393" s="84" t="n">
        <v>0.0169727773837797</v>
      </c>
      <c r="BG393" s="49" t="n">
        <v>212.720134039891</v>
      </c>
      <c r="BH393" s="85" t="n">
        <v>-0.00257290357288127</v>
      </c>
      <c r="BI393" s="49" t="n">
        <v>0.0240757130868916</v>
      </c>
      <c r="BJ393" s="49" t="n">
        <v>282.655520573577</v>
      </c>
      <c r="BK393" s="49" t="n">
        <v>-0.00480792634537368</v>
      </c>
      <c r="BL393" s="49" t="n">
        <v>0.0302819786235912</v>
      </c>
      <c r="BM393" s="49" t="n">
        <v>349.676932668323</v>
      </c>
      <c r="BN393" s="49" t="n">
        <v>-0.00772079687745971</v>
      </c>
      <c r="BO393" s="49" t="n">
        <v>0.0193798215683096</v>
      </c>
      <c r="BP393" s="49" t="n">
        <v>378.81667705734</v>
      </c>
      <c r="BQ393" s="49" t="n">
        <v>0.00407795018751799</v>
      </c>
      <c r="BR393" s="49" t="n">
        <v>0.0247065787730077</v>
      </c>
      <c r="BS393" s="49" t="n">
        <v>485.176744077322</v>
      </c>
      <c r="BT393" s="49" t="n">
        <v>0.00235034589511795</v>
      </c>
      <c r="BU393" s="49" t="n">
        <v>0.0294145365022991</v>
      </c>
      <c r="BV393" s="49" t="n">
        <v>587.165849438914</v>
      </c>
      <c r="BW393" s="49" t="n">
        <v>-0.000131563205003602</v>
      </c>
      <c r="BX393" s="49" t="n">
        <v>0.0189792654444358</v>
      </c>
      <c r="BY393" s="49" t="n">
        <v>546.370207294261</v>
      </c>
      <c r="BZ393" s="49" t="n">
        <v>0.00523047174962708</v>
      </c>
      <c r="CA393" s="49" t="n">
        <v>0.0235285479911096</v>
      </c>
      <c r="CB393" s="49" t="n">
        <v>676.042069825458</v>
      </c>
      <c r="CC393" s="49" t="n">
        <v>0.00449506798558687</v>
      </c>
      <c r="CD393" s="49" t="n">
        <v>0.028614153929006</v>
      </c>
      <c r="CE393" s="49" t="n">
        <v>845.052587281822</v>
      </c>
      <c r="CF393" s="49" t="n">
        <v>0.000952365200516906</v>
      </c>
    </row>
    <row r="394" customFormat="false" ht="12.8" hidden="false" customHeight="false" outlineLevel="0" collapsed="false">
      <c r="A394" s="86"/>
      <c r="B394" s="86"/>
      <c r="H394" s="86"/>
      <c r="I394" s="87"/>
      <c r="J394" s="86"/>
      <c r="K394" s="86"/>
      <c r="L394" s="86"/>
      <c r="M394" s="95"/>
      <c r="AW394" s="49" t="n">
        <v>0.00489079974915012</v>
      </c>
      <c r="AX394" s="84" t="n">
        <v>115.397501558605</v>
      </c>
      <c r="AY394" s="53" t="n">
        <v>0.00342355982440519</v>
      </c>
      <c r="AZ394" s="84" t="n">
        <v>0.016433506841046</v>
      </c>
      <c r="BA394" s="49" t="n">
        <v>172.950179551122</v>
      </c>
      <c r="BB394" s="85" t="n">
        <v>-0.00410345592765049</v>
      </c>
      <c r="BC394" s="85" t="n">
        <v>0.0255619773669931</v>
      </c>
      <c r="BD394" s="85" t="n">
        <v>222.03063591022</v>
      </c>
      <c r="BE394" s="85" t="n">
        <v>-0.0107017705889625</v>
      </c>
      <c r="BF394" s="84" t="n">
        <v>0.0170921575046856</v>
      </c>
      <c r="BG394" s="49" t="n">
        <v>213.266268703232</v>
      </c>
      <c r="BH394" s="85" t="n">
        <v>-0.00264333876435936</v>
      </c>
      <c r="BI394" s="49" t="n">
        <v>0.0242413221577973</v>
      </c>
      <c r="BJ394" s="49" t="n">
        <v>283.381206359113</v>
      </c>
      <c r="BK394" s="49" t="n">
        <v>-0.00489497915720494</v>
      </c>
      <c r="BL394" s="49" t="n">
        <v>0.0304929621712406</v>
      </c>
      <c r="BM394" s="49" t="n">
        <v>350.574688279295</v>
      </c>
      <c r="BN394" s="49" t="n">
        <v>-0.00782605083862651</v>
      </c>
      <c r="BO394" s="49" t="n">
        <v>0.0194831503075347</v>
      </c>
      <c r="BP394" s="49" t="n">
        <v>379.789245635893</v>
      </c>
      <c r="BQ394" s="49" t="n">
        <v>0.00404108453375043</v>
      </c>
      <c r="BR394" s="49" t="n">
        <v>0.024839057083412</v>
      </c>
      <c r="BS394" s="49" t="n">
        <v>486.422379987546</v>
      </c>
      <c r="BT394" s="49" t="n">
        <v>0.00229687159694916</v>
      </c>
      <c r="BU394" s="49" t="n">
        <v>0.0295774221606581</v>
      </c>
      <c r="BV394" s="49" t="n">
        <v>588.673330735672</v>
      </c>
      <c r="BW394" s="49" t="n">
        <v>-0.000203405622689379</v>
      </c>
      <c r="BX394" s="49" t="n">
        <v>0.0190789284391054</v>
      </c>
      <c r="BY394" s="49" t="n">
        <v>547.772950436405</v>
      </c>
      <c r="BZ394" s="49" t="n">
        <v>0.0052038768308901</v>
      </c>
      <c r="CA394" s="49" t="n">
        <v>0.0236503859262339</v>
      </c>
      <c r="CB394" s="49" t="n">
        <v>677.777730673338</v>
      </c>
      <c r="CC394" s="49" t="n">
        <v>0.00445863979707786</v>
      </c>
      <c r="CD394" s="49" t="n">
        <v>0.0287701988320764</v>
      </c>
      <c r="CE394" s="49" t="n">
        <v>847.222163341672</v>
      </c>
      <c r="CF394" s="49" t="n">
        <v>0.000888180327215735</v>
      </c>
    </row>
    <row r="395" customFormat="false" ht="12.8" hidden="false" customHeight="false" outlineLevel="0" collapsed="false">
      <c r="A395" s="86"/>
      <c r="B395" s="86"/>
      <c r="H395" s="86"/>
      <c r="I395" s="87"/>
      <c r="J395" s="86"/>
      <c r="K395" s="86"/>
      <c r="L395" s="86"/>
      <c r="M395" s="95"/>
      <c r="AW395" s="49" t="n">
        <v>0.00490033843704821</v>
      </c>
      <c r="AX395" s="84" t="n">
        <v>115.69301278055</v>
      </c>
      <c r="AY395" s="53" t="n">
        <v>0.00343023690593386</v>
      </c>
      <c r="AZ395" s="84" t="n">
        <v>0.0166528191722064</v>
      </c>
      <c r="BA395" s="49" t="n">
        <v>173.393072319202</v>
      </c>
      <c r="BB395" s="85" t="n">
        <v>-0.00428246472292265</v>
      </c>
      <c r="BC395" s="85" t="n">
        <v>0.0258602915174416</v>
      </c>
      <c r="BD395" s="85" t="n">
        <v>222.599214463836</v>
      </c>
      <c r="BE395" s="85" t="n">
        <v>-0.0108737552198957</v>
      </c>
      <c r="BF395" s="84" t="n">
        <v>0.0172126542649763</v>
      </c>
      <c r="BG395" s="49" t="n">
        <v>213.812403366574</v>
      </c>
      <c r="BH395" s="85" t="n">
        <v>-0.00271461029080103</v>
      </c>
      <c r="BI395" s="49" t="n">
        <v>0.0244086901787871</v>
      </c>
      <c r="BJ395" s="49" t="n">
        <v>284.106892144649</v>
      </c>
      <c r="BK395" s="49" t="n">
        <v>-0.00498290684996311</v>
      </c>
      <c r="BL395" s="49" t="n">
        <v>0.0307064338552262</v>
      </c>
      <c r="BM395" s="49" t="n">
        <v>351.472443890268</v>
      </c>
      <c r="BN395" s="49" t="n">
        <v>-0.00793223740672435</v>
      </c>
      <c r="BO395" s="49" t="n">
        <v>0.0195872325444779</v>
      </c>
      <c r="BP395" s="49" t="n">
        <v>380.761814214447</v>
      </c>
      <c r="BQ395" s="49" t="n">
        <v>0.00400372047588648</v>
      </c>
      <c r="BR395" s="49" t="n">
        <v>0.0249726086938123</v>
      </c>
      <c r="BS395" s="49" t="n">
        <v>487.668015897771</v>
      </c>
      <c r="BT395" s="49" t="n">
        <v>0.00224283450441365</v>
      </c>
      <c r="BU395" s="49" t="n">
        <v>0.0297417891818722</v>
      </c>
      <c r="BV395" s="49" t="n">
        <v>590.18081203243</v>
      </c>
      <c r="BW395" s="49" t="n">
        <v>-0.000275896639136974</v>
      </c>
      <c r="BX395" s="49" t="n">
        <v>0.0191792679846364</v>
      </c>
      <c r="BY395" s="49" t="n">
        <v>549.17569357855</v>
      </c>
      <c r="BZ395" s="49" t="n">
        <v>0.00517687031977808</v>
      </c>
      <c r="CA395" s="49" t="n">
        <v>0.0237730945417917</v>
      </c>
      <c r="CB395" s="49" t="n">
        <v>679.513391521218</v>
      </c>
      <c r="CC395" s="49" t="n">
        <v>0.00442177920160927</v>
      </c>
      <c r="CD395" s="49" t="n">
        <v>0.0289275971522564</v>
      </c>
      <c r="CE395" s="49" t="n">
        <v>849.391739401523</v>
      </c>
      <c r="CF395" s="49" t="n">
        <v>0.000823399482595603</v>
      </c>
    </row>
    <row r="396" customFormat="false" ht="12.8" hidden="false" customHeight="false" outlineLevel="0" collapsed="false">
      <c r="A396" s="86"/>
      <c r="B396" s="86"/>
      <c r="H396" s="86"/>
      <c r="I396" s="87"/>
      <c r="J396" s="86"/>
      <c r="K396" s="86"/>
      <c r="L396" s="86"/>
      <c r="M396" s="95"/>
      <c r="AW396" s="49" t="n">
        <v>0.0049098665216467</v>
      </c>
      <c r="AX396" s="84" t="n">
        <v>115.988524002495</v>
      </c>
      <c r="AY396" s="53" t="n">
        <v>0.0034369065651528</v>
      </c>
      <c r="AZ396" s="84" t="n">
        <v>0.0168755282858305</v>
      </c>
      <c r="BA396" s="49" t="n">
        <v>173.835965087282</v>
      </c>
      <c r="BB396" s="85" t="n">
        <v>-0.00446323272236385</v>
      </c>
      <c r="BC396" s="85" t="n">
        <v>0.0261634439528502</v>
      </c>
      <c r="BD396" s="85" t="n">
        <v>223.167793017452</v>
      </c>
      <c r="BE396" s="85" t="n">
        <v>-0.0110472129386534</v>
      </c>
      <c r="BF396" s="84" t="n">
        <v>0.0173342915858471</v>
      </c>
      <c r="BG396" s="49" t="n">
        <v>214.358538029915</v>
      </c>
      <c r="BH396" s="85" t="n">
        <v>-0.00278672983906919</v>
      </c>
      <c r="BI396" s="49" t="n">
        <v>0.0245778581300556</v>
      </c>
      <c r="BJ396" s="49" t="n">
        <v>284.832577930185</v>
      </c>
      <c r="BK396" s="49" t="n">
        <v>-0.00507172166554924</v>
      </c>
      <c r="BL396" s="49" t="n">
        <v>0.0309224559492347</v>
      </c>
      <c r="BM396" s="49" t="n">
        <v>352.370199501241</v>
      </c>
      <c r="BN396" s="49" t="n">
        <v>-0.008039369701187</v>
      </c>
      <c r="BO396" s="49" t="n">
        <v>0.0196920810306491</v>
      </c>
      <c r="BP396" s="49" t="n">
        <v>381.734382793</v>
      </c>
      <c r="BQ396" s="49" t="n">
        <v>0.00396585257916254</v>
      </c>
      <c r="BR396" s="49" t="n">
        <v>0.0251072534197487</v>
      </c>
      <c r="BS396" s="49" t="n">
        <v>488.913651807995</v>
      </c>
      <c r="BT396" s="49" t="n">
        <v>0.00218822847852347</v>
      </c>
      <c r="BU396" s="49" t="n">
        <v>0.0299076673002342</v>
      </c>
      <c r="BV396" s="49" t="n">
        <v>591.688293329189</v>
      </c>
      <c r="BW396" s="49" t="n">
        <v>-0.000349043591485926</v>
      </c>
      <c r="BX396" s="49" t="n">
        <v>0.0192802947163474</v>
      </c>
      <c r="BY396" s="49" t="n">
        <v>550.578436720695</v>
      </c>
      <c r="BZ396" s="49" t="n">
        <v>0.00514944807611264</v>
      </c>
      <c r="CA396" s="49" t="n">
        <v>0.0238966882192152</v>
      </c>
      <c r="CB396" s="49" t="n">
        <v>681.249052369099</v>
      </c>
      <c r="CC396" s="49" t="n">
        <v>0.00438448207365957</v>
      </c>
      <c r="CD396" s="49" t="n">
        <v>0.0290863750083796</v>
      </c>
      <c r="CE396" s="49" t="n">
        <v>851.561315461373</v>
      </c>
      <c r="CF396" s="49" t="n">
        <v>0.000758016197373543</v>
      </c>
    </row>
    <row r="397" customFormat="false" ht="12.8" hidden="false" customHeight="false" outlineLevel="0" collapsed="false">
      <c r="A397" s="86"/>
      <c r="B397" s="86"/>
      <c r="H397" s="86"/>
      <c r="I397" s="87"/>
      <c r="J397" s="86"/>
      <c r="K397" s="86"/>
      <c r="L397" s="86"/>
      <c r="M397" s="95"/>
      <c r="AW397" s="49" t="n">
        <v>0.00491938402649285</v>
      </c>
      <c r="AX397" s="84" t="n">
        <v>116.28403522444</v>
      </c>
      <c r="AY397" s="53" t="n">
        <v>0.00344356881854512</v>
      </c>
      <c r="AZ397" s="84" t="n">
        <v>0.0171017423131594</v>
      </c>
      <c r="BA397" s="49" t="n">
        <v>174.278857855362</v>
      </c>
      <c r="BB397" s="85" t="n">
        <v>-0.00464579276982751</v>
      </c>
      <c r="BC397" s="85" t="n">
        <v>0.0264715935506385</v>
      </c>
      <c r="BD397" s="85" t="n">
        <v>223.736371571068</v>
      </c>
      <c r="BE397" s="85" t="n">
        <v>-0.0112221697146752</v>
      </c>
      <c r="BF397" s="84" t="n">
        <v>0.0174570941454849</v>
      </c>
      <c r="BG397" s="49" t="n">
        <v>214.904672693257</v>
      </c>
      <c r="BH397" s="85" t="n">
        <v>-0.00285970939456443</v>
      </c>
      <c r="BI397" s="49" t="n">
        <v>0.024748868393824</v>
      </c>
      <c r="BJ397" s="49" t="n">
        <v>285.558263715722</v>
      </c>
      <c r="BK397" s="49" t="n">
        <v>-0.00516143616845747</v>
      </c>
      <c r="BL397" s="49" t="n">
        <v>0.031141093021206</v>
      </c>
      <c r="BM397" s="49" t="n">
        <v>353.267955112213</v>
      </c>
      <c r="BN397" s="49" t="n">
        <v>-0.0081474611946735</v>
      </c>
      <c r="BO397" s="49" t="n">
        <v>0.019797708840965</v>
      </c>
      <c r="BP397" s="49" t="n">
        <v>382.706951371554</v>
      </c>
      <c r="BQ397" s="49" t="n">
        <v>0.00392747529428458</v>
      </c>
      <c r="BR397" s="49" t="n">
        <v>0.0252430116132477</v>
      </c>
      <c r="BS397" s="49" t="n">
        <v>490.15928771822</v>
      </c>
      <c r="BT397" s="49" t="n">
        <v>0.00213304724492223</v>
      </c>
      <c r="BU397" s="49" t="n">
        <v>0.0300750871226509</v>
      </c>
      <c r="BV397" s="49" t="n">
        <v>593.195774625947</v>
      </c>
      <c r="BW397" s="49" t="n">
        <v>-0.000422853985090217</v>
      </c>
      <c r="BX397" s="49" t="n">
        <v>0.019382019522197</v>
      </c>
      <c r="BY397" s="49" t="n">
        <v>551.981179862839</v>
      </c>
      <c r="BZ397" s="49" t="n">
        <v>0.00512160587741774</v>
      </c>
      <c r="CA397" s="49" t="n">
        <v>0.0240211816896916</v>
      </c>
      <c r="CB397" s="49" t="n">
        <v>682.984713216979</v>
      </c>
      <c r="CC397" s="49" t="n">
        <v>0.00434674420362854</v>
      </c>
      <c r="CD397" s="49" t="n">
        <v>0.0292465592561651</v>
      </c>
      <c r="CE397" s="49" t="n">
        <v>853.730891521224</v>
      </c>
      <c r="CF397" s="49" t="n">
        <v>0.000692023857731424</v>
      </c>
    </row>
    <row r="398" customFormat="false" ht="12.8" hidden="false" customHeight="false" outlineLevel="0" collapsed="false">
      <c r="A398" s="86"/>
      <c r="B398" s="86"/>
      <c r="H398" s="86"/>
      <c r="I398" s="87"/>
      <c r="J398" s="86"/>
      <c r="K398" s="86"/>
      <c r="L398" s="86"/>
      <c r="M398" s="95"/>
      <c r="AW398" s="49" t="n">
        <v>0.00492889097505562</v>
      </c>
      <c r="AX398" s="84" t="n">
        <v>116.579546446385</v>
      </c>
      <c r="AY398" s="53" t="n">
        <v>0.00345022368253906</v>
      </c>
      <c r="AZ398" s="84" t="n">
        <v>0.0173315744487446</v>
      </c>
      <c r="BA398" s="49" t="n">
        <v>174.721750623442</v>
      </c>
      <c r="BB398" s="85" t="n">
        <v>-0.00483017879744298</v>
      </c>
      <c r="BC398" s="85" t="n">
        <v>0.0267849069311527</v>
      </c>
      <c r="BD398" s="85" t="n">
        <v>224.304950124684</v>
      </c>
      <c r="BE398" s="85" t="n">
        <v>-0.0113986523590746</v>
      </c>
      <c r="BF398" s="84" t="n">
        <v>0.0175810874109446</v>
      </c>
      <c r="BG398" s="49" t="n">
        <v>215.450807356599</v>
      </c>
      <c r="BH398" s="85" t="n">
        <v>-0.00293356125156151</v>
      </c>
      <c r="BI398" s="49" t="n">
        <v>0.024921764818562</v>
      </c>
      <c r="BJ398" s="49" t="n">
        <v>286.283949501258</v>
      </c>
      <c r="BK398" s="49" t="n">
        <v>-0.00525206325722734</v>
      </c>
      <c r="BL398" s="49" t="n">
        <v>0.0313624120467569</v>
      </c>
      <c r="BM398" s="49" t="n">
        <v>354.165710723186</v>
      </c>
      <c r="BN398" s="49" t="n">
        <v>-0.00825652572593109</v>
      </c>
      <c r="BO398" s="49" t="n">
        <v>0.019904129384593</v>
      </c>
      <c r="BP398" s="49" t="n">
        <v>383.679519950107</v>
      </c>
      <c r="BQ398" s="49" t="n">
        <v>0.00388858295417923</v>
      </c>
      <c r="BR398" s="49" t="n">
        <v>0.0253799041822044</v>
      </c>
      <c r="BS398" s="49" t="n">
        <v>491.404923628445</v>
      </c>
      <c r="BT398" s="49" t="n">
        <v>0.00207728438996968</v>
      </c>
      <c r="BU398" s="49" t="n">
        <v>0.0302440801629316</v>
      </c>
      <c r="BV398" s="49" t="n">
        <v>594.703255922705</v>
      </c>
      <c r="BW398" s="49" t="n">
        <v>-0.000497335498591972</v>
      </c>
      <c r="BX398" s="49" t="n">
        <v>0.0194844535506941</v>
      </c>
      <c r="BY398" s="49" t="n">
        <v>553.383923004984</v>
      </c>
      <c r="BZ398" s="49" t="n">
        <v>0.00509333941671659</v>
      </c>
      <c r="CA398" s="49" t="n">
        <v>0.0241465900454838</v>
      </c>
      <c r="CB398" s="49" t="n">
        <v>684.720374064859</v>
      </c>
      <c r="CC398" s="49" t="n">
        <v>0.00430856129562771</v>
      </c>
      <c r="CD398" s="49" t="n">
        <v>0.029408177516042</v>
      </c>
      <c r="CE398" s="49" t="n">
        <v>855.900467581074</v>
      </c>
      <c r="CF398" s="49" t="n">
        <v>0.000625415701095425</v>
      </c>
    </row>
    <row r="399" customFormat="false" ht="12.8" hidden="false" customHeight="false" outlineLevel="0" collapsed="false">
      <c r="A399" s="86"/>
      <c r="B399" s="86"/>
      <c r="H399" s="86"/>
      <c r="I399" s="87"/>
      <c r="J399" s="86"/>
      <c r="K399" s="86"/>
      <c r="L399" s="86"/>
      <c r="M399" s="95"/>
      <c r="AW399" s="49" t="n">
        <v>0.00493838739072595</v>
      </c>
      <c r="AX399" s="84" t="n">
        <v>116.87505766833</v>
      </c>
      <c r="AY399" s="53" t="n">
        <v>0.00345687117350831</v>
      </c>
      <c r="AZ399" s="84" t="n">
        <v>0.0175651432684602</v>
      </c>
      <c r="BA399" s="49" t="n">
        <v>175.164643391521</v>
      </c>
      <c r="BB399" s="85" t="n">
        <v>-0.00501642587536897</v>
      </c>
      <c r="BC399" s="85" t="n">
        <v>0.0271035589656928</v>
      </c>
      <c r="BD399" s="85" t="n">
        <v>224.8735286783</v>
      </c>
      <c r="BE399" s="85" t="n">
        <v>-0.0115766885624083</v>
      </c>
      <c r="BF399" s="84" t="n">
        <v>0.0177062976717134</v>
      </c>
      <c r="BG399" s="49" t="n">
        <v>215.99694201994</v>
      </c>
      <c r="BH399" s="85" t="n">
        <v>-0.00300829802400417</v>
      </c>
      <c r="BI399" s="49" t="n">
        <v>0.0250965927869139</v>
      </c>
      <c r="BJ399" s="49" t="n">
        <v>287.009635286794</v>
      </c>
      <c r="BK399" s="49" t="n">
        <v>-0.0053436161764201</v>
      </c>
      <c r="BL399" s="49" t="n">
        <v>0.0315864825296714</v>
      </c>
      <c r="BM399" s="49" t="n">
        <v>355.063466334158</v>
      </c>
      <c r="BN399" s="49" t="n">
        <v>-0.00836657751326726</v>
      </c>
      <c r="BO399" s="49" t="n">
        <v>0.0200113564162537</v>
      </c>
      <c r="BP399" s="49" t="n">
        <v>384.652088528661</v>
      </c>
      <c r="BQ399" s="49" t="n">
        <v>0.00384916977062782</v>
      </c>
      <c r="BR399" s="49" t="n">
        <v>0.0255179526106452</v>
      </c>
      <c r="BS399" s="49" t="n">
        <v>492.650559538669</v>
      </c>
      <c r="BT399" s="49" t="n">
        <v>0.00202093335667603</v>
      </c>
      <c r="BU399" s="49" t="n">
        <v>0.0304146788777708</v>
      </c>
      <c r="BV399" s="49" t="n">
        <v>596.210737219463</v>
      </c>
      <c r="BW399" s="49" t="n">
        <v>-0.000572495989193629</v>
      </c>
      <c r="BX399" s="49" t="n">
        <v>0.0195876082191218</v>
      </c>
      <c r="BY399" s="49" t="n">
        <v>554.786666147129</v>
      </c>
      <c r="BZ399" s="49" t="n">
        <v>0.00506464430025483</v>
      </c>
      <c r="CA399" s="49" t="n">
        <v>0.0242729287517122</v>
      </c>
      <c r="CB399" s="49" t="n">
        <v>686.45603491274</v>
      </c>
      <c r="CC399" s="49" t="n">
        <v>0.00426992896519433</v>
      </c>
      <c r="CD399" s="49" t="n">
        <v>0.0295712582022932</v>
      </c>
      <c r="CE399" s="49" t="n">
        <v>858.070043640925</v>
      </c>
      <c r="CF399" s="49" t="n">
        <v>0.000558184811754882</v>
      </c>
    </row>
    <row r="400" customFormat="false" ht="12.8" hidden="false" customHeight="false" outlineLevel="0" collapsed="false">
      <c r="A400" s="86"/>
      <c r="B400" s="86"/>
      <c r="H400" s="86"/>
      <c r="I400" s="87"/>
      <c r="J400" s="86"/>
      <c r="K400" s="86"/>
      <c r="L400" s="86"/>
      <c r="M400" s="95"/>
      <c r="AW400" s="49" t="n">
        <v>0.0049478732968171</v>
      </c>
      <c r="AX400" s="84" t="n">
        <v>117.170568890276</v>
      </c>
      <c r="AY400" s="53" t="n">
        <v>0.00346351130777214</v>
      </c>
      <c r="AZ400" s="84" t="n">
        <v>0.0178025730727314</v>
      </c>
      <c r="BA400" s="49" t="n">
        <v>175.607536159601</v>
      </c>
      <c r="BB400" s="85" t="n">
        <v>-0.0052045702644976</v>
      </c>
      <c r="BC400" s="85" t="n">
        <v>0.0274277333267277</v>
      </c>
      <c r="BD400" s="85" t="n">
        <v>225.442107231916</v>
      </c>
      <c r="BE400" s="85" t="n">
        <v>-0.0117563069346579</v>
      </c>
      <c r="BF400" s="84" t="n">
        <v>0.0178327520750731</v>
      </c>
      <c r="BG400" s="49" t="n">
        <v>216.543076683282</v>
      </c>
      <c r="BH400" s="85" t="n">
        <v>-0.0030839326567839</v>
      </c>
      <c r="BI400" s="49" t="n">
        <v>0.0252733992875862</v>
      </c>
      <c r="BJ400" s="49" t="n">
        <v>287.73532107233</v>
      </c>
      <c r="BK400" s="49" t="n">
        <v>-0.00543610852915499</v>
      </c>
      <c r="BL400" s="49" t="n">
        <v>0.031813376629995</v>
      </c>
      <c r="BM400" s="49" t="n">
        <v>355.961221945131</v>
      </c>
      <c r="BN400" s="49" t="n">
        <v>-0.00847763116866849</v>
      </c>
      <c r="BO400" s="49" t="n">
        <v>0.0201194040480043</v>
      </c>
      <c r="BP400" s="49" t="n">
        <v>385.624657107214</v>
      </c>
      <c r="BQ400" s="49" t="n">
        <v>0.00380922983077791</v>
      </c>
      <c r="BR400" s="49" t="n">
        <v>0.02565717897992</v>
      </c>
      <c r="BS400" s="49" t="n">
        <v>493.896195448894</v>
      </c>
      <c r="BT400" s="49" t="n">
        <v>0.0019639874404856</v>
      </c>
      <c r="BU400" s="49" t="n">
        <v>0.0305869167045271</v>
      </c>
      <c r="BV400" s="49" t="n">
        <v>597.718218516221</v>
      </c>
      <c r="BW400" s="49" t="n">
        <v>-0.000648343498140711</v>
      </c>
      <c r="BX400" s="49" t="n">
        <v>0.0196914952220873</v>
      </c>
      <c r="BY400" s="49" t="n">
        <v>556.189409289273</v>
      </c>
      <c r="BZ400" s="49" t="n">
        <v>0.0050355160451452</v>
      </c>
      <c r="CA400" s="49" t="n">
        <v>0.0244002136586203</v>
      </c>
      <c r="CB400" s="49" t="n">
        <v>688.19169576062</v>
      </c>
      <c r="CC400" s="49" t="n">
        <v>0.00423084273692699</v>
      </c>
      <c r="CD400" s="49" t="n">
        <v>0.029735830553598</v>
      </c>
      <c r="CE400" s="49" t="n">
        <v>860.239619700775</v>
      </c>
      <c r="CF400" s="49" t="n">
        <v>0.000490324116313538</v>
      </c>
    </row>
    <row r="401" customFormat="false" ht="12.8" hidden="false" customHeight="false" outlineLevel="0" collapsed="false">
      <c r="A401" s="86"/>
      <c r="B401" s="86"/>
      <c r="H401" s="86"/>
      <c r="I401" s="87"/>
      <c r="J401" s="86"/>
      <c r="K401" s="86"/>
      <c r="L401" s="86"/>
      <c r="M401" s="95"/>
      <c r="AW401" s="49" t="n">
        <v>0.004957348716565</v>
      </c>
      <c r="AX401" s="84" t="n">
        <v>117.466080112221</v>
      </c>
      <c r="AY401" s="53" t="n">
        <v>0.00347014410159565</v>
      </c>
      <c r="AZ401" s="84" t="n">
        <v>0.0180439942574068</v>
      </c>
      <c r="BA401" s="49" t="n">
        <v>176.050428927681</v>
      </c>
      <c r="BB401" s="85" t="n">
        <v>-0.00539464947231991</v>
      </c>
      <c r="BC401" s="85" t="n">
        <v>0.0277576230845667</v>
      </c>
      <c r="BD401" s="85" t="n">
        <v>226.010685785532</v>
      </c>
      <c r="BE401" s="85" t="n">
        <v>-0.0119375370475808</v>
      </c>
      <c r="BF401" s="84" t="n">
        <v>0.0179604786633746</v>
      </c>
      <c r="BG401" s="49" t="n">
        <v>217.089211346623</v>
      </c>
      <c r="BH401" s="85" t="n">
        <v>-0.00316047843752899</v>
      </c>
      <c r="BI401" s="49" t="n">
        <v>0.0254522329914781</v>
      </c>
      <c r="BJ401" s="49" t="n">
        <v>288.461006857866</v>
      </c>
      <c r="BK401" s="49" t="n">
        <v>-0.00552955429022878</v>
      </c>
      <c r="BL401" s="49" t="n">
        <v>0.0320431693003111</v>
      </c>
      <c r="BM401" s="49" t="n">
        <v>356.858977556103</v>
      </c>
      <c r="BN401" s="49" t="n">
        <v>-0.00858970171260004</v>
      </c>
      <c r="BO401" s="49" t="n">
        <v>0.0202282867615286</v>
      </c>
      <c r="BP401" s="49" t="n">
        <v>386.597225685768</v>
      </c>
      <c r="BQ401" s="49" t="n">
        <v>0.00376875709352665</v>
      </c>
      <c r="BR401" s="49" t="n">
        <v>0.0257976059908742</v>
      </c>
      <c r="BS401" s="49" t="n">
        <v>495.141831359118</v>
      </c>
      <c r="BT401" s="49" t="n">
        <v>0.00190643978489759</v>
      </c>
      <c r="BU401" s="49" t="n">
        <v>0.0307608281009062</v>
      </c>
      <c r="BV401" s="49" t="n">
        <v>599.225699812979</v>
      </c>
      <c r="BW401" s="49" t="n">
        <v>-0.00072488625642333</v>
      </c>
      <c r="BX401" s="49" t="n">
        <v>0.0197961265404154</v>
      </c>
      <c r="BY401" s="49" t="n">
        <v>557.592152431418</v>
      </c>
      <c r="BZ401" s="49" t="n">
        <v>0.0050059500769314</v>
      </c>
      <c r="CA401" s="49" t="n">
        <v>0.024528461014349</v>
      </c>
      <c r="CB401" s="49" t="n">
        <v>689.9273566085</v>
      </c>
      <c r="CC401" s="49" t="n">
        <v>0.00419129804204025</v>
      </c>
      <c r="CD401" s="49" t="n">
        <v>0.0299019246650517</v>
      </c>
      <c r="CE401" s="49" t="n">
        <v>862.409195760625</v>
      </c>
      <c r="CF401" s="49" t="n">
        <v>0.000421826378963997</v>
      </c>
    </row>
    <row r="402" customFormat="false" ht="12.8" hidden="false" customHeight="false" outlineLevel="0" collapsed="false">
      <c r="A402" s="86"/>
      <c r="B402" s="86"/>
      <c r="H402" s="86"/>
      <c r="I402" s="87"/>
      <c r="J402" s="86"/>
      <c r="K402" s="86"/>
      <c r="L402" s="86"/>
      <c r="M402" s="95"/>
      <c r="AW402" s="49" t="n">
        <v>0.00496681367312867</v>
      </c>
      <c r="AX402" s="84" t="n">
        <v>117.761591334166</v>
      </c>
      <c r="AY402" s="53" t="n">
        <v>0.0034767695711902</v>
      </c>
      <c r="AZ402" s="84" t="n">
        <v>0.0182895437149819</v>
      </c>
      <c r="BA402" s="49" t="n">
        <v>176.493321695761</v>
      </c>
      <c r="BB402" s="85" t="n">
        <v>-0.00558670231219146</v>
      </c>
      <c r="BC402" s="85" t="n">
        <v>0.02809343135526</v>
      </c>
      <c r="BD402" s="85" t="n">
        <v>226.579264339148</v>
      </c>
      <c r="BE402" s="85" t="n">
        <v>-0.012120409479605</v>
      </c>
      <c r="BF402" s="84" t="n">
        <v>0.0180895064133524</v>
      </c>
      <c r="BG402" s="49" t="n">
        <v>217.635346009965</v>
      </c>
      <c r="BH402" s="85" t="n">
        <v>-0.0032379490089314</v>
      </c>
      <c r="BI402" s="49" t="n">
        <v>0.0256331443323575</v>
      </c>
      <c r="BJ402" s="49" t="n">
        <v>289.186692643403</v>
      </c>
      <c r="BK402" s="49" t="n">
        <v>-0.00562396781986075</v>
      </c>
      <c r="BL402" s="49" t="n">
        <v>0.0322759384308357</v>
      </c>
      <c r="BM402" s="49" t="n">
        <v>357.756733167076</v>
      </c>
      <c r="BN402" s="49" t="n">
        <v>-0.00870280458953309</v>
      </c>
      <c r="BO402" s="49" t="n">
        <v>0.0203380194209592</v>
      </c>
      <c r="BP402" s="49" t="n">
        <v>387.569794264322</v>
      </c>
      <c r="BQ402" s="49" t="n">
        <v>0.00372774538577042</v>
      </c>
      <c r="BR402" s="49" t="n">
        <v>0.0259392569870574</v>
      </c>
      <c r="BS402" s="49" t="n">
        <v>496.387467269343</v>
      </c>
      <c r="BT402" s="49" t="n">
        <v>0.00184828337691985</v>
      </c>
      <c r="BU402" s="49" t="n">
        <v>0.0309364485866639</v>
      </c>
      <c r="BV402" s="49" t="n">
        <v>600.733181109737</v>
      </c>
      <c r="BW402" s="49" t="n">
        <v>-0.000802132690708405</v>
      </c>
      <c r="BX402" s="49" t="n">
        <v>0.0199015144504011</v>
      </c>
      <c r="BY402" s="49" t="n">
        <v>558.994895573563</v>
      </c>
      <c r="BZ402" s="49" t="n">
        <v>0.00497594172706721</v>
      </c>
      <c r="CA402" s="49" t="n">
        <v>0.0246576874782435</v>
      </c>
      <c r="CB402" s="49" t="n">
        <v>691.663017456381</v>
      </c>
      <c r="CC402" s="49" t="n">
        <v>0.00415129021583312</v>
      </c>
      <c r="CD402" s="49" t="n">
        <v>0.03006957152175</v>
      </c>
      <c r="CE402" s="49" t="n">
        <v>864.578771820476</v>
      </c>
      <c r="CF402" s="49" t="n">
        <v>0.000352684196577601</v>
      </c>
    </row>
    <row r="403" customFormat="false" ht="12.8" hidden="false" customHeight="false" outlineLevel="0" collapsed="false">
      <c r="A403" s="86"/>
      <c r="B403" s="86"/>
      <c r="H403" s="86"/>
      <c r="I403" s="87"/>
      <c r="J403" s="86"/>
      <c r="K403" s="86"/>
      <c r="L403" s="86"/>
      <c r="M403" s="95"/>
      <c r="AW403" s="49" t="n">
        <v>0.00497626818959043</v>
      </c>
      <c r="AX403" s="84" t="n">
        <v>118.057102556111</v>
      </c>
      <c r="AY403" s="53" t="n">
        <v>0.00348338773271341</v>
      </c>
      <c r="AZ403" s="84" t="n">
        <v>0.0185393652691897</v>
      </c>
      <c r="BA403" s="49" t="n">
        <v>176.936214463841</v>
      </c>
      <c r="BB403" s="85" t="n">
        <v>-0.00578076896625037</v>
      </c>
      <c r="BC403" s="85" t="n">
        <v>0.0284353720050883</v>
      </c>
      <c r="BD403" s="85" t="n">
        <v>227.147842892764</v>
      </c>
      <c r="BE403" s="85" t="n">
        <v>-0.0123049558634578</v>
      </c>
      <c r="BF403" s="84" t="n">
        <v>0.0182198652776111</v>
      </c>
      <c r="BG403" s="49" t="n">
        <v>218.181480673307</v>
      </c>
      <c r="BH403" s="85" t="n">
        <v>-0.00331635838164269</v>
      </c>
      <c r="BI403" s="49" t="n">
        <v>0.0258161855924106</v>
      </c>
      <c r="BJ403" s="49" t="n">
        <v>289.912378428939</v>
      </c>
      <c r="BK403" s="49" t="n">
        <v>-0.00571936387809163</v>
      </c>
      <c r="BL403" s="49" t="n">
        <v>0.0325117650040212</v>
      </c>
      <c r="BM403" s="49" t="n">
        <v>358.654488778048</v>
      </c>
      <c r="BN403" s="49" t="n">
        <v>-0.00881695568423558</v>
      </c>
      <c r="BO403" s="49" t="n">
        <v>0.0204486172862595</v>
      </c>
      <c r="BP403" s="49" t="n">
        <v>388.542362842875</v>
      </c>
      <c r="BQ403" s="49" t="n">
        <v>0.00368618839851439</v>
      </c>
      <c r="BR403" s="49" t="n">
        <v>0.0260821559790245</v>
      </c>
      <c r="BS403" s="49" t="n">
        <v>497.633103179567</v>
      </c>
      <c r="BT403" s="49" t="n">
        <v>0.00178951104234529</v>
      </c>
      <c r="BU403" s="49" t="n">
        <v>0.0311138147874539</v>
      </c>
      <c r="BV403" s="49" t="n">
        <v>602.240662406496</v>
      </c>
      <c r="BW403" s="49" t="n">
        <v>-0.000880091429512903</v>
      </c>
      <c r="BX403" s="49" t="n">
        <v>0.0200076715334398</v>
      </c>
      <c r="BY403" s="49" t="n">
        <v>560.397638715707</v>
      </c>
      <c r="BZ403" s="49" t="n">
        <v>0.00494548623030768</v>
      </c>
      <c r="CA403" s="49" t="n">
        <v>0.0247879101347206</v>
      </c>
      <c r="CB403" s="49" t="n">
        <v>693.398678304261</v>
      </c>
      <c r="CC403" s="49" t="n">
        <v>0.00411081449506914</v>
      </c>
      <c r="CD403" s="49" t="n">
        <v>0.0302388030340301</v>
      </c>
      <c r="CE403" s="49" t="n">
        <v>866.748347880326</v>
      </c>
      <c r="CF403" s="49" t="n">
        <v>0.000282889993601665</v>
      </c>
    </row>
    <row r="404" customFormat="false" ht="12.8" hidden="false" customHeight="false" outlineLevel="0" collapsed="false">
      <c r="A404" s="86"/>
      <c r="B404" s="86"/>
      <c r="H404" s="86"/>
      <c r="I404" s="87"/>
      <c r="J404" s="86"/>
      <c r="K404" s="86"/>
      <c r="L404" s="86"/>
      <c r="M404" s="95"/>
      <c r="AW404" s="49" t="n">
        <v>0.00498571228895637</v>
      </c>
      <c r="AX404" s="84" t="n">
        <v>118.352613778056</v>
      </c>
      <c r="AY404" s="53" t="n">
        <v>0.00348999860226954</v>
      </c>
      <c r="AZ404" s="84" t="n">
        <v>0.0187936101463369</v>
      </c>
      <c r="BA404" s="49" t="n">
        <v>177.37910723192</v>
      </c>
      <c r="BB404" s="85" t="n">
        <v>-0.00597689105226649</v>
      </c>
      <c r="BC404" s="85" t="n">
        <v>0.0287836704176628</v>
      </c>
      <c r="BD404" s="85" t="n">
        <v>227.71642144638</v>
      </c>
      <c r="BE404" s="85" t="n">
        <v>-0.0124912089367328</v>
      </c>
      <c r="BF404" s="84" t="n">
        <v>0.0183515862284313</v>
      </c>
      <c r="BG404" s="49" t="n">
        <v>218.727615336648</v>
      </c>
      <c r="BH404" s="85" t="n">
        <v>-0.00339572094777018</v>
      </c>
      <c r="BI404" s="49" t="n">
        <v>0.0260014109930231</v>
      </c>
      <c r="BJ404" s="49" t="n">
        <v>290.638064214475</v>
      </c>
      <c r="BK404" s="49" t="n">
        <v>-0.00581575763988064</v>
      </c>
      <c r="BL404" s="49" t="n">
        <v>0.0327507332594258</v>
      </c>
      <c r="BM404" s="49" t="n">
        <v>359.552244389021</v>
      </c>
      <c r="BN404" s="49" t="n">
        <v>-0.00893217133888089</v>
      </c>
      <c r="BO404" s="49" t="n">
        <v>0.0205600960271957</v>
      </c>
      <c r="BP404" s="49" t="n">
        <v>389.514931421429</v>
      </c>
      <c r="BQ404" s="49" t="n">
        <v>0.00364407968283654</v>
      </c>
      <c r="BR404" s="49" t="n">
        <v>0.0262263276697945</v>
      </c>
      <c r="BS404" s="49" t="n">
        <v>498.878739089792</v>
      </c>
      <c r="BT404" s="49" t="n">
        <v>0.00173011544084532</v>
      </c>
      <c r="BU404" s="49" t="n">
        <v>0.0312929644809539</v>
      </c>
      <c r="BV404" s="49" t="n">
        <v>603.748143703254</v>
      </c>
      <c r="BW404" s="49" t="n">
        <v>-0.000958771309630615</v>
      </c>
      <c r="BX404" s="49" t="n">
        <v>0.020114610686052</v>
      </c>
      <c r="BY404" s="49" t="n">
        <v>561.800381857852</v>
      </c>
      <c r="BZ404" s="49" t="n">
        <v>0.00491457872200781</v>
      </c>
      <c r="CA404" s="49" t="n">
        <v>0.024919146507725</v>
      </c>
      <c r="CB404" s="49" t="n">
        <v>695.134339152141</v>
      </c>
      <c r="CC404" s="49" t="n">
        <v>0.00406986601526295</v>
      </c>
      <c r="CD404" s="49" t="n">
        <v>0.0304096520744678</v>
      </c>
      <c r="CE404" s="49" t="n">
        <v>868.917923940177</v>
      </c>
      <c r="CF404" s="49" t="n">
        <v>0.000212436016751835</v>
      </c>
    </row>
    <row r="405" customFormat="false" ht="12.8" hidden="false" customHeight="false" outlineLevel="0" collapsed="false">
      <c r="A405" s="86"/>
      <c r="B405" s="86"/>
      <c r="H405" s="86"/>
      <c r="I405" s="87"/>
      <c r="J405" s="86"/>
      <c r="K405" s="86"/>
      <c r="L405" s="86"/>
      <c r="M405" s="95"/>
      <c r="AW405" s="49" t="n">
        <v>0.00499514599415656</v>
      </c>
      <c r="AX405" s="84" t="n">
        <v>118.648125000001</v>
      </c>
      <c r="AY405" s="53" t="n">
        <v>0.00349660219590967</v>
      </c>
      <c r="AZ405" s="84" t="n">
        <v>0.0190524374871599</v>
      </c>
      <c r="BA405" s="49" t="n">
        <v>177.822</v>
      </c>
      <c r="BB405" s="85" t="n">
        <v>-0.00617511169472228</v>
      </c>
      <c r="BC405" s="85" t="n">
        <v>0.029138564330419</v>
      </c>
      <c r="BD405" s="85" t="n">
        <v>228.284999999996</v>
      </c>
      <c r="BE405" s="85" t="n">
        <v>-0.0126792025956203</v>
      </c>
      <c r="BF405" s="84" t="n">
        <v>0.0184847013040502</v>
      </c>
      <c r="BG405" s="49" t="n">
        <v>219.27374999999</v>
      </c>
      <c r="BH405" s="85" t="n">
        <v>-0.00347605149500836</v>
      </c>
      <c r="BI405" s="49" t="n">
        <v>0.0261888767911784</v>
      </c>
      <c r="BJ405" s="49" t="n">
        <v>291.363750000011</v>
      </c>
      <c r="BK405" s="49" t="n">
        <v>-0.00591316471094029</v>
      </c>
      <c r="BL405" s="49" t="n">
        <v>0.0329929308696749</v>
      </c>
      <c r="BM405" s="49" t="n">
        <v>360.449999999994</v>
      </c>
      <c r="BN405" s="49" t="n">
        <v>-0.00904846837101822</v>
      </c>
      <c r="BO405" s="49" t="n">
        <v>0.02067247173793</v>
      </c>
      <c r="BP405" s="49" t="n">
        <v>390.487499999982</v>
      </c>
      <c r="BQ405" s="49" t="n">
        <v>0.00360141264569789</v>
      </c>
      <c r="BR405" s="49" t="n">
        <v>0.0263717974815306</v>
      </c>
      <c r="BS405" s="49" t="n">
        <v>500.124375000016</v>
      </c>
      <c r="BT405" s="49" t="n">
        <v>0.0016700890608693</v>
      </c>
      <c r="BU405" s="49" t="n">
        <v>0.0314739366454119</v>
      </c>
      <c r="BV405" s="49" t="n">
        <v>605.255625000012</v>
      </c>
      <c r="BW405" s="49" t="n">
        <v>-0.0010381813828265</v>
      </c>
      <c r="BX405" s="49" t="n">
        <v>0.0202223451303244</v>
      </c>
      <c r="BY405" s="49" t="n">
        <v>563.203124999996</v>
      </c>
      <c r="BZ405" s="49" t="n">
        <v>0.00488321423532612</v>
      </c>
      <c r="CA405" s="49" t="n">
        <v>0.0250514145758041</v>
      </c>
      <c r="CB405" s="49" t="n">
        <v>696.870000000022</v>
      </c>
      <c r="CC405" s="49" t="n">
        <v>0.00402843980787267</v>
      </c>
      <c r="CD405" s="49" t="n">
        <v>0.0305821525167349</v>
      </c>
      <c r="CE405" s="49" t="n">
        <v>871.087500000027</v>
      </c>
      <c r="CF405" s="49" t="n">
        <v>0.000141314329493768</v>
      </c>
    </row>
    <row r="406" customFormat="false" ht="12.8" hidden="false" customHeight="false" outlineLevel="0" collapsed="false">
      <c r="A406" s="86"/>
      <c r="H406" s="86"/>
      <c r="I406" s="87"/>
      <c r="J406" s="86"/>
      <c r="K406" s="86"/>
      <c r="L406" s="86"/>
      <c r="M406" s="95"/>
      <c r="AW406" s="49" t="n">
        <v>0.00500456932804548</v>
      </c>
      <c r="AX406" s="84" t="n">
        <v>118.943636221946</v>
      </c>
      <c r="AY406" s="53" t="n">
        <v>0.00350319852963196</v>
      </c>
      <c r="AZ406" s="84" t="n">
        <v>0.0193160149034411</v>
      </c>
      <c r="BA406" s="49" t="n">
        <v>178.26489276808</v>
      </c>
      <c r="BB406" s="85" t="n">
        <v>-0.00637547560045997</v>
      </c>
      <c r="BC406" s="85" t="n">
        <v>0.0295003047481577</v>
      </c>
      <c r="BD406" s="85" t="n">
        <v>228.853578553612</v>
      </c>
      <c r="BE406" s="85" t="n">
        <v>-0.0128689719520453</v>
      </c>
      <c r="BF406" s="84" t="n">
        <v>0.0186192436575871</v>
      </c>
      <c r="BG406" s="49" t="n">
        <v>219.819884663331</v>
      </c>
      <c r="BH406" s="85" t="n">
        <v>-0.00355736522144119</v>
      </c>
      <c r="BI406" s="49" t="n">
        <v>0.0263786413818957</v>
      </c>
      <c r="BJ406" s="49" t="n">
        <v>292.089435785548</v>
      </c>
      <c r="BK406" s="49" t="n">
        <v>-0.00601160114435074</v>
      </c>
      <c r="BL406" s="49" t="n">
        <v>0.0332384491284208</v>
      </c>
      <c r="BM406" s="49" t="n">
        <v>361.347755610966</v>
      </c>
      <c r="BN406" s="49" t="n">
        <v>-0.00916586409246173</v>
      </c>
      <c r="BO406" s="49" t="n">
        <v>0.0207857609522679</v>
      </c>
      <c r="BP406" s="49" t="n">
        <v>391.460068578536</v>
      </c>
      <c r="BQ406" s="49" t="n">
        <v>0.00355818054559293</v>
      </c>
      <c r="BR406" s="49" t="n">
        <v>0.0265185915835141</v>
      </c>
      <c r="BS406" s="49" t="n">
        <v>501.370010910241</v>
      </c>
      <c r="BT406" s="49" t="n">
        <v>0.00160942421434033</v>
      </c>
      <c r="BU406" s="49" t="n">
        <v>0.0316567715107683</v>
      </c>
      <c r="BV406" s="49" t="n">
        <v>606.76310629677</v>
      </c>
      <c r="BW406" s="49" t="n">
        <v>-0.00111833092280972</v>
      </c>
      <c r="BX406" s="49" t="n">
        <v>0.0203308884247856</v>
      </c>
      <c r="BY406" s="49" t="n">
        <v>564.605868142141</v>
      </c>
      <c r="BZ406" s="49" t="n">
        <v>0.00485138769832731</v>
      </c>
      <c r="CA406" s="49" t="n">
        <v>0.0251847327878338</v>
      </c>
      <c r="CB406" s="49" t="n">
        <v>698.605660847902</v>
      </c>
      <c r="CC406" s="49" t="n">
        <v>0.00398653079738766</v>
      </c>
      <c r="CD406" s="49" t="n">
        <v>0.0307563392764327</v>
      </c>
      <c r="CE406" s="49" t="n">
        <v>873.257076059878</v>
      </c>
      <c r="CF406" s="49" t="n">
        <v>6.95168063017851E-005</v>
      </c>
    </row>
    <row r="407" customFormat="false" ht="12.8" hidden="false" customHeight="false" outlineLevel="0" collapsed="false">
      <c r="A407" s="86"/>
      <c r="H407" s="86"/>
      <c r="I407" s="87"/>
      <c r="J407" s="86"/>
      <c r="K407" s="86"/>
      <c r="L407" s="86"/>
      <c r="M407" s="95"/>
      <c r="AW407" s="49" t="n">
        <v>0.00501398231340228</v>
      </c>
      <c r="AX407" s="84" t="n">
        <v>119.239147443892</v>
      </c>
      <c r="AY407" s="53" t="n">
        <v>0.00350978761938177</v>
      </c>
      <c r="AZ407" s="84" t="n">
        <v>0.0195845190841487</v>
      </c>
      <c r="BA407" s="49" t="n">
        <v>178.70778553616</v>
      </c>
      <c r="BB407" s="85" t="n">
        <v>-0.00657802913925262</v>
      </c>
      <c r="BC407" s="85" t="n">
        <v>0.0298691569422895</v>
      </c>
      <c r="BD407" s="85" t="n">
        <v>229.422157107228</v>
      </c>
      <c r="BE407" s="85" t="n">
        <v>-0.0130605533944804</v>
      </c>
      <c r="BF407" s="84" t="n">
        <v>0.0187552476087956</v>
      </c>
      <c r="BG407" s="49" t="n">
        <v>220.366019326673</v>
      </c>
      <c r="BH407" s="85" t="n">
        <v>-0.00363967775105528</v>
      </c>
      <c r="BI407" s="49" t="n">
        <v>0.0265707654071663</v>
      </c>
      <c r="BJ407" s="49" t="n">
        <v>292.815121571084</v>
      </c>
      <c r="BK407" s="49" t="n">
        <v>-0.0061110834580051</v>
      </c>
      <c r="BL407" s="49" t="n">
        <v>0.0334873831512924</v>
      </c>
      <c r="BM407" s="49" t="n">
        <v>362.245511221939</v>
      </c>
      <c r="BN407" s="49" t="n">
        <v>-0.00928437632915665</v>
      </c>
      <c r="BO407" s="49" t="n">
        <v>0.0208999806595952</v>
      </c>
      <c r="BP407" s="49" t="n">
        <v>392.432637157089</v>
      </c>
      <c r="BQ407" s="49" t="n">
        <v>0.003514376488033</v>
      </c>
      <c r="BR407" s="49" t="n">
        <v>0.0266667369214883</v>
      </c>
      <c r="BS407" s="49" t="n">
        <v>502.615646820465</v>
      </c>
      <c r="BT407" s="49" t="n">
        <v>0.00154811303114048</v>
      </c>
      <c r="BU407" s="49" t="n">
        <v>0.0318415106125175</v>
      </c>
      <c r="BV407" s="49" t="n">
        <v>608.270587593528</v>
      </c>
      <c r="BW407" s="49" t="n">
        <v>-0.00119922943250118</v>
      </c>
      <c r="BX407" s="49" t="n">
        <v>0.0204402544757406</v>
      </c>
      <c r="BY407" s="49" t="n">
        <v>566.008611284286</v>
      </c>
      <c r="BZ407" s="49" t="n">
        <v>0.00481909393098122</v>
      </c>
      <c r="CA407" s="49" t="n">
        <v>0.0253191200794291</v>
      </c>
      <c r="CB407" s="49" t="n">
        <v>700.341321695782</v>
      </c>
      <c r="CC407" s="49" t="n">
        <v>0.00394413379831474</v>
      </c>
      <c r="CD407" s="49" t="n">
        <v>0.0309322483540204</v>
      </c>
      <c r="CE407" s="49" t="n">
        <v>875.426652119728</v>
      </c>
      <c r="CF407" s="49" t="n">
        <v>-2.96487331841562E-006</v>
      </c>
    </row>
    <row r="408" customFormat="false" ht="12.8" hidden="false" customHeight="false" outlineLevel="0" collapsed="false">
      <c r="A408" s="86"/>
      <c r="H408" s="86"/>
      <c r="I408" s="87"/>
      <c r="J408" s="86"/>
      <c r="K408" s="86"/>
      <c r="L408" s="86"/>
      <c r="M408" s="95"/>
      <c r="AW408" s="49" t="n">
        <v>0.00502338497293112</v>
      </c>
      <c r="AX408" s="84" t="n">
        <v>119.534658665837</v>
      </c>
      <c r="AY408" s="53" t="n">
        <v>0.00351636948105193</v>
      </c>
      <c r="AZ408" s="84" t="n">
        <v>0.019858136456463</v>
      </c>
      <c r="BA408" s="49" t="n">
        <v>179.15067830424</v>
      </c>
      <c r="BB408" s="85" t="n">
        <v>-0.00678282042969668</v>
      </c>
      <c r="BC408" s="85" t="n">
        <v>0.0302454015455939</v>
      </c>
      <c r="BD408" s="85" t="n">
        <v>229.990735660844</v>
      </c>
      <c r="BE408" s="85" t="n">
        <v>-0.013253984652727</v>
      </c>
      <c r="BF408" s="84" t="n">
        <v>0.0188927486988408</v>
      </c>
      <c r="BG408" s="49" t="n">
        <v>220.912153990015</v>
      </c>
      <c r="BH408" s="85" t="n">
        <v>-0.00372300515000549</v>
      </c>
      <c r="BI408" s="49" t="n">
        <v>0.0267653118718863</v>
      </c>
      <c r="BJ408" s="49" t="n">
        <v>293.54080735662</v>
      </c>
      <c r="BK408" s="49" t="n">
        <v>-0.00621162865293243</v>
      </c>
      <c r="BL408" s="49" t="n">
        <v>0.0337398320909259</v>
      </c>
      <c r="BM408" s="49" t="n">
        <v>363.143266832911</v>
      </c>
      <c r="BN408" s="49" t="n">
        <v>-0.0094040234420811</v>
      </c>
      <c r="BO408" s="49" t="n">
        <v>0.0210151483215426</v>
      </c>
      <c r="BP408" s="49" t="n">
        <v>393.405205735643</v>
      </c>
      <c r="BQ408" s="49" t="n">
        <v>0.00346999342085365</v>
      </c>
      <c r="BR408" s="49" t="n">
        <v>0.0268162612484519</v>
      </c>
      <c r="BS408" s="49" t="n">
        <v>503.86128273069</v>
      </c>
      <c r="BT408" s="49" t="n">
        <v>0.00148614745337226</v>
      </c>
      <c r="BU408" s="49" t="n">
        <v>0.0320281968484878</v>
      </c>
      <c r="BV408" s="49" t="n">
        <v>609.778068890286</v>
      </c>
      <c r="BW408" s="49" t="n">
        <v>-0.00128088665161036</v>
      </c>
      <c r="BX408" s="49" t="n">
        <v>0.0205504575490858</v>
      </c>
      <c r="BY408" s="49" t="n">
        <v>567.41135442643</v>
      </c>
      <c r="BZ408" s="49" t="n">
        <v>0.00478632764205201</v>
      </c>
      <c r="CA408" s="49" t="n">
        <v>0.0254545958900749</v>
      </c>
      <c r="CB408" s="49" t="n">
        <v>702.076982543663</v>
      </c>
      <c r="CC408" s="49" t="n">
        <v>0.00390124351205112</v>
      </c>
      <c r="CD408" s="49" t="n">
        <v>0.0311099168799699</v>
      </c>
      <c r="CE408" s="49" t="n">
        <v>877.596228179579</v>
      </c>
      <c r="CF408" s="49" t="n">
        <v>-7.61392310505451E-005</v>
      </c>
    </row>
    <row r="409" customFormat="false" ht="12.8" hidden="false" customHeight="false" outlineLevel="0" collapsed="false">
      <c r="A409" s="86"/>
      <c r="H409" s="86"/>
      <c r="I409" s="87"/>
      <c r="J409" s="86"/>
      <c r="K409" s="86"/>
      <c r="L409" s="86"/>
      <c r="M409" s="95"/>
      <c r="AW409" s="49" t="n">
        <v>0.00503277732926164</v>
      </c>
      <c r="AX409" s="84" t="n">
        <v>119.830169887782</v>
      </c>
      <c r="AY409" s="53" t="n">
        <v>0.00352294413048332</v>
      </c>
      <c r="AZ409" s="84" t="n">
        <v>0.020137063907742</v>
      </c>
      <c r="BA409" s="49" t="n">
        <v>179.593571072319</v>
      </c>
      <c r="BB409" s="85" t="n">
        <v>-0.00698989943086013</v>
      </c>
      <c r="BC409" s="85" t="n">
        <v>0.0306293357536368</v>
      </c>
      <c r="BD409" s="85" t="n">
        <v>230.55931421446</v>
      </c>
      <c r="BE409" s="85" t="n">
        <v>-0.0134493048669842</v>
      </c>
      <c r="BF409" s="84" t="n">
        <v>0.0190317837483151</v>
      </c>
      <c r="BG409" s="49" t="n">
        <v>221.458288653356</v>
      </c>
      <c r="BH409" s="85" t="n">
        <v>-0.00380736394367695</v>
      </c>
      <c r="BI409" s="49" t="n">
        <v>0.0269623462673319</v>
      </c>
      <c r="BJ409" s="49" t="n">
        <v>294.266493142156</v>
      </c>
      <c r="BK409" s="49" t="n">
        <v>-0.00631325423255789</v>
      </c>
      <c r="BL409" s="49" t="n">
        <v>0.0339958993672737</v>
      </c>
      <c r="BM409" s="49" t="n">
        <v>364.041022443884</v>
      </c>
      <c r="BN409" s="49" t="n">
        <v>-0.0095248243492537</v>
      </c>
      <c r="BO409" s="49" t="n">
        <v>0.0211312818894182</v>
      </c>
      <c r="BP409" s="49" t="n">
        <v>394.377774314196</v>
      </c>
      <c r="BQ409" s="49" t="n">
        <v>0.00342502412933833</v>
      </c>
      <c r="BR409" s="49" t="n">
        <v>0.0269671931569893</v>
      </c>
      <c r="BS409" s="49" t="n">
        <v>505.106918640914</v>
      </c>
      <c r="BT409" s="49" t="n">
        <v>0.00142351922938527</v>
      </c>
      <c r="BU409" s="49" t="n">
        <v>0.0322168745387293</v>
      </c>
      <c r="BV409" s="49" t="n">
        <v>611.285550187044</v>
      </c>
      <c r="BW409" s="49" t="n">
        <v>-0.00136331256453934</v>
      </c>
      <c r="BX409" s="49" t="n">
        <v>0.0206615122826301</v>
      </c>
      <c r="BY409" s="49" t="n">
        <v>568.814097568575</v>
      </c>
      <c r="BZ409" s="49" t="n">
        <v>0.00475308342587391</v>
      </c>
      <c r="CA409" s="49" t="n">
        <v>0.0255911801810168</v>
      </c>
      <c r="CB409" s="49" t="n">
        <v>703.812643391543</v>
      </c>
      <c r="CC409" s="49" t="n">
        <v>0.00385785452364508</v>
      </c>
      <c r="CD409" s="49" t="n">
        <v>0.0312893831622861</v>
      </c>
      <c r="CE409" s="49" t="n">
        <v>879.765804239429</v>
      </c>
      <c r="CF409" s="49" t="n">
        <v>-0.000150014996249507</v>
      </c>
    </row>
    <row r="410" customFormat="false" ht="12.8" hidden="false" customHeight="false" outlineLevel="0" collapsed="false">
      <c r="A410" s="86"/>
      <c r="H410" s="86"/>
      <c r="I410" s="87"/>
      <c r="J410" s="86"/>
      <c r="K410" s="86"/>
      <c r="L410" s="86"/>
      <c r="M410" s="95"/>
      <c r="AW410" s="49" t="n">
        <v>0.00504215940494906</v>
      </c>
      <c r="AX410" s="84" t="n">
        <v>120.125681109727</v>
      </c>
      <c r="AY410" s="53" t="n">
        <v>0.00352951158346456</v>
      </c>
      <c r="AZ410" s="84" t="n">
        <v>0.0204215095752715</v>
      </c>
      <c r="BA410" s="49" t="n">
        <v>180.036463840399</v>
      </c>
      <c r="BB410" s="85" t="n">
        <v>-0.00719931804015986</v>
      </c>
      <c r="BC410" s="85" t="n">
        <v>0.0310212746455351</v>
      </c>
      <c r="BD410" s="85" t="n">
        <v>231.127892768076</v>
      </c>
      <c r="BE410" s="85" t="n">
        <v>-0.013646554661559</v>
      </c>
      <c r="BF410" s="84" t="n">
        <v>0.0191723909187244</v>
      </c>
      <c r="BG410" s="49" t="n">
        <v>222.004423316698</v>
      </c>
      <c r="BH410" s="85" t="n">
        <v>-0.00389277113459269</v>
      </c>
      <c r="BI410" s="49" t="n">
        <v>0.0271619367027723</v>
      </c>
      <c r="BJ410" s="49" t="n">
        <v>294.992178927692</v>
      </c>
      <c r="BK410" s="49" t="n">
        <v>-0.00641597822295161</v>
      </c>
      <c r="BL410" s="49" t="n">
        <v>0.0342556929145098</v>
      </c>
      <c r="BM410" s="49" t="n">
        <v>364.938778054856</v>
      </c>
      <c r="BN410" s="49" t="n">
        <v>-0.00964679854891801</v>
      </c>
      <c r="BO410" s="49" t="n">
        <v>0.0212483998224498</v>
      </c>
      <c r="BP410" s="49" t="n">
        <v>395.35034289275</v>
      </c>
      <c r="BQ410" s="49" t="n">
        <v>0.00337946123114995</v>
      </c>
      <c r="BR410" s="49" t="n">
        <v>0.0271195621132313</v>
      </c>
      <c r="BS410" s="49" t="n">
        <v>506.352554551139</v>
      </c>
      <c r="BT410" s="49" t="n">
        <v>0.0013602199075591</v>
      </c>
      <c r="BU410" s="49" t="n">
        <v>0.0324075894887185</v>
      </c>
      <c r="BV410" s="49" t="n">
        <v>612.793031483803</v>
      </c>
      <c r="BW410" s="49" t="n">
        <v>-0.00144651740862691</v>
      </c>
      <c r="BX410" s="49" t="n">
        <v>0.0207734336989473</v>
      </c>
      <c r="BY410" s="49" t="n">
        <v>570.21684071072</v>
      </c>
      <c r="BZ410" s="49" t="n">
        <v>0.00471935575900732</v>
      </c>
      <c r="CA410" s="49" t="n">
        <v>0.02572889345395</v>
      </c>
      <c r="CB410" s="49" t="n">
        <v>705.548304239423</v>
      </c>
      <c r="CC410" s="49" t="n">
        <v>0.003813961298435</v>
      </c>
      <c r="CD410" s="49" t="n">
        <v>0.0314706867365434</v>
      </c>
      <c r="CE410" s="49" t="n">
        <v>881.935380299279</v>
      </c>
      <c r="CF410" s="49" t="n">
        <v>-0.000224601112690731</v>
      </c>
    </row>
    <row r="411" customFormat="false" ht="12.8" hidden="false" customHeight="false" outlineLevel="0" collapsed="false">
      <c r="A411" s="86"/>
      <c r="H411" s="86"/>
      <c r="I411" s="87"/>
      <c r="J411" s="86"/>
      <c r="K411" s="86"/>
      <c r="L411" s="86"/>
      <c r="M411" s="95"/>
      <c r="AW411" s="49" t="n">
        <v>0.00505153122247464</v>
      </c>
      <c r="AX411" s="84" t="n">
        <v>120.421192331672</v>
      </c>
      <c r="AY411" s="53" t="n">
        <v>0.00353607185573245</v>
      </c>
      <c r="AZ411" s="84" t="n">
        <v>0.0207116937115521</v>
      </c>
      <c r="BA411" s="49" t="n">
        <v>180.479356608479</v>
      </c>
      <c r="BB411" s="85" t="n">
        <v>-0.00741113019799563</v>
      </c>
      <c r="BC411" s="85" t="n">
        <v>0.0314215526385549</v>
      </c>
      <c r="BD411" s="85" t="n">
        <v>231.696471321692</v>
      </c>
      <c r="BE411" s="85" t="n">
        <v>-0.0138457762235999</v>
      </c>
      <c r="BF411" s="84" t="n">
        <v>0.0193146097776957</v>
      </c>
      <c r="BG411" s="49" t="n">
        <v>222.550557980039</v>
      </c>
      <c r="BH411" s="85" t="n">
        <v>-0.0039792442212166</v>
      </c>
      <c r="BI411" s="49" t="n">
        <v>0.0273641540458681</v>
      </c>
      <c r="BJ411" s="49" t="n">
        <v>295.717864713228</v>
      </c>
      <c r="BK411" s="49" t="n">
        <v>-0.00651981919413591</v>
      </c>
      <c r="BL411" s="49" t="n">
        <v>0.0345193254459849</v>
      </c>
      <c r="BM411" s="49" t="n">
        <v>365.836533665829</v>
      </c>
      <c r="BN411" s="49" t="n">
        <v>-0.00976996614397881</v>
      </c>
      <c r="BO411" s="49" t="n">
        <v>0.0213665211068824</v>
      </c>
      <c r="BP411" s="49" t="n">
        <v>396.322911471303</v>
      </c>
      <c r="BQ411" s="49" t="n">
        <v>0.00333329717105975</v>
      </c>
      <c r="BR411" s="49" t="n">
        <v>0.0272733984925435</v>
      </c>
      <c r="BS411" s="49" t="n">
        <v>507.598190461363</v>
      </c>
      <c r="BT411" s="49" t="n">
        <v>0.00129624082982669</v>
      </c>
      <c r="BU411" s="49" t="n">
        <v>0.0326003890560982</v>
      </c>
      <c r="BV411" s="49" t="n">
        <v>614.300512780561</v>
      </c>
      <c r="BW411" s="49" t="n">
        <v>-0.00153051168275613</v>
      </c>
      <c r="BX411" s="49" t="n">
        <v>0.0208862372187886</v>
      </c>
      <c r="BY411" s="49" t="n">
        <v>571.619583852864</v>
      </c>
      <c r="BZ411" s="49" t="n">
        <v>0.00468513899677106</v>
      </c>
      <c r="CA411" s="49" t="n">
        <v>0.0258677567705525</v>
      </c>
      <c r="CB411" s="49" t="n">
        <v>707.283965087304</v>
      </c>
      <c r="CC411" s="49" t="n">
        <v>0.00376955817856337</v>
      </c>
      <c r="CD411" s="49" t="n">
        <v>0.0316538684185981</v>
      </c>
      <c r="CE411" s="49" t="n">
        <v>884.10495635913</v>
      </c>
      <c r="CF411" s="49" t="n">
        <v>-0.000299906745608714</v>
      </c>
    </row>
    <row r="412" customFormat="false" ht="12.8" hidden="false" customHeight="false" outlineLevel="0" collapsed="false">
      <c r="A412" s="86"/>
      <c r="H412" s="86"/>
      <c r="I412" s="87"/>
      <c r="J412" s="86"/>
      <c r="K412" s="86"/>
      <c r="L412" s="86"/>
      <c r="M412" s="95"/>
      <c r="AW412" s="49" t="n">
        <v>0.00506089280424599</v>
      </c>
      <c r="AX412" s="84" t="n">
        <v>120.716703553617</v>
      </c>
      <c r="AY412" s="53" t="n">
        <v>0.00354262496297236</v>
      </c>
      <c r="AZ412" s="84" t="n">
        <v>0.0210078496339358</v>
      </c>
      <c r="BA412" s="49" t="n">
        <v>180.922249376559</v>
      </c>
      <c r="BB412" s="85" t="n">
        <v>-0.00762539199971027</v>
      </c>
      <c r="BC412" s="85" t="n">
        <v>0.0318305250931127</v>
      </c>
      <c r="BD412" s="85" t="n">
        <v>232.265049875308</v>
      </c>
      <c r="BE412" s="85" t="n">
        <v>-0.0140470133872824</v>
      </c>
      <c r="BF412" s="84" t="n">
        <v>0.0194584813681794</v>
      </c>
      <c r="BG412" s="49" t="n">
        <v>223.096692643381</v>
      </c>
      <c r="BH412" s="85" t="n">
        <v>-0.00406680121770767</v>
      </c>
      <c r="BI412" s="49" t="n">
        <v>0.02756907207257</v>
      </c>
      <c r="BJ412" s="49" t="n">
        <v>296.443550498765</v>
      </c>
      <c r="BK412" s="49" t="n">
        <v>-0.00662479628251503</v>
      </c>
      <c r="BL412" s="49" t="n">
        <v>0.0347869147388335</v>
      </c>
      <c r="BM412" s="49" t="n">
        <v>366.734289276802</v>
      </c>
      <c r="BN412" s="49" t="n">
        <v>-0.00989434786777797</v>
      </c>
      <c r="BO412" s="49" t="n">
        <v>0.0214856652759816</v>
      </c>
      <c r="BP412" s="49" t="n">
        <v>397.295480049857</v>
      </c>
      <c r="BQ412" s="49" t="n">
        <v>0.00328652421546511</v>
      </c>
      <c r="BR412" s="49" t="n">
        <v>0.0274287336170518</v>
      </c>
      <c r="BS412" s="49" t="n">
        <v>508.843826371588</v>
      </c>
      <c r="BT412" s="49" t="n">
        <v>0.00123157312492792</v>
      </c>
      <c r="BU412" s="49" t="n">
        <v>0.0327953222211961</v>
      </c>
      <c r="BV412" s="49" t="n">
        <v>615.807994077319</v>
      </c>
      <c r="BW412" s="49" t="n">
        <v>-0.00161530615634108</v>
      </c>
      <c r="BX412" s="49" t="n">
        <v>0.020999938675084</v>
      </c>
      <c r="BY412" s="49" t="n">
        <v>573.022326995009</v>
      </c>
      <c r="BZ412" s="49" t="n">
        <v>0.00465042736964437</v>
      </c>
      <c r="CA412" s="49" t="n">
        <v>0.0260077917729052</v>
      </c>
      <c r="CB412" s="49" t="n">
        <v>709.019625935184</v>
      </c>
      <c r="CC412" s="49" t="n">
        <v>0.0037246393793599</v>
      </c>
      <c r="CD412" s="49" t="n">
        <v>0.0318389703601518</v>
      </c>
      <c r="CE412" s="49" t="n">
        <v>886.27453241898</v>
      </c>
      <c r="CF412" s="49" t="n">
        <v>-0.000375941289032674</v>
      </c>
    </row>
    <row r="413" customFormat="false" ht="12.8" hidden="false" customHeight="false" outlineLevel="0" collapsed="false">
      <c r="A413" s="86"/>
      <c r="H413" s="86"/>
      <c r="I413" s="87"/>
      <c r="J413" s="86"/>
      <c r="K413" s="86"/>
      <c r="L413" s="86"/>
      <c r="M413" s="95"/>
      <c r="AW413" s="49" t="n">
        <v>0.00507024417259742</v>
      </c>
      <c r="AX413" s="84" t="n">
        <v>121.012214775562</v>
      </c>
      <c r="AY413" s="53" t="n">
        <v>0.00354917092081836</v>
      </c>
      <c r="AZ413" s="84" t="n">
        <v>0.0213102247686359</v>
      </c>
      <c r="BA413" s="49" t="n">
        <v>181.365142144639</v>
      </c>
      <c r="BB413" s="85" t="n">
        <v>-0.00784216181551553</v>
      </c>
      <c r="BC413" s="85" t="n">
        <v>0.0322485700871995</v>
      </c>
      <c r="BD413" s="85" t="n">
        <v>232.833628428924</v>
      </c>
      <c r="BE413" s="85" t="n">
        <v>-0.0142503117239115</v>
      </c>
      <c r="BF413" s="84" t="n">
        <v>0.0196040482819418</v>
      </c>
      <c r="BG413" s="49" t="n">
        <v>223.642827306723</v>
      </c>
      <c r="BH413" s="85" t="n">
        <v>-0.00415546067468434</v>
      </c>
      <c r="BI413" s="49" t="n">
        <v>0.0277767676272943</v>
      </c>
      <c r="BJ413" s="49" t="n">
        <v>297.169236284301</v>
      </c>
      <c r="BK413" s="49" t="n">
        <v>-0.00673092921449969</v>
      </c>
      <c r="BL413" s="49" t="n">
        <v>0.0350585839400051</v>
      </c>
      <c r="BM413" s="49" t="n">
        <v>367.632044887774</v>
      </c>
      <c r="BN413" s="49" t="n">
        <v>-0.0100199651112964</v>
      </c>
      <c r="BO413" s="49" t="n">
        <v>0.0216058524309906</v>
      </c>
      <c r="BP413" s="49" t="n">
        <v>398.26804862841</v>
      </c>
      <c r="BQ413" s="49" t="n">
        <v>0.00323913444668511</v>
      </c>
      <c r="BR413" s="49" t="n">
        <v>0.0275855997951153</v>
      </c>
      <c r="BS413" s="49" t="n">
        <v>510.089462281812</v>
      </c>
      <c r="BT413" s="49" t="n">
        <v>0.00116620770137712</v>
      </c>
      <c r="BU413" s="49" t="n">
        <v>0.0329924396615775</v>
      </c>
      <c r="BV413" s="49" t="n">
        <v>617.315475374077</v>
      </c>
      <c r="BW413" s="49" t="n">
        <v>-0.00170091187871451</v>
      </c>
      <c r="BX413" s="49" t="n">
        <v>0.0211145543275632</v>
      </c>
      <c r="BY413" s="49" t="n">
        <v>574.425070137153</v>
      </c>
      <c r="BZ413" s="49" t="n">
        <v>0.00461521497953229</v>
      </c>
      <c r="CA413" s="49" t="n">
        <v>0.0261490207048508</v>
      </c>
      <c r="CB413" s="49" t="n">
        <v>710.755286783065</v>
      </c>
      <c r="CC413" s="49" t="n">
        <v>0.00367919898558692</v>
      </c>
      <c r="CD413" s="49" t="n">
        <v>0.0320260361073503</v>
      </c>
      <c r="CE413" s="49" t="n">
        <v>888.444108478831</v>
      </c>
      <c r="CF413" s="49" t="n">
        <v>-0.000452714373439125</v>
      </c>
    </row>
    <row r="414" customFormat="false" ht="12.8" hidden="false" customHeight="false" outlineLevel="0" collapsed="false">
      <c r="A414" s="86"/>
      <c r="H414" s="86"/>
      <c r="I414" s="87"/>
      <c r="J414" s="86"/>
      <c r="K414" s="86"/>
      <c r="L414" s="86"/>
      <c r="M414" s="95"/>
      <c r="AW414" s="49" t="n">
        <v>0.00507958534979015</v>
      </c>
      <c r="AX414" s="84" t="n">
        <v>121.307725997508</v>
      </c>
      <c r="AY414" s="53" t="n">
        <v>0.00355570974485325</v>
      </c>
      <c r="AZ414" s="84" t="n">
        <v>0.0216190818005556</v>
      </c>
      <c r="BA414" s="49" t="n">
        <v>181.808034912718</v>
      </c>
      <c r="BB414" s="85" t="n">
        <v>-0.00806150041908113</v>
      </c>
      <c r="BC414" s="85" t="n">
        <v>0.0326760903821011</v>
      </c>
      <c r="BD414" s="85" t="n">
        <v>233.402206982539</v>
      </c>
      <c r="BE414" s="85" t="n">
        <v>-0.0144557186384581</v>
      </c>
      <c r="BF414" s="84" t="n">
        <v>0.0197513547376699</v>
      </c>
      <c r="BG414" s="49" t="n">
        <v>224.188961970064</v>
      </c>
      <c r="BH414" s="85" t="n">
        <v>-0.00424524170106195</v>
      </c>
      <c r="BI414" s="49" t="n">
        <v>0.027987320794233</v>
      </c>
      <c r="BJ414" s="49" t="n">
        <v>297.894922069837</v>
      </c>
      <c r="BK414" s="49" t="n">
        <v>-0.00683823833140634</v>
      </c>
      <c r="BL414" s="49" t="n">
        <v>0.0353344618956787</v>
      </c>
      <c r="BM414" s="49" t="n">
        <v>368.529800498747</v>
      </c>
      <c r="BN414" s="49" t="n">
        <v>-0.0101468399518817</v>
      </c>
      <c r="BO414" s="49" t="n">
        <v>0.0217271032631005</v>
      </c>
      <c r="BP414" s="49" t="n">
        <v>399.240617206964</v>
      </c>
      <c r="BQ414" s="49" t="n">
        <v>0.0031911197570224</v>
      </c>
      <c r="BR414" s="49" t="n">
        <v>0.0277440303628731</v>
      </c>
      <c r="BS414" s="49" t="n">
        <v>511.335098192037</v>
      </c>
      <c r="BT414" s="49" t="n">
        <v>0.00110013524013209</v>
      </c>
      <c r="BU414" s="49" t="n">
        <v>0.0331917938309142</v>
      </c>
      <c r="BV414" s="49" t="n">
        <v>618.822956670835</v>
      </c>
      <c r="BW414" s="49" t="n">
        <v>-0.00178734018893944</v>
      </c>
      <c r="BX414" s="49" t="n">
        <v>0.0212301008780308</v>
      </c>
      <c r="BY414" s="49" t="n">
        <v>575.827813279298</v>
      </c>
      <c r="BZ414" s="49" t="n">
        <v>0.00457949579588964</v>
      </c>
      <c r="CA414" s="49" t="n">
        <v>0.0262914664343415</v>
      </c>
      <c r="CB414" s="49" t="n">
        <v>712.490947630945</v>
      </c>
      <c r="CC414" s="49" t="n">
        <v>0.00363323094754108</v>
      </c>
      <c r="CD414" s="49" t="n">
        <v>0.0322151106626205</v>
      </c>
      <c r="CE414" s="49" t="n">
        <v>890.613684538681</v>
      </c>
      <c r="CF414" s="49" t="n">
        <v>-0.000530235873736795</v>
      </c>
    </row>
    <row r="415" customFormat="false" ht="12.8" hidden="false" customHeight="false" outlineLevel="0" collapsed="false">
      <c r="A415" s="86"/>
      <c r="H415" s="86"/>
      <c r="I415" s="87"/>
      <c r="J415" s="86"/>
      <c r="K415" s="86"/>
      <c r="L415" s="86"/>
      <c r="M415" s="95"/>
      <c r="AW415" s="49" t="n">
        <v>0.00508891635801275</v>
      </c>
      <c r="AX415" s="84" t="n">
        <v>121.603237219453</v>
      </c>
      <c r="AY415" s="53" t="n">
        <v>0.00356224145060908</v>
      </c>
      <c r="AZ415" s="84" t="n">
        <v>0.0219346999420264</v>
      </c>
      <c r="BA415" s="49" t="n">
        <v>182.250927680798</v>
      </c>
      <c r="BB415" s="85" t="n">
        <v>-0.00828347112555991</v>
      </c>
      <c r="BC415" s="85" t="n">
        <v>0.0331135156046574</v>
      </c>
      <c r="BD415" s="85" t="n">
        <v>233.970785536155</v>
      </c>
      <c r="BE415" s="85" t="n">
        <v>-0.0146632834730975</v>
      </c>
      <c r="BF415" s="84" t="n">
        <v>0.0199004466640397</v>
      </c>
      <c r="BG415" s="49" t="n">
        <v>224.735096633406</v>
      </c>
      <c r="BH415" s="85" t="n">
        <v>-0.00433616398703134</v>
      </c>
      <c r="BI415" s="49" t="n">
        <v>0.0282008150807341</v>
      </c>
      <c r="BJ415" s="49" t="n">
        <v>298.620607855373</v>
      </c>
      <c r="BK415" s="49" t="n">
        <v>-0.00694674461571496</v>
      </c>
      <c r="BL415" s="49" t="n">
        <v>0.0356146835062333</v>
      </c>
      <c r="BM415" s="49" t="n">
        <v>369.427556109719</v>
      </c>
      <c r="BN415" s="49" t="n">
        <v>-0.0102749951836048</v>
      </c>
      <c r="BO415" s="49" t="n">
        <v>0.021849439076489</v>
      </c>
      <c r="BP415" s="49" t="n">
        <v>400.213185785518</v>
      </c>
      <c r="BQ415" s="49" t="n">
        <v>0.00314247184258121</v>
      </c>
      <c r="BR415" s="49" t="n">
        <v>0.0279040597279931</v>
      </c>
      <c r="BS415" s="49" t="n">
        <v>512.580734102261</v>
      </c>
      <c r="BT415" s="49" t="n">
        <v>0.00103334618694693</v>
      </c>
      <c r="BU415" s="49" t="n">
        <v>0.0333934390424708</v>
      </c>
      <c r="BV415" s="49" t="n">
        <v>620.330437967594</v>
      </c>
      <c r="BW415" s="49" t="n">
        <v>-0.00187460272606575</v>
      </c>
      <c r="BX415" s="49" t="n">
        <v>0.0213465954863292</v>
      </c>
      <c r="BY415" s="49" t="n">
        <v>577.230556421443</v>
      </c>
      <c r="BZ415" s="49" t="n">
        <v>0.00454326365169469</v>
      </c>
      <c r="CA415" s="49" t="n">
        <v>0.0264351524768311</v>
      </c>
      <c r="CB415" s="49" t="n">
        <v>714.226608478825</v>
      </c>
      <c r="CC415" s="49" t="n">
        <v>0.00358672907700577</v>
      </c>
      <c r="CD415" s="49" t="n">
        <v>0.032406240549961</v>
      </c>
      <c r="CE415" s="49" t="n">
        <v>892.783260598532</v>
      </c>
      <c r="CF415" s="49" t="n">
        <v>-0.000608515917601106</v>
      </c>
    </row>
    <row r="416" customFormat="false" ht="12.8" hidden="false" customHeight="false" outlineLevel="0" collapsed="false">
      <c r="A416" s="86"/>
      <c r="H416" s="86"/>
      <c r="I416" s="87"/>
      <c r="J416" s="86"/>
      <c r="K416" s="86"/>
      <c r="L416" s="86"/>
      <c r="M416" s="95"/>
      <c r="AW416" s="49" t="n">
        <v>0.00505243724212767</v>
      </c>
      <c r="AX416" s="84" t="n">
        <v>121.898748441398</v>
      </c>
      <c r="AY416" s="53" t="n">
        <v>0.00343136612180598</v>
      </c>
      <c r="AZ416" s="84" t="n">
        <v>0.0222573763354728</v>
      </c>
      <c r="BA416" s="49" t="n">
        <v>182.693820448878</v>
      </c>
      <c r="BB416" s="85" t="n">
        <v>-0.00850813993990727</v>
      </c>
      <c r="BC416" s="85" t="n">
        <v>0.0335613046752672</v>
      </c>
      <c r="BD416" s="85" t="n">
        <v>234.539364089771</v>
      </c>
      <c r="BE416" s="85" t="n">
        <v>-0.014873057618381</v>
      </c>
      <c r="BF416" s="84" t="n">
        <v>0.0200513717881295</v>
      </c>
      <c r="BG416" s="49" t="n">
        <v>225.281231296747</v>
      </c>
      <c r="BH416" s="85" t="n">
        <v>-0.00442824782825178</v>
      </c>
      <c r="BI416" s="49" t="n">
        <v>0.0284173376137889</v>
      </c>
      <c r="BJ416" s="49" t="n">
        <v>299.346293640909</v>
      </c>
      <c r="BK416" s="49" t="n">
        <v>-0.00705646971877649</v>
      </c>
      <c r="BL416" s="49" t="n">
        <v>0.0358993901091867</v>
      </c>
      <c r="BM416" s="49" t="n">
        <v>370.325311720692</v>
      </c>
      <c r="BN416" s="49" t="n">
        <v>-0.010404454349363</v>
      </c>
      <c r="BO416" s="49" t="n">
        <v>0.0219728818124928</v>
      </c>
      <c r="BP416" s="49" t="n">
        <v>401.185754364071</v>
      </c>
      <c r="BQ416" s="49" t="n">
        <v>0.0030931821968269</v>
      </c>
      <c r="BR416" s="49" t="n">
        <v>0.0280657234157669</v>
      </c>
      <c r="BS416" s="49" t="n">
        <v>513.826370012486</v>
      </c>
      <c r="BT416" s="49" t="n">
        <v>0.00096583074439329</v>
      </c>
      <c r="BU416" s="49" t="n">
        <v>0.0335974315575366</v>
      </c>
      <c r="BV416" s="49" t="n">
        <v>621.837919264352</v>
      </c>
      <c r="BW416" s="49" t="n">
        <v>-0.00196271143985938</v>
      </c>
      <c r="BX416" s="49" t="n">
        <v>0.0214640557870283</v>
      </c>
      <c r="BY416" s="49" t="n">
        <v>578.633299563587</v>
      </c>
      <c r="BZ416" s="49" t="n">
        <v>0.00450651223926771</v>
      </c>
      <c r="CA416" s="49" t="n">
        <v>0.0265801030197716</v>
      </c>
      <c r="CB416" s="49" t="n">
        <v>715.962269326706</v>
      </c>
      <c r="CC416" s="49" t="n">
        <v>0.00353968704304422</v>
      </c>
      <c r="CD416" s="49" t="n">
        <v>0.0325994738839201</v>
      </c>
      <c r="CE416" s="49" t="n">
        <v>894.952836658382</v>
      </c>
      <c r="CF416" s="49" t="n">
        <v>-0.000687564894177534</v>
      </c>
    </row>
    <row r="417" customFormat="false" ht="12.8" hidden="false" customHeight="false" outlineLevel="0" collapsed="false">
      <c r="A417" s="86"/>
      <c r="H417" s="86"/>
      <c r="I417" s="87"/>
      <c r="J417" s="86"/>
      <c r="K417" s="86"/>
      <c r="L417" s="86"/>
      <c r="M417" s="95"/>
      <c r="AW417" s="49" t="n">
        <v>0.00538112035722053</v>
      </c>
      <c r="AX417" s="84" t="n">
        <v>122.194259663343</v>
      </c>
      <c r="AY417" s="53" t="n">
        <v>0.00370207955367397</v>
      </c>
      <c r="AZ417" s="84" t="n">
        <v>0.0225874276072751</v>
      </c>
      <c r="BA417" s="49" t="n">
        <v>183.136713216958</v>
      </c>
      <c r="BB417" s="85" t="n">
        <v>-0.00873557571644143</v>
      </c>
      <c r="BC417" s="85" t="n">
        <v>0.0340199485155434</v>
      </c>
      <c r="BD417" s="85" t="n">
        <v>235.107942643387</v>
      </c>
      <c r="BE417" s="85" t="n">
        <v>-0.0150850946327385</v>
      </c>
      <c r="BF417" s="84" t="n">
        <v>0.0202041797295945</v>
      </c>
      <c r="BG417" s="49" t="n">
        <v>225.827365960089</v>
      </c>
      <c r="BH417" s="85" t="n">
        <v>-0.00452151415133732</v>
      </c>
      <c r="BI417" s="49" t="n">
        <v>0.0286369793507584</v>
      </c>
      <c r="BJ417" s="49" t="n">
        <v>300.071979426446</v>
      </c>
      <c r="BK417" s="49" t="n">
        <v>-0.00716743599006788</v>
      </c>
      <c r="BL417" s="49" t="n">
        <v>0.0361887298927793</v>
      </c>
      <c r="BM417" s="49" t="n">
        <v>371.223067331664</v>
      </c>
      <c r="BN417" s="49" t="n">
        <v>-0.0105352417748491</v>
      </c>
      <c r="BO417" s="49" t="n">
        <v>0.0220974540749802</v>
      </c>
      <c r="BP417" s="49" t="n">
        <v>402.158322942625</v>
      </c>
      <c r="BQ417" s="49" t="n">
        <v>0.0030432421038765</v>
      </c>
      <c r="BR417" s="49" t="n">
        <v>0.0282290581177006</v>
      </c>
      <c r="BS417" s="49" t="n">
        <v>515.07200592271</v>
      </c>
      <c r="BT417" s="49" t="n">
        <v>0.000897578863532519</v>
      </c>
      <c r="BU417" s="49" t="n">
        <v>0.033803829679157</v>
      </c>
      <c r="BV417" s="49" t="n">
        <v>623.34540056111</v>
      </c>
      <c r="BW417" s="49" t="n">
        <v>-0.00205167860202909</v>
      </c>
      <c r="BX417" s="49" t="n">
        <v>0.0215824999068807</v>
      </c>
      <c r="BY417" s="49" t="n">
        <v>580.036042705732</v>
      </c>
      <c r="BZ417" s="49" t="n">
        <v>0.00446923510592604</v>
      </c>
      <c r="CA417" s="49" t="n">
        <v>0.0267263429482757</v>
      </c>
      <c r="CB417" s="49" t="n">
        <v>717.697930174586</v>
      </c>
      <c r="CC417" s="49" t="n">
        <v>0.00349209836762937</v>
      </c>
      <c r="CD417" s="49" t="n">
        <v>0.0327948604425133</v>
      </c>
      <c r="CE417" s="49" t="n">
        <v>897.122412718232</v>
      </c>
      <c r="CF417" s="49" t="n">
        <v>-0.00076739346317421</v>
      </c>
    </row>
    <row r="418" customFormat="false" ht="12.8" hidden="false" customHeight="false" outlineLevel="0" collapsed="false">
      <c r="A418" s="86"/>
      <c r="H418" s="86"/>
      <c r="I418" s="87"/>
      <c r="J418" s="86"/>
      <c r="K418" s="86"/>
      <c r="L418" s="86"/>
      <c r="M418" s="95"/>
      <c r="AW418" s="49" t="n">
        <v>0.00555855226542328</v>
      </c>
      <c r="AX418" s="84" t="n">
        <v>122.489770885288</v>
      </c>
      <c r="AY418" s="53" t="n">
        <v>0.00350714073857127</v>
      </c>
      <c r="AZ418" s="84" t="n">
        <v>0.0229251915927511</v>
      </c>
      <c r="BA418" s="49" t="n">
        <v>183.579605985038</v>
      </c>
      <c r="BB418" s="85" t="n">
        <v>-0.0089658503307013</v>
      </c>
      <c r="BC418" s="85" t="n">
        <v>0.0344899730751001</v>
      </c>
      <c r="BD418" s="85" t="n">
        <v>235.676521197003</v>
      </c>
      <c r="BE418" s="85" t="n">
        <v>-0.0152994503710852</v>
      </c>
      <c r="BF418" s="84" t="n">
        <v>0.0203589221010589</v>
      </c>
      <c r="BG418" s="49" t="n">
        <v>226.373500623431</v>
      </c>
      <c r="BH418" s="85" t="n">
        <v>-0.00461598454072003</v>
      </c>
      <c r="BI418" s="49" t="n">
        <v>0.0288598353055969</v>
      </c>
      <c r="BJ418" s="49" t="n">
        <v>300.797665211982</v>
      </c>
      <c r="BK418" s="49" t="n">
        <v>-0.00727966650810185</v>
      </c>
      <c r="BL418" s="49" t="n">
        <v>0.0364828583431921</v>
      </c>
      <c r="BM418" s="49" t="n">
        <v>372.120822942637</v>
      </c>
      <c r="BN418" s="49" t="n">
        <v>-0.0106673826045236</v>
      </c>
      <c r="BO418" s="49" t="n">
        <v>0.0222231791569961</v>
      </c>
      <c r="BP418" s="49" t="n">
        <v>403.130891521178</v>
      </c>
      <c r="BQ418" s="49" t="n">
        <v>0.00299264263150446</v>
      </c>
      <c r="BR418" s="49" t="n">
        <v>0.0283941017427668</v>
      </c>
      <c r="BS418" s="49" t="n">
        <v>516.317641832935</v>
      </c>
      <c r="BT418" s="49" t="n">
        <v>0.000828580235218887</v>
      </c>
      <c r="BU418" s="49" t="n">
        <v>0.034012693851551</v>
      </c>
      <c r="BV418" s="49" t="n">
        <v>624.852881857868</v>
      </c>
      <c r="BW418" s="49" t="n">
        <v>-0.00214151681797777</v>
      </c>
      <c r="BX418" s="49" t="n">
        <v>0.0217019464830855</v>
      </c>
      <c r="BY418" s="49" t="n">
        <v>581.438785847877</v>
      </c>
      <c r="BZ418" s="49" t="n">
        <v>0.00443142564946725</v>
      </c>
      <c r="CA418" s="49" t="n">
        <v>0.0268738978720141</v>
      </c>
      <c r="CB418" s="49" t="n">
        <v>719.433591022466</v>
      </c>
      <c r="CC418" s="49" t="n">
        <v>0.00344395642110042</v>
      </c>
      <c r="CD418" s="49" t="n">
        <v>0.0329924517443526</v>
      </c>
      <c r="CE418" s="49" t="n">
        <v>899.291988778083</v>
      </c>
      <c r="CF418" s="49" t="n">
        <v>-0.000848012564364711</v>
      </c>
    </row>
    <row r="419" customFormat="false" ht="12.8" hidden="false" customHeight="false" outlineLevel="0" collapsed="false">
      <c r="A419" s="86"/>
      <c r="H419" s="86"/>
      <c r="I419" s="87"/>
      <c r="J419" s="86"/>
      <c r="K419" s="86"/>
      <c r="L419" s="86"/>
      <c r="M419" s="95"/>
      <c r="AW419" s="49" t="n">
        <v>0.00573920535477792</v>
      </c>
      <c r="AX419" s="84" t="n">
        <v>122.785282107233</v>
      </c>
      <c r="AY419" s="53" t="n">
        <v>0.00330955623181003</v>
      </c>
      <c r="AZ419" s="84" t="n">
        <v>0.0232710292553016</v>
      </c>
      <c r="BA419" s="49" t="n">
        <v>184.022498753117</v>
      </c>
      <c r="BB419" s="85" t="n">
        <v>-0.00919903886477239</v>
      </c>
      <c r="BC419" s="85" t="n">
        <v>0.0349719427236071</v>
      </c>
      <c r="BD419" s="85" t="n">
        <v>236.245099750619</v>
      </c>
      <c r="BE419" s="85" t="n">
        <v>-0.0155161831233961</v>
      </c>
      <c r="BF419" s="84" t="n">
        <v>0.0205156526152214</v>
      </c>
      <c r="BG419" s="49" t="n">
        <v>226.919635286772</v>
      </c>
      <c r="BH419" s="85" t="n">
        <v>-0.00471168126698317</v>
      </c>
      <c r="BI419" s="49" t="n">
        <v>0.0290860047919521</v>
      </c>
      <c r="BJ419" s="49" t="n">
        <v>301.523350997518</v>
      </c>
      <c r="BK419" s="49" t="n">
        <v>-0.007393185113106</v>
      </c>
      <c r="BL419" s="49" t="n">
        <v>0.0367819387287223</v>
      </c>
      <c r="BM419" s="49" t="n">
        <v>373.018578553609</v>
      </c>
      <c r="BN419" s="49" t="n">
        <v>-0.0108009028397331</v>
      </c>
      <c r="BO419" s="49" t="n">
        <v>0.0223500810687561</v>
      </c>
      <c r="BP419" s="49" t="n">
        <v>404.103460099732</v>
      </c>
      <c r="BQ419" s="49" t="n">
        <v>0.00294137462384916</v>
      </c>
      <c r="BR419" s="49" t="n">
        <v>0.0285608934714932</v>
      </c>
      <c r="BS419" s="49" t="n">
        <v>517.563277743159</v>
      </c>
      <c r="BT419" s="49" t="n">
        <v>0.000758824281014507</v>
      </c>
      <c r="BU419" s="49" t="n">
        <v>0.0342240867656304</v>
      </c>
      <c r="BV419" s="49" t="n">
        <v>626.360363154626</v>
      </c>
      <c r="BW419" s="49" t="n">
        <v>-0.00223223903911316</v>
      </c>
      <c r="BX419" s="49" t="n">
        <v>0.0218224146824053</v>
      </c>
      <c r="BY419" s="49" t="n">
        <v>582.841528990021</v>
      </c>
      <c r="BZ419" s="49" t="n">
        <v>0.00439307711347313</v>
      </c>
      <c r="CA419" s="49" t="n">
        <v>0.0270227941534174</v>
      </c>
      <c r="CB419" s="49" t="n">
        <v>721.169251870347</v>
      </c>
      <c r="CC419" s="49" t="n">
        <v>0.00339525441743715</v>
      </c>
      <c r="CD419" s="49" t="n">
        <v>0.0331923011302831</v>
      </c>
      <c r="CE419" s="49" t="n">
        <v>901.461564837933</v>
      </c>
      <c r="CF419" s="49" t="n">
        <v>-0.000929433427522747</v>
      </c>
    </row>
    <row r="420" customFormat="false" ht="12.8" hidden="false" customHeight="false" outlineLevel="0" collapsed="false">
      <c r="A420" s="86"/>
      <c r="H420" s="86"/>
      <c r="I420" s="87"/>
      <c r="J420" s="86"/>
      <c r="K420" s="86"/>
      <c r="L420" s="86"/>
      <c r="M420" s="95"/>
      <c r="AW420" s="49" t="n">
        <v>0.00592320207621063</v>
      </c>
      <c r="AX420" s="84" t="n">
        <v>123.080793329179</v>
      </c>
      <c r="AY420" s="53" t="n">
        <v>0.00310926106135201</v>
      </c>
      <c r="AZ420" s="84" t="n">
        <v>0.0236253268264625</v>
      </c>
      <c r="BA420" s="49" t="n">
        <v>184.465391521197</v>
      </c>
      <c r="BB420" s="85" t="n">
        <v>-0.0094352198073873</v>
      </c>
      <c r="BC420" s="85" t="n">
        <v>0.0354664640622076</v>
      </c>
      <c r="BD420" s="85" t="n">
        <v>236.813678304235</v>
      </c>
      <c r="BE420" s="85" t="n">
        <v>-0.0157353537642045</v>
      </c>
      <c r="BF420" s="84" t="n">
        <v>0.0206744271992187</v>
      </c>
      <c r="BG420" s="49" t="n">
        <v>227.465769950114</v>
      </c>
      <c r="BH420" s="85" t="n">
        <v>-0.00480862731676138</v>
      </c>
      <c r="BI420" s="49" t="n">
        <v>0.0293155916846757</v>
      </c>
      <c r="BJ420" s="49" t="n">
        <v>302.249036783054</v>
      </c>
      <c r="BK420" s="49" t="n">
        <v>-0.0075080164415956</v>
      </c>
      <c r="BL420" s="49" t="n">
        <v>0.0370861426246386</v>
      </c>
      <c r="BM420" s="49" t="n">
        <v>373.916334164582</v>
      </c>
      <c r="BN420" s="49" t="n">
        <v>-0.0109358293791359</v>
      </c>
      <c r="BO420" s="49" t="n">
        <v>0.0224781845670735</v>
      </c>
      <c r="BP420" s="49" t="n">
        <v>405.076028678285</v>
      </c>
      <c r="BQ420" s="49" t="n">
        <v>0.00288942869380589</v>
      </c>
      <c r="BR420" s="49" t="n">
        <v>0.0287294738130785</v>
      </c>
      <c r="BS420" s="49" t="n">
        <v>518.808913653384</v>
      </c>
      <c r="BT420" s="49" t="n">
        <v>0.000688300143696285</v>
      </c>
      <c r="BU420" s="49" t="n">
        <v>0.0344380734710769</v>
      </c>
      <c r="BV420" s="49" t="n">
        <v>627.867844451384</v>
      </c>
      <c r="BW420" s="49" t="n">
        <v>-0.00232385857574467</v>
      </c>
      <c r="BX420" s="49" t="n">
        <v>0.0219439242211863</v>
      </c>
      <c r="BY420" s="49" t="n">
        <v>584.244272132166</v>
      </c>
      <c r="BZ420" s="49" t="n">
        <v>0.00435418258242546</v>
      </c>
      <c r="CA420" s="49" t="n">
        <v>0.0271730589372605</v>
      </c>
      <c r="CB420" s="49" t="n">
        <v>722.904912718227</v>
      </c>
      <c r="CC420" s="49" t="n">
        <v>0.00334598540934595</v>
      </c>
      <c r="CD420" s="49" t="n">
        <v>0.0333944638498445</v>
      </c>
      <c r="CE420" s="49" t="n">
        <v>903.631140897784</v>
      </c>
      <c r="CF420" s="49" t="n">
        <v>-0.00101166758281491</v>
      </c>
    </row>
    <row r="421" customFormat="false" ht="12.8" hidden="false" customHeight="false" outlineLevel="0" collapsed="false">
      <c r="A421" s="86"/>
      <c r="H421" s="86"/>
      <c r="I421" s="87"/>
      <c r="J421" s="86"/>
      <c r="K421" s="86"/>
      <c r="L421" s="86"/>
      <c r="M421" s="95"/>
      <c r="AW421" s="49" t="n">
        <v>0.00611067174381145</v>
      </c>
      <c r="AX421" s="84" t="n">
        <v>123.376304551124</v>
      </c>
      <c r="AY421" s="53" t="n">
        <v>0.00290618757117682</v>
      </c>
      <c r="AZ421" s="84" t="n">
        <v>0.0239884981979903</v>
      </c>
      <c r="BA421" s="49" t="n">
        <v>184.908284289277</v>
      </c>
      <c r="BB421" s="85" t="n">
        <v>-0.0096744752702594</v>
      </c>
      <c r="BC421" s="85" t="n">
        <v>0.0359741902179704</v>
      </c>
      <c r="BD421" s="85" t="n">
        <v>237.382256857851</v>
      </c>
      <c r="BE421" s="85" t="n">
        <v>-0.0159570259140959</v>
      </c>
      <c r="BF421" s="84" t="n">
        <v>0.0208353041168438</v>
      </c>
      <c r="BG421" s="49" t="n">
        <v>228.011904613456</v>
      </c>
      <c r="BH421" s="85" t="n">
        <v>-0.00490684642431504</v>
      </c>
      <c r="BI421" s="49" t="n">
        <v>0.0295487047014342</v>
      </c>
      <c r="BJ421" s="49" t="n">
        <v>302.97472256859</v>
      </c>
      <c r="BK421" s="49" t="n">
        <v>-0.00762418596297569</v>
      </c>
      <c r="BL421" s="49" t="n">
        <v>0.037395650482876</v>
      </c>
      <c r="BM421" s="49" t="n">
        <v>374.814089775554</v>
      </c>
      <c r="BN421" s="49" t="n">
        <v>-0.011072190061604</v>
      </c>
      <c r="BO421" s="49" t="n">
        <v>0.0226075151863056</v>
      </c>
      <c r="BP421" s="49" t="n">
        <v>406.048597256839</v>
      </c>
      <c r="BQ421" s="49" t="n">
        <v>0.0028367952150878</v>
      </c>
      <c r="BR421" s="49" t="n">
        <v>0.0288998846657395</v>
      </c>
      <c r="BS421" s="49" t="n">
        <v>520.054549563608</v>
      </c>
      <c r="BT421" s="49" t="n">
        <v>0.000616996677328525</v>
      </c>
      <c r="BU421" s="49" t="n">
        <v>0.0346547214954695</v>
      </c>
      <c r="BV421" s="49" t="n">
        <v>629.375325748142</v>
      </c>
      <c r="BW421" s="49" t="n">
        <v>-0.00241638911060529</v>
      </c>
      <c r="BX421" s="49" t="n">
        <v>0.0220664953863297</v>
      </c>
      <c r="BY421" s="49" t="n">
        <v>585.64701527431</v>
      </c>
      <c r="BZ421" s="49" t="n">
        <v>0.00431473497662415</v>
      </c>
      <c r="CA421" s="49" t="n">
        <v>0.0273247201817116</v>
      </c>
      <c r="CB421" s="49" t="n">
        <v>724.640573566107</v>
      </c>
      <c r="CC421" s="49" t="n">
        <v>0.00329614228314499</v>
      </c>
      <c r="CD421" s="49" t="n">
        <v>0.0335989971529042</v>
      </c>
      <c r="CE421" s="49" t="n">
        <v>905.800716957634</v>
      </c>
      <c r="CF421" s="49" t="n">
        <v>-0.00109472687167666</v>
      </c>
    </row>
    <row r="422" customFormat="false" ht="12.8" hidden="false" customHeight="false" outlineLevel="0" collapsed="false">
      <c r="A422" s="86"/>
      <c r="H422" s="86"/>
      <c r="I422" s="87"/>
      <c r="J422" s="86"/>
      <c r="K422" s="86"/>
      <c r="L422" s="86"/>
      <c r="M422" s="95"/>
      <c r="AW422" s="49" t="n">
        <v>0.00630175105026206</v>
      </c>
      <c r="AX422" s="84" t="n">
        <v>123.671815773069</v>
      </c>
      <c r="AY422" s="53" t="n">
        <v>0.00270026526790294</v>
      </c>
      <c r="AZ422" s="84" t="n">
        <v>0.0243609876023404</v>
      </c>
      <c r="BA422" s="49" t="n">
        <v>185.351177057357</v>
      </c>
      <c r="BB422" s="85" t="n">
        <v>-0.0099168912222817</v>
      </c>
      <c r="BC422" s="85" t="n">
        <v>0.0364958256966008</v>
      </c>
      <c r="BD422" s="85" t="n">
        <v>237.950835411467</v>
      </c>
      <c r="BE422" s="85" t="n">
        <v>-0.0161812661143925</v>
      </c>
      <c r="BF422" s="84" t="n">
        <v>0.0209983440992729</v>
      </c>
      <c r="BG422" s="49" t="n">
        <v>228.558039276797</v>
      </c>
      <c r="BH422" s="85" t="n">
        <v>-0.00500636310489359</v>
      </c>
      <c r="BI422" s="49" t="n">
        <v>0.029785457706301</v>
      </c>
      <c r="BJ422" s="49" t="n">
        <v>303.700408354127</v>
      </c>
      <c r="BK422" s="49" t="n">
        <v>-0.0077417200183184</v>
      </c>
      <c r="BL422" s="49" t="n">
        <v>0.037710652251237</v>
      </c>
      <c r="BM422" s="49" t="n">
        <v>375.711845386527</v>
      </c>
      <c r="BN422" s="49" t="n">
        <v>-0.0112100137117909</v>
      </c>
      <c r="BO422" s="49" t="n">
        <v>0.022738099270917</v>
      </c>
      <c r="BP422" s="49" t="n">
        <v>407.021165835392</v>
      </c>
      <c r="BQ422" s="49" t="n">
        <v>0.00278346431393855</v>
      </c>
      <c r="BR422" s="49" t="n">
        <v>0.0290721693805122</v>
      </c>
      <c r="BS422" s="49" t="n">
        <v>521.300185473833</v>
      </c>
      <c r="BT422" s="49" t="n">
        <v>0.000544902436881006</v>
      </c>
      <c r="BU422" s="49" t="n">
        <v>0.0348741009710008</v>
      </c>
      <c r="BV422" s="49" t="n">
        <v>630.882807044901</v>
      </c>
      <c r="BW422" s="49" t="n">
        <v>-0.00250984471303421</v>
      </c>
      <c r="BX422" s="49" t="n">
        <v>0.0221901490572733</v>
      </c>
      <c r="BY422" s="49" t="n">
        <v>587.049758416455</v>
      </c>
      <c r="BZ422" s="49" t="n">
        <v>0.00427472704689807</v>
      </c>
      <c r="CA422" s="49" t="n">
        <v>0.0274778066909318</v>
      </c>
      <c r="CB422" s="49" t="n">
        <v>726.376234413988</v>
      </c>
      <c r="CC422" s="49" t="n">
        <v>0.00324571775344098</v>
      </c>
      <c r="CD422" s="49" t="n">
        <v>0.0338059603868369</v>
      </c>
      <c r="CE422" s="49" t="n">
        <v>907.970293017485</v>
      </c>
      <c r="CF422" s="49" t="n">
        <v>-0.00117862345819647</v>
      </c>
    </row>
    <row r="423" customFormat="false" ht="12.8" hidden="false" customHeight="false" outlineLevel="0" collapsed="false">
      <c r="A423" s="86"/>
      <c r="H423" s="86"/>
      <c r="I423" s="87"/>
      <c r="J423" s="86"/>
      <c r="K423" s="86"/>
      <c r="L423" s="86"/>
      <c r="M423" s="95"/>
      <c r="AW423" s="49" t="n">
        <v>0.00649658463118249</v>
      </c>
      <c r="AX423" s="84" t="n">
        <v>123.967326995014</v>
      </c>
      <c r="AY423" s="53" t="n">
        <v>0.00249142065610479</v>
      </c>
      <c r="AZ423" s="84" t="n">
        <v>0.0247432726241537</v>
      </c>
      <c r="BA423" s="49" t="n">
        <v>185.794069825437</v>
      </c>
      <c r="BB423" s="85" t="n">
        <v>-0.0101625577434156</v>
      </c>
      <c r="BC423" s="85" t="n">
        <v>0.037032131882656</v>
      </c>
      <c r="BD423" s="85" t="n">
        <v>238.519413965083</v>
      </c>
      <c r="BE423" s="85" t="n">
        <v>-0.0164081440163667</v>
      </c>
      <c r="BF423" s="84" t="n">
        <v>0.0211636104850189</v>
      </c>
      <c r="BG423" s="49" t="n">
        <v>229.104173940139</v>
      </c>
      <c r="BH423" s="85" t="n">
        <v>-0.0051072026900116</v>
      </c>
      <c r="BI423" s="49" t="n">
        <v>0.030025970037414</v>
      </c>
      <c r="BJ423" s="49" t="n">
        <v>304.426094139663</v>
      </c>
      <c r="BK423" s="49" t="n">
        <v>-0.00786064586147498</v>
      </c>
      <c r="BL423" s="49" t="n">
        <v>0.0380313480473417</v>
      </c>
      <c r="BM423" s="49" t="n">
        <v>376.6096009975</v>
      </c>
      <c r="BN423" s="49" t="n">
        <v>-0.011349330188568</v>
      </c>
      <c r="BO423" s="49" t="n">
        <v>0.0228699640097598</v>
      </c>
      <c r="BP423" s="49" t="n">
        <v>407.993734413946</v>
      </c>
      <c r="BQ423" s="49" t="n">
        <v>0.00272942586047737</v>
      </c>
      <c r="BR423" s="49" t="n">
        <v>0.0292463728287448</v>
      </c>
      <c r="BS423" s="49" t="n">
        <v>522.545821384057</v>
      </c>
      <c r="BT423" s="49" t="n">
        <v>0.00047200566736414</v>
      </c>
      <c r="BU423" s="49" t="n">
        <v>0.0350962847693678</v>
      </c>
      <c r="BV423" s="49" t="n">
        <v>632.390288341659</v>
      </c>
      <c r="BW423" s="49" t="n">
        <v>-0.00260423985385786</v>
      </c>
      <c r="BX423" s="49" t="n">
        <v>0.022314906729038</v>
      </c>
      <c r="BY423" s="49" t="n">
        <v>588.4525015586</v>
      </c>
      <c r="BZ423" s="49" t="n">
        <v>0.0042341513690982</v>
      </c>
      <c r="CA423" s="49" t="n">
        <v>0.0276323481493208</v>
      </c>
      <c r="CB423" s="49" t="n">
        <v>728.111895261868</v>
      </c>
      <c r="CC423" s="49" t="n">
        <v>0.00319470435758541</v>
      </c>
      <c r="CD423" s="49" t="n">
        <v>0.0340154150996557</v>
      </c>
      <c r="CE423" s="49" t="n">
        <v>910.139869077335</v>
      </c>
      <c r="CF423" s="49" t="n">
        <v>-0.00126336984104253</v>
      </c>
    </row>
    <row r="424" customFormat="false" ht="12.8" hidden="false" customHeight="false" outlineLevel="0" collapsed="false">
      <c r="A424" s="86"/>
      <c r="H424" s="86"/>
      <c r="I424" s="87"/>
      <c r="J424" s="86"/>
      <c r="K424" s="86"/>
      <c r="L424" s="86"/>
      <c r="M424" s="95"/>
      <c r="AW424" s="49" t="n">
        <v>0.00669532568404464</v>
      </c>
      <c r="AX424" s="84" t="n">
        <v>124.262838216959</v>
      </c>
      <c r="AY424" s="53" t="n">
        <v>0.00227957706129977</v>
      </c>
      <c r="AZ424" s="84" t="n">
        <v>0.025135867592883</v>
      </c>
      <c r="BA424" s="49" t="n">
        <v>186.236962593516</v>
      </c>
      <c r="BB424" s="85" t="n">
        <v>-0.010411569300323</v>
      </c>
      <c r="BC424" s="85" t="n">
        <v>0.0375839332935843</v>
      </c>
      <c r="BD424" s="85" t="n">
        <v>239.087992518699</v>
      </c>
      <c r="BE424" s="85" t="n">
        <v>-0.0166377325864871</v>
      </c>
      <c r="BF424" s="84" t="n">
        <v>0.0213311693699019</v>
      </c>
      <c r="BG424" s="49" t="n">
        <v>229.65030860348</v>
      </c>
      <c r="BH424" s="85" t="n">
        <v>-0.00520939136477373</v>
      </c>
      <c r="BI424" s="49" t="n">
        <v>0.0302703668610182</v>
      </c>
      <c r="BJ424" s="49" t="n">
        <v>305.151779925199</v>
      </c>
      <c r="BK424" s="49" t="n">
        <v>-0.00798099170269587</v>
      </c>
      <c r="BL424" s="49" t="n">
        <v>0.0383579488932249</v>
      </c>
      <c r="BM424" s="49" t="n">
        <v>377.507356608472</v>
      </c>
      <c r="BN424" s="49" t="n">
        <v>-0.0114901704365549</v>
      </c>
      <c r="BO424" s="49" t="n">
        <v>0.0230031374721815</v>
      </c>
      <c r="BP424" s="49" t="n">
        <v>408.966302992499</v>
      </c>
      <c r="BQ424" s="49" t="n">
        <v>0.00267466945965665</v>
      </c>
      <c r="BR424" s="49" t="n">
        <v>0.0294225414735431</v>
      </c>
      <c r="BS424" s="49" t="n">
        <v>523.791457294282</v>
      </c>
      <c r="BT424" s="49" t="n">
        <v>0.000398294292455962</v>
      </c>
      <c r="BU424" s="49" t="n">
        <v>0.035321348645478</v>
      </c>
      <c r="BV424" s="49" t="n">
        <v>633.897769638417</v>
      </c>
      <c r="BW424" s="49" t="n">
        <v>-0.0026995894210146</v>
      </c>
      <c r="BX424" s="49" t="n">
        <v>0.0224407905364046</v>
      </c>
      <c r="BY424" s="49" t="n">
        <v>589.855244700744</v>
      </c>
      <c r="BZ424" s="49" t="n">
        <v>0.00419300033836213</v>
      </c>
      <c r="CA424" s="49" t="n">
        <v>0.0277883751575081</v>
      </c>
      <c r="CB424" s="49" t="n">
        <v>729.847556109749</v>
      </c>
      <c r="CC424" s="49" t="n">
        <v>0.00314309444990027</v>
      </c>
      <c r="CD424" s="49" t="n">
        <v>0.0342274251495395</v>
      </c>
      <c r="CE424" s="49" t="n">
        <v>912.309445137186</v>
      </c>
      <c r="CF424" s="49" t="n">
        <v>-0.00134897886595852</v>
      </c>
    </row>
    <row r="425" customFormat="false" ht="12.8" hidden="false" customHeight="false" outlineLevel="0" collapsed="false">
      <c r="A425" s="86"/>
      <c r="H425" s="86"/>
      <c r="I425" s="87"/>
      <c r="J425" s="86"/>
      <c r="K425" s="86"/>
      <c r="L425" s="86"/>
      <c r="M425" s="95"/>
      <c r="AW425" s="49" t="n">
        <v>0.00689813664807571</v>
      </c>
      <c r="AX425" s="84" t="n">
        <v>124.558349438904</v>
      </c>
      <c r="AY425" s="53" t="n">
        <v>0.00206465443946835</v>
      </c>
      <c r="AZ425" s="84" t="n">
        <v>0.0255393274157575</v>
      </c>
      <c r="BA425" s="49" t="n">
        <v>186.679855361596</v>
      </c>
      <c r="BB425" s="85" t="n">
        <v>-0.0106640250460503</v>
      </c>
      <c r="BC425" s="85" t="n">
        <v>0.0381521247148333</v>
      </c>
      <c r="BD425" s="85" t="n">
        <v>239.656571072315</v>
      </c>
      <c r="BE425" s="85" t="n">
        <v>-0.0168701083293845</v>
      </c>
      <c r="BF425" s="84" t="n">
        <v>0.0215010897679058</v>
      </c>
      <c r="BG425" s="49" t="n">
        <v>230.196443266822</v>
      </c>
      <c r="BH425" s="85" t="n">
        <v>-0.0053129562073922</v>
      </c>
      <c r="BI425" s="49" t="n">
        <v>0.0305187795544776</v>
      </c>
      <c r="BJ425" s="49" t="n">
        <v>305.877465710735</v>
      </c>
      <c r="BK425" s="49" t="n">
        <v>-0.00810278675494567</v>
      </c>
      <c r="BL425" s="49" t="n">
        <v>0.038690677517238</v>
      </c>
      <c r="BM425" s="49" t="n">
        <v>378.405112219445</v>
      </c>
      <c r="BN425" s="49" t="n">
        <v>-0.0116325665409845</v>
      </c>
      <c r="BO425" s="49" t="n">
        <v>0.0231376486460769</v>
      </c>
      <c r="BP425" s="49" t="n">
        <v>409.938871571053</v>
      </c>
      <c r="BQ425" s="49" t="n">
        <v>0.00261918444181088</v>
      </c>
      <c r="BR425" s="49" t="n">
        <v>0.0296007234454465</v>
      </c>
      <c r="BS425" s="49" t="n">
        <v>525.037093204506</v>
      </c>
      <c r="BT425" s="49" t="n">
        <v>0.000323755902589862</v>
      </c>
      <c r="BU425" s="49" t="n">
        <v>0.0355493713906674</v>
      </c>
      <c r="BV425" s="49" t="n">
        <v>635.405250935175</v>
      </c>
      <c r="BW425" s="49" t="n">
        <v>-0.0027959087359676</v>
      </c>
      <c r="BX425" s="49" t="n">
        <v>0.0225678232792862</v>
      </c>
      <c r="BY425" s="49" t="n">
        <v>591.257987842889</v>
      </c>
      <c r="BZ425" s="49" t="n">
        <v>0.00415126616313846</v>
      </c>
      <c r="CA425" s="49" t="n">
        <v>0.0279459192701982</v>
      </c>
      <c r="CB425" s="49" t="n">
        <v>731.583216957629</v>
      </c>
      <c r="CC425" s="49" t="n">
        <v>0.00309088019566161</v>
      </c>
      <c r="CD425" s="49" t="n">
        <v>0.0344420568212343</v>
      </c>
      <c r="CE425" s="49" t="n">
        <v>914.479021197036</v>
      </c>
      <c r="CF425" s="49" t="n">
        <v>-0.00143546373886614</v>
      </c>
    </row>
    <row r="426" customFormat="false" ht="12.8" hidden="false" customHeight="false" outlineLevel="0" collapsed="false">
      <c r="A426" s="86"/>
      <c r="H426" s="86"/>
      <c r="I426" s="87"/>
      <c r="J426" s="86"/>
      <c r="K426" s="86"/>
      <c r="L426" s="86"/>
      <c r="M426" s="95"/>
      <c r="AW426" s="49" t="n">
        <v>0.00710518995246838</v>
      </c>
      <c r="AX426" s="84" t="n">
        <v>124.853860660849</v>
      </c>
      <c r="AY426" s="53" t="n">
        <v>0.00184656917184581</v>
      </c>
      <c r="AZ426" s="84" t="n">
        <v>0.0259542519212774</v>
      </c>
      <c r="BA426" s="49" t="n">
        <v>187.122748129676</v>
      </c>
      <c r="BB426" s="85" t="n">
        <v>-0.0109200291463658</v>
      </c>
      <c r="BC426" s="85" t="n">
        <v>0.0387376793690198</v>
      </c>
      <c r="BD426" s="85" t="n">
        <v>240.225149625931</v>
      </c>
      <c r="BE426" s="85" t="n">
        <v>-0.0171053515304432</v>
      </c>
      <c r="BF426" s="84" t="n">
        <v>0.021673443783881</v>
      </c>
      <c r="BG426" s="49" t="n">
        <v>230.742577930164</v>
      </c>
      <c r="BH426" s="85" t="n">
        <v>-0.00541792523105745</v>
      </c>
      <c r="BI426" s="49" t="n">
        <v>0.0307713461211417</v>
      </c>
      <c r="BJ426" s="49" t="n">
        <v>306.603151496271</v>
      </c>
      <c r="BK426" s="49" t="n">
        <v>-0.00822606128311971</v>
      </c>
      <c r="BL426" s="49" t="n">
        <v>0.0390297692307733</v>
      </c>
      <c r="BM426" s="49" t="n">
        <v>379.302867830417</v>
      </c>
      <c r="BN426" s="49" t="n">
        <v>-0.0117765517861729</v>
      </c>
      <c r="BO426" s="49" t="n">
        <v>0.0232735274780133</v>
      </c>
      <c r="BP426" s="49" t="n">
        <v>410.911440149606</v>
      </c>
      <c r="BQ426" s="49" t="n">
        <v>0.00256295985277418</v>
      </c>
      <c r="BR426" s="49" t="n">
        <v>0.0297809686226391</v>
      </c>
      <c r="BS426" s="49" t="n">
        <v>526.282729114731</v>
      </c>
      <c r="BT426" s="49" t="n">
        <v>0.000248377742472177</v>
      </c>
      <c r="BU426" s="49" t="n">
        <v>0.0357804349961961</v>
      </c>
      <c r="BV426" s="49" t="n">
        <v>636.912732231933</v>
      </c>
      <c r="BW426" s="49" t="n">
        <v>-0.0028932135709552</v>
      </c>
      <c r="BX426" s="49" t="n">
        <v>0.0226960284493686</v>
      </c>
      <c r="BY426" s="49" t="n">
        <v>592.660730985034</v>
      </c>
      <c r="BZ426" s="49" t="n">
        <v>0.00410894085895868</v>
      </c>
      <c r="CA426" s="49" t="n">
        <v>0.0281050130359839</v>
      </c>
      <c r="CB426" s="49" t="n">
        <v>733.318877805509</v>
      </c>
      <c r="CC426" s="49" t="n">
        <v>0.00303805356482655</v>
      </c>
      <c r="CD426" s="49" t="n">
        <v>0.0346593789498548</v>
      </c>
      <c r="CE426" s="49" t="n">
        <v>916.648597256886</v>
      </c>
      <c r="CF426" s="49" t="n">
        <v>-0.00152283803960575</v>
      </c>
    </row>
    <row r="427" customFormat="false" ht="12.8" hidden="false" customHeight="false" outlineLevel="0" collapsed="false">
      <c r="A427" s="86"/>
      <c r="H427" s="86"/>
      <c r="I427" s="87"/>
      <c r="J427" s="86"/>
      <c r="K427" s="86"/>
      <c r="L427" s="86"/>
      <c r="M427" s="95"/>
      <c r="AW427" s="49" t="n">
        <v>0.00731666884125775</v>
      </c>
      <c r="AX427" s="84" t="n">
        <v>125.149371882795</v>
      </c>
      <c r="AY427" s="53" t="n">
        <v>0.00162523384357965</v>
      </c>
      <c r="AZ427" s="84" t="n">
        <v>0.0263812907968087</v>
      </c>
      <c r="BA427" s="49" t="n">
        <v>187.565640897756</v>
      </c>
      <c r="BB427" s="85" t="n">
        <v>-0.01117969113569</v>
      </c>
      <c r="BC427" s="85" t="n">
        <v>0.0393416583040453</v>
      </c>
      <c r="BD427" s="85" t="n">
        <v>240.793728179547</v>
      </c>
      <c r="BE427" s="85" t="n">
        <v>-0.0173435465201656</v>
      </c>
      <c r="BF427" s="84" t="n">
        <v>0.0218483067991511</v>
      </c>
      <c r="BG427" s="49" t="n">
        <v>231.288712593505</v>
      </c>
      <c r="BH427" s="85" t="n">
        <v>-0.00552432742833176</v>
      </c>
      <c r="BI427" s="49" t="n">
        <v>0.0310282116402874</v>
      </c>
      <c r="BJ427" s="49" t="n">
        <v>307.328837281808</v>
      </c>
      <c r="BK427" s="49" t="n">
        <v>-0.00835084665638624</v>
      </c>
      <c r="BL427" s="49" t="n">
        <v>0.0393754728883311</v>
      </c>
      <c r="BM427" s="49" t="n">
        <v>380.20062344139</v>
      </c>
      <c r="BN427" s="49" t="n">
        <v>-0.0119221607178834</v>
      </c>
      <c r="BO427" s="49" t="n">
        <v>0.0234108049155626</v>
      </c>
      <c r="BP427" s="49" t="n">
        <v>411.88400872816</v>
      </c>
      <c r="BQ427" s="49" t="n">
        <v>0.00250598444354231</v>
      </c>
      <c r="BR427" s="49" t="n">
        <v>0.0299633287160261</v>
      </c>
      <c r="BS427" s="49" t="n">
        <v>527.528365024955</v>
      </c>
      <c r="BT427" s="49" t="n">
        <v>0.000172146697997562</v>
      </c>
      <c r="BU427" s="49" t="n">
        <v>0.0360146248278583</v>
      </c>
      <c r="BV427" s="49" t="n">
        <v>638.420213528691</v>
      </c>
      <c r="BW427" s="49" t="n">
        <v>-0.00299152016712873</v>
      </c>
      <c r="BX427" s="49" t="n">
        <v>0.0228254302580945</v>
      </c>
      <c r="BY427" s="49" t="n">
        <v>594.063474127178</v>
      </c>
      <c r="BZ427" s="49" t="n">
        <v>0.00406601624194316</v>
      </c>
      <c r="CA427" s="49" t="n">
        <v>0.0282656900392532</v>
      </c>
      <c r="CB427" s="49" t="n">
        <v>735.05453865339</v>
      </c>
      <c r="CC427" s="49" t="n">
        <v>0.00298460632549294</v>
      </c>
      <c r="CD427" s="49" t="n">
        <v>0.0348794630526529</v>
      </c>
      <c r="CE427" s="49" t="n">
        <v>918.818173316737</v>
      </c>
      <c r="CF427" s="49" t="n">
        <v>-0.00161111573635951</v>
      </c>
    </row>
    <row r="428" customFormat="false" ht="12.8" hidden="false" customHeight="false" outlineLevel="0" collapsed="false">
      <c r="A428" s="86"/>
      <c r="H428" s="86"/>
      <c r="I428" s="87"/>
      <c r="J428" s="86"/>
      <c r="K428" s="86"/>
      <c r="L428" s="86"/>
      <c r="M428" s="95"/>
      <c r="AW428" s="49" t="n">
        <v>0.00753276828443759</v>
      </c>
      <c r="AX428" s="84" t="n">
        <v>125.44488310474</v>
      </c>
      <c r="AY428" s="53" t="n">
        <v>0.0014005570046917</v>
      </c>
      <c r="AZ428" s="84" t="n">
        <v>0.0268211492202267</v>
      </c>
      <c r="BA428" s="49" t="n">
        <v>188.008533665836</v>
      </c>
      <c r="BB428" s="85" t="n">
        <v>-0.0114431263059537</v>
      </c>
      <c r="BC428" s="85" t="n">
        <v>0.0399652212247465</v>
      </c>
      <c r="BD428" s="85" t="n">
        <v>241.362306733163</v>
      </c>
      <c r="BE428" s="85" t="n">
        <v>-0.0175847819627462</v>
      </c>
      <c r="BF428" s="84" t="n">
        <v>0.0220257576711943</v>
      </c>
      <c r="BG428" s="49" t="n">
        <v>231.834847256847</v>
      </c>
      <c r="BH428" s="85" t="n">
        <v>-0.00563219281825401</v>
      </c>
      <c r="BI428" s="49" t="n">
        <v>0.0312895287557503</v>
      </c>
      <c r="BJ428" s="49" t="n">
        <v>308.054523067344</v>
      </c>
      <c r="BK428" s="49" t="n">
        <v>-0.00847717540389605</v>
      </c>
      <c r="BL428" s="49" t="n">
        <v>0.0397280519405994</v>
      </c>
      <c r="BM428" s="49" t="n">
        <v>381.098379052362</v>
      </c>
      <c r="BN428" s="49" t="n">
        <v>-0.0120694292099075</v>
      </c>
      <c r="BO428" s="49" t="n">
        <v>0.0235495129519895</v>
      </c>
      <c r="BP428" s="49" t="n">
        <v>412.856577306714</v>
      </c>
      <c r="BQ428" s="49" t="n">
        <v>0.00244824665945419</v>
      </c>
      <c r="BR428" s="49" t="n">
        <v>0.0301478573595307</v>
      </c>
      <c r="BS428" s="49" t="n">
        <v>528.77400093518</v>
      </c>
      <c r="BT428" s="49" t="n">
        <v>9.5049282523959E-005</v>
      </c>
      <c r="BU428" s="49" t="n">
        <v>0.0362520298126218</v>
      </c>
      <c r="BV428" s="49" t="n">
        <v>639.92769482545</v>
      </c>
      <c r="BW428" s="49" t="n">
        <v>-0.00309084525363841</v>
      </c>
      <c r="BX428" s="49" t="n">
        <v>0.0229560536660742</v>
      </c>
      <c r="BY428" s="49" t="n">
        <v>595.466217269323</v>
      </c>
      <c r="BZ428" s="49" t="n">
        <v>0.00402248392202788</v>
      </c>
      <c r="CA428" s="49" t="n">
        <v>0.0284279849443216</v>
      </c>
      <c r="CB428" s="49" t="n">
        <v>736.79019950127</v>
      </c>
      <c r="CC428" s="49" t="n">
        <v>0.00293053003707702</v>
      </c>
      <c r="CD428" s="49" t="n">
        <v>0.0351023834693799</v>
      </c>
      <c r="CE428" s="49" t="n">
        <v>920.987749376587</v>
      </c>
      <c r="CF428" s="49" t="n">
        <v>-0.00170031120079164</v>
      </c>
    </row>
    <row r="429" customFormat="false" ht="12.8" hidden="false" customHeight="false" outlineLevel="0" collapsed="false">
      <c r="A429" s="86"/>
      <c r="H429" s="86"/>
      <c r="I429" s="87"/>
      <c r="J429" s="86"/>
      <c r="K429" s="86"/>
      <c r="L429" s="86"/>
      <c r="M429" s="95"/>
      <c r="AW429" s="49" t="n">
        <v>0.00775369598630838</v>
      </c>
      <c r="AX429" s="84" t="n">
        <v>125.740394326685</v>
      </c>
      <c r="AY429" s="53" t="n">
        <v>0.00117244291159956</v>
      </c>
      <c r="AZ429" s="84" t="n">
        <v>0.0272745943056986</v>
      </c>
      <c r="BA429" s="49" t="n">
        <v>188.451426433915</v>
      </c>
      <c r="BB429" s="85" t="n">
        <v>-0.0117104561321603</v>
      </c>
      <c r="BC429" s="85" t="n">
        <v>0.0406096390424295</v>
      </c>
      <c r="BD429" s="85" t="n">
        <v>241.930885286779</v>
      </c>
      <c r="BE429" s="85" t="n">
        <v>-0.0178291511716109</v>
      </c>
      <c r="BF429" s="84" t="n">
        <v>0.0222058789486956</v>
      </c>
      <c r="BG429" s="49" t="n">
        <v>232.380981920188</v>
      </c>
      <c r="BH429" s="85" t="n">
        <v>-0.00574155249635814</v>
      </c>
      <c r="BI429" s="49" t="n">
        <v>0.031555458207292</v>
      </c>
      <c r="BJ429" s="49" t="n">
        <v>308.78020885288</v>
      </c>
      <c r="BK429" s="49" t="n">
        <v>-0.0086050812741299</v>
      </c>
      <c r="BL429" s="49" t="n">
        <v>0.0400877855915491</v>
      </c>
      <c r="BM429" s="49" t="n">
        <v>381.996134663335</v>
      </c>
      <c r="BN429" s="49" t="n">
        <v>-0.0122183945352151</v>
      </c>
      <c r="BO429" s="49" t="n">
        <v>0.0236896846734531</v>
      </c>
      <c r="BP429" s="49" t="n">
        <v>413.829145885267</v>
      </c>
      <c r="BQ429" s="49" t="n">
        <v>0.00238973462886424</v>
      </c>
      <c r="BR429" s="49" t="n">
        <v>0.0303346102060022</v>
      </c>
      <c r="BS429" s="49" t="n">
        <v>530.019636845404</v>
      </c>
      <c r="BT429" s="49" t="n">
        <v>1.70716224713143E-005</v>
      </c>
      <c r="BU429" s="49" t="n">
        <v>0.0364927426383046</v>
      </c>
      <c r="BV429" s="49" t="n">
        <v>641.435176122208</v>
      </c>
      <c r="BW429" s="49" t="n">
        <v>-0.00319120606772441</v>
      </c>
      <c r="BX429" s="49" t="n">
        <v>0.0230879244140103</v>
      </c>
      <c r="BY429" s="49" t="n">
        <v>596.868960411468</v>
      </c>
      <c r="BZ429" s="49" t="n">
        <v>0.00397833529589742</v>
      </c>
      <c r="CA429" s="49" t="n">
        <v>0.0285919335419339</v>
      </c>
      <c r="CB429" s="49" t="n">
        <v>738.52586034915</v>
      </c>
      <c r="CC429" s="49" t="n">
        <v>0.00287581604319182</v>
      </c>
      <c r="CD429" s="49" t="n">
        <v>0.0353282175119165</v>
      </c>
      <c r="CE429" s="49" t="n">
        <v>923.157325436438</v>
      </c>
      <c r="CF429" s="49" t="n">
        <v>-0.00179043922395618</v>
      </c>
    </row>
    <row r="430" customFormat="false" ht="12.8" hidden="false" customHeight="false" outlineLevel="0" collapsed="false">
      <c r="A430" s="86"/>
      <c r="H430" s="86"/>
      <c r="I430" s="87"/>
      <c r="J430" s="86"/>
      <c r="K430" s="86"/>
      <c r="L430" s="86"/>
      <c r="M430" s="95"/>
      <c r="AW430" s="49" t="n">
        <v>0.00797967350371217</v>
      </c>
      <c r="AX430" s="84" t="n">
        <v>126.03590554863</v>
      </c>
      <c r="AY430" s="53" t="n">
        <v>0.000940791247245803</v>
      </c>
      <c r="AZ430" s="84" t="n">
        <v>0.0277424625086088</v>
      </c>
      <c r="BA430" s="49" t="n">
        <v>188.894319201995</v>
      </c>
      <c r="BB430" s="85" t="n">
        <v>-0.0119818087389585</v>
      </c>
      <c r="BC430" s="85" t="n">
        <v>0.0412763084793943</v>
      </c>
      <c r="BD430" s="85" t="n">
        <v>242.499463840395</v>
      </c>
      <c r="BE430" s="85" t="n">
        <v>-0.0180767524550677</v>
      </c>
      <c r="BF430" s="84" t="n">
        <v>0.022388757103407</v>
      </c>
      <c r="BG430" s="49" t="n">
        <v>232.92711658353</v>
      </c>
      <c r="BH430" s="85" t="n">
        <v>-0.00585243868782686</v>
      </c>
      <c r="BI430" s="49" t="n">
        <v>0.0318261694092605</v>
      </c>
      <c r="BJ430" s="49" t="n">
        <v>309.505894638416</v>
      </c>
      <c r="BK430" s="49" t="n">
        <v>-0.00873459929817456</v>
      </c>
      <c r="BL430" s="49" t="n">
        <v>0.0404549700720948</v>
      </c>
      <c r="BM430" s="49" t="n">
        <v>382.893890274307</v>
      </c>
      <c r="BN430" s="49" t="n">
        <v>-0.0123690954420595</v>
      </c>
      <c r="BO430" s="49" t="n">
        <v>0.0238313543088938</v>
      </c>
      <c r="BP430" s="49" t="n">
        <v>414.801714463821</v>
      </c>
      <c r="BQ430" s="49" t="n">
        <v>0.00233043615127724</v>
      </c>
      <c r="BR430" s="49" t="n">
        <v>0.0305236450291562</v>
      </c>
      <c r="BS430" s="49" t="n">
        <v>531.265272755629</v>
      </c>
      <c r="BT430" s="49" t="n">
        <v>-6.1800557797637E-005</v>
      </c>
      <c r="BU430" s="49" t="n">
        <v>0.0367368599673938</v>
      </c>
      <c r="BV430" s="49" t="n">
        <v>642.942657418966</v>
      </c>
      <c r="BW430" s="49" t="n">
        <v>-0.00329262037588</v>
      </c>
      <c r="BX430" s="49" t="n">
        <v>0.0232210690552308</v>
      </c>
      <c r="BY430" s="49" t="n">
        <v>598.271703553612</v>
      </c>
      <c r="BZ430" s="49" t="n">
        <v>0.00393356153960687</v>
      </c>
      <c r="CA430" s="49" t="n">
        <v>0.0287575727982889</v>
      </c>
      <c r="CB430" s="49" t="n">
        <v>740.261521197031</v>
      </c>
      <c r="CC430" s="49" t="n">
        <v>0.00282045546421468</v>
      </c>
      <c r="CD430" s="49" t="n">
        <v>0.0355570456239186</v>
      </c>
      <c r="CE430" s="49" t="n">
        <v>925.326901496288</v>
      </c>
      <c r="CF430" s="49" t="n">
        <v>-0.00188151503301521</v>
      </c>
    </row>
    <row r="431" customFormat="false" ht="12.8" hidden="false" customHeight="false" outlineLevel="0" collapsed="false">
      <c r="A431" s="86"/>
      <c r="H431" s="86"/>
      <c r="I431" s="87"/>
      <c r="J431" s="86"/>
      <c r="K431" s="86"/>
      <c r="L431" s="86"/>
      <c r="M431" s="95"/>
      <c r="AW431" s="49" t="n">
        <v>0.00821093748876777</v>
      </c>
      <c r="AX431" s="84" t="n">
        <v>126.331416770575</v>
      </c>
      <c r="AY431" s="53" t="n">
        <v>0.000705496817653189</v>
      </c>
      <c r="AZ431" s="84" t="n">
        <v>0.0282256681656285</v>
      </c>
      <c r="BA431" s="49" t="n">
        <v>189.337211970075</v>
      </c>
      <c r="BB431" s="85" t="n">
        <v>-0.0122573194131344</v>
      </c>
      <c r="BC431" s="85" t="n">
        <v>0.0419667691452707</v>
      </c>
      <c r="BD431" s="85" t="n">
        <v>243.068042394011</v>
      </c>
      <c r="BE431" s="85" t="n">
        <v>-0.018327689495647</v>
      </c>
      <c r="BF431" s="84" t="n">
        <v>0.0225744827804113</v>
      </c>
      <c r="BG431" s="49" t="n">
        <v>233.473251246872</v>
      </c>
      <c r="BH431" s="85" t="n">
        <v>-0.00596488480402216</v>
      </c>
      <c r="BI431" s="49" t="n">
        <v>0.0321018410816686</v>
      </c>
      <c r="BJ431" s="49" t="n">
        <v>310.231580423952</v>
      </c>
      <c r="BK431" s="49" t="n">
        <v>-0.00886576585724766</v>
      </c>
      <c r="BL431" s="49" t="n">
        <v>0.0408299200446723</v>
      </c>
      <c r="BM431" s="49" t="n">
        <v>383.79164588528</v>
      </c>
      <c r="BN431" s="49" t="n">
        <v>-0.0125215722354668</v>
      </c>
      <c r="BO431" s="49" t="n">
        <v>0.0239745572827902</v>
      </c>
      <c r="BP431" s="49" t="n">
        <v>415.774283042374</v>
      </c>
      <c r="BQ431" s="49" t="n">
        <v>0.00227033868491435</v>
      </c>
      <c r="BR431" s="49" t="n">
        <v>0.0307150218320072</v>
      </c>
      <c r="BS431" s="49" t="n">
        <v>532.510908665853</v>
      </c>
      <c r="BT431" s="49" t="n">
        <v>-0.000141581951860263</v>
      </c>
      <c r="BU431" s="49" t="n">
        <v>0.036984482666224</v>
      </c>
      <c r="BV431" s="49" t="n">
        <v>644.450138715724</v>
      </c>
      <c r="BW431" s="49" t="n">
        <v>-0.0033951064961569</v>
      </c>
      <c r="BX431" s="49" t="n">
        <v>0.0233555149899318</v>
      </c>
      <c r="BY431" s="49" t="n">
        <v>599.674446695757</v>
      </c>
      <c r="BZ431" s="49" t="n">
        <v>0.00388815360087876</v>
      </c>
      <c r="CA431" s="49" t="n">
        <v>0.0289249409067517</v>
      </c>
      <c r="CB431" s="49" t="n">
        <v>741.997182044911</v>
      </c>
      <c r="CC431" s="49" t="n">
        <v>0.00276443918952152</v>
      </c>
      <c r="CD431" s="49" t="n">
        <v>0.0357889515512881</v>
      </c>
      <c r="CE431" s="49" t="n">
        <v>927.496477556139</v>
      </c>
      <c r="CF431" s="49" t="n">
        <v>-0.00197355430882079</v>
      </c>
    </row>
    <row r="432" customFormat="false" ht="12.8" hidden="false" customHeight="false" outlineLevel="0" collapsed="false">
      <c r="A432" s="86"/>
      <c r="H432" s="86"/>
      <c r="I432" s="87"/>
      <c r="J432" s="86"/>
      <c r="K432" s="86"/>
      <c r="L432" s="86"/>
      <c r="M432" s="95"/>
      <c r="AW432" s="49" t="n">
        <v>0.00844774107302808</v>
      </c>
      <c r="AX432" s="84" t="n">
        <v>126.62692799252</v>
      </c>
      <c r="AY432" s="53" t="n">
        <v>0.000466449222452978</v>
      </c>
      <c r="AZ432" s="84" t="n">
        <v>0.0287252133847189</v>
      </c>
      <c r="BA432" s="49" t="n">
        <v>189.780104738155</v>
      </c>
      <c r="BB432" s="85" t="n">
        <v>-0.0125371311676453</v>
      </c>
      <c r="BC432" s="85" t="n">
        <v>0.0426827236039804</v>
      </c>
      <c r="BD432" s="85" t="n">
        <v>243.636620947627</v>
      </c>
      <c r="BE432" s="85" t="n">
        <v>-0.0185820717672281</v>
      </c>
      <c r="BF432" s="84" t="n">
        <v>0.0227631510685644</v>
      </c>
      <c r="BG432" s="49" t="n">
        <v>234.019385910213</v>
      </c>
      <c r="BH432" s="85" t="n">
        <v>-0.00607892550265532</v>
      </c>
      <c r="BI432" s="49" t="n">
        <v>0.0323826619394792</v>
      </c>
      <c r="BJ432" s="49" t="n">
        <v>310.957266209489</v>
      </c>
      <c r="BK432" s="49" t="n">
        <v>-0.00899861875482505</v>
      </c>
      <c r="BL432" s="49" t="n">
        <v>0.0412129701551835</v>
      </c>
      <c r="BM432" s="49" t="n">
        <v>384.689401496253</v>
      </c>
      <c r="BN432" s="49" t="n">
        <v>-0.0126758668645791</v>
      </c>
      <c r="BO432" s="49" t="n">
        <v>0.0241193302709851</v>
      </c>
      <c r="BP432" s="49" t="n">
        <v>416.746851620928</v>
      </c>
      <c r="BQ432" s="49" t="n">
        <v>0.00220942933367619</v>
      </c>
      <c r="BR432" s="49" t="n">
        <v>0.0309088029622958</v>
      </c>
      <c r="BS432" s="49" t="n">
        <v>533.756544576078</v>
      </c>
      <c r="BT432" s="49" t="n">
        <v>-0.000222287687925607</v>
      </c>
      <c r="BU432" s="49" t="n">
        <v>0.0372357160508532</v>
      </c>
      <c r="BV432" s="49" t="n">
        <v>645.957620012482</v>
      </c>
      <c r="BW432" s="49" t="n">
        <v>-0.00349868332168857</v>
      </c>
      <c r="BX432" s="49" t="n">
        <v>0.0234912905012385</v>
      </c>
      <c r="BY432" s="49" t="n">
        <v>601.077189837901</v>
      </c>
      <c r="BZ432" s="49" t="n">
        <v>0.00384210219105474</v>
      </c>
      <c r="CA432" s="49" t="n">
        <v>0.0290940773424352</v>
      </c>
      <c r="CB432" s="49" t="n">
        <v>743.732842892791</v>
      </c>
      <c r="CC432" s="49" t="n">
        <v>0.00270775786937661</v>
      </c>
      <c r="CD432" s="49" t="n">
        <v>0.0360240225243625</v>
      </c>
      <c r="CE432" s="49" t="n">
        <v>929.666053615989</v>
      </c>
      <c r="CF432" s="49" t="n">
        <v>-0.00206657320441533</v>
      </c>
    </row>
    <row r="433" customFormat="false" ht="12.8" hidden="false" customHeight="false" outlineLevel="0" collapsed="false">
      <c r="A433" s="86"/>
      <c r="H433" s="86"/>
      <c r="I433" s="87"/>
      <c r="J433" s="86"/>
      <c r="K433" s="86"/>
      <c r="L433" s="86"/>
      <c r="M433" s="95"/>
      <c r="AW433" s="49" t="n">
        <v>0.00869035541271874</v>
      </c>
      <c r="AX433" s="84" t="n">
        <v>126.922439214465</v>
      </c>
      <c r="AY433" s="53" t="n">
        <v>0.000223532496631126</v>
      </c>
      <c r="AZ433" s="84" t="n">
        <v>0.0292421995487367</v>
      </c>
      <c r="BA433" s="49" t="n">
        <v>190.222997506235</v>
      </c>
      <c r="BB433" s="85" t="n">
        <v>-0.0128213953636344</v>
      </c>
      <c r="BC433" s="85" t="n">
        <v>0.043426061081678</v>
      </c>
      <c r="BD433" s="85" t="n">
        <v>244.205199501243</v>
      </c>
      <c r="BE433" s="85" t="n">
        <v>-0.0188400149946484</v>
      </c>
      <c r="BF433" s="84" t="n">
        <v>0.022954861793094</v>
      </c>
      <c r="BG433" s="49" t="n">
        <v>234.565520573555</v>
      </c>
      <c r="BH433" s="85" t="n">
        <v>-0.00619459675188601</v>
      </c>
      <c r="BI433" s="49" t="n">
        <v>0.0326688314466443</v>
      </c>
      <c r="BJ433" s="49" t="n">
        <v>311.682951995025</v>
      </c>
      <c r="BK433" s="49" t="n">
        <v>-0.00913319729375451</v>
      </c>
      <c r="BL433" s="49" t="n">
        <v>0.0416044767512217</v>
      </c>
      <c r="BM433" s="49" t="n">
        <v>385.587157107225</v>
      </c>
      <c r="BN433" s="49" t="n">
        <v>-0.0128320230163717</v>
      </c>
      <c r="BO433" s="49" t="n">
        <v>0.0242657112597984</v>
      </c>
      <c r="BP433" s="49" t="n">
        <v>417.719420199481</v>
      </c>
      <c r="BQ433" s="49" t="n">
        <v>0.00214769483346841</v>
      </c>
      <c r="BR433" s="49" t="n">
        <v>0.0311050532354563</v>
      </c>
      <c r="BS433" s="49" t="n">
        <v>535.002180486302</v>
      </c>
      <c r="BT433" s="49" t="n">
        <v>-0.000303933346384979</v>
      </c>
      <c r="BU433" s="49" t="n">
        <v>0.0374906701511174</v>
      </c>
      <c r="BV433" s="49" t="n">
        <v>647.46510130924</v>
      </c>
      <c r="BW433" s="49" t="n">
        <v>-0.00360337034551239</v>
      </c>
      <c r="BX433" s="49" t="n">
        <v>0.0236284247932013</v>
      </c>
      <c r="BY433" s="49" t="n">
        <v>602.479932980046</v>
      </c>
      <c r="BZ433" s="49" t="n">
        <v>0.00379539777668515</v>
      </c>
      <c r="CA433" s="49" t="n">
        <v>0.0292650229198388</v>
      </c>
      <c r="CB433" s="49" t="n">
        <v>745.468503740672</v>
      </c>
      <c r="CC433" s="49" t="n">
        <v>0.00265040190645177</v>
      </c>
      <c r="CD433" s="49" t="n">
        <v>0.0362623494527995</v>
      </c>
      <c r="CE433" s="49" t="n">
        <v>931.83562967584</v>
      </c>
      <c r="CF433" s="49" t="n">
        <v>-0.00216058836450737</v>
      </c>
    </row>
    <row r="434" customFormat="false" ht="12.8" hidden="false" customHeight="false" outlineLevel="0" collapsed="false">
      <c r="A434" s="86"/>
      <c r="H434" s="86"/>
      <c r="I434" s="87"/>
      <c r="J434" s="86"/>
      <c r="K434" s="86"/>
      <c r="L434" s="86"/>
      <c r="M434" s="95"/>
      <c r="AW434" s="49" t="n">
        <v>0.00893907141796678</v>
      </c>
      <c r="AX434" s="84" t="n">
        <v>127.217950436411</v>
      </c>
      <c r="AY434" s="53" t="n">
        <v>-2.3375279612816E-005</v>
      </c>
      <c r="AZ434" s="84" t="n">
        <v>0.0297778407582979</v>
      </c>
      <c r="BA434" s="49" t="n">
        <v>190.665890274315</v>
      </c>
      <c r="BB434" s="85" t="n">
        <v>-0.0131102723978507</v>
      </c>
      <c r="BC434" s="85" t="n">
        <v>0.0441988856370817</v>
      </c>
      <c r="BD434" s="85" t="n">
        <v>244.773778054859</v>
      </c>
      <c r="BE434" s="85" t="n">
        <v>-0.0191016416611975</v>
      </c>
      <c r="BF434" s="84" t="n">
        <v>0.0231497198325618</v>
      </c>
      <c r="BG434" s="49" t="n">
        <v>235.111655236896</v>
      </c>
      <c r="BH434" s="85" t="n">
        <v>-0.00631193589866412</v>
      </c>
      <c r="BI434" s="49" t="n">
        <v>0.0329605606423154</v>
      </c>
      <c r="BJ434" s="49" t="n">
        <v>312.408637780561</v>
      </c>
      <c r="BK434" s="49" t="n">
        <v>-0.00926954235878367</v>
      </c>
      <c r="BL434" s="49" t="n">
        <v>0.0420048197883787</v>
      </c>
      <c r="BM434" s="49" t="n">
        <v>386.484912718198</v>
      </c>
      <c r="BN434" s="49" t="n">
        <v>-0.0129900862163209</v>
      </c>
      <c r="BO434" s="49" t="n">
        <v>0.0244137396086599</v>
      </c>
      <c r="BP434" s="49" t="n">
        <v>418.691988778035</v>
      </c>
      <c r="BQ434" s="49" t="n">
        <v>0.00208512153785021</v>
      </c>
      <c r="BR434" s="49" t="n">
        <v>0.0313038400657228</v>
      </c>
      <c r="BS434" s="49" t="n">
        <v>536.247816396527</v>
      </c>
      <c r="BT434" s="49" t="n">
        <v>-0.000386534978278912</v>
      </c>
      <c r="BU434" s="49" t="n">
        <v>0.0377494599944944</v>
      </c>
      <c r="BV434" s="49" t="n">
        <v>648.972582605999</v>
      </c>
      <c r="BW434" s="49" t="n">
        <v>-0.00370918768678247</v>
      </c>
      <c r="BX434" s="49" t="n">
        <v>0.0237669480308524</v>
      </c>
      <c r="BY434" s="49" t="n">
        <v>603.882676122191</v>
      </c>
      <c r="BZ434" s="49" t="n">
        <v>0.00374803057073507</v>
      </c>
      <c r="CA434" s="49" t="n">
        <v>0.029437819853756</v>
      </c>
      <c r="CB434" s="49" t="n">
        <v>747.204164588552</v>
      </c>
      <c r="CC434" s="49" t="n">
        <v>0.00259236144695981</v>
      </c>
      <c r="CD434" s="49" t="n">
        <v>0.0365040271342317</v>
      </c>
      <c r="CE434" s="49" t="n">
        <v>934.00520573569</v>
      </c>
      <c r="CF434" s="49" t="n">
        <v>-0.00225561694598917</v>
      </c>
    </row>
    <row r="435" customFormat="false" ht="12.8" hidden="false" customHeight="false" outlineLevel="0" collapsed="false">
      <c r="A435" s="86"/>
      <c r="H435" s="86"/>
      <c r="I435" s="87"/>
      <c r="J435" s="86"/>
      <c r="K435" s="86"/>
      <c r="L435" s="86"/>
      <c r="M435" s="95"/>
      <c r="AW435" s="49" t="n">
        <v>0.00919420169280928</v>
      </c>
      <c r="AX435" s="84" t="n">
        <v>127.513461658356</v>
      </c>
      <c r="AY435" s="53" t="n">
        <v>-0.000274402406400538</v>
      </c>
      <c r="AZ435" s="84" t="n">
        <v>0.0303334796187698</v>
      </c>
      <c r="BA435" s="49" t="n">
        <v>191.108783042394</v>
      </c>
      <c r="BB435" s="85" t="n">
        <v>-0.0134039324640324</v>
      </c>
      <c r="BC435" s="85" t="n">
        <v>0.0450035498400711</v>
      </c>
      <c r="BD435" s="85" t="n">
        <v>245.342356608475</v>
      </c>
      <c r="BE435" s="85" t="n">
        <v>-0.0193670815702279</v>
      </c>
      <c r="BF435" s="84" t="n">
        <v>0.0233478354626552</v>
      </c>
      <c r="BG435" s="49" t="n">
        <v>235.657789900238</v>
      </c>
      <c r="BH435" s="85" t="n">
        <v>-0.00643098174166016</v>
      </c>
      <c r="BI435" s="49" t="n">
        <v>0.0332580730476549</v>
      </c>
      <c r="BJ435" s="49" t="n">
        <v>313.134323566097</v>
      </c>
      <c r="BK435" s="49" t="n">
        <v>-0.00940769650497062</v>
      </c>
      <c r="BL435" s="49" t="n">
        <v>0.0424144049498394</v>
      </c>
      <c r="BM435" s="49" t="n">
        <v>387.38266832917</v>
      </c>
      <c r="BN435" s="49" t="n">
        <v>-0.0131501039366609</v>
      </c>
      <c r="BO435" s="49" t="n">
        <v>0.0245634561165162</v>
      </c>
      <c r="BP435" s="49" t="n">
        <v>419.664557356588</v>
      </c>
      <c r="BQ435" s="49" t="n">
        <v>0.00202169540296585</v>
      </c>
      <c r="BR435" s="49" t="n">
        <v>0.0315052336060273</v>
      </c>
      <c r="BS435" s="49" t="n">
        <v>537.493452306751</v>
      </c>
      <c r="BT435" s="49" t="n">
        <v>-0.000470109124735233</v>
      </c>
      <c r="BU435" s="49" t="n">
        <v>0.0380122059115845</v>
      </c>
      <c r="BV435" s="49" t="n">
        <v>650.480063902757</v>
      </c>
      <c r="BW435" s="49" t="n">
        <v>-0.00381615611846273</v>
      </c>
      <c r="BX435" s="49" t="n">
        <v>0.0239068913824585</v>
      </c>
      <c r="BY435" s="49" t="n">
        <v>605.285419264335</v>
      </c>
      <c r="BZ435" s="49" t="n">
        <v>0.00369999052338584</v>
      </c>
      <c r="CA435" s="49" t="n">
        <v>0.0296125118236727</v>
      </c>
      <c r="CB435" s="49" t="n">
        <v>748.939825436432</v>
      </c>
      <c r="CC435" s="49" t="n">
        <v>0.00253362637137822</v>
      </c>
      <c r="CD435" s="49" t="n">
        <v>0.0367491544778725</v>
      </c>
      <c r="CE435" s="49" t="n">
        <v>936.17478179554</v>
      </c>
      <c r="CF435" s="49" t="n">
        <v>-0.00235167663956161</v>
      </c>
    </row>
    <row r="436" customFormat="false" ht="12.8" hidden="false" customHeight="false" outlineLevel="0" collapsed="false">
      <c r="A436" s="86"/>
      <c r="H436" s="86"/>
      <c r="I436" s="87"/>
      <c r="J436" s="86"/>
      <c r="K436" s="86"/>
      <c r="L436" s="86"/>
      <c r="M436" s="95"/>
      <c r="AW436" s="49" t="n">
        <v>0.00945608271741697</v>
      </c>
      <c r="AX436" s="84" t="n">
        <v>127.808972880301</v>
      </c>
      <c r="AY436" s="53" t="n">
        <v>-0.000529684029073322</v>
      </c>
      <c r="AZ436" s="84" t="n">
        <v>0.0309106058782544</v>
      </c>
      <c r="BA436" s="49" t="n">
        <v>191.551675810474</v>
      </c>
      <c r="BB436" s="85" t="n">
        <v>-0.0137025563981673</v>
      </c>
      <c r="BC436" s="85" t="n">
        <v>0.0458426953018108</v>
      </c>
      <c r="BD436" s="85" t="n">
        <v>245.910935162091</v>
      </c>
      <c r="BE436" s="85" t="n">
        <v>-0.019636472468094</v>
      </c>
      <c r="BF436" s="84" t="n">
        <v>0.0235493247295722</v>
      </c>
      <c r="BG436" s="49" t="n">
        <v>236.20392456358</v>
      </c>
      <c r="BH436" s="85" t="n">
        <v>-0.00655177460916359</v>
      </c>
      <c r="BI436" s="49" t="n">
        <v>0.0335616056628455</v>
      </c>
      <c r="BJ436" s="49" t="n">
        <v>313.860009351633</v>
      </c>
      <c r="BK436" s="49" t="n">
        <v>-0.00954770405249215</v>
      </c>
      <c r="BL436" s="49" t="n">
        <v>0.0428336660084971</v>
      </c>
      <c r="BM436" s="49" t="n">
        <v>388.280423940143</v>
      </c>
      <c r="BN436" s="49" t="n">
        <v>-0.0133121257129356</v>
      </c>
      <c r="BO436" s="49" t="n">
        <v>0.0247149030922876</v>
      </c>
      <c r="BP436" s="49" t="n">
        <v>420.637125935142</v>
      </c>
      <c r="BQ436" s="49" t="n">
        <v>0.00195740197171441</v>
      </c>
      <c r="BR436" s="49" t="n">
        <v>0.0317093068974051</v>
      </c>
      <c r="BS436" s="49" t="n">
        <v>538.739088216976</v>
      </c>
      <c r="BT436" s="49" t="n">
        <v>-0.000554672837444173</v>
      </c>
      <c r="BU436" s="49" t="n">
        <v>0.0382790338652097</v>
      </c>
      <c r="BV436" s="49" t="n">
        <v>651.987545199515</v>
      </c>
      <c r="BW436" s="49" t="n">
        <v>-0.00392429709660961</v>
      </c>
      <c r="BX436" s="49" t="n">
        <v>0.0240482870641152</v>
      </c>
      <c r="BY436" s="49" t="n">
        <v>606.68816240648</v>
      </c>
      <c r="BZ436" s="49" t="n">
        <v>0.00365126731241043</v>
      </c>
      <c r="CA436" s="49" t="n">
        <v>0.0297891440418998</v>
      </c>
      <c r="CB436" s="49" t="n">
        <v>750.675486284313</v>
      </c>
      <c r="CC436" s="49" t="n">
        <v>0.00247418628473958</v>
      </c>
      <c r="CD436" s="49" t="n">
        <v>0.0369978347443742</v>
      </c>
      <c r="CE436" s="49" t="n">
        <v>938.344357855391</v>
      </c>
      <c r="CF436" s="49" t="n">
        <v>-0.00244878569254314</v>
      </c>
    </row>
    <row r="437" customFormat="false" ht="12.8" hidden="false" customHeight="false" outlineLevel="0" collapsed="false">
      <c r="A437" s="86"/>
      <c r="H437" s="86"/>
      <c r="I437" s="87"/>
      <c r="J437" s="86"/>
      <c r="K437" s="86"/>
      <c r="L437" s="86"/>
      <c r="M437" s="95"/>
      <c r="AW437" s="49" t="n">
        <v>0.00972507730955739</v>
      </c>
      <c r="AX437" s="84" t="n">
        <v>128.104484102246</v>
      </c>
      <c r="AY437" s="53" t="n">
        <v>-0.000789362646953281</v>
      </c>
      <c r="AZ437" s="84" t="n">
        <v>0.0315108785558576</v>
      </c>
      <c r="BA437" s="49" t="n">
        <v>191.994568578554</v>
      </c>
      <c r="BB437" s="85" t="n">
        <v>-0.0140063366191483</v>
      </c>
      <c r="BC437" s="85" t="n">
        <v>0.0467193017977212</v>
      </c>
      <c r="BD437" s="85" t="n">
        <v>246.479513715707</v>
      </c>
      <c r="BE437" s="85" t="n">
        <v>-0.0199099607367953</v>
      </c>
      <c r="BF437" s="84" t="n">
        <v>0.0237543098560979</v>
      </c>
      <c r="BG437" s="49" t="n">
        <v>236.750059226921</v>
      </c>
      <c r="BH437" s="85" t="n">
        <v>-0.00667435644236426</v>
      </c>
      <c r="BI437" s="49" t="n">
        <v>0.0338714100652545</v>
      </c>
      <c r="BJ437" s="49" t="n">
        <v>314.58569513717</v>
      </c>
      <c r="BK437" s="49" t="n">
        <v>-0.00968961118842519</v>
      </c>
      <c r="BL437" s="49" t="n">
        <v>0.0432630674655991</v>
      </c>
      <c r="BM437" s="49" t="n">
        <v>389.178179551115</v>
      </c>
      <c r="BN437" s="49" t="n">
        <v>-0.0134762032696363</v>
      </c>
      <c r="BO437" s="49" t="n">
        <v>0.0248681244296732</v>
      </c>
      <c r="BP437" s="49" t="n">
        <v>421.609694513695</v>
      </c>
      <c r="BQ437" s="49" t="n">
        <v>0.00189222635711135</v>
      </c>
      <c r="BR437" s="49" t="n">
        <v>0.0319161360286911</v>
      </c>
      <c r="BS437" s="49" t="n">
        <v>539.9847241272</v>
      </c>
      <c r="BT437" s="49" t="n">
        <v>-0.000640243700236028</v>
      </c>
      <c r="BU437" s="49" t="n">
        <v>0.0385500758053508</v>
      </c>
      <c r="BV437" s="49" t="n">
        <v>653.495026496273</v>
      </c>
      <c r="BW437" s="49" t="n">
        <v>-0.0040336327913533</v>
      </c>
      <c r="BX437" s="49" t="n">
        <v>0.0241911683868403</v>
      </c>
      <c r="BY437" s="49" t="n">
        <v>608.090905548625</v>
      </c>
      <c r="BZ437" s="49" t="n">
        <v>0.00360185033309663</v>
      </c>
      <c r="CA437" s="49" t="n">
        <v>0.0299677633257016</v>
      </c>
      <c r="CB437" s="49" t="n">
        <v>752.411147132193</v>
      </c>
      <c r="CC437" s="49" t="n">
        <v>0.00241403050646628</v>
      </c>
      <c r="CD437" s="49" t="n">
        <v>0.0372501758033751</v>
      </c>
      <c r="CE437" s="49" t="n">
        <v>940.513933915241</v>
      </c>
      <c r="CF437" s="49" t="n">
        <v>-0.00254696293293808</v>
      </c>
    </row>
    <row r="438" customFormat="false" ht="12.8" hidden="false" customHeight="false" outlineLevel="0" collapsed="false">
      <c r="A438" s="86"/>
      <c r="H438" s="86"/>
      <c r="I438" s="87"/>
      <c r="J438" s="86"/>
      <c r="K438" s="86"/>
      <c r="L438" s="86"/>
      <c r="M438" s="95"/>
      <c r="AW438" s="49" t="n">
        <v>0.010001577409072</v>
      </c>
      <c r="AX438" s="84" t="n">
        <v>128.399995324191</v>
      </c>
      <c r="AY438" s="53" t="n">
        <v>-0.00105358867108899</v>
      </c>
      <c r="AZ438" s="84" t="n">
        <v>0.0321361523729914</v>
      </c>
      <c r="BA438" s="49" t="n">
        <v>192.437461346634</v>
      </c>
      <c r="BB438" s="85" t="n">
        <v>-0.0143154781782507</v>
      </c>
      <c r="BC438" s="85" t="n">
        <v>0.047636747263401</v>
      </c>
      <c r="BD438" s="85" t="n">
        <v>247.048092269323</v>
      </c>
      <c r="BE438" s="85" t="n">
        <v>-0.0201877021660837</v>
      </c>
      <c r="BF438" s="84" t="n">
        <v>0.0239629196838589</v>
      </c>
      <c r="BG438" s="49" t="n">
        <v>237.296193890263</v>
      </c>
      <c r="BH438" s="85" t="n">
        <v>-0.00679877088447481</v>
      </c>
      <c r="BI438" s="49" t="n">
        <v>0.0341877536212888</v>
      </c>
      <c r="BJ438" s="49" t="n">
        <v>315.311380922706</v>
      </c>
      <c r="BK438" s="49" t="n">
        <v>-0.00983346607613032</v>
      </c>
      <c r="BL438" s="49" t="n">
        <v>0.0437031075056207</v>
      </c>
      <c r="BM438" s="49" t="n">
        <v>390.075935162088</v>
      </c>
      <c r="BN438" s="49" t="n">
        <v>-0.0136423906557998</v>
      </c>
      <c r="BO438" s="49" t="n">
        <v>0.0250231656866313</v>
      </c>
      <c r="BP438" s="49" t="n">
        <v>422.582263092249</v>
      </c>
      <c r="BQ438" s="49" t="n">
        <v>0.00182615322479086</v>
      </c>
      <c r="BR438" s="49" t="n">
        <v>0.0321258003073672</v>
      </c>
      <c r="BS438" s="49" t="n">
        <v>541.230360037425</v>
      </c>
      <c r="BT438" s="49" t="n">
        <v>-0.000726839851836804</v>
      </c>
      <c r="BU438" s="49" t="n">
        <v>0.0388254700523918</v>
      </c>
      <c r="BV438" s="49" t="n">
        <v>655.002507793031</v>
      </c>
      <c r="BW438" s="49" t="n">
        <v>-0.004144186119699</v>
      </c>
      <c r="BX438" s="49" t="n">
        <v>0.0243355698063351</v>
      </c>
      <c r="BY438" s="49" t="n">
        <v>609.493648690769</v>
      </c>
      <c r="BZ438" s="49" t="n">
        <v>0.00355172868769309</v>
      </c>
      <c r="CA438" s="49" t="n">
        <v>0.0301484181737046</v>
      </c>
      <c r="CB438" s="49" t="n">
        <v>754.146807980073</v>
      </c>
      <c r="CC438" s="49" t="n">
        <v>0.00235314805971944</v>
      </c>
      <c r="CD438" s="49" t="n">
        <v>0.037506290410319</v>
      </c>
      <c r="CE438" s="49" t="n">
        <v>942.683509975092</v>
      </c>
      <c r="CF438" s="49" t="n">
        <v>-0.00264622779485429</v>
      </c>
    </row>
    <row r="439" customFormat="false" ht="12.8" hidden="false" customHeight="false" outlineLevel="0" collapsed="false">
      <c r="A439" s="86"/>
      <c r="H439" s="86"/>
      <c r="I439" s="87"/>
      <c r="J439" s="86"/>
      <c r="K439" s="86"/>
      <c r="L439" s="86"/>
      <c r="M439" s="95"/>
      <c r="AW439" s="49" t="n">
        <v>0.0102860072373329</v>
      </c>
      <c r="AX439" s="84" t="n">
        <v>128.695506546136</v>
      </c>
      <c r="AY439" s="53" t="n">
        <v>-0.00132252103681978</v>
      </c>
      <c r="AZ439" s="84" t="n">
        <v>0.0327885095298266</v>
      </c>
      <c r="BA439" s="49" t="n">
        <v>192.880354114713</v>
      </c>
      <c r="BB439" s="85" t="n">
        <v>-0.0146301999331385</v>
      </c>
      <c r="BC439" s="85" t="n">
        <v>0.048598881681648</v>
      </c>
      <c r="BD439" s="85" t="n">
        <v>247.616670822939</v>
      </c>
      <c r="BE439" s="85" t="n">
        <v>-0.0204698628164489</v>
      </c>
      <c r="BF439" s="84" t="n">
        <v>0.0241752901556755</v>
      </c>
      <c r="BG439" s="49" t="n">
        <v>237.842328553604</v>
      </c>
      <c r="BH439" s="85" t="n">
        <v>-0.00692506337619854</v>
      </c>
      <c r="BI439" s="49" t="n">
        <v>0.0345109208263256</v>
      </c>
      <c r="BJ439" s="49" t="n">
        <v>316.037066708242</v>
      </c>
      <c r="BK439" s="49" t="n">
        <v>-0.00997931897294212</v>
      </c>
      <c r="BL439" s="49" t="n">
        <v>0.0441543213138724</v>
      </c>
      <c r="BM439" s="49" t="n">
        <v>390.97369077306</v>
      </c>
      <c r="BN439" s="49" t="n">
        <v>-0.0138107443915473</v>
      </c>
      <c r="BO439" s="49" t="n">
        <v>0.0251800741698869</v>
      </c>
      <c r="BP439" s="49" t="n">
        <v>423.554831670802</v>
      </c>
      <c r="BQ439" s="49" t="n">
        <v>0.0017591667745951</v>
      </c>
      <c r="BR439" s="49" t="n">
        <v>0.0323383824425079</v>
      </c>
      <c r="BS439" s="49" t="n">
        <v>542.475995947649</v>
      </c>
      <c r="BT439" s="49" t="n">
        <v>-0.000814480009877829</v>
      </c>
      <c r="BU439" s="49" t="n">
        <v>0.0391053617114162</v>
      </c>
      <c r="BV439" s="49" t="n">
        <v>656.509989089789</v>
      </c>
      <c r="BW439" s="49" t="n">
        <v>-0.00425598078028125</v>
      </c>
      <c r="BX439" s="49" t="n">
        <v>0.0244815269755969</v>
      </c>
      <c r="BY439" s="49" t="n">
        <v>610.896391832914</v>
      </c>
      <c r="BZ439" s="49" t="n">
        <v>0.00350089117435061</v>
      </c>
      <c r="CA439" s="49" t="n">
        <v>0.0303311588468939</v>
      </c>
      <c r="CB439" s="49" t="n">
        <v>755.882468827954</v>
      </c>
      <c r="CC439" s="49" t="n">
        <v>0.0022915276602383</v>
      </c>
      <c r="CD439" s="49" t="n">
        <v>0.037766296504301</v>
      </c>
      <c r="CE439" s="49" t="n">
        <v>944.853086034942</v>
      </c>
      <c r="CF439" s="49" t="n">
        <v>-0.0027466003453613</v>
      </c>
    </row>
    <row r="440" customFormat="false" ht="12.8" hidden="false" customHeight="false" outlineLevel="0" collapsed="false">
      <c r="A440" s="86"/>
      <c r="H440" s="86"/>
      <c r="I440" s="87"/>
      <c r="J440" s="86"/>
      <c r="K440" s="86"/>
      <c r="L440" s="86"/>
      <c r="M440" s="95"/>
      <c r="AW440" s="49" t="n">
        <v>0.010578826893631</v>
      </c>
      <c r="AX440" s="84" t="n">
        <v>128.991017768081</v>
      </c>
      <c r="AY440" s="53" t="n">
        <v>-0.00159632787782928</v>
      </c>
      <c r="AZ440" s="84" t="n">
        <v>0.0334702981753752</v>
      </c>
      <c r="BA440" s="49" t="n">
        <v>193.323246882793</v>
      </c>
      <c r="BB440" s="85" t="n">
        <v>-0.014950735864856</v>
      </c>
      <c r="BC440" s="85" t="n">
        <v>0.0496101189029156</v>
      </c>
      <c r="BD440" s="85" t="n">
        <v>248.185249376555</v>
      </c>
      <c r="BE440" s="85" t="n">
        <v>-0.0207566199863847</v>
      </c>
      <c r="BF440" s="84" t="n">
        <v>0.0243915648424455</v>
      </c>
      <c r="BG440" s="49" t="n">
        <v>238.388463216946</v>
      </c>
      <c r="BH440" s="85" t="n">
        <v>-0.00705328125809795</v>
      </c>
      <c r="BI440" s="49" t="n">
        <v>0.0348412147892718</v>
      </c>
      <c r="BJ440" s="49" t="n">
        <v>316.762752493778</v>
      </c>
      <c r="BK440" s="49" t="n">
        <v>-0.0101272223569432</v>
      </c>
      <c r="BL440" s="49" t="n">
        <v>0.0446172848115103</v>
      </c>
      <c r="BM440" s="49" t="n">
        <v>391.871446384033</v>
      </c>
      <c r="BN440" s="49" t="n">
        <v>-0.0139813236266583</v>
      </c>
      <c r="BO440" s="49" t="n">
        <v>0.0253388990248529</v>
      </c>
      <c r="BP440" s="49" t="n">
        <v>424.527400249356</v>
      </c>
      <c r="BQ440" s="49" t="n">
        <v>0.00169125072119099</v>
      </c>
      <c r="BR440" s="49" t="n">
        <v>0.0325539687408611</v>
      </c>
      <c r="BS440" s="49" t="n">
        <v>543.721631857874</v>
      </c>
      <c r="BT440" s="49" t="n">
        <v>-0.000903183496246843</v>
      </c>
      <c r="BU440" s="49" t="n">
        <v>0.0393899031206189</v>
      </c>
      <c r="BV440" s="49" t="n">
        <v>658.017470386547</v>
      </c>
      <c r="BW440" s="49" t="n">
        <v>-0.00436904129021332</v>
      </c>
      <c r="BX440" s="49" t="n">
        <v>0.0246290768005813</v>
      </c>
      <c r="BY440" s="49" t="n">
        <v>612.299134975059</v>
      </c>
      <c r="BZ440" s="49" t="n">
        <v>0.00344932627552882</v>
      </c>
      <c r="CA440" s="49" t="n">
        <v>0.0305160374545318</v>
      </c>
      <c r="CB440" s="49" t="n">
        <v>757.618129675834</v>
      </c>
      <c r="CC440" s="49" t="n">
        <v>0.00222915770463527</v>
      </c>
      <c r="CD440" s="49" t="n">
        <v>0.0380303175288809</v>
      </c>
      <c r="CE440" s="49" t="n">
        <v>947.022662094793</v>
      </c>
      <c r="CF440" s="49" t="n">
        <v>-0.00284810131288936</v>
      </c>
    </row>
    <row r="441" customFormat="false" ht="12.8" hidden="false" customHeight="false" outlineLevel="0" collapsed="false">
      <c r="A441" s="86"/>
      <c r="H441" s="86"/>
      <c r="I441" s="87"/>
      <c r="J441" s="86"/>
      <c r="K441" s="86"/>
      <c r="L441" s="86"/>
      <c r="M441" s="95"/>
      <c r="AW441" s="49" t="n">
        <v>0.0108805364626813</v>
      </c>
      <c r="AX441" s="84" t="n">
        <v>129.286528990027</v>
      </c>
      <c r="AY441" s="53" t="n">
        <v>-0.00187518726933177</v>
      </c>
      <c r="AZ441" s="84" t="n">
        <v>0.0341841793334099</v>
      </c>
      <c r="BA441" s="49" t="n">
        <v>193.766139650873</v>
      </c>
      <c r="BB441" s="85" t="n">
        <v>-0.0152773365595635</v>
      </c>
      <c r="BC441" s="85" t="n">
        <v>0.0506755518830457</v>
      </c>
      <c r="BD441" s="85" t="n">
        <v>248.753827930171</v>
      </c>
      <c r="BE441" s="85" t="n">
        <v>-0.0210481632997357</v>
      </c>
      <c r="BF441" s="84" t="n">
        <v>0.0246118955195625</v>
      </c>
      <c r="BG441" s="49" t="n">
        <v>238.934597880288</v>
      </c>
      <c r="BH441" s="85" t="n">
        <v>-0.00718347388047852</v>
      </c>
      <c r="BI441" s="49" t="n">
        <v>0.0351789588808434</v>
      </c>
      <c r="BJ441" s="49" t="n">
        <v>317.488438279314</v>
      </c>
      <c r="BK441" s="49" t="n">
        <v>-0.0102772310636894</v>
      </c>
      <c r="BL441" s="49" t="n">
        <v>0.0450926188724726</v>
      </c>
      <c r="BM441" s="49" t="n">
        <v>392.769201995006</v>
      </c>
      <c r="BN441" s="49" t="n">
        <v>-0.0141541903124034</v>
      </c>
      <c r="BO441" s="49" t="n">
        <v>0.0254996913313858</v>
      </c>
      <c r="BP441" s="49" t="n">
        <v>425.499968827909</v>
      </c>
      <c r="BQ441" s="49" t="n">
        <v>0.00162238827365259</v>
      </c>
      <c r="BR441" s="49" t="n">
        <v>0.0327726493172125</v>
      </c>
      <c r="BS441" s="49" t="n">
        <v>544.967267768098</v>
      </c>
      <c r="BT441" s="49" t="n">
        <v>-0.000992970263871704</v>
      </c>
      <c r="BU441" s="49" t="n">
        <v>0.0396792543372535</v>
      </c>
      <c r="BV441" s="49" t="n">
        <v>659.524951683306</v>
      </c>
      <c r="BW441" s="49" t="n">
        <v>-0.0044833930241879</v>
      </c>
      <c r="BX441" s="49" t="n">
        <v>0.0247782574991271</v>
      </c>
      <c r="BY441" s="49" t="n">
        <v>613.701878117203</v>
      </c>
      <c r="BZ441" s="49" t="n">
        <v>0.00339702214583689</v>
      </c>
      <c r="CA441" s="49" t="n">
        <v>0.03070310804536</v>
      </c>
      <c r="CB441" s="49" t="n">
        <v>759.353790523714</v>
      </c>
      <c r="CC441" s="49" t="n">
        <v>0.00216602625811845</v>
      </c>
      <c r="CD441" s="49" t="n">
        <v>0.0382984827780193</v>
      </c>
      <c r="CE441" s="49" t="n">
        <v>949.192238154643</v>
      </c>
      <c r="CF441" s="49" t="n">
        <v>-0.0029507521172771</v>
      </c>
    </row>
    <row r="442" customFormat="false" ht="12.8" hidden="false" customHeight="false" outlineLevel="0" collapsed="false">
      <c r="A442" s="86"/>
      <c r="H442" s="86"/>
      <c r="I442" s="87"/>
      <c r="J442" s="86"/>
      <c r="K442" s="86"/>
      <c r="L442" s="86"/>
      <c r="M442" s="95"/>
      <c r="AW442" s="49" t="n">
        <v>0.0111916807225019</v>
      </c>
      <c r="AX442" s="84" t="n">
        <v>129.582040211972</v>
      </c>
      <c r="AY442" s="53" t="n">
        <v>-0.00215928804917833</v>
      </c>
      <c r="AZ442" s="84" t="n">
        <v>0.0349331846117338</v>
      </c>
      <c r="BA442" s="49" t="n">
        <v>194.209032418953</v>
      </c>
      <c r="BB442" s="85" t="n">
        <v>-0.0156102708807866</v>
      </c>
      <c r="BC442" s="85" t="n">
        <v>0.0518010988824544</v>
      </c>
      <c r="BD442" s="85" t="n">
        <v>249.322406483787</v>
      </c>
      <c r="BE442" s="85" t="n">
        <v>-0.0213446959318328</v>
      </c>
      <c r="BF442" s="84" t="n">
        <v>0.0248364427985491</v>
      </c>
      <c r="BG442" s="49" t="n">
        <v>239.480732543629</v>
      </c>
      <c r="BH442" s="85" t="n">
        <v>-0.00731569272146602</v>
      </c>
      <c r="BI442" s="49" t="n">
        <v>0.0355244985676685</v>
      </c>
      <c r="BJ442" s="49" t="n">
        <v>318.214124064851</v>
      </c>
      <c r="BK442" s="49" t="n">
        <v>-0.0104294024338502</v>
      </c>
      <c r="BL442" s="49" t="n">
        <v>0.0455809940987896</v>
      </c>
      <c r="BM442" s="49" t="n">
        <v>393.666957605978</v>
      </c>
      <c r="BN442" s="49" t="n">
        <v>-0.0143294093880157</v>
      </c>
      <c r="BO442" s="49" t="n">
        <v>0.0256625042058344</v>
      </c>
      <c r="BP442" s="49" t="n">
        <v>426.472537406463</v>
      </c>
      <c r="BQ442" s="49" t="n">
        <v>0.00155256211394096</v>
      </c>
      <c r="BR442" s="49" t="n">
        <v>0.0329945183202956</v>
      </c>
      <c r="BS442" s="49" t="n">
        <v>546.212903678323</v>
      </c>
      <c r="BT442" s="49" t="n">
        <v>-0.00108386092503488</v>
      </c>
      <c r="BU442" s="49" t="n">
        <v>0.0399735836649398</v>
      </c>
      <c r="BV442" s="49" t="n">
        <v>661.032432980064</v>
      </c>
      <c r="BW442" s="49" t="n">
        <v>-0.00459906225599908</v>
      </c>
      <c r="BX442" s="49" t="n">
        <v>0.0249291086633763</v>
      </c>
      <c r="BY442" s="49" t="n">
        <v>615.104621259348</v>
      </c>
      <c r="BZ442" s="49" t="n">
        <v>0.00334396659927365</v>
      </c>
      <c r="CA442" s="49" t="n">
        <v>0.0308924267044803</v>
      </c>
      <c r="CB442" s="49" t="n">
        <v>761.089451371595</v>
      </c>
      <c r="CC442" s="49" t="n">
        <v>0.00210212104160483</v>
      </c>
      <c r="CD442" s="49" t="n">
        <v>0.0385709277695274</v>
      </c>
      <c r="CE442" s="49" t="n">
        <v>951.361814214494</v>
      </c>
      <c r="CF442" s="49" t="n">
        <v>-0.00305457490158999</v>
      </c>
    </row>
    <row r="443" customFormat="false" ht="12.8" hidden="false" customHeight="false" outlineLevel="0" collapsed="false">
      <c r="A443" s="86"/>
      <c r="H443" s="86"/>
      <c r="I443" s="87"/>
      <c r="J443" s="86"/>
      <c r="K443" s="86"/>
      <c r="L443" s="86"/>
      <c r="M443" s="95"/>
      <c r="AW443" s="49" t="n">
        <v>0.0115128545605844</v>
      </c>
      <c r="AX443" s="84" t="n">
        <v>129.877551433917</v>
      </c>
      <c r="AY443" s="53" t="n">
        <v>-0.00244883072700869</v>
      </c>
      <c r="AZ443" s="84" t="n">
        <v>0.0357207878046582</v>
      </c>
      <c r="BA443" s="49" t="n">
        <v>194.651925187033</v>
      </c>
      <c r="BB443" s="85" t="n">
        <v>-0.0159498278628362</v>
      </c>
      <c r="BC443" s="85" t="n">
        <v>0.0529936911658547</v>
      </c>
      <c r="BD443" s="85" t="n">
        <v>249.890985037403</v>
      </c>
      <c r="BE443" s="85" t="n">
        <v>-0.0216464359966572</v>
      </c>
      <c r="BF443" s="84" t="n">
        <v>0.0250653768203506</v>
      </c>
      <c r="BG443" s="49" t="n">
        <v>240.026867206971</v>
      </c>
      <c r="BH443" s="85" t="n">
        <v>-0.00744999151403075</v>
      </c>
      <c r="BI443" s="49" t="n">
        <v>0.0358782034578613</v>
      </c>
      <c r="BJ443" s="49" t="n">
        <v>318.939809850387</v>
      </c>
      <c r="BK443" s="49" t="n">
        <v>-0.0105837964728445</v>
      </c>
      <c r="BL443" s="49" t="n">
        <v>0.0460831362452348</v>
      </c>
      <c r="BM443" s="49" t="n">
        <v>394.564713216951</v>
      </c>
      <c r="BN443" s="49" t="n">
        <v>-0.0145070489833427</v>
      </c>
      <c r="BO443" s="49" t="n">
        <v>0.0258273929098825</v>
      </c>
      <c r="BP443" s="49" t="n">
        <v>427.445105985017</v>
      </c>
      <c r="BQ443" s="49" t="n">
        <v>0.00148175437420894</v>
      </c>
      <c r="BR443" s="49" t="n">
        <v>0.0332196741756441</v>
      </c>
      <c r="BS443" s="49" t="n">
        <v>547.458539588547</v>
      </c>
      <c r="BT443" s="49" t="n">
        <v>-0.00117587678132922</v>
      </c>
      <c r="BU443" s="49" t="n">
        <v>0.040273068226621</v>
      </c>
      <c r="BV443" s="49" t="n">
        <v>662.539914276822</v>
      </c>
      <c r="BW443" s="49" t="n">
        <v>-0.00471607620266873</v>
      </c>
      <c r="BX443" s="49" t="n">
        <v>0.0250816713259402</v>
      </c>
      <c r="BY443" s="49" t="n">
        <v>616.507364401492</v>
      </c>
      <c r="BZ443" s="49" t="n">
        <v>0.00329014709583182</v>
      </c>
      <c r="CA443" s="49" t="n">
        <v>0.0310840516563422</v>
      </c>
      <c r="CB443" s="49" t="n">
        <v>762.825112219475</v>
      </c>
      <c r="CC443" s="49" t="n">
        <v>0.0020374294181871</v>
      </c>
      <c r="CD443" s="49" t="n">
        <v>0.0388477946486955</v>
      </c>
      <c r="CE443" s="49" t="n">
        <v>953.531390274344</v>
      </c>
      <c r="CF443" s="49" t="n">
        <v>-0.00315959256583198</v>
      </c>
    </row>
    <row r="444" customFormat="false" ht="12.8" hidden="false" customHeight="false" outlineLevel="0" collapsed="false">
      <c r="A444" s="86"/>
      <c r="H444" s="86"/>
      <c r="I444" s="87"/>
      <c r="J444" s="86"/>
      <c r="K444" s="86"/>
      <c r="L444" s="86"/>
      <c r="M444" s="95"/>
      <c r="AW444" s="49" t="n">
        <v>0.0118447092295223</v>
      </c>
      <c r="AX444" s="84" t="n">
        <v>130.173062655862</v>
      </c>
      <c r="AY444" s="53" t="n">
        <v>-0.0027440284931599</v>
      </c>
      <c r="AZ444" s="84" t="n">
        <v>0.0365509945963342</v>
      </c>
      <c r="BA444" s="49" t="n">
        <v>195.094817955113</v>
      </c>
      <c r="BB444" s="85" t="n">
        <v>-0.0162963188620395</v>
      </c>
      <c r="BC444" s="85" t="n">
        <v>0.0542615171766337</v>
      </c>
      <c r="BD444" s="85" t="n">
        <v>250.459563591019</v>
      </c>
      <c r="BE444" s="85" t="n">
        <v>-0.0219536181216204</v>
      </c>
      <c r="BF444" s="84" t="n">
        <v>0.0252988780176325</v>
      </c>
      <c r="BG444" s="49" t="n">
        <v>240.573001870312</v>
      </c>
      <c r="BH444" s="85" t="n">
        <v>-0.00758642638279334</v>
      </c>
      <c r="BI444" s="49" t="n">
        <v>0.0362404695879459</v>
      </c>
      <c r="BJ444" s="49" t="n">
        <v>319.665495635923</v>
      </c>
      <c r="BK444" s="49" t="n">
        <v>-0.0107404760236728</v>
      </c>
      <c r="BL444" s="49" t="n">
        <v>0.0465998324020327</v>
      </c>
      <c r="BM444" s="49" t="n">
        <v>395.462468827923</v>
      </c>
      <c r="BN444" s="49" t="n">
        <v>-0.014687180639427</v>
      </c>
      <c r="BO444" s="49" t="n">
        <v>0.0259944149667351</v>
      </c>
      <c r="BP444" s="49" t="n">
        <v>428.41767456357</v>
      </c>
      <c r="BQ444" s="49" t="n">
        <v>0.00140994661285132</v>
      </c>
      <c r="BR444" s="49" t="n">
        <v>0.0334482198469299</v>
      </c>
      <c r="BS444" s="49" t="n">
        <v>548.704175498772</v>
      </c>
      <c r="BT444" s="49" t="n">
        <v>-0.00126903985536939</v>
      </c>
      <c r="BU444" s="49" t="n">
        <v>0.0405778945879845</v>
      </c>
      <c r="BV444" s="49" t="n">
        <v>664.04739557358</v>
      </c>
      <c r="BW444" s="49" t="n">
        <v>-0.00483446307138144</v>
      </c>
      <c r="BX444" s="49" t="n">
        <v>0.025235988030084</v>
      </c>
      <c r="BY444" s="49" t="n">
        <v>617.910107543637</v>
      </c>
      <c r="BZ444" s="49" t="n">
        <v>0.00323555072742742</v>
      </c>
      <c r="CA444" s="49" t="n">
        <v>0.0312780433743035</v>
      </c>
      <c r="CB444" s="49" t="n">
        <v>764.560773067356</v>
      </c>
      <c r="CC444" s="49" t="n">
        <v>0.00197193837891469</v>
      </c>
      <c r="CD444" s="49" t="n">
        <v>0.0391292326250652</v>
      </c>
      <c r="CE444" s="49" t="n">
        <v>955.700966334194</v>
      </c>
      <c r="CF444" s="49" t="n">
        <v>-0.00326582880269332</v>
      </c>
    </row>
    <row r="445" customFormat="false" ht="12.8" hidden="false" customHeight="false" outlineLevel="0" collapsed="false">
      <c r="A445" s="86"/>
      <c r="H445" s="86"/>
      <c r="I445" s="87"/>
      <c r="J445" s="86"/>
      <c r="K445" s="86"/>
      <c r="L445" s="86"/>
      <c r="M445" s="95"/>
      <c r="AW445" s="49" t="n">
        <v>0.0121879596024041</v>
      </c>
      <c r="AX445" s="84" t="n">
        <v>130.468573877807</v>
      </c>
      <c r="AY445" s="53" t="n">
        <v>-0.00304510834091509</v>
      </c>
      <c r="AZ445" s="84" t="n">
        <v>0.0374284561364522</v>
      </c>
      <c r="BA445" s="49" t="n">
        <v>195.537710723192</v>
      </c>
      <c r="BB445" s="85" t="n">
        <v>-0.0166500800097819</v>
      </c>
      <c r="BC445" s="85" t="n">
        <v>0.0556143448639182</v>
      </c>
      <c r="BD445" s="85" t="n">
        <v>251.028142144635</v>
      </c>
      <c r="BE445" s="85" t="n">
        <v>-0.0222664952418752</v>
      </c>
      <c r="BF445" s="84" t="n">
        <v>0.0255371379544601</v>
      </c>
      <c r="BG445" s="49" t="n">
        <v>241.119136533654</v>
      </c>
      <c r="BH445" s="85" t="n">
        <v>-0.00772505599153937</v>
      </c>
      <c r="BI445" s="49" t="n">
        <v>0.036611721986031</v>
      </c>
      <c r="BJ445" s="49" t="n">
        <v>320.391181421459</v>
      </c>
      <c r="BK445" s="49" t="n">
        <v>-0.0108995069542991</v>
      </c>
      <c r="BL445" s="49" t="n">
        <v>0.0471319380661598</v>
      </c>
      <c r="BM445" s="49" t="n">
        <v>396.360224438896</v>
      </c>
      <c r="BN445" s="49" t="n">
        <v>-0.0148698795489827</v>
      </c>
      <c r="BO445" s="49" t="n">
        <v>0.0261636302852491</v>
      </c>
      <c r="BP445" s="49" t="n">
        <v>429.390243142124</v>
      </c>
      <c r="BQ445" s="49" t="n">
        <v>0.00133711978921591</v>
      </c>
      <c r="BR445" s="49" t="n">
        <v>0.0336802631174985</v>
      </c>
      <c r="BS445" s="49" t="n">
        <v>549.949811408996</v>
      </c>
      <c r="BT445" s="49" t="n">
        <v>-0.00136337292438523</v>
      </c>
      <c r="BU445" s="49" t="n">
        <v>0.0408882594367651</v>
      </c>
      <c r="BV445" s="49" t="n">
        <v>665.554876870338</v>
      </c>
      <c r="BW445" s="49" t="n">
        <v>-0.00495425210944575</v>
      </c>
      <c r="BX445" s="49" t="n">
        <v>0.0253921029042252</v>
      </c>
      <c r="BY445" s="49" t="n">
        <v>619.312850685782</v>
      </c>
      <c r="BZ445" s="49" t="n">
        <v>0.00318016420311132</v>
      </c>
      <c r="CA445" s="49" t="n">
        <v>0.0314744646972742</v>
      </c>
      <c r="CB445" s="49" t="n">
        <v>766.296433915236</v>
      </c>
      <c r="CC445" s="49" t="n">
        <v>0.00190563452784793</v>
      </c>
      <c r="CD445" s="49" t="n">
        <v>0.0394153984456622</v>
      </c>
      <c r="CE445" s="49" t="n">
        <v>957.870542394045</v>
      </c>
      <c r="CF445" s="49" t="n">
        <v>-0.00337330813548631</v>
      </c>
    </row>
    <row r="446" customFormat="false" ht="12.8" hidden="false" customHeight="false" outlineLevel="0" collapsed="false">
      <c r="A446" s="86"/>
      <c r="H446" s="86"/>
      <c r="I446" s="87"/>
      <c r="J446" s="86"/>
      <c r="K446" s="86"/>
      <c r="L446" s="86"/>
      <c r="M446" s="95"/>
      <c r="AW446" s="49" t="n">
        <v>0.0125433926250354</v>
      </c>
      <c r="AX446" s="84" t="n">
        <v>130.764085099752</v>
      </c>
      <c r="AY446" s="53" t="n">
        <v>-0.00335231231790266</v>
      </c>
      <c r="AZ446" s="84" t="n">
        <v>0.03835861452474</v>
      </c>
      <c r="BA446" s="49" t="n">
        <v>195.980603491272</v>
      </c>
      <c r="BB446" s="85" t="n">
        <v>-0.0170114750204977</v>
      </c>
      <c r="BC446" s="85" t="n">
        <v>0.0570639542079978</v>
      </c>
      <c r="BD446" s="85" t="n">
        <v>251.596720698251</v>
      </c>
      <c r="BE446" s="85" t="n">
        <v>-0.0225853406526952</v>
      </c>
      <c r="BF446" s="84" t="n">
        <v>0.02578036025295</v>
      </c>
      <c r="BG446" s="49" t="n">
        <v>241.665271196996</v>
      </c>
      <c r="BH446" s="85" t="n">
        <v>-0.00786594170247715</v>
      </c>
      <c r="BI446" s="49" t="n">
        <v>0.0369924175521743</v>
      </c>
      <c r="BJ446" s="49" t="n">
        <v>321.116867206995</v>
      </c>
      <c r="BK446" s="49" t="n">
        <v>-0.0110609583610964</v>
      </c>
      <c r="BL446" s="49" t="n">
        <v>0.0476803852587485</v>
      </c>
      <c r="BM446" s="49" t="n">
        <v>397.257980049868</v>
      </c>
      <c r="BN446" s="49" t="n">
        <v>-0.0150552248189972</v>
      </c>
      <c r="BO446" s="49" t="n">
        <v>0.0263351012926669</v>
      </c>
      <c r="BP446" s="49" t="n">
        <v>430.362811720677</v>
      </c>
      <c r="BQ446" s="49" t="n">
        <v>0.00126325423688422</v>
      </c>
      <c r="BR446" s="49" t="n">
        <v>0.0339159168939974</v>
      </c>
      <c r="BS446" s="49" t="n">
        <v>551.195447319221</v>
      </c>
      <c r="BT446" s="49" t="n">
        <v>-0.00145889955583769</v>
      </c>
      <c r="BU446" s="49" t="n">
        <v>0.0412043703240371</v>
      </c>
      <c r="BV446" s="49" t="n">
        <v>667.062358167096</v>
      </c>
      <c r="BW446" s="49" t="n">
        <v>-0.0050754736575239</v>
      </c>
      <c r="BX446" s="49" t="n">
        <v>0.0255500617410685</v>
      </c>
      <c r="BY446" s="49" t="n">
        <v>620.715593827926</v>
      </c>
      <c r="BZ446" s="49" t="n">
        <v>0.00312397383352027</v>
      </c>
      <c r="CA446" s="49" t="n">
        <v>0.0316733809539972</v>
      </c>
      <c r="CB446" s="49" t="n">
        <v>768.032094763116</v>
      </c>
      <c r="CC446" s="49" t="n">
        <v>0.00183850406633705</v>
      </c>
      <c r="CD446" s="49" t="n">
        <v>0.039706456908392</v>
      </c>
      <c r="CE446" s="49" t="n">
        <v>960.040118453895</v>
      </c>
      <c r="CF446" s="49" t="n">
        <v>-0.00348205595843086</v>
      </c>
    </row>
    <row r="447" customFormat="false" ht="12.8" hidden="false" customHeight="false" outlineLevel="0" collapsed="false">
      <c r="A447" s="86"/>
      <c r="H447" s="86"/>
      <c r="I447" s="87"/>
      <c r="J447" s="86"/>
      <c r="K447" s="86"/>
      <c r="L447" s="86"/>
      <c r="M447" s="95"/>
      <c r="AW447" s="49" t="n">
        <v>0.0129118772087515</v>
      </c>
      <c r="AX447" s="84" t="n">
        <v>131.059596321697</v>
      </c>
      <c r="AY447" s="53" t="n">
        <v>-0.00366589892511038</v>
      </c>
      <c r="AZ447" s="84" t="n">
        <v>0.0393478915810704</v>
      </c>
      <c r="BA447" s="49" t="n">
        <v>196.423496259352</v>
      </c>
      <c r="BB447" s="85" t="n">
        <v>-0.0173808984191111</v>
      </c>
      <c r="BC447" s="85" t="n">
        <v>0.0574371545687145</v>
      </c>
      <c r="BD447" s="85" t="n">
        <v>251.028142144635</v>
      </c>
      <c r="BE447" s="85" t="n">
        <v>-0.0226366799214498</v>
      </c>
      <c r="BF447" s="84" t="n">
        <v>0.0260287616178932</v>
      </c>
      <c r="BG447" s="49" t="n">
        <v>242.211405860337</v>
      </c>
      <c r="BH447" s="85" t="n">
        <v>-0.00800914774839006</v>
      </c>
      <c r="BI447" s="49" t="n">
        <v>0.0373830483041079</v>
      </c>
      <c r="BJ447" s="49" t="n">
        <v>321.842552992532</v>
      </c>
      <c r="BK447" s="49" t="n">
        <v>-0.0112249027900605</v>
      </c>
      <c r="BL447" s="49" t="n">
        <v>0.048246191879623</v>
      </c>
      <c r="BM447" s="49" t="n">
        <v>398.155735660841</v>
      </c>
      <c r="BN447" s="49" t="n">
        <v>-0.0152432997579905</v>
      </c>
      <c r="BO447" s="49" t="n">
        <v>0.0265088930766774</v>
      </c>
      <c r="BP447" s="49" t="n">
        <v>431.335380299231</v>
      </c>
      <c r="BQ447" s="49" t="n">
        <v>0.00118832963542155</v>
      </c>
      <c r="BR447" s="49" t="n">
        <v>0.0341552995342093</v>
      </c>
      <c r="BS447" s="49" t="n">
        <v>552.441083229445</v>
      </c>
      <c r="BT447" s="49" t="n">
        <v>-0.00155564414520299</v>
      </c>
      <c r="BU447" s="49" t="n">
        <v>0.0415264464743934</v>
      </c>
      <c r="BV447" s="49" t="n">
        <v>668.569839463855</v>
      </c>
      <c r="BW447" s="49" t="n">
        <v>-0.00519815920639404</v>
      </c>
      <c r="BX447" s="49" t="n">
        <v>0.0257099120817244</v>
      </c>
      <c r="BY447" s="49" t="n">
        <v>622.118336970071</v>
      </c>
      <c r="BZ447" s="49" t="n">
        <v>0.00306696551451776</v>
      </c>
      <c r="CA447" s="49" t="n">
        <v>0.0318748600955744</v>
      </c>
      <c r="CB447" s="49" t="n">
        <v>769.767755610997</v>
      </c>
      <c r="CC447" s="49" t="n">
        <v>0.00177053277647748</v>
      </c>
      <c r="CD447" s="49" t="n">
        <v>0.0400025814197548</v>
      </c>
      <c r="CE447" s="49" t="n">
        <v>962.209694513746</v>
      </c>
      <c r="CF447" s="49" t="n">
        <v>-0.00359209857947106</v>
      </c>
    </row>
    <row r="448" customFormat="false" ht="12.8" hidden="false" customHeight="false" outlineLevel="0" collapsed="false">
      <c r="A448" s="86"/>
      <c r="H448" s="86"/>
      <c r="I448" s="87"/>
      <c r="J448" s="86"/>
      <c r="K448" s="86"/>
      <c r="L448" s="86"/>
      <c r="M448" s="95"/>
      <c r="AW448" s="49" t="n">
        <v>0.0132943758673355</v>
      </c>
      <c r="AX448" s="84" t="n">
        <v>131.355107543643</v>
      </c>
      <c r="AY448" s="53" t="n">
        <v>-0.00398614468516422</v>
      </c>
      <c r="AZ448" s="84" t="n">
        <v>0.0404039373043659</v>
      </c>
      <c r="BA448" s="49" t="n">
        <v>196.866389027432</v>
      </c>
      <c r="BB448" s="85" t="n">
        <v>-0.0177587792667106</v>
      </c>
      <c r="BC448" s="85" t="n">
        <v>0.0578139392308399</v>
      </c>
      <c r="BD448" s="85" t="n">
        <v>250.459563591019</v>
      </c>
      <c r="BE448" s="85" t="n">
        <v>-0.0226901464938881</v>
      </c>
      <c r="BF448" s="84" t="n">
        <v>0.0262825729720046</v>
      </c>
      <c r="BG448" s="49" t="n">
        <v>242.757540523679</v>
      </c>
      <c r="BH448" s="85" t="n">
        <v>-0.00815474141897081</v>
      </c>
      <c r="BI448" s="49" t="n">
        <v>0.0377841450452465</v>
      </c>
      <c r="BJ448" s="49" t="n">
        <v>322.568238778068</v>
      </c>
      <c r="BK448" s="49" t="n">
        <v>-0.0113914164777145</v>
      </c>
      <c r="BL448" s="49" t="n">
        <v>0.0488304725319387</v>
      </c>
      <c r="BM448" s="49" t="n">
        <v>399.053491271813</v>
      </c>
      <c r="BN448" s="49" t="n">
        <v>-0.0154341921908083</v>
      </c>
      <c r="BO448" s="49" t="n">
        <v>0.026685073537599</v>
      </c>
      <c r="BP448" s="49" t="n">
        <v>432.307948877784</v>
      </c>
      <c r="BQ448" s="49" t="n">
        <v>0.00111232498048932</v>
      </c>
      <c r="BR448" s="49" t="n">
        <v>0.0343985352014331</v>
      </c>
      <c r="BS448" s="49" t="n">
        <v>553.68671913967</v>
      </c>
      <c r="BT448" s="49" t="n">
        <v>-0.00165363195609025</v>
      </c>
      <c r="BU448" s="49" t="n">
        <v>0.0418547196728253</v>
      </c>
      <c r="BV448" s="49" t="n">
        <v>670.077320760613</v>
      </c>
      <c r="BW448" s="49" t="n">
        <v>-0.0053223414575331</v>
      </c>
      <c r="BX448" s="49" t="n">
        <v>0.0258717033051958</v>
      </c>
      <c r="BY448" s="49" t="n">
        <v>623.521080112216</v>
      </c>
      <c r="BZ448" s="49" t="n">
        <v>0.00300912470997354</v>
      </c>
      <c r="CA448" s="49" t="n">
        <v>0.0320789728369006</v>
      </c>
      <c r="CB448" s="49" t="n">
        <v>771.503416458877</v>
      </c>
      <c r="CC448" s="49" t="n">
        <v>0.00170170600369115</v>
      </c>
      <c r="CD448" s="49" t="n">
        <v>0.0403039546015371</v>
      </c>
      <c r="CE448" s="49" t="n">
        <v>964.379270573596</v>
      </c>
      <c r="CF448" s="49" t="n">
        <v>-0.00370346326582031</v>
      </c>
    </row>
    <row r="449" customFormat="false" ht="12.8" hidden="false" customHeight="false" outlineLevel="0" collapsed="false">
      <c r="A449" s="86"/>
      <c r="H449" s="86"/>
      <c r="I449" s="87"/>
      <c r="J449" s="86"/>
      <c r="K449" s="86"/>
      <c r="L449" s="86"/>
      <c r="M449" s="95"/>
      <c r="AW449" s="49" t="n">
        <v>0.0136919584786125</v>
      </c>
      <c r="AX449" s="84" t="n">
        <v>131.650618765588</v>
      </c>
      <c r="AY449" s="53" t="n">
        <v>-0.00431334590534694</v>
      </c>
      <c r="AZ449" s="84" t="n">
        <v>0.0415359621573532</v>
      </c>
      <c r="BA449" s="49" t="n">
        <v>197.309281795512</v>
      </c>
      <c r="BB449" s="85" t="n">
        <v>-0.0181455854812647</v>
      </c>
      <c r="BC449" s="85" t="n">
        <v>0.0581944294272277</v>
      </c>
      <c r="BD449" s="85" t="n">
        <v>249.890985037403</v>
      </c>
      <c r="BE449" s="85" t="n">
        <v>-0.022745770107106</v>
      </c>
      <c r="BF449" s="84" t="n">
        <v>0.0265420407163974</v>
      </c>
      <c r="BG449" s="49" t="n">
        <v>243.30367518702</v>
      </c>
      <c r="BH449" s="85" t="n">
        <v>-0.00830279326277952</v>
      </c>
      <c r="BI449" s="49" t="n">
        <v>0.0381962815224997</v>
      </c>
      <c r="BJ449" s="49" t="n">
        <v>323.293924563604</v>
      </c>
      <c r="BK449" s="49" t="n">
        <v>-0.0115605796138736</v>
      </c>
      <c r="BL449" s="49" t="n">
        <v>0.0494344511026734</v>
      </c>
      <c r="BM449" s="49" t="n">
        <v>399.951246882786</v>
      </c>
      <c r="BN449" s="49" t="n">
        <v>-0.0156279948042351</v>
      </c>
      <c r="BO449" s="49" t="n">
        <v>0.0268637135515608</v>
      </c>
      <c r="BP449" s="49" t="n">
        <v>433.280517456338</v>
      </c>
      <c r="BQ449" s="49" t="n">
        <v>0.00103521855220341</v>
      </c>
      <c r="BR449" s="49" t="n">
        <v>0.0346457542480329</v>
      </c>
      <c r="BS449" s="49" t="n">
        <v>554.932355049894</v>
      </c>
      <c r="BT449" s="49" t="n">
        <v>-0.00175288916286835</v>
      </c>
      <c r="BU449" s="49" t="n">
        <v>0.0421894352371625</v>
      </c>
      <c r="BV449" s="49" t="n">
        <v>671.584802057371</v>
      </c>
      <c r="BW449" s="49" t="n">
        <v>-0.00544805438783892</v>
      </c>
      <c r="BX449" s="49" t="n">
        <v>0.0260354867236438</v>
      </c>
      <c r="BY449" s="49" t="n">
        <v>624.92382325436</v>
      </c>
      <c r="BZ449" s="49" t="n">
        <v>0.00295043643362635</v>
      </c>
      <c r="CA449" s="49" t="n">
        <v>0.0322857928077328</v>
      </c>
      <c r="CB449" s="49" t="n">
        <v>773.239077306757</v>
      </c>
      <c r="CC449" s="49" t="n">
        <v>0.00163200863837244</v>
      </c>
      <c r="CD449" s="49" t="n">
        <v>0.0406107689517243</v>
      </c>
      <c r="CE449" s="49" t="n">
        <v>966.548846633447</v>
      </c>
      <c r="CF449" s="49" t="n">
        <v>-0.00381617829244614</v>
      </c>
    </row>
    <row r="450" customFormat="false" ht="12.8" hidden="false" customHeight="false" outlineLevel="0" collapsed="false">
      <c r="A450" s="86"/>
      <c r="H450" s="86"/>
      <c r="I450" s="87"/>
      <c r="J450" s="86"/>
      <c r="K450" s="86"/>
      <c r="L450" s="86"/>
      <c r="M450" s="95"/>
      <c r="AW450" s="49" t="n">
        <v>0.0141058186514986</v>
      </c>
      <c r="AX450" s="84" t="n">
        <v>131.946129987533</v>
      </c>
      <c r="AY450" s="53" t="n">
        <v>-0.00464782066546017</v>
      </c>
      <c r="AZ450" s="84" t="n">
        <v>0.0427551895142795</v>
      </c>
      <c r="BA450" s="49" t="n">
        <v>197.752174563591</v>
      </c>
      <c r="BB450" s="85" t="n">
        <v>-0.0185418288731479</v>
      </c>
      <c r="BC450" s="85" t="n">
        <v>0.0585786963280111</v>
      </c>
      <c r="BD450" s="85" t="n">
        <v>249.322406483787</v>
      </c>
      <c r="BE450" s="85" t="n">
        <v>-0.0228035753937955</v>
      </c>
      <c r="BF450" s="84" t="n">
        <v>0.0268074281331733</v>
      </c>
      <c r="BG450" s="49" t="n">
        <v>243.849809850362</v>
      </c>
      <c r="BH450" s="85" t="n">
        <v>-0.00845337730644113</v>
      </c>
      <c r="BI450" s="49" t="n">
        <v>0.0386200791543348</v>
      </c>
      <c r="BJ450" s="49" t="n">
        <v>324.01961034914</v>
      </c>
      <c r="BK450" s="49" t="n">
        <v>-0.0117324766287315</v>
      </c>
      <c r="BL450" s="49" t="n">
        <v>0.0500594754516275</v>
      </c>
      <c r="BM450" s="49" t="n">
        <v>400.849002493758</v>
      </c>
      <c r="BN450" s="49" t="n">
        <v>-0.0158248055271796</v>
      </c>
      <c r="BO450" s="49" t="n">
        <v>0.027044887145648</v>
      </c>
      <c r="BP450" s="49" t="n">
        <v>434.253086034891</v>
      </c>
      <c r="BQ450" s="49" t="n">
        <v>0.000956987881612006</v>
      </c>
      <c r="BR450" s="49" t="n">
        <v>0.0348970936310733</v>
      </c>
      <c r="BS450" s="49" t="n">
        <v>556.177990960119</v>
      </c>
      <c r="BT450" s="49" t="n">
        <v>-0.00185344289599575</v>
      </c>
      <c r="BU450" s="49" t="n">
        <v>0.0425308530861529</v>
      </c>
      <c r="BV450" s="49" t="n">
        <v>673.092283354129</v>
      </c>
      <c r="BW450" s="49" t="n">
        <v>-0.00557533331884029</v>
      </c>
      <c r="BX450" s="49" t="n">
        <v>0.0262013156838889</v>
      </c>
      <c r="BY450" s="49" t="n">
        <v>626.326566396505</v>
      </c>
      <c r="BZ450" s="49" t="n">
        <v>0.00289088522997037</v>
      </c>
      <c r="CA450" s="49" t="n">
        <v>0.0324953967141911</v>
      </c>
      <c r="CB450" s="49" t="n">
        <v>774.974738154638</v>
      </c>
      <c r="CC450" s="49" t="n">
        <v>0.00156142509654175</v>
      </c>
      <c r="CD450" s="49" t="n">
        <v>0.0409232275655443</v>
      </c>
      <c r="CE450" s="49" t="n">
        <v>968.718422693297</v>
      </c>
      <c r="CF450" s="49" t="n">
        <v>-0.00393027299373137</v>
      </c>
    </row>
    <row r="451" customFormat="false" ht="12.8" hidden="false" customHeight="false" outlineLevel="0" collapsed="false">
      <c r="A451" s="86"/>
      <c r="H451" s="86"/>
      <c r="I451" s="87"/>
      <c r="J451" s="86"/>
      <c r="K451" s="86"/>
      <c r="L451" s="86"/>
      <c r="M451" s="95"/>
      <c r="AW451" s="49" t="n">
        <v>0.0145372933107413</v>
      </c>
      <c r="AX451" s="84" t="n">
        <v>132.241641209478</v>
      </c>
      <c r="AY451" s="53" t="n">
        <v>-0.00498991106625248</v>
      </c>
      <c r="AZ451" s="84" t="n">
        <v>0.0440754844014379</v>
      </c>
      <c r="BA451" s="49" t="n">
        <v>198.195067331671</v>
      </c>
      <c r="BB451" s="85" t="n">
        <v>-0.0189480710446958</v>
      </c>
      <c r="BC451" s="85" t="n">
        <v>0.0589668130857215</v>
      </c>
      <c r="BD451" s="85" t="n">
        <v>248.753827930171</v>
      </c>
      <c r="BE451" s="85" t="n">
        <v>-0.0228635868907734</v>
      </c>
      <c r="BF451" s="84" t="n">
        <v>0.0270790169497329</v>
      </c>
      <c r="BG451" s="49" t="n">
        <v>244.395944513704</v>
      </c>
      <c r="BH451" s="85" t="n">
        <v>-0.00860657129289847</v>
      </c>
      <c r="BI451" s="49" t="n">
        <v>0.0390562124253518</v>
      </c>
      <c r="BJ451" s="49" t="n">
        <v>324.745296134676</v>
      </c>
      <c r="BK451" s="49" t="n">
        <v>-0.011907196507056</v>
      </c>
      <c r="BL451" s="49" t="n">
        <v>0.0507070346469998</v>
      </c>
      <c r="BM451" s="49" t="n">
        <v>401.746758104731</v>
      </c>
      <c r="BN451" s="49" t="n">
        <v>-0.0160247279497398</v>
      </c>
      <c r="BO451" s="49" t="n">
        <v>0.0272286716860743</v>
      </c>
      <c r="BP451" s="49" t="n">
        <v>435.225654613445</v>
      </c>
      <c r="BQ451" s="49" t="n">
        <v>0.000877609715155866</v>
      </c>
      <c r="BR451" s="49" t="n">
        <v>0.0351526973633114</v>
      </c>
      <c r="BS451" s="49" t="n">
        <v>557.423626870343</v>
      </c>
      <c r="BT451" s="49" t="n">
        <v>-0.00195532129026442</v>
      </c>
      <c r="BU451" s="49" t="n">
        <v>0.0428792489146731</v>
      </c>
      <c r="BV451" s="49" t="n">
        <v>674.599764650887</v>
      </c>
      <c r="BW451" s="49" t="n">
        <v>-0.00570421499077913</v>
      </c>
      <c r="BX451" s="49" t="n">
        <v>0.0263692456756404</v>
      </c>
      <c r="BY451" s="49" t="n">
        <v>627.729309538649</v>
      </c>
      <c r="BZ451" s="49" t="n">
        <v>0.00283045515409987</v>
      </c>
      <c r="CA451" s="49" t="n">
        <v>0.0327078645115656</v>
      </c>
      <c r="CB451" s="49" t="n">
        <v>776.710399002518</v>
      </c>
      <c r="CC451" s="49" t="n">
        <v>0.00148993929943677</v>
      </c>
      <c r="CD451" s="49" t="n">
        <v>0.0412415449233092</v>
      </c>
      <c r="CE451" s="49" t="n">
        <v>970.887998753148</v>
      </c>
      <c r="CF451" s="49" t="n">
        <v>-0.00404577781856776</v>
      </c>
    </row>
    <row r="452" customFormat="false" ht="12.8" hidden="false" customHeight="false" outlineLevel="0" collapsed="false">
      <c r="A452" s="86"/>
      <c r="H452" s="86"/>
      <c r="I452" s="87"/>
      <c r="J452" s="86"/>
      <c r="K452" s="86"/>
      <c r="L452" s="86"/>
      <c r="M452" s="95"/>
      <c r="AW452" s="49" t="n">
        <v>0.0149878862857103</v>
      </c>
      <c r="AX452" s="84" t="n">
        <v>132.537152431423</v>
      </c>
      <c r="AY452" s="53" t="n">
        <v>-0.00533998578099618</v>
      </c>
      <c r="AZ452" s="84" t="n">
        <v>0.0455142478089807</v>
      </c>
      <c r="BA452" s="49" t="n">
        <v>198.637960099751</v>
      </c>
      <c r="BB452" s="85" t="n">
        <v>-0.0193649303411216</v>
      </c>
      <c r="BC452" s="85" t="n">
        <v>0.0593588549004726</v>
      </c>
      <c r="BD452" s="85" t="n">
        <v>248.185249376555</v>
      </c>
      <c r="BE452" s="85" t="n">
        <v>-0.0229258290257819</v>
      </c>
      <c r="BF452" s="84" t="n">
        <v>0.0273571090876305</v>
      </c>
      <c r="BG452" s="49" t="n">
        <v>244.942079177045</v>
      </c>
      <c r="BH452" s="85" t="n">
        <v>-0.00876245694076685</v>
      </c>
      <c r="BI452" s="49" t="n">
        <v>0.0395054150631186</v>
      </c>
      <c r="BJ452" s="49" t="n">
        <v>325.470981920213</v>
      </c>
      <c r="BK452" s="49" t="n">
        <v>-0.0120848331326708</v>
      </c>
      <c r="BL452" s="49" t="n">
        <v>0.0513787792954933</v>
      </c>
      <c r="BM452" s="49" t="n">
        <v>402.644513715704</v>
      </c>
      <c r="BN452" s="49" t="n">
        <v>-0.0162278717861026</v>
      </c>
      <c r="BO452" s="49" t="n">
        <v>0.0274151480805617</v>
      </c>
      <c r="BP452" s="49" t="n">
        <v>436.198223191998</v>
      </c>
      <c r="BQ452" s="49" t="n">
        <v>0.000797059976961585</v>
      </c>
      <c r="BR452" s="49" t="n">
        <v>0.0354127170032067</v>
      </c>
      <c r="BS452" s="49" t="n">
        <v>558.669262780568</v>
      </c>
      <c r="BT452" s="49" t="n">
        <v>-0.00205855353618792</v>
      </c>
      <c r="BU452" s="49" t="n">
        <v>0.0432349154891979</v>
      </c>
      <c r="BV452" s="49" t="n">
        <v>676.107245947645</v>
      </c>
      <c r="BW452" s="49" t="n">
        <v>-0.0058347376419882</v>
      </c>
      <c r="BX452" s="49" t="n">
        <v>0.026539334446996</v>
      </c>
      <c r="BY452" s="49" t="n">
        <v>629.132052680794</v>
      </c>
      <c r="BZ452" s="49" t="n">
        <v>0.00276912975044355</v>
      </c>
      <c r="CA452" s="49" t="n">
        <v>0.032923279589392</v>
      </c>
      <c r="CB452" s="49" t="n">
        <v>778.446059850398</v>
      </c>
      <c r="CC452" s="49" t="n">
        <v>0.00141753465197321</v>
      </c>
      <c r="CD452" s="49" t="n">
        <v>0.041565947752612</v>
      </c>
      <c r="CE452" s="49" t="n">
        <v>973.057574812998</v>
      </c>
      <c r="CF452" s="49" t="n">
        <v>-0.0041627243891608</v>
      </c>
    </row>
    <row r="453" customFormat="false" ht="12.8" hidden="false" customHeight="false" outlineLevel="0" collapsed="false">
      <c r="A453" s="86"/>
      <c r="H453" s="86"/>
      <c r="I453" s="87"/>
      <c r="J453" s="86"/>
      <c r="K453" s="86"/>
      <c r="L453" s="86"/>
      <c r="M453" s="95"/>
      <c r="AW453" s="49" t="n">
        <v>0.0154592969225748</v>
      </c>
      <c r="AX453" s="84" t="n">
        <v>132.832663653368</v>
      </c>
      <c r="AY453" s="53" t="n">
        <v>-0.00569844296121358</v>
      </c>
      <c r="AZ453" s="84" t="n">
        <v>0.0458729275478689</v>
      </c>
      <c r="BA453" s="49" t="n">
        <v>198.195067331671</v>
      </c>
      <c r="BB453" s="85" t="n">
        <v>-0.0194151807505798</v>
      </c>
      <c r="BC453" s="85" t="n">
        <v>0.0597548990875875</v>
      </c>
      <c r="BD453" s="85" t="n">
        <v>247.616670822939</v>
      </c>
      <c r="BE453" s="85" t="n">
        <v>-0.022990326103847</v>
      </c>
      <c r="BF453" s="84" t="n">
        <v>0.0276420286226383</v>
      </c>
      <c r="BG453" s="49" t="n">
        <v>245.488213840387</v>
      </c>
      <c r="BH453" s="85" t="n">
        <v>-0.00892112022709759</v>
      </c>
      <c r="BI453" s="49" t="n">
        <v>0.0399684871371155</v>
      </c>
      <c r="BJ453" s="49" t="n">
        <v>326.196667705749</v>
      </c>
      <c r="BK453" s="49" t="n">
        <v>-0.0122654856668454</v>
      </c>
      <c r="BL453" s="49" t="n">
        <v>0.0520765456574479</v>
      </c>
      <c r="BM453" s="49" t="n">
        <v>403.542269326676</v>
      </c>
      <c r="BN453" s="49" t="n">
        <v>-0.01643435338699</v>
      </c>
      <c r="BO453" s="49" t="n">
        <v>0.0276044009962289</v>
      </c>
      <c r="BP453" s="49" t="n">
        <v>437.170791770552</v>
      </c>
      <c r="BQ453" s="49" t="n">
        <v>0.000715313728806449</v>
      </c>
      <c r="BR453" s="49" t="n">
        <v>0.0356773121880622</v>
      </c>
      <c r="BS453" s="49" t="n">
        <v>559.914898690792</v>
      </c>
      <c r="BT453" s="49" t="n">
        <v>-0.00216316993478659</v>
      </c>
      <c r="BU453" s="49" t="n">
        <v>0.0435981640785753</v>
      </c>
      <c r="BV453" s="49" t="n">
        <v>677.614727244403</v>
      </c>
      <c r="BW453" s="49" t="n">
        <v>-0.00596694109403364</v>
      </c>
      <c r="BX453" s="49" t="n">
        <v>0.0267116421278038</v>
      </c>
      <c r="BY453" s="49" t="n">
        <v>630.534795822939</v>
      </c>
      <c r="BZ453" s="49" t="n">
        <v>0.00270689203031316</v>
      </c>
      <c r="CA453" s="49" t="n">
        <v>0.0331417289698516</v>
      </c>
      <c r="CB453" s="49" t="n">
        <v>780.181720698279</v>
      </c>
      <c r="CC453" s="49" t="n">
        <v>0.00134419401999594</v>
      </c>
      <c r="CD453" s="49" t="n">
        <v>0.041896675973437</v>
      </c>
      <c r="CE453" s="49" t="n">
        <v>975.227150872848</v>
      </c>
      <c r="CF453" s="49" t="n">
        <v>-0.00428114556385986</v>
      </c>
    </row>
    <row r="454" customFormat="false" ht="12.8" hidden="false" customHeight="false" outlineLevel="0" collapsed="false">
      <c r="A454" s="86"/>
      <c r="H454" s="86"/>
      <c r="I454" s="87"/>
      <c r="J454" s="86"/>
      <c r="K454" s="86"/>
      <c r="L454" s="86"/>
      <c r="M454" s="95"/>
      <c r="AW454" s="49" t="n">
        <v>0.0159534550543722</v>
      </c>
      <c r="AX454" s="84" t="n">
        <v>133.128174875314</v>
      </c>
      <c r="AY454" s="53" t="n">
        <v>-0.00606571355793615</v>
      </c>
      <c r="AZ454" s="84" t="n">
        <v>0.0462353374482906</v>
      </c>
      <c r="BA454" s="49" t="n">
        <v>197.752174563591</v>
      </c>
      <c r="BB454" s="85" t="n">
        <v>-0.0194685459481977</v>
      </c>
      <c r="BC454" s="85" t="n">
        <v>0.0601550251477738</v>
      </c>
      <c r="BD454" s="85" t="n">
        <v>247.048092269323</v>
      </c>
      <c r="BE454" s="85" t="n">
        <v>-0.0230571022931828</v>
      </c>
      <c r="BF454" s="84" t="n">
        <v>0.0279341239872784</v>
      </c>
      <c r="BG454" s="49" t="n">
        <v>246.034348503728</v>
      </c>
      <c r="BH454" s="85" t="n">
        <v>-0.0090826516961613</v>
      </c>
      <c r="BI454" s="49" t="n">
        <v>0.0404463032496683</v>
      </c>
      <c r="BJ454" s="49" t="n">
        <v>326.922353491285</v>
      </c>
      <c r="BK454" s="49" t="n">
        <v>-0.0124492589647356</v>
      </c>
      <c r="BL454" s="49" t="n">
        <v>0.0528023844240265</v>
      </c>
      <c r="BM454" s="49" t="n">
        <v>404.440024937649</v>
      </c>
      <c r="BN454" s="49" t="n">
        <v>-0.0166442963082678</v>
      </c>
      <c r="BO454" s="49" t="n">
        <v>0.0277965190944325</v>
      </c>
      <c r="BP454" s="49" t="n">
        <v>438.143360349105</v>
      </c>
      <c r="BQ454" s="49" t="n">
        <v>0.000632345127577728</v>
      </c>
      <c r="BR454" s="49" t="n">
        <v>0.0359466512149216</v>
      </c>
      <c r="BS454" s="49" t="n">
        <v>561.160534601017</v>
      </c>
      <c r="BT454" s="49" t="n">
        <v>-0.00226920195604525</v>
      </c>
      <c r="BU454" s="49" t="n">
        <v>0.04396932603739</v>
      </c>
      <c r="BV454" s="49" t="n">
        <v>679.122208541162</v>
      </c>
      <c r="BW454" s="49" t="n">
        <v>-0.00610086684313644</v>
      </c>
      <c r="BX454" s="49" t="n">
        <v>0.0268862313615374</v>
      </c>
      <c r="BY454" s="49" t="n">
        <v>631.937538965083</v>
      </c>
      <c r="BZ454" s="49" t="n">
        <v>0.00264372444818531</v>
      </c>
      <c r="CA454" s="49" t="n">
        <v>0.0333633035206629</v>
      </c>
      <c r="CB454" s="49" t="n">
        <v>781.917381546159</v>
      </c>
      <c r="CC454" s="49" t="n">
        <v>0.00126989970623786</v>
      </c>
      <c r="CD454" s="49" t="n">
        <v>0.042233983735925</v>
      </c>
      <c r="CE454" s="49" t="n">
        <v>977.396726932699</v>
      </c>
      <c r="CF454" s="49" t="n">
        <v>-0.00440107550434726</v>
      </c>
    </row>
    <row r="455" customFormat="false" ht="12.8" hidden="false" customHeight="false" outlineLevel="0" collapsed="false">
      <c r="A455" s="86"/>
      <c r="H455" s="86"/>
      <c r="I455" s="87"/>
      <c r="J455" s="86"/>
      <c r="K455" s="86"/>
      <c r="L455" s="86"/>
      <c r="M455" s="95"/>
      <c r="AW455" s="49" t="n">
        <v>0.0164725640949206</v>
      </c>
      <c r="AX455" s="84" t="n">
        <v>133.423686097259</v>
      </c>
      <c r="AY455" s="53" t="n">
        <v>-0.00644226513277931</v>
      </c>
      <c r="AZ455" s="84" t="n">
        <v>0.0466015958502247</v>
      </c>
      <c r="BA455" s="49" t="n">
        <v>197.309281795512</v>
      </c>
      <c r="BB455" s="85" t="n">
        <v>-0.0195250704240659</v>
      </c>
      <c r="BC455" s="85" t="n">
        <v>0.0605593148399575</v>
      </c>
      <c r="BD455" s="85" t="n">
        <v>246.479513715707</v>
      </c>
      <c r="BE455" s="85" t="n">
        <v>-0.023126181610636</v>
      </c>
      <c r="BF455" s="84" t="n">
        <v>0.0282337704526027</v>
      </c>
      <c r="BG455" s="49" t="n">
        <v>246.58048316707</v>
      </c>
      <c r="BH455" s="85" t="n">
        <v>-0.00924714679721087</v>
      </c>
      <c r="BI455" s="49" t="n">
        <v>0.0409398220263512</v>
      </c>
      <c r="BJ455" s="49" t="n">
        <v>327.648039276821</v>
      </c>
      <c r="BK455" s="49" t="n">
        <v>-0.0126362640346279</v>
      </c>
      <c r="BL455" s="49" t="n">
        <v>0.0535585952798795</v>
      </c>
      <c r="BM455" s="49" t="n">
        <v>405.337780548621</v>
      </c>
      <c r="BN455" s="49" t="n">
        <v>-0.0168578319433982</v>
      </c>
      <c r="BO455" s="49" t="n">
        <v>0.0279915952841673</v>
      </c>
      <c r="BP455" s="49" t="n">
        <v>439.115928927659</v>
      </c>
      <c r="BQ455" s="49" t="n">
        <v>0.000548127380034228</v>
      </c>
      <c r="BR455" s="49" t="n">
        <v>0.0362209116744382</v>
      </c>
      <c r="BS455" s="49" t="n">
        <v>562.406170511241</v>
      </c>
      <c r="BT455" s="49" t="n">
        <v>-0.00237668230134844</v>
      </c>
      <c r="BU455" s="49" t="n">
        <v>0.044348754561828</v>
      </c>
      <c r="BV455" s="49" t="n">
        <v>680.62968983792</v>
      </c>
      <c r="BW455" s="49" t="n">
        <v>-0.0062365581584502</v>
      </c>
      <c r="BX455" s="49" t="n">
        <v>0.0270631674463951</v>
      </c>
      <c r="BY455" s="49" t="n">
        <v>633.340282107228</v>
      </c>
      <c r="BZ455" s="49" t="n">
        <v>0.00257960887662868</v>
      </c>
      <c r="CA455" s="49" t="n">
        <v>0.0335880981837505</v>
      </c>
      <c r="CB455" s="49" t="n">
        <v>783.653042394039</v>
      </c>
      <c r="CC455" s="49" t="n">
        <v>0.00119463342489586</v>
      </c>
      <c r="CD455" s="49" t="n">
        <v>0.0425781405618827</v>
      </c>
      <c r="CE455" s="49" t="n">
        <v>979.566302992549</v>
      </c>
      <c r="CF455" s="49" t="n">
        <v>-0.00452254974756501</v>
      </c>
    </row>
    <row r="456" customFormat="false" ht="12.8" hidden="false" customHeight="false" outlineLevel="0" collapsed="false">
      <c r="A456" s="86"/>
      <c r="H456" s="86"/>
      <c r="I456" s="87"/>
      <c r="J456" s="86"/>
      <c r="K456" s="86"/>
      <c r="L456" s="86"/>
      <c r="M456" s="95"/>
      <c r="AW456" s="49" t="n">
        <v>0.0170191546207549</v>
      </c>
      <c r="AX456" s="84" t="n">
        <v>133.719197319204</v>
      </c>
      <c r="AY456" s="53" t="n">
        <v>-0.00682860624921355</v>
      </c>
      <c r="AZ456" s="84" t="n">
        <v>0.0469717888182411</v>
      </c>
      <c r="BA456" s="49" t="n">
        <v>196.866389027432</v>
      </c>
      <c r="BB456" s="85" t="n">
        <v>-0.0195847952569441</v>
      </c>
      <c r="BC456" s="85" t="n">
        <v>0.0609678522568935</v>
      </c>
      <c r="BD456" s="85" t="n">
        <v>245.910935162091</v>
      </c>
      <c r="BE456" s="85" t="n">
        <v>-0.0231975879066524</v>
      </c>
      <c r="BF456" s="84" t="n">
        <v>0.028541372932661</v>
      </c>
      <c r="BG456" s="49" t="n">
        <v>247.126617830412</v>
      </c>
      <c r="BH456" s="85" t="n">
        <v>-0.00941470625458614</v>
      </c>
      <c r="BI456" s="49" t="n">
        <v>0.0414500971607772</v>
      </c>
      <c r="BJ456" s="49" t="n">
        <v>328.373725062358</v>
      </c>
      <c r="BK456" s="49" t="n">
        <v>-0.0128266185454538</v>
      </c>
      <c r="BL456" s="49" t="n">
        <v>0.0543477687034982</v>
      </c>
      <c r="BM456" s="49" t="n">
        <v>406.235536159594</v>
      </c>
      <c r="BN456" s="49" t="n">
        <v>-0.0170751002286817</v>
      </c>
      <c r="BO456" s="49" t="n">
        <v>0.028189726995805</v>
      </c>
      <c r="BP456" s="49" t="n">
        <v>440.088497506212</v>
      </c>
      <c r="BQ456" s="49" t="n">
        <v>0.00046263269465926</v>
      </c>
      <c r="BR456" s="49" t="n">
        <v>0.0365002811436049</v>
      </c>
      <c r="BS456" s="49" t="n">
        <v>563.651806421466</v>
      </c>
      <c r="BT456" s="49" t="n">
        <v>-0.00248564497022484</v>
      </c>
      <c r="BU456" s="49" t="n">
        <v>0.0447368266410497</v>
      </c>
      <c r="BV456" s="49" t="n">
        <v>682.137171134678</v>
      </c>
      <c r="BW456" s="49" t="n">
        <v>-0.00637406018782522</v>
      </c>
      <c r="BX456" s="49" t="n">
        <v>0.0272425184864082</v>
      </c>
      <c r="BY456" s="49" t="n">
        <v>634.743025249373</v>
      </c>
      <c r="BZ456" s="49" t="n">
        <v>0.00251452657978247</v>
      </c>
      <c r="CA456" s="49" t="n">
        <v>0.0338162122211121</v>
      </c>
      <c r="CB456" s="49" t="n">
        <v>785.38870324192</v>
      </c>
      <c r="CC456" s="49" t="n">
        <v>0.00111837627472766</v>
      </c>
      <c r="CD456" s="49" t="n">
        <v>0.0429294326027146</v>
      </c>
      <c r="CE456" s="49" t="n">
        <v>981.7358790524</v>
      </c>
      <c r="CF456" s="49" t="n">
        <v>-0.00464560528278767</v>
      </c>
    </row>
    <row r="457" customFormat="false" ht="12.8" hidden="false" customHeight="false" outlineLevel="0" collapsed="false">
      <c r="A457" s="86"/>
      <c r="H457" s="86"/>
      <c r="I457" s="87"/>
      <c r="J457" s="86"/>
      <c r="K457" s="86"/>
      <c r="L457" s="86"/>
      <c r="M457" s="95"/>
      <c r="AW457" s="49" t="n">
        <v>0.0175961516464046</v>
      </c>
      <c r="AX457" s="84" t="n">
        <v>134.014708541149</v>
      </c>
      <c r="AY457" s="53" t="n">
        <v>-0.00722529155466858</v>
      </c>
      <c r="AZ457" s="84" t="n">
        <v>0.0473460052127308</v>
      </c>
      <c r="BA457" s="49" t="n">
        <v>196.423496259352</v>
      </c>
      <c r="BB457" s="85" t="n">
        <v>-0.0196477614435487</v>
      </c>
      <c r="BC457" s="85" t="n">
        <v>0.0613807239036732</v>
      </c>
      <c r="BD457" s="85" t="n">
        <v>245.342356608475</v>
      </c>
      <c r="BE457" s="85" t="n">
        <v>-0.0232713448497594</v>
      </c>
      <c r="BF457" s="84" t="n">
        <v>0.0288573691631735</v>
      </c>
      <c r="BG457" s="49" t="n">
        <v>247.672752493753</v>
      </c>
      <c r="BH457" s="85" t="n">
        <v>-0.00958543647399116</v>
      </c>
      <c r="BI457" s="49" t="n">
        <v>0.041978290328911</v>
      </c>
      <c r="BJ457" s="49" t="n">
        <v>329.099410847894</v>
      </c>
      <c r="BK457" s="49" t="n">
        <v>-0.0130204473888797</v>
      </c>
      <c r="BL457" s="49" t="n">
        <v>0.0551728369009504</v>
      </c>
      <c r="BM457" s="49" t="n">
        <v>407.133291770566</v>
      </c>
      <c r="BN457" s="49" t="n">
        <v>-0.0172962504317626</v>
      </c>
      <c r="BO457" s="49" t="n">
        <v>0.0283910164771606</v>
      </c>
      <c r="BP457" s="49" t="n">
        <v>441.061066084766</v>
      </c>
      <c r="BQ457" s="49" t="n">
        <v>0.00037583223037679</v>
      </c>
      <c r="BR457" s="49" t="n">
        <v>0.0367849579440121</v>
      </c>
      <c r="BS457" s="49" t="n">
        <v>564.89744233169</v>
      </c>
      <c r="BT457" s="49" t="n">
        <v>-0.00259612533176811</v>
      </c>
      <c r="BU457" s="49" t="n">
        <v>0.0451339452307355</v>
      </c>
      <c r="BV457" s="49" t="n">
        <v>683.644652431436</v>
      </c>
      <c r="BW457" s="49" t="n">
        <v>-0.00651342007176966</v>
      </c>
      <c r="BX457" s="49" t="n">
        <v>0.027424355553421</v>
      </c>
      <c r="BY457" s="49" t="n">
        <v>636.145768391517</v>
      </c>
      <c r="BZ457" s="49" t="n">
        <v>0.00244845818528216</v>
      </c>
      <c r="CA457" s="49" t="n">
        <v>0.0340477494794565</v>
      </c>
      <c r="CB457" s="49" t="n">
        <v>787.1243640898</v>
      </c>
      <c r="CC457" s="49" t="n">
        <v>0.0010411087105609</v>
      </c>
      <c r="CD457" s="49" t="n">
        <v>0.0432881640282906</v>
      </c>
      <c r="CE457" s="49" t="n">
        <v>983.90545511225</v>
      </c>
      <c r="CF457" s="49" t="n">
        <v>-0.00477028063429943</v>
      </c>
    </row>
    <row r="458" customFormat="false" ht="12.8" hidden="false" customHeight="false" outlineLevel="0" collapsed="false">
      <c r="A458" s="86"/>
      <c r="H458" s="86"/>
      <c r="I458" s="87"/>
      <c r="J458" s="86"/>
      <c r="K458" s="86"/>
      <c r="L458" s="86"/>
      <c r="M458" s="95"/>
      <c r="AW458" s="49" t="n">
        <v>0.0182069599991051</v>
      </c>
      <c r="AX458" s="84" t="n">
        <v>134.310219763094</v>
      </c>
      <c r="AY458" s="53" t="n">
        <v>-0.00763292768974425</v>
      </c>
      <c r="AZ458" s="84" t="n">
        <v>0.0477243367944844</v>
      </c>
      <c r="BA458" s="49" t="n">
        <v>195.980603491272</v>
      </c>
      <c r="BB458" s="85" t="n">
        <v>-0.0197140098767621</v>
      </c>
      <c r="BC458" s="85" t="n">
        <v>0.0617980187792582</v>
      </c>
      <c r="BD458" s="85" t="n">
        <v>244.773778054859</v>
      </c>
      <c r="BE458" s="85" t="n">
        <v>-0.0233474759105531</v>
      </c>
      <c r="BF458" s="84" t="n">
        <v>0.0291822333157557</v>
      </c>
      <c r="BG458" s="49" t="n">
        <v>248.218887157095</v>
      </c>
      <c r="BH458" s="85" t="n">
        <v>-0.00975944998931958</v>
      </c>
      <c r="BI458" s="49" t="n">
        <v>0.0425256863650832</v>
      </c>
      <c r="BJ458" s="49" t="n">
        <v>329.82509663343</v>
      </c>
      <c r="BK458" s="49" t="n">
        <v>-0.0132178833032768</v>
      </c>
      <c r="BL458" s="49" t="n">
        <v>0.0560371363739747</v>
      </c>
      <c r="BM458" s="49" t="n">
        <v>408.031047381539</v>
      </c>
      <c r="BN458" s="49" t="n">
        <v>-0.0175214420356795</v>
      </c>
      <c r="BO458" s="49" t="n">
        <v>0.0285955711140992</v>
      </c>
      <c r="BP458" s="49" t="n">
        <v>442.03363466332</v>
      </c>
      <c r="BQ458" s="49" t="n">
        <v>0.000287696041878158</v>
      </c>
      <c r="BR458" s="49" t="n">
        <v>0.0370751519731977</v>
      </c>
      <c r="BS458" s="49" t="n">
        <v>566.143078241915</v>
      </c>
      <c r="BT458" s="49" t="n">
        <v>-0.00270816020113931</v>
      </c>
      <c r="BU458" s="49" t="n">
        <v>0.0455405416798024</v>
      </c>
      <c r="BV458" s="49" t="n">
        <v>685.152133728194</v>
      </c>
      <c r="BW458" s="49" t="n">
        <v>-0.00665468706639009</v>
      </c>
      <c r="BX458" s="49" t="n">
        <v>0.0276087528608905</v>
      </c>
      <c r="BY458" s="49" t="n">
        <v>637.548511533662</v>
      </c>
      <c r="BZ458" s="49" t="n">
        <v>0.00238138365452253</v>
      </c>
      <c r="CA458" s="49" t="n">
        <v>0.0342828186753545</v>
      </c>
      <c r="CB458" s="49" t="n">
        <v>788.860024937681</v>
      </c>
      <c r="CC458" s="49" t="n">
        <v>0.000962810513102153</v>
      </c>
      <c r="CD458" s="49" t="n">
        <v>0.0436546585634163</v>
      </c>
      <c r="CE458" s="49" t="n">
        <v>986.075031172101</v>
      </c>
      <c r="CF458" s="49" t="n">
        <v>-0.00489661595017661</v>
      </c>
    </row>
    <row r="459" customFormat="false" ht="12.8" hidden="false" customHeight="false" outlineLevel="0" collapsed="false">
      <c r="A459" s="86"/>
      <c r="H459" s="86"/>
      <c r="I459" s="87"/>
      <c r="J459" s="86"/>
      <c r="K459" s="86"/>
      <c r="L459" s="86"/>
      <c r="M459" s="95"/>
      <c r="AW459" s="49" t="n">
        <v>0.0188555739419726</v>
      </c>
      <c r="AX459" s="84" t="n">
        <v>134.605730985039</v>
      </c>
      <c r="AY459" s="53" t="n">
        <v>-0.00805218019352083</v>
      </c>
      <c r="AZ459" s="84" t="n">
        <v>0.0481068783336937</v>
      </c>
      <c r="BA459" s="49" t="n">
        <v>195.537710723192</v>
      </c>
      <c r="BB459" s="85" t="n">
        <v>-0.0197835813230077</v>
      </c>
      <c r="BC459" s="85" t="n">
        <v>0.0622198284611761</v>
      </c>
      <c r="BD459" s="85" t="n">
        <v>244.205199501243</v>
      </c>
      <c r="BE459" s="85" t="n">
        <v>-0.0234260043451743</v>
      </c>
      <c r="BF459" s="84" t="n">
        <v>0.0295164801210801</v>
      </c>
      <c r="BG459" s="49" t="n">
        <v>248.765021820436</v>
      </c>
      <c r="BH459" s="85" t="n">
        <v>-0.00993686595503779</v>
      </c>
      <c r="BI459" s="49" t="n">
        <v>0.0430937111912003</v>
      </c>
      <c r="BJ459" s="49" t="n">
        <v>330.550782418966</v>
      </c>
      <c r="BK459" s="49" t="n">
        <v>-0.0134190675680436</v>
      </c>
      <c r="BL459" s="49" t="n">
        <v>0.0569444854599842</v>
      </c>
      <c r="BM459" s="49" t="n">
        <v>408.928802992511</v>
      </c>
      <c r="BN459" s="49" t="n">
        <v>-0.0177508457329519</v>
      </c>
      <c r="BO459" s="49" t="n">
        <v>0.0288035037781613</v>
      </c>
      <c r="BP459" s="49" t="n">
        <v>443.006203241873</v>
      </c>
      <c r="BQ459" s="49" t="n">
        <v>0.000198193021284749</v>
      </c>
      <c r="BR459" s="49" t="n">
        <v>0.0373710856176887</v>
      </c>
      <c r="BS459" s="49" t="n">
        <v>567.388714152139</v>
      </c>
      <c r="BT459" s="49" t="n">
        <v>-0.00282178792159358</v>
      </c>
      <c r="BU459" s="49" t="n">
        <v>0.0459570784464504</v>
      </c>
      <c r="BV459" s="49" t="n">
        <v>686.659615024952</v>
      </c>
      <c r="BW459" s="49" t="n">
        <v>-0.00679791267618757</v>
      </c>
      <c r="BX459" s="49" t="n">
        <v>0.0277957879505554</v>
      </c>
      <c r="BY459" s="49" t="n">
        <v>638.951254675807</v>
      </c>
      <c r="BZ459" s="49" t="n">
        <v>0.00231328225113577</v>
      </c>
      <c r="CA459" s="49" t="n">
        <v>0.0345215337028381</v>
      </c>
      <c r="CB459" s="49" t="n">
        <v>790.595685785561</v>
      </c>
      <c r="CC459" s="49" t="n">
        <v>0.000883460756920054</v>
      </c>
      <c r="CD459" s="49" t="n">
        <v>0.0440292611911037</v>
      </c>
      <c r="CE459" s="49" t="n">
        <v>988.244607231951</v>
      </c>
      <c r="CF459" s="49" t="n">
        <v>-0.00502465309773275</v>
      </c>
    </row>
    <row r="460" customFormat="false" ht="12.8" hidden="false" customHeight="false" outlineLevel="0" collapsed="false">
      <c r="A460" s="86"/>
      <c r="H460" s="86"/>
      <c r="I460" s="87"/>
      <c r="J460" s="86"/>
      <c r="K460" s="86"/>
      <c r="L460" s="86"/>
      <c r="M460" s="95"/>
      <c r="AW460" s="49" t="n">
        <v>0.0195467197713049</v>
      </c>
      <c r="AX460" s="84" t="n">
        <v>134.901242206984</v>
      </c>
      <c r="AY460" s="53" t="n">
        <v>-0.00848378161603044</v>
      </c>
      <c r="AZ460" s="84" t="n">
        <v>0.0484937277235931</v>
      </c>
      <c r="BA460" s="49" t="n">
        <v>195.094817955113</v>
      </c>
      <c r="BB460" s="85" t="n">
        <v>-0.0198565163987673</v>
      </c>
      <c r="BC460" s="85" t="n">
        <v>0.0626462471935192</v>
      </c>
      <c r="BD460" s="85" t="n">
        <v>243.636620947627</v>
      </c>
      <c r="BE460" s="85" t="n">
        <v>-0.023506953178266</v>
      </c>
      <c r="BF460" s="84" t="n">
        <v>0.0298606695891647</v>
      </c>
      <c r="BG460" s="49" t="n">
        <v>249.311156483778</v>
      </c>
      <c r="BH460" s="85" t="n">
        <v>-0.0101178106898797</v>
      </c>
      <c r="BI460" s="49" t="n">
        <v>0.0436839531197659</v>
      </c>
      <c r="BJ460" s="49" t="n">
        <v>331.276468204502</v>
      </c>
      <c r="BK460" s="49" t="n">
        <v>-0.013624150778162</v>
      </c>
      <c r="BL460" s="49" t="n">
        <v>0.0578992813538757</v>
      </c>
      <c r="BM460" s="49" t="n">
        <v>409.826558603484</v>
      </c>
      <c r="BN460" s="49" t="n">
        <v>-0.0179846445468448</v>
      </c>
      <c r="BO460" s="49" t="n">
        <v>0.0290149332039752</v>
      </c>
      <c r="BP460" s="49" t="n">
        <v>443.978771820427</v>
      </c>
      <c r="BQ460" s="49" t="n">
        <v>0.000107290835845255</v>
      </c>
      <c r="BR460" s="49" t="n">
        <v>0.037672994757539</v>
      </c>
      <c r="BS460" s="49" t="n">
        <v>568.634350062364</v>
      </c>
      <c r="BT460" s="49" t="n">
        <v>-0.00293704845252565</v>
      </c>
      <c r="BU460" s="49" t="n">
        <v>0.0463840521458627</v>
      </c>
      <c r="BV460" s="49" t="n">
        <v>688.167096321711</v>
      </c>
      <c r="BW460" s="49" t="n">
        <v>-0.00694315079768998</v>
      </c>
      <c r="BX460" s="49" t="n">
        <v>0.0279855418931314</v>
      </c>
      <c r="BY460" s="49" t="n">
        <v>640.353997817952</v>
      </c>
      <c r="BZ460" s="49" t="n">
        <v>0.00224413250755388</v>
      </c>
      <c r="CA460" s="49" t="n">
        <v>0.0347640139655959</v>
      </c>
      <c r="CB460" s="49" t="n">
        <v>792.331346633441</v>
      </c>
      <c r="CC460" s="49" t="n">
        <v>0.000803037776465742</v>
      </c>
      <c r="CD460" s="49" t="n">
        <v>0.0444123400448056</v>
      </c>
      <c r="CE460" s="49" t="n">
        <v>990.414183291801</v>
      </c>
      <c r="CF460" s="49" t="n">
        <v>-0.00515443576624737</v>
      </c>
    </row>
    <row r="461" customFormat="false" ht="12.8" hidden="false" customHeight="false" outlineLevel="0" collapsed="false">
      <c r="A461" s="86"/>
      <c r="H461" s="86"/>
      <c r="I461" s="87"/>
      <c r="J461" s="86"/>
      <c r="K461" s="86"/>
      <c r="L461" s="86"/>
      <c r="M461" s="95"/>
      <c r="AW461" s="49" t="n">
        <v>0.020286044000599</v>
      </c>
      <c r="AX461" s="84" t="n">
        <v>135.19675342893</v>
      </c>
      <c r="AY461" s="53" t="n">
        <v>-0.00892854110352233</v>
      </c>
      <c r="AZ461" s="84" t="n">
        <v>0.0488849860989658</v>
      </c>
      <c r="BA461" s="49" t="n">
        <v>194.651925187033</v>
      </c>
      <c r="BB461" s="85" t="n">
        <v>-0.0199328555462173</v>
      </c>
      <c r="BC461" s="85" t="n">
        <v>0.0630773719783964</v>
      </c>
      <c r="BD461" s="85" t="n">
        <v>243.068042394011</v>
      </c>
      <c r="BE461" s="85" t="n">
        <v>-0.0235903451853993</v>
      </c>
      <c r="BF461" s="84" t="n">
        <v>0.0302154124332933</v>
      </c>
      <c r="BG461" s="49" t="n">
        <v>249.85729114712</v>
      </c>
      <c r="BH461" s="85" t="n">
        <v>-0.0103024182784791</v>
      </c>
      <c r="BI461" s="49" t="n">
        <v>0.0442981883206834</v>
      </c>
      <c r="BJ461" s="49" t="n">
        <v>332.002153990038</v>
      </c>
      <c r="BK461" s="49" t="n">
        <v>-0.0138332937105402</v>
      </c>
      <c r="BL461" s="49" t="n">
        <v>0.0589066227891647</v>
      </c>
      <c r="BM461" s="49" t="n">
        <v>410.724314214457</v>
      </c>
      <c r="BN461" s="49" t="n">
        <v>-0.0182230351002003</v>
      </c>
      <c r="BO461" s="49" t="n">
        <v>0.0292299843995668</v>
      </c>
      <c r="BP461" s="49" t="n">
        <v>444.95134039898</v>
      </c>
      <c r="BQ461" s="49" t="n">
        <v>1.49558613353983E-005</v>
      </c>
      <c r="BR461" s="49" t="n">
        <v>0.0379811298735614</v>
      </c>
      <c r="BS461" s="49" t="n">
        <v>569.879985972588</v>
      </c>
      <c r="BT461" s="49" t="n">
        <v>-0.00305398346407856</v>
      </c>
      <c r="BU461" s="49" t="n">
        <v>0.0468219969792745</v>
      </c>
      <c r="BV461" s="49" t="n">
        <v>689.674577618469</v>
      </c>
      <c r="BW461" s="49" t="n">
        <v>-0.00709045787501188</v>
      </c>
      <c r="BX461" s="49" t="n">
        <v>0.0281780995043147</v>
      </c>
      <c r="BY461" s="49" t="n">
        <v>641.756740960097</v>
      </c>
      <c r="BZ461" s="49" t="n">
        <v>0.00217391218951277</v>
      </c>
      <c r="CA461" s="49" t="n">
        <v>0.0350103847361597</v>
      </c>
      <c r="CB461" s="49" t="n">
        <v>794.067007481322</v>
      </c>
      <c r="CC461" s="49" t="n">
        <v>0.000721519129984831</v>
      </c>
      <c r="CD461" s="49" t="n">
        <v>0.0448042885152925</v>
      </c>
      <c r="CE461" s="49" t="n">
        <v>992.583759351652</v>
      </c>
      <c r="CF461" s="49" t="n">
        <v>-0.00528600957766083</v>
      </c>
    </row>
    <row r="462" customFormat="false" ht="12.8" hidden="false" customHeight="false" outlineLevel="0" collapsed="false">
      <c r="A462" s="86"/>
      <c r="H462" s="86"/>
      <c r="I462" s="87"/>
      <c r="J462" s="86"/>
      <c r="K462" s="86"/>
      <c r="L462" s="86"/>
      <c r="M462" s="95"/>
      <c r="AW462" s="49" t="n">
        <v>0.0210803657407746</v>
      </c>
      <c r="AX462" s="84" t="n">
        <v>135.492264650875</v>
      </c>
      <c r="AY462" s="53" t="n">
        <v>-0.00938735579357942</v>
      </c>
      <c r="AZ462" s="84" t="n">
        <v>0.0492807579597584</v>
      </c>
      <c r="BA462" s="49" t="n">
        <v>194.209032418953</v>
      </c>
      <c r="BB462" s="85" t="n">
        <v>-0.0200126390079586</v>
      </c>
      <c r="BC462" s="85" t="n">
        <v>0.0635133026709961</v>
      </c>
      <c r="BD462" s="85" t="n">
        <v>242.499463840395</v>
      </c>
      <c r="BE462" s="85" t="n">
        <v>-0.0236762028749537</v>
      </c>
      <c r="BF462" s="84" t="n">
        <v>0.030581376326862</v>
      </c>
      <c r="BG462" s="49" t="n">
        <v>250.403425810461</v>
      </c>
      <c r="BH462" s="85" t="n">
        <v>-0.0104908312385947</v>
      </c>
      <c r="BI462" s="49" t="n">
        <v>0.0449384114660978</v>
      </c>
      <c r="BJ462" s="49" t="n">
        <v>332.727839775575</v>
      </c>
      <c r="BK462" s="49" t="n">
        <v>-0.0140466682957012</v>
      </c>
      <c r="BL462" s="49" t="n">
        <v>0.0599724669673931</v>
      </c>
      <c r="BM462" s="49" t="n">
        <v>411.622069825429</v>
      </c>
      <c r="BN462" s="49" t="n">
        <v>-0.0184662290561897</v>
      </c>
      <c r="BO462" s="49" t="n">
        <v>0.0294487890930586</v>
      </c>
      <c r="BP462" s="49" t="n">
        <v>445.923908977534</v>
      </c>
      <c r="BQ462" s="49" t="n">
        <v>-7.88468892041308E-005</v>
      </c>
      <c r="BR462" s="49" t="n">
        <v>0.0382957572700869</v>
      </c>
      <c r="BS462" s="49" t="n">
        <v>571.125621882813</v>
      </c>
      <c r="BT462" s="49" t="n">
        <v>-0.00317263643891821</v>
      </c>
      <c r="BU462" s="49" t="n">
        <v>0.0472714886030344</v>
      </c>
      <c r="BV462" s="49" t="n">
        <v>691.182058915227</v>
      </c>
      <c r="BW462" s="49" t="n">
        <v>-0.00723989306857187</v>
      </c>
      <c r="BX462" s="49" t="n">
        <v>0.0283735495775118</v>
      </c>
      <c r="BY462" s="49" t="n">
        <v>643.159484102241</v>
      </c>
      <c r="BZ462" s="49" t="n">
        <v>0.00210259825834165</v>
      </c>
      <c r="CA462" s="49" t="n">
        <v>0.0352607775447509</v>
      </c>
      <c r="CB462" s="49" t="n">
        <v>795.802668329202</v>
      </c>
      <c r="CC462" s="49" t="n">
        <v>0.000638881561158051</v>
      </c>
      <c r="CD462" s="49" t="n">
        <v>0.0452055276020081</v>
      </c>
      <c r="CE462" s="49" t="n">
        <v>994.753335411502</v>
      </c>
      <c r="CF462" s="49" t="n">
        <v>-0.00541942220600447</v>
      </c>
    </row>
    <row r="463" customFormat="false" ht="12.8" hidden="false" customHeight="false" outlineLevel="0" collapsed="false">
      <c r="A463" s="86"/>
      <c r="H463" s="86"/>
      <c r="I463" s="87"/>
      <c r="J463" s="86"/>
      <c r="K463" s="86"/>
      <c r="L463" s="86"/>
      <c r="M463" s="95"/>
      <c r="AW463" s="49" t="n">
        <v>0.0219380213739594</v>
      </c>
      <c r="AX463" s="84" t="n">
        <v>135.78777587282</v>
      </c>
      <c r="AY463" s="53" t="n">
        <v>-0.00986122445156098</v>
      </c>
      <c r="AZ463" s="84" t="n">
        <v>0.0496811513000581</v>
      </c>
      <c r="BA463" s="49" t="n">
        <v>193.766139650873</v>
      </c>
      <c r="BB463" s="85" t="n">
        <v>-0.0200959068008112</v>
      </c>
      <c r="BC463" s="85" t="n">
        <v>0.063954142078424</v>
      </c>
      <c r="BD463" s="85" t="n">
        <v>241.930885286779</v>
      </c>
      <c r="BE463" s="85" t="n">
        <v>-0.0237645484694432</v>
      </c>
      <c r="BF463" s="84" t="n">
        <v>0.0309592931509707</v>
      </c>
      <c r="BG463" s="49" t="n">
        <v>250.949560473803</v>
      </c>
      <c r="BH463" s="85" t="n">
        <v>-0.0106832012627996</v>
      </c>
      <c r="BI463" s="49" t="n">
        <v>0.0456068728675828</v>
      </c>
      <c r="BJ463" s="49" t="n">
        <v>333.453525561111</v>
      </c>
      <c r="BK463" s="49" t="n">
        <v>-0.0142644587108034</v>
      </c>
      <c r="BL463" s="49" t="n">
        <v>0.0611038328751456</v>
      </c>
      <c r="BM463" s="49" t="n">
        <v>412.519825436402</v>
      </c>
      <c r="BN463" s="49" t="n">
        <v>-0.0187144547602194</v>
      </c>
      <c r="BO463" s="49" t="n">
        <v>0.0296714862196891</v>
      </c>
      <c r="BP463" s="49" t="n">
        <v>446.896477556087</v>
      </c>
      <c r="BQ463" s="49" t="n">
        <v>-0.000174153841792338</v>
      </c>
      <c r="BR463" s="49" t="n">
        <v>0.0386171604279891</v>
      </c>
      <c r="BS463" s="49" t="n">
        <v>572.371257793037</v>
      </c>
      <c r="BT463" s="49" t="n">
        <v>-0.0032930527818432</v>
      </c>
      <c r="BU463" s="49" t="n">
        <v>0.0477331485070592</v>
      </c>
      <c r="BV463" s="49" t="n">
        <v>692.689540211985</v>
      </c>
      <c r="BW463" s="49" t="n">
        <v>-0.00739151843834406</v>
      </c>
      <c r="BX463" s="49" t="n">
        <v>0.0285719851348715</v>
      </c>
      <c r="BY463" s="49" t="n">
        <v>644.562227244386</v>
      </c>
      <c r="BZ463" s="49" t="n">
        <v>0.00203016683086898</v>
      </c>
      <c r="CA463" s="49" t="n">
        <v>0.0355153306007691</v>
      </c>
      <c r="CB463" s="49" t="n">
        <v>797.538329177082</v>
      </c>
      <c r="CC463" s="49" t="n">
        <v>0.000555100958294881</v>
      </c>
      <c r="CD463" s="49" t="n">
        <v>0.045616508543686</v>
      </c>
      <c r="CE463" s="49" t="n">
        <v>996.922911471353</v>
      </c>
      <c r="CF463" s="49" t="n">
        <v>-0.00555472350641399</v>
      </c>
    </row>
    <row r="464" customFormat="false" ht="12.8" hidden="false" customHeight="false" outlineLevel="0" collapsed="false">
      <c r="A464" s="86"/>
      <c r="H464" s="86"/>
      <c r="I464" s="87"/>
      <c r="J464" s="86"/>
      <c r="K464" s="86"/>
      <c r="L464" s="86"/>
      <c r="M464" s="95"/>
      <c r="AW464" s="49" t="n">
        <v>0.0228693450604357</v>
      </c>
      <c r="AX464" s="84" t="n">
        <v>136.083287094765</v>
      </c>
      <c r="AY464" s="53" t="n">
        <v>-0.0103512639059594</v>
      </c>
      <c r="AZ464" s="84" t="n">
        <v>0.0500862777427009</v>
      </c>
      <c r="BA464" s="49" t="n">
        <v>193.323246882793</v>
      </c>
      <c r="BB464" s="85" t="n">
        <v>-0.0201826986886525</v>
      </c>
      <c r="BC464" s="85" t="n">
        <v>0.0643999960624924</v>
      </c>
      <c r="BD464" s="85" t="n">
        <v>241.362306733163</v>
      </c>
      <c r="BE464" s="85" t="n">
        <v>-0.023855403886273</v>
      </c>
      <c r="BF464" s="84" t="n">
        <v>0.0313499674265211</v>
      </c>
      <c r="BG464" s="49" t="n">
        <v>251.495695137144</v>
      </c>
      <c r="BH464" s="85" t="n">
        <v>-0.0108796900449489</v>
      </c>
      <c r="BI464" s="49" t="n">
        <v>0.0463061238259105</v>
      </c>
      <c r="BJ464" s="49" t="n">
        <v>334.179211346647</v>
      </c>
      <c r="BK464" s="49" t="n">
        <v>-0.0144868626129069</v>
      </c>
      <c r="BL464" s="49" t="n">
        <v>0.0623090684604507</v>
      </c>
      <c r="BM464" s="49" t="n">
        <v>413.417581047374</v>
      </c>
      <c r="BN464" s="49" t="n">
        <v>-0.018967959118276</v>
      </c>
      <c r="BO464" s="49" t="n">
        <v>0.029898222453589</v>
      </c>
      <c r="BP464" s="49" t="n">
        <v>447.869046134641</v>
      </c>
      <c r="BQ464" s="49" t="n">
        <v>-0.000271002943337925</v>
      </c>
      <c r="BR464" s="49" t="n">
        <v>0.0389456415049489</v>
      </c>
      <c r="BS464" s="49" t="n">
        <v>573.616893703262</v>
      </c>
      <c r="BT464" s="49" t="n">
        <v>-0.00341527993797774</v>
      </c>
      <c r="BU464" s="49" t="n">
        <v>0.048207648985179</v>
      </c>
      <c r="BV464" s="49" t="n">
        <v>694.197021508743</v>
      </c>
      <c r="BW464" s="49" t="n">
        <v>-0.0075453991431983</v>
      </c>
      <c r="BX464" s="49" t="n">
        <v>0.0287735036983697</v>
      </c>
      <c r="BY464" s="49" t="n">
        <v>645.964970386531</v>
      </c>
      <c r="BZ464" s="49" t="n">
        <v>0.00195659313675942</v>
      </c>
      <c r="CA464" s="49" t="n">
        <v>0.035774189250259</v>
      </c>
      <c r="CB464" s="49" t="n">
        <v>799.273990024963</v>
      </c>
      <c r="CC464" s="49" t="n">
        <v>0.00047015231089112</v>
      </c>
      <c r="CD464" s="49" t="n">
        <v>0.0460377157689175</v>
      </c>
      <c r="CE464" s="49" t="n">
        <v>999.092487531203</v>
      </c>
      <c r="CF464" s="49" t="n">
        <v>-0.005691965654682</v>
      </c>
    </row>
    <row r="465" customFormat="false" ht="12.8" hidden="false" customHeight="false" outlineLevel="0" collapsed="false">
      <c r="A465" s="86"/>
      <c r="H465" s="86"/>
      <c r="I465" s="87"/>
      <c r="J465" s="86"/>
      <c r="K465" s="86"/>
      <c r="L465" s="86"/>
      <c r="M465" s="95"/>
      <c r="AW465" s="49" t="n">
        <v>0.0238873545730845</v>
      </c>
      <c r="AX465" s="84" t="n">
        <v>136.37879831671</v>
      </c>
      <c r="AY465" s="53" t="n">
        <v>-0.0108587290106676</v>
      </c>
      <c r="AZ465" s="84" t="n">
        <v>0.0504962526797973</v>
      </c>
      <c r="BA465" s="49" t="n">
        <v>192.880354114713</v>
      </c>
      <c r="BB465" s="85" t="n">
        <v>-0.0202730541542656</v>
      </c>
      <c r="BC465" s="85" t="n">
        <v>0.0648509736466434</v>
      </c>
      <c r="BD465" s="85" t="n">
        <v>240.793728179547</v>
      </c>
      <c r="BE465" s="85" t="n">
        <v>-0.0239487907179156</v>
      </c>
      <c r="BF465" s="84" t="n">
        <v>0.0317542861701775</v>
      </c>
      <c r="BG465" s="49" t="n">
        <v>252.041829800486</v>
      </c>
      <c r="BH465" s="85" t="n">
        <v>-0.0110804702034617</v>
      </c>
      <c r="BI465" s="49" t="n">
        <v>0.0470390724693128</v>
      </c>
      <c r="BJ465" s="49" t="n">
        <v>334.904897132183</v>
      </c>
      <c r="BK465" s="49" t="n">
        <v>-0.0147140925349725</v>
      </c>
      <c r="BL465" s="49" t="n">
        <v>0.0635982073283185</v>
      </c>
      <c r="BM465" s="49" t="n">
        <v>414.315336658347</v>
      </c>
      <c r="BN465" s="49" t="n">
        <v>-0.0192270097545209</v>
      </c>
      <c r="BO465" s="49" t="n">
        <v>0.0301291527893287</v>
      </c>
      <c r="BP465" s="49" t="n">
        <v>448.841614713194</v>
      </c>
      <c r="BQ465" s="49" t="n">
        <v>-0.000369433749463675</v>
      </c>
      <c r="BR465" s="49" t="n">
        <v>0.0392815230025694</v>
      </c>
      <c r="BS465" s="49" t="n">
        <v>574.862529613487</v>
      </c>
      <c r="BT465" s="49" t="n">
        <v>-0.00353936752037279</v>
      </c>
      <c r="BU465" s="49" t="n">
        <v>0.048695718795876</v>
      </c>
      <c r="BV465" s="49" t="n">
        <v>695.704502805501</v>
      </c>
      <c r="BW465" s="49" t="n">
        <v>-0.00770160365807785</v>
      </c>
      <c r="BX465" s="49" t="n">
        <v>0.0289782075828947</v>
      </c>
      <c r="BY465" s="49" t="n">
        <v>647.367713528676</v>
      </c>
      <c r="BZ465" s="49" t="n">
        <v>0.00188185147307949</v>
      </c>
      <c r="CA465" s="49" t="n">
        <v>0.0360375064730992</v>
      </c>
      <c r="CB465" s="49" t="n">
        <v>801.009650872843</v>
      </c>
      <c r="CC465" s="49" t="n">
        <v>0.000384009663334698</v>
      </c>
      <c r="CD465" s="49" t="n">
        <v>0.0464696702144411</v>
      </c>
      <c r="CE465" s="49" t="n">
        <v>1001.26206359105</v>
      </c>
      <c r="CF465" s="49" t="n">
        <v>-0.00583120329841292</v>
      </c>
    </row>
    <row r="466" customFormat="false" ht="12.8" hidden="false" customHeight="false" outlineLevel="0" collapsed="false">
      <c r="A466" s="86"/>
      <c r="H466" s="86"/>
      <c r="I466" s="87"/>
      <c r="J466" s="86"/>
      <c r="K466" s="86"/>
      <c r="L466" s="86"/>
      <c r="M466" s="95"/>
      <c r="AW466" s="49" t="n">
        <v>0.0250087572143048</v>
      </c>
      <c r="AX466" s="84" t="n">
        <v>136.674309538655</v>
      </c>
      <c r="AY466" s="53" t="n">
        <v>-0.0113850370952258</v>
      </c>
      <c r="AZ466" s="84" t="n">
        <v>0.050911195419477</v>
      </c>
      <c r="BA466" s="49" t="n">
        <v>192.437461346634</v>
      </c>
      <c r="BB466" s="85" t="n">
        <v>-0.0203670123701767</v>
      </c>
      <c r="BC466" s="85" t="n">
        <v>0.0653071871272014</v>
      </c>
      <c r="BD466" s="85" t="n">
        <v>240.225149625931</v>
      </c>
      <c r="BE466" s="85" t="n">
        <v>-0.0240447302114921</v>
      </c>
      <c r="BF466" s="84" t="n">
        <v>0.0321732304718043</v>
      </c>
      <c r="BG466" s="49" t="n">
        <v>252.587964463828</v>
      </c>
      <c r="BH466" s="85" t="n">
        <v>-0.0112857263155098</v>
      </c>
      <c r="BI466" s="49" t="n">
        <v>0.0478090531267726</v>
      </c>
      <c r="BJ466" s="49" t="n">
        <v>335.630582917719</v>
      </c>
      <c r="BK466" s="49" t="n">
        <v>-0.0149463774714469</v>
      </c>
      <c r="BL466" s="49" t="n">
        <v>0.0649834535021205</v>
      </c>
      <c r="BM466" s="49" t="n">
        <v>415.213092269319</v>
      </c>
      <c r="BN466" s="49" t="n">
        <v>-0.0194918975003962</v>
      </c>
      <c r="BO466" s="49" t="n">
        <v>0.0303644411789177</v>
      </c>
      <c r="BP466" s="49" t="n">
        <v>449.814183291748</v>
      </c>
      <c r="BQ466" s="49" t="n">
        <v>-0.000469487518864557</v>
      </c>
      <c r="BR466" s="49" t="n">
        <v>0.039625149623063</v>
      </c>
      <c r="BS466" s="49" t="n">
        <v>576.108165523711</v>
      </c>
      <c r="BT466" s="49" t="n">
        <v>-0.00366536744794439</v>
      </c>
      <c r="BU466" s="49" t="n">
        <v>0.0491981496315629</v>
      </c>
      <c r="BV466" s="49" t="n">
        <v>697.21198410226</v>
      </c>
      <c r="BW466" s="49" t="n">
        <v>-0.00786020401099752</v>
      </c>
      <c r="BX466" s="49" t="n">
        <v>0.0291862042135073</v>
      </c>
      <c r="BY466" s="49" t="n">
        <v>648.770456670821</v>
      </c>
      <c r="BZ466" s="49" t="n">
        <v>0.00180591515587176</v>
      </c>
      <c r="CA466" s="49" t="n">
        <v>0.036305443424113</v>
      </c>
      <c r="CB466" s="49" t="n">
        <v>802.745311720723</v>
      </c>
      <c r="CC466" s="49" t="n">
        <v>0.000296646065535721</v>
      </c>
      <c r="CD466" s="49" t="n">
        <v>0.0469129330674439</v>
      </c>
      <c r="CE466" s="49" t="n">
        <v>1003.4316396509</v>
      </c>
      <c r="CF466" s="49" t="n">
        <v>-0.00597249372097534</v>
      </c>
    </row>
    <row r="467" customFormat="false" ht="12.8" hidden="false" customHeight="false" outlineLevel="0" collapsed="false">
      <c r="A467" s="86"/>
      <c r="H467" s="86"/>
      <c r="I467" s="87"/>
      <c r="J467" s="86"/>
      <c r="K467" s="86"/>
      <c r="L467" s="86"/>
      <c r="M467" s="95"/>
      <c r="AW467" s="49" t="n">
        <v>0.0262554729368909</v>
      </c>
      <c r="AX467" s="84" t="n">
        <v>136.9698207606</v>
      </c>
      <c r="AY467" s="53" t="n">
        <v>-0.0119317981872277</v>
      </c>
      <c r="AZ467" s="84" t="n">
        <v>0.0513312293391728</v>
      </c>
      <c r="BA467" s="49" t="n">
        <v>191.994568578554</v>
      </c>
      <c r="BB467" s="85" t="n">
        <v>-0.0204646121684462</v>
      </c>
      <c r="BC467" s="85" t="n">
        <v>0.0657687521891562</v>
      </c>
      <c r="BD467" s="85" t="n">
        <v>239.656571072315</v>
      </c>
      <c r="BE467" s="85" t="n">
        <v>-0.0241432432477504</v>
      </c>
      <c r="BF467" s="84" t="n">
        <v>0.0326078891660258</v>
      </c>
      <c r="BG467" s="49" t="n">
        <v>253.134099127169</v>
      </c>
      <c r="BH467" s="85" t="n">
        <v>-0.0114956560786804</v>
      </c>
      <c r="BI467" s="49" t="n">
        <v>0.0486199133666444</v>
      </c>
      <c r="BJ467" s="49" t="n">
        <v>336.356268703256</v>
      </c>
      <c r="BK467" s="49" t="n">
        <v>-0.0151839646856575</v>
      </c>
      <c r="BL467" s="49" t="n">
        <v>0.0654580797211997</v>
      </c>
      <c r="BM467" s="49" t="n">
        <v>414.315336658347</v>
      </c>
      <c r="BN467" s="49" t="n">
        <v>-0.0195398599998933</v>
      </c>
      <c r="BO467" s="49" t="n">
        <v>0.030604261230707</v>
      </c>
      <c r="BP467" s="49" t="n">
        <v>450.786751870301</v>
      </c>
      <c r="BQ467" s="49" t="n">
        <v>-0.000571207314798761</v>
      </c>
      <c r="BR467" s="49" t="n">
        <v>0.0399768903419174</v>
      </c>
      <c r="BS467" s="49" t="n">
        <v>577.353801433936</v>
      </c>
      <c r="BT467" s="49" t="n">
        <v>-0.00379333409478247</v>
      </c>
      <c r="BU467" s="49" t="n">
        <v>0.0497158035388024</v>
      </c>
      <c r="BV467" s="49" t="n">
        <v>698.719465399018</v>
      </c>
      <c r="BW467" s="49" t="n">
        <v>-0.00802127604210464</v>
      </c>
      <c r="BX467" s="49" t="n">
        <v>0.0293976064693012</v>
      </c>
      <c r="BY467" s="49" t="n">
        <v>650.173199812965</v>
      </c>
      <c r="BZ467" s="49" t="n">
        <v>0.00172875646849426</v>
      </c>
      <c r="CA467" s="49" t="n">
        <v>0.0365781700228337</v>
      </c>
      <c r="CB467" s="49" t="n">
        <v>804.480972568604</v>
      </c>
      <c r="CC467" s="49" t="n">
        <v>0.000208033520225745</v>
      </c>
      <c r="CD467" s="49" t="n">
        <v>0.0473681099984748</v>
      </c>
      <c r="CE467" s="49" t="n">
        <v>1005.60121571075</v>
      </c>
      <c r="CF467" s="49" t="n">
        <v>-0.00611589701959526</v>
      </c>
    </row>
    <row r="468" customFormat="false" ht="12.8" hidden="false" customHeight="false" outlineLevel="0" collapsed="false">
      <c r="A468" s="86"/>
      <c r="H468" s="86"/>
      <c r="I468" s="87"/>
      <c r="J468" s="86"/>
      <c r="K468" s="86"/>
      <c r="L468" s="86"/>
      <c r="M468" s="95"/>
      <c r="AW468" s="49" t="n">
        <v>0.0276570293716246</v>
      </c>
      <c r="AX468" s="84" t="n">
        <v>137.265331982546</v>
      </c>
      <c r="AY468" s="53" t="n">
        <v>-0.0125008527455472</v>
      </c>
      <c r="AZ468" s="84" t="n">
        <v>0.0517564820457813</v>
      </c>
      <c r="BA468" s="49" t="n">
        <v>191.551675810474</v>
      </c>
      <c r="BB468" s="85" t="n">
        <v>-0.0205658920093902</v>
      </c>
      <c r="BC468" s="85" t="n">
        <v>0.066235788026696</v>
      </c>
      <c r="BD468" s="85" t="n">
        <v>239.087992518699</v>
      </c>
      <c r="BE468" s="85" t="n">
        <v>-0.0242443503194218</v>
      </c>
      <c r="BF468" s="84" t="n">
        <v>0.0330594750679615</v>
      </c>
      <c r="BG468" s="49" t="n">
        <v>253.680233790511</v>
      </c>
      <c r="BH468" s="85" t="n">
        <v>-0.0117104716196636</v>
      </c>
      <c r="BI468" s="49" t="n">
        <v>0.0494761243785989</v>
      </c>
      <c r="BJ468" s="49" t="n">
        <v>337.081954488792</v>
      </c>
      <c r="BK468" s="49" t="n">
        <v>-0.0154271217778921</v>
      </c>
      <c r="BL468" s="49" t="n">
        <v>0.0659382052358704</v>
      </c>
      <c r="BM468" s="49" t="n">
        <v>413.417581047374</v>
      </c>
      <c r="BN468" s="49" t="n">
        <v>-0.0195902855283856</v>
      </c>
      <c r="BO468" s="49" t="n">
        <v>0.0308487969775361</v>
      </c>
      <c r="BP468" s="49" t="n">
        <v>451.759320448855</v>
      </c>
      <c r="BQ468" s="49" t="n">
        <v>-0.000674638114375679</v>
      </c>
      <c r="BR468" s="49" t="n">
        <v>0.0403371407273392</v>
      </c>
      <c r="BS468" s="49" t="n">
        <v>578.59943734416</v>
      </c>
      <c r="BT468" s="49" t="n">
        <v>-0.00392332445198713</v>
      </c>
      <c r="BU468" s="49" t="n">
        <v>0.0502496214619808</v>
      </c>
      <c r="BV468" s="49" t="n">
        <v>700.226946695776</v>
      </c>
      <c r="BW468" s="49" t="n">
        <v>-0.0081848996873543</v>
      </c>
      <c r="BX468" s="49" t="n">
        <v>0.0296125330565805</v>
      </c>
      <c r="BY468" s="49" t="n">
        <v>651.57594295511</v>
      </c>
      <c r="BZ468" s="49" t="n">
        <v>0.00165034660646063</v>
      </c>
      <c r="CA468" s="49" t="n">
        <v>0.0368558655972575</v>
      </c>
      <c r="CB468" s="49" t="n">
        <v>806.216633416484</v>
      </c>
      <c r="CC468" s="49" t="n">
        <v>0.000118142926649703</v>
      </c>
      <c r="CD468" s="49" t="n">
        <v>0.0478358559640786</v>
      </c>
      <c r="CE468" s="49" t="n">
        <v>1007.77079177061</v>
      </c>
      <c r="CF468" s="49" t="n">
        <v>-0.0062614762991005</v>
      </c>
    </row>
    <row r="469" customFormat="false" ht="12.8" hidden="false" customHeight="false" outlineLevel="0" collapsed="false">
      <c r="A469" s="86"/>
      <c r="H469" s="86"/>
      <c r="I469" s="87"/>
      <c r="J469" s="86"/>
      <c r="K469" s="86"/>
      <c r="L469" s="86"/>
      <c r="M469" s="95"/>
      <c r="AW469" s="49" t="n">
        <v>0.028041349317122</v>
      </c>
      <c r="AX469" s="84" t="n">
        <v>136.9698207606</v>
      </c>
      <c r="AY469" s="53" t="n">
        <v>-0.0125516148062054</v>
      </c>
      <c r="AZ469" s="84" t="n">
        <v>0.0521870855430626</v>
      </c>
      <c r="BA469" s="49" t="n">
        <v>191.108783042394</v>
      </c>
      <c r="BB469" s="85" t="n">
        <v>-0.0206708899491999</v>
      </c>
      <c r="BC469" s="85" t="n">
        <v>0.0667084174687158</v>
      </c>
      <c r="BD469" s="85" t="n">
        <v>238.519413965083</v>
      </c>
      <c r="BE469" s="85" t="n">
        <v>-0.0243480715089453</v>
      </c>
      <c r="BF469" s="84" t="n">
        <v>0.0335293443707923</v>
      </c>
      <c r="BG469" s="49" t="n">
        <v>254.226368453853</v>
      </c>
      <c r="BH469" s="85" t="n">
        <v>-0.0119304009731364</v>
      </c>
      <c r="BI469" s="49" t="n">
        <v>0.0503829226244457</v>
      </c>
      <c r="BJ469" s="49" t="n">
        <v>337.807640274328</v>
      </c>
      <c r="BK469" s="49" t="n">
        <v>-0.015676139061305</v>
      </c>
      <c r="BL469" s="49" t="n">
        <v>0.0664239932746262</v>
      </c>
      <c r="BM469" s="49" t="n">
        <v>412.519825436402</v>
      </c>
      <c r="BN469" s="49" t="n">
        <v>-0.0196432087427281</v>
      </c>
      <c r="BO469" s="49" t="n">
        <v>0.0310982437225014</v>
      </c>
      <c r="BP469" s="49" t="n">
        <v>452.731889027408</v>
      </c>
      <c r="BQ469" s="49" t="n">
        <v>-0.000779826926376853</v>
      </c>
      <c r="BR469" s="49" t="n">
        <v>0.0407063255425076</v>
      </c>
      <c r="BS469" s="49" t="n">
        <v>579.845073254385</v>
      </c>
      <c r="BT469" s="49" t="n">
        <v>-0.00405539830333504</v>
      </c>
      <c r="BU469" s="49" t="n">
        <v>0.0508006331205541</v>
      </c>
      <c r="BV469" s="49" t="n">
        <v>701.734427992534</v>
      </c>
      <c r="BW469" s="49" t="n">
        <v>-0.0083511592897031</v>
      </c>
      <c r="BX469" s="49" t="n">
        <v>0.0298311089143972</v>
      </c>
      <c r="BY469" s="49" t="n">
        <v>652.978686097255</v>
      </c>
      <c r="BZ469" s="49" t="n">
        <v>0.00157065561848902</v>
      </c>
      <c r="CA469" s="49" t="n">
        <v>0.0371387195876122</v>
      </c>
      <c r="CB469" s="49" t="n">
        <v>807.952294264364</v>
      </c>
      <c r="CC469" s="49" t="n">
        <v>2.69440203471727E-005</v>
      </c>
      <c r="CD469" s="49" t="n">
        <v>0.0483168806735441</v>
      </c>
      <c r="CE469" s="49" t="n">
        <v>1009.94036783046</v>
      </c>
      <c r="CF469" s="49" t="n">
        <v>-0.00640929788302023</v>
      </c>
    </row>
    <row r="470" customFormat="false" ht="12.8" hidden="false" customHeight="false" outlineLevel="0" collapsed="false">
      <c r="A470" s="86"/>
      <c r="H470" s="86"/>
      <c r="I470" s="87"/>
      <c r="J470" s="86"/>
      <c r="K470" s="86"/>
      <c r="L470" s="86"/>
      <c r="M470" s="95"/>
      <c r="AW470" s="49" t="n">
        <v>0.0284305258610066</v>
      </c>
      <c r="AX470" s="84" t="n">
        <v>136.674309538655</v>
      </c>
      <c r="AY470" s="53" t="n">
        <v>-0.0126084269989383</v>
      </c>
      <c r="AZ470" s="84" t="n">
        <v>0.0526231764066574</v>
      </c>
      <c r="BA470" s="49" t="n">
        <v>190.665890274315</v>
      </c>
      <c r="BB470" s="85" t="n">
        <v>-0.0207796436064271</v>
      </c>
      <c r="BC470" s="85" t="n">
        <v>0.0671867671095407</v>
      </c>
      <c r="BD470" s="85" t="n">
        <v>237.950835411467</v>
      </c>
      <c r="BE470" s="85" t="n">
        <v>-0.02445442646555</v>
      </c>
      <c r="BF470" s="84" t="n">
        <v>0.0340190199715292</v>
      </c>
      <c r="BG470" s="49" t="n">
        <v>254.772503117194</v>
      </c>
      <c r="BH470" s="85" t="n">
        <v>-0.012155689758426</v>
      </c>
      <c r="BI470" s="49" t="n">
        <v>0.0513464940080901</v>
      </c>
      <c r="BJ470" s="49" t="n">
        <v>338.533326059864</v>
      </c>
      <c r="BK470" s="49" t="n">
        <v>-0.0159313323031709</v>
      </c>
      <c r="BL470" s="49" t="n">
        <v>0.0669155679728507</v>
      </c>
      <c r="BM470" s="49" t="n">
        <v>411.622069825429</v>
      </c>
      <c r="BN470" s="49" t="n">
        <v>-0.0196986611297771</v>
      </c>
      <c r="BO470" s="49" t="n">
        <v>0.0313528089719251</v>
      </c>
      <c r="BP470" s="49" t="n">
        <v>453.704457605962</v>
      </c>
      <c r="BQ470" s="49" t="n">
        <v>-0.000886822918433383</v>
      </c>
      <c r="BR470" s="49" t="n">
        <v>0.0410849016729589</v>
      </c>
      <c r="BS470" s="49" t="n">
        <v>581.090709164609</v>
      </c>
      <c r="BT470" s="49" t="n">
        <v>-0.00418961841623409</v>
      </c>
      <c r="BU470" s="49" t="n">
        <v>0.0513699684772621</v>
      </c>
      <c r="BV470" s="49" t="n">
        <v>703.241909289292</v>
      </c>
      <c r="BW470" s="49" t="n">
        <v>-0.00852014394113821</v>
      </c>
      <c r="BX470" s="49" t="n">
        <v>0.0300534656558683</v>
      </c>
      <c r="BY470" s="49" t="n">
        <v>654.3814292394</v>
      </c>
      <c r="BZ470" s="49" t="n">
        <v>0.00148965234344032</v>
      </c>
      <c r="CA470" s="49" t="n">
        <v>0.0374269323169703</v>
      </c>
      <c r="CB470" s="49" t="n">
        <v>809.687955112245</v>
      </c>
      <c r="CC470" s="49" t="n">
        <v>-6.55946913120904E-005</v>
      </c>
      <c r="CD470" s="49" t="n">
        <v>0.0488119548328949</v>
      </c>
      <c r="CE470" s="49" t="n">
        <v>1012.10994389031</v>
      </c>
      <c r="CF470" s="49" t="n">
        <v>-0.00655943154397105</v>
      </c>
    </row>
    <row r="471" customFormat="false" ht="12.8" hidden="false" customHeight="false" outlineLevel="0" collapsed="false">
      <c r="A471" s="86"/>
      <c r="H471" s="86"/>
      <c r="I471" s="87"/>
      <c r="J471" s="86"/>
      <c r="K471" s="86"/>
      <c r="L471" s="86"/>
      <c r="M471" s="95"/>
      <c r="AW471" s="49" t="n">
        <v>0.0288247073776976</v>
      </c>
      <c r="AX471" s="84" t="n">
        <v>136.37879831671</v>
      </c>
      <c r="AY471" s="53" t="n">
        <v>-0.0126713882557525</v>
      </c>
      <c r="AZ471" s="84" t="n">
        <v>0.0530648959671275</v>
      </c>
      <c r="BA471" s="49" t="n">
        <v>190.222997506235</v>
      </c>
      <c r="BB471" s="85" t="n">
        <v>-0.0208921901273085</v>
      </c>
      <c r="BC471" s="85" t="n">
        <v>0.0676709674451195</v>
      </c>
      <c r="BD471" s="85" t="n">
        <v>237.382256857851</v>
      </c>
      <c r="BE471" s="85" t="n">
        <v>-0.024563434381675</v>
      </c>
      <c r="BF471" s="84" t="n">
        <v>0.0345302197167104</v>
      </c>
      <c r="BG471" s="49" t="n">
        <v>255.318637780536</v>
      </c>
      <c r="BH471" s="85" t="n">
        <v>-0.0123866030869417</v>
      </c>
      <c r="BI471" s="49" t="n">
        <v>0.0523742168342583</v>
      </c>
      <c r="BJ471" s="49" t="n">
        <v>339.2590118454</v>
      </c>
      <c r="BK471" s="49" t="n">
        <v>-0.0161930459020763</v>
      </c>
      <c r="BL471" s="49" t="n">
        <v>0.0674130573281317</v>
      </c>
      <c r="BM471" s="49" t="n">
        <v>410.724314214457</v>
      </c>
      <c r="BN471" s="49" t="n">
        <v>-0.0197566740130973</v>
      </c>
      <c r="BO471" s="49" t="n">
        <v>0.0316127134665123</v>
      </c>
      <c r="BP471" s="49" t="n">
        <v>454.677026184516</v>
      </c>
      <c r="BQ471" s="49" t="n">
        <v>-0.00099567755447276</v>
      </c>
      <c r="BR471" s="49" t="n">
        <v>0.041473361428983</v>
      </c>
      <c r="BS471" s="49" t="n">
        <v>582.336345074834</v>
      </c>
      <c r="BT471" s="49" t="n">
        <v>-0.00432605074961551</v>
      </c>
      <c r="BU471" s="49" t="n">
        <v>0.0519588711145267</v>
      </c>
      <c r="BV471" s="49" t="n">
        <v>704.74939058605</v>
      </c>
      <c r="BW471" s="49" t="n">
        <v>-0.00869194785934095</v>
      </c>
      <c r="BX471" s="49" t="n">
        <v>0.0302797420491181</v>
      </c>
      <c r="BY471" s="49" t="n">
        <v>655.784172381545</v>
      </c>
      <c r="BZ471" s="49" t="n">
        <v>0.00140730434279184</v>
      </c>
      <c r="CA471" s="49" t="n">
        <v>0.0377207158364547</v>
      </c>
      <c r="CB471" s="49" t="n">
        <v>811.423615960125</v>
      </c>
      <c r="CC471" s="49" t="n">
        <v>-0.0001595059982063</v>
      </c>
      <c r="CD471" s="49" t="n">
        <v>0.049321917302366</v>
      </c>
      <c r="CE471" s="49" t="n">
        <v>1014.27951995016</v>
      </c>
      <c r="CF471" s="49" t="n">
        <v>-0.0067119507555132</v>
      </c>
    </row>
    <row r="472" customFormat="false" ht="12.8" hidden="false" customHeight="false" outlineLevel="0" collapsed="false">
      <c r="A472" s="86"/>
      <c r="H472" s="86"/>
      <c r="I472" s="87"/>
      <c r="J472" s="86"/>
      <c r="K472" s="86"/>
      <c r="L472" s="86"/>
      <c r="M472" s="95"/>
      <c r="AW472" s="49" t="n">
        <v>0.0292240487134155</v>
      </c>
      <c r="AX472" s="84" t="n">
        <v>136.083287094765</v>
      </c>
      <c r="AY472" s="53" t="n">
        <v>-0.0127405975268149</v>
      </c>
      <c r="AZ472" s="84" t="n">
        <v>0.0535123905014487</v>
      </c>
      <c r="BA472" s="49" t="n">
        <v>189.780104738155</v>
      </c>
      <c r="BB472" s="85" t="n">
        <v>-0.0210085661498942</v>
      </c>
      <c r="BC472" s="85" t="n">
        <v>0.0681611530149553</v>
      </c>
      <c r="BD472" s="85" t="n">
        <v>236.813678304235</v>
      </c>
      <c r="BE472" s="85" t="n">
        <v>-0.0246751139687221</v>
      </c>
      <c r="BF472" s="84" t="n">
        <v>0.0350648908640478</v>
      </c>
      <c r="BG472" s="49" t="n">
        <v>255.864772443877</v>
      </c>
      <c r="BH472" s="85" t="n">
        <v>-0.0126234277400187</v>
      </c>
      <c r="BI472" s="49" t="n">
        <v>0.0534749875773339</v>
      </c>
      <c r="BJ472" s="49" t="n">
        <v>339.984697630937</v>
      </c>
      <c r="BK472" s="49" t="n">
        <v>-0.016461656588268</v>
      </c>
      <c r="BL472" s="49" t="n">
        <v>0.0679165933438825</v>
      </c>
      <c r="BM472" s="49" t="n">
        <v>409.826558603484</v>
      </c>
      <c r="BN472" s="49" t="n">
        <v>-0.0198172785314244</v>
      </c>
      <c r="BO472" s="49" t="n">
        <v>0.031878192323326</v>
      </c>
      <c r="BP472" s="49" t="n">
        <v>455.649594763069</v>
      </c>
      <c r="BQ472" s="49" t="n">
        <v>-0.00110644474345867</v>
      </c>
      <c r="BR472" s="49" t="n">
        <v>0.0418722362820659</v>
      </c>
      <c r="BS472" s="49" t="n">
        <v>583.581980985058</v>
      </c>
      <c r="BT472" s="49" t="n">
        <v>-0.00446476468062024</v>
      </c>
      <c r="BU472" s="49" t="n">
        <v>0.0525687139125</v>
      </c>
      <c r="BV472" s="49" t="n">
        <v>706.256871882809</v>
      </c>
      <c r="BW472" s="49" t="n">
        <v>-0.00886667080334559</v>
      </c>
      <c r="BX472" s="49" t="n">
        <v>0.0305100845421846</v>
      </c>
      <c r="BY472" s="49" t="n">
        <v>657.186915523689</v>
      </c>
      <c r="BZ472" s="49" t="n">
        <v>0.00132357782825883</v>
      </c>
      <c r="CA472" s="49" t="n">
        <v>0.038020294853855</v>
      </c>
      <c r="CB472" s="49" t="n">
        <v>813.159276808005</v>
      </c>
      <c r="CC472" s="49" t="n">
        <v>-0.000254824061563023</v>
      </c>
      <c r="CD472" s="49" t="n">
        <v>0.0498476833322839</v>
      </c>
      <c r="CE472" s="49" t="n">
        <v>1016.44909601001</v>
      </c>
      <c r="CF472" s="49" t="n">
        <v>-0.00686693296795937</v>
      </c>
    </row>
    <row r="473" customFormat="false" ht="12.8" hidden="false" customHeight="false" outlineLevel="0" collapsed="false">
      <c r="A473" s="86"/>
      <c r="H473" s="86"/>
      <c r="I473" s="87"/>
      <c r="J473" s="86"/>
      <c r="K473" s="86"/>
      <c r="L473" s="86"/>
      <c r="M473" s="95"/>
      <c r="AW473" s="49" t="n">
        <v>0.0296287114985971</v>
      </c>
      <c r="AX473" s="49" t="n">
        <v>135.78777587282</v>
      </c>
      <c r="AY473" s="53" t="n">
        <v>-0.0128161537211048</v>
      </c>
      <c r="AZ473" s="49" t="n">
        <v>0.0539658114334131</v>
      </c>
      <c r="BA473" s="49" t="n">
        <v>189.337211970075</v>
      </c>
      <c r="BB473" s="49" t="n">
        <v>-0.0211288077669469</v>
      </c>
      <c r="BC473" s="49" t="n">
        <v>0.0686574625500569</v>
      </c>
      <c r="BD473" s="49" t="n">
        <v>236.245099750619</v>
      </c>
      <c r="BE473" s="49" t="n">
        <v>-0.0247894834321201</v>
      </c>
      <c r="BF473" s="49" t="n">
        <v>0.0356252524717736</v>
      </c>
      <c r="BG473" s="49" t="n">
        <v>256.410907107219</v>
      </c>
      <c r="BH473" s="49" t="n">
        <v>-0.0128664746650712</v>
      </c>
      <c r="BI473" s="49" t="n">
        <v>0.0546596657607223</v>
      </c>
      <c r="BJ473" s="49" t="n">
        <v>340.710383416473</v>
      </c>
      <c r="BK473" s="49" t="n">
        <v>-0.0167375777556718</v>
      </c>
      <c r="BL473" s="49" t="n">
        <v>0.0684263121791466</v>
      </c>
      <c r="BM473" s="49" t="n">
        <v>408.928802992511</v>
      </c>
      <c r="BN473" s="49" t="n">
        <v>-0.0198805056163511</v>
      </c>
      <c r="BO473" s="49" t="n">
        <v>0.0321494963031489</v>
      </c>
      <c r="BP473" s="49" t="n">
        <v>456.622163341623</v>
      </c>
      <c r="BQ473" s="49" t="n">
        <v>-0.00121918100056729</v>
      </c>
      <c r="BR473" s="49" t="n">
        <v>0.0422821011055254</v>
      </c>
      <c r="BS473" s="49" t="n">
        <v>584.827616895283</v>
      </c>
      <c r="BT473" s="49" t="n">
        <v>-0.00460583325218443</v>
      </c>
      <c r="BU473" s="49" t="n">
        <v>0.0532010175201563</v>
      </c>
      <c r="BV473" s="49" t="n">
        <v>707.764353179567</v>
      </c>
      <c r="BW473" s="49" t="n">
        <v>-0.00904441853321886</v>
      </c>
      <c r="BX473" s="49" t="n">
        <v>0.0307446478367878</v>
      </c>
      <c r="BY473" s="49" t="n">
        <v>658.589658665834</v>
      </c>
      <c r="BZ473" s="49" t="n">
        <v>0.00123843758413509</v>
      </c>
      <c r="CA473" s="49" t="n">
        <v>0.0383259077557104</v>
      </c>
      <c r="CB473" s="49" t="n">
        <v>814.894937655886</v>
      </c>
      <c r="CC473" s="49" t="n">
        <v>-0.000351584493529585</v>
      </c>
      <c r="CD473" s="49" t="n">
        <v>0.0503902540780328</v>
      </c>
      <c r="CE473" s="49" t="n">
        <v>1018.61867206986</v>
      </c>
      <c r="CF473" s="49" t="n">
        <v>-0.00702445991096832</v>
      </c>
    </row>
    <row r="474" customFormat="false" ht="12.8" hidden="false" customHeight="false" outlineLevel="0" collapsed="false">
      <c r="A474" s="86"/>
      <c r="H474" s="86"/>
      <c r="I474" s="87"/>
      <c r="J474" s="86"/>
      <c r="K474" s="86"/>
      <c r="L474" s="86"/>
      <c r="M474" s="95"/>
      <c r="AW474" s="49" t="n">
        <v>0.0300388644772835</v>
      </c>
      <c r="AX474" s="49" t="n">
        <v>135.492264650875</v>
      </c>
      <c r="AY474" s="53" t="n">
        <v>-0.0128981556442335</v>
      </c>
      <c r="AZ474" s="49" t="n">
        <v>0.0544253155434251</v>
      </c>
      <c r="BA474" s="49" t="n">
        <v>188.894319201995</v>
      </c>
      <c r="BB474" s="49" t="n">
        <v>-0.0212529504875815</v>
      </c>
      <c r="BC474" s="49" t="n">
        <v>0.0691600391272103</v>
      </c>
      <c r="BD474" s="49" t="n">
        <v>235.676521197003</v>
      </c>
      <c r="BE474" s="49" t="n">
        <v>-0.0249065604456933</v>
      </c>
      <c r="BF474" s="49" t="n">
        <v>0.0362138480026841</v>
      </c>
      <c r="BG474" s="49" t="n">
        <v>256.957041770561</v>
      </c>
      <c r="BH474" s="49" t="n">
        <v>-0.0131160818482335</v>
      </c>
      <c r="BI474" s="49" t="n">
        <v>0.0559416942618522</v>
      </c>
      <c r="BJ474" s="49" t="n">
        <v>341.436069202009</v>
      </c>
      <c r="BK474" s="49" t="n">
        <v>-0.017021264561587</v>
      </c>
      <c r="BL474" s="49" t="n">
        <v>0.0689423543048995</v>
      </c>
      <c r="BM474" s="49" t="n">
        <v>408.031047381539</v>
      </c>
      <c r="BN474" s="49" t="n">
        <v>-0.0199463859692107</v>
      </c>
      <c r="BO474" s="49" t="n">
        <v>0.0324268932200743</v>
      </c>
      <c r="BP474" s="49" t="n">
        <v>457.594731920176</v>
      </c>
      <c r="BQ474" s="49" t="n">
        <v>-0.00133394562208292</v>
      </c>
      <c r="BR474" s="49" t="n">
        <v>0.0427035790030643</v>
      </c>
      <c r="BS474" s="49" t="n">
        <v>586.073252805507</v>
      </c>
      <c r="BT474" s="49" t="n">
        <v>-0.00474933344391213</v>
      </c>
      <c r="BU474" s="49" t="n">
        <v>0.0538574722376064</v>
      </c>
      <c r="BV474" s="49" t="n">
        <v>709.271834476325</v>
      </c>
      <c r="BW474" s="49" t="n">
        <v>-0.00922530331956293</v>
      </c>
      <c r="BX474" s="49" t="n">
        <v>0.0309835955165115</v>
      </c>
      <c r="BY474" s="49" t="n">
        <v>659.992401807979</v>
      </c>
      <c r="BZ474" s="49" t="n">
        <v>0.00115184688387723</v>
      </c>
      <c r="CA474" s="49" t="n">
        <v>0.0386378077343542</v>
      </c>
      <c r="CB474" s="49" t="n">
        <v>816.630598503766</v>
      </c>
      <c r="CC474" s="49" t="n">
        <v>-0.000449824442715956</v>
      </c>
      <c r="CD474" s="49" t="n">
        <v>0.0509507276397155</v>
      </c>
      <c r="CE474" s="49" t="n">
        <v>1020.78824812971</v>
      </c>
      <c r="CF474" s="49" t="n">
        <v>-0.00718461792614973</v>
      </c>
    </row>
    <row r="475" customFormat="false" ht="12.8" hidden="false" customHeight="false" outlineLevel="0" collapsed="false">
      <c r="A475" s="86"/>
      <c r="H475" s="86"/>
      <c r="I475" s="87"/>
      <c r="J475" s="86"/>
      <c r="K475" s="86"/>
      <c r="L475" s="86"/>
      <c r="M475" s="95"/>
      <c r="AW475" s="49" t="n">
        <v>0.0304546838545521</v>
      </c>
      <c r="AX475" s="49" t="n">
        <v>135.19675342893</v>
      </c>
      <c r="AY475" s="53" t="n">
        <v>-0.012986701933325</v>
      </c>
      <c r="AZ475" s="49" t="n">
        <v>0.0548910651882061</v>
      </c>
      <c r="BA475" s="49" t="n">
        <v>188.451426433915</v>
      </c>
      <c r="BB475" s="49" t="n">
        <v>-0.0213810291976098</v>
      </c>
      <c r="BC475" s="49" t="n">
        <v>0.0696690303298868</v>
      </c>
      <c r="BD475" s="49" t="n">
        <v>235.107942643387</v>
      </c>
      <c r="BE475" s="49" t="n">
        <v>-0.0250263621253178</v>
      </c>
      <c r="BF475" s="49" t="n">
        <v>0.0368336112368734</v>
      </c>
      <c r="BG475" s="49" t="n">
        <v>257.503176433902</v>
      </c>
      <c r="BH475" s="49" t="n">
        <v>-0.0133726176345734</v>
      </c>
      <c r="BI475" s="49" t="n">
        <v>0.0573379850582628</v>
      </c>
      <c r="BJ475" s="49" t="n">
        <v>342.161754987545</v>
      </c>
      <c r="BK475" s="49" t="n">
        <v>-0.0173132199659036</v>
      </c>
      <c r="BL475" s="49" t="n">
        <v>0.0694648646671701</v>
      </c>
      <c r="BM475" s="49" t="n">
        <v>407.133291770566</v>
      </c>
      <c r="BN475" s="49" t="n">
        <v>-0.0200149500371426</v>
      </c>
      <c r="BO475" s="49" t="n">
        <v>0.0327106695128686</v>
      </c>
      <c r="BP475" s="49" t="n">
        <v>458.56730049873</v>
      </c>
      <c r="BQ475" s="49" t="n">
        <v>-0.00145080087545358</v>
      </c>
      <c r="BR475" s="49" t="n">
        <v>0.0431373468256197</v>
      </c>
      <c r="BS475" s="49" t="n">
        <v>587.318888715732</v>
      </c>
      <c r="BT475" s="49" t="n">
        <v>-0.00489534646894313</v>
      </c>
      <c r="BU475" s="49" t="n">
        <v>0.0545399640934021</v>
      </c>
      <c r="BV475" s="49" t="n">
        <v>710.779315773083</v>
      </c>
      <c r="BW475" s="49" t="n">
        <v>-0.00940944450957034</v>
      </c>
      <c r="BX475" s="49" t="n">
        <v>0.0312271007356917</v>
      </c>
      <c r="BY475" s="49" t="n">
        <v>661.395144950124</v>
      </c>
      <c r="BZ475" s="49" t="n">
        <v>0.00106376740040945</v>
      </c>
      <c r="CA475" s="49" t="n">
        <v>0.0389562640331006</v>
      </c>
      <c r="CB475" s="49" t="n">
        <v>818.366259351646</v>
      </c>
      <c r="CC475" s="49" t="n">
        <v>-0.000549582686258223</v>
      </c>
      <c r="CD475" s="49" t="n">
        <v>0.0515303119288927</v>
      </c>
      <c r="CE475" s="49" t="n">
        <v>1022.95782418956</v>
      </c>
      <c r="CF475" s="49" t="n">
        <v>-0.00734749833338428</v>
      </c>
    </row>
    <row r="476" customFormat="false" ht="12.8" hidden="false" customHeight="false" outlineLevel="0" collapsed="false">
      <c r="A476" s="86"/>
      <c r="H476" s="86"/>
      <c r="I476" s="87"/>
      <c r="J476" s="86"/>
      <c r="K476" s="86"/>
      <c r="L476" s="86"/>
      <c r="M476" s="95"/>
      <c r="AW476" s="49" t="n">
        <v>0.0308763536631428</v>
      </c>
      <c r="AX476" s="49" t="n">
        <v>134.901242206984</v>
      </c>
      <c r="AY476" s="53" t="n">
        <v>-0.0130818909888445</v>
      </c>
      <c r="AZ476" s="49" t="n">
        <v>0.0553632285309576</v>
      </c>
      <c r="BA476" s="49" t="n">
        <v>188.008533665836</v>
      </c>
      <c r="BB476" s="49" t="n">
        <v>-0.0215130781185541</v>
      </c>
      <c r="BC476" s="49" t="n">
        <v>0.0701845884161241</v>
      </c>
      <c r="BD476" s="49" t="n">
        <v>234.539364089771</v>
      </c>
      <c r="BE476" s="49" t="n">
        <v>-0.0251489050018526</v>
      </c>
      <c r="BF476" s="49" t="n">
        <v>0.0374879497364399</v>
      </c>
      <c r="BG476" s="49" t="n">
        <v>258.049311097244</v>
      </c>
      <c r="BH476" s="49" t="n">
        <v>-0.0136364845832678</v>
      </c>
      <c r="BI476" s="49" t="n">
        <v>0.0578527475254102</v>
      </c>
      <c r="BJ476" s="49" t="n">
        <v>341.436069202009</v>
      </c>
      <c r="BK476" s="49" t="n">
        <v>-0.0173604247914971</v>
      </c>
      <c r="BL476" s="49" t="n">
        <v>0.0699939928573345</v>
      </c>
      <c r="BM476" s="49" t="n">
        <v>406.235536159594</v>
      </c>
      <c r="BN476" s="49" t="n">
        <v>-0.0200862279883134</v>
      </c>
      <c r="BO476" s="49" t="n">
        <v>0.0330011320008444</v>
      </c>
      <c r="BP476" s="49" t="n">
        <v>459.539869077283</v>
      </c>
      <c r="BQ476" s="49" t="n">
        <v>-0.00156981220612721</v>
      </c>
      <c r="BR476" s="49" t="n">
        <v>0.043584141497436</v>
      </c>
      <c r="BS476" s="49" t="n">
        <v>588.564524625956</v>
      </c>
      <c r="BT476" s="49" t="n">
        <v>-0.0050439580999175</v>
      </c>
      <c r="BU476" s="49" t="n">
        <v>0.055250606118858</v>
      </c>
      <c r="BV476" s="49" t="n">
        <v>712.286797069841</v>
      </c>
      <c r="BW476" s="49" t="n">
        <v>-0.00959696915745281</v>
      </c>
      <c r="BX476" s="49" t="n">
        <v>0.0314753469761763</v>
      </c>
      <c r="BY476" s="49" t="n">
        <v>662.797888092269</v>
      </c>
      <c r="BZ476" s="49" t="n">
        <v>0.000974159109564495</v>
      </c>
      <c r="CA476" s="49" t="n">
        <v>0.0392815633247205</v>
      </c>
      <c r="CB476" s="49" t="n">
        <v>820.101920199527</v>
      </c>
      <c r="CC476" s="49" t="n">
        <v>-0.000650899729018084</v>
      </c>
      <c r="CD476" s="49" t="n">
        <v>0.0521303397370694</v>
      </c>
      <c r="CE476" s="49" t="n">
        <v>1025.12740024941</v>
      </c>
      <c r="CF476" s="49" t="n">
        <v>-0.00751319783510483</v>
      </c>
    </row>
    <row r="477" customFormat="false" ht="12.8" hidden="false" customHeight="false" outlineLevel="0" collapsed="false">
      <c r="A477" s="86"/>
      <c r="H477" s="86"/>
      <c r="I477" s="87"/>
      <c r="J477" s="86"/>
      <c r="K477" s="86"/>
      <c r="L477" s="86"/>
      <c r="M477" s="95"/>
      <c r="AW477" s="49" t="n">
        <v>0.0313040661505097</v>
      </c>
      <c r="AX477" s="49" t="n">
        <v>134.605730985039</v>
      </c>
      <c r="AY477" s="53" t="n">
        <v>-0.0131838209032579</v>
      </c>
      <c r="AZ477" s="49" t="n">
        <v>0.0558419797825662</v>
      </c>
      <c r="BA477" s="49" t="n">
        <v>187.565640897756</v>
      </c>
      <c r="BB477" s="49" t="n">
        <v>-0.0216491307652969</v>
      </c>
      <c r="BC477" s="49" t="n">
        <v>0.0707068704937345</v>
      </c>
      <c r="BD477" s="49" t="n">
        <v>233.970785536155</v>
      </c>
      <c r="BE477" s="49" t="n">
        <v>-0.0252742049933315</v>
      </c>
      <c r="BF477" s="49" t="n">
        <v>0.0381808517693257</v>
      </c>
      <c r="BG477" s="49" t="n">
        <v>258.595445760585</v>
      </c>
      <c r="BH477" s="49" t="n">
        <v>-0.0139081239658831</v>
      </c>
      <c r="BI477" s="49" t="n">
        <v>0.0583744924403622</v>
      </c>
      <c r="BJ477" s="49" t="n">
        <v>340.710383416473</v>
      </c>
      <c r="BK477" s="49" t="n">
        <v>-0.0174109885744587</v>
      </c>
      <c r="BL477" s="49" t="n">
        <v>0.0705298932899438</v>
      </c>
      <c r="BM477" s="49" t="n">
        <v>405.337780548621</v>
      </c>
      <c r="BN477" s="49" t="n">
        <v>-0.0201602496862733</v>
      </c>
      <c r="BO477" s="49" t="n">
        <v>0.0332986098507954</v>
      </c>
      <c r="BP477" s="49" t="n">
        <v>460.512437655837</v>
      </c>
      <c r="BQ477" s="49" t="n">
        <v>-0.00169104846299964</v>
      </c>
      <c r="BR477" s="49" t="n">
        <v>0.0440447672977929</v>
      </c>
      <c r="BS477" s="49" t="n">
        <v>589.810160536181</v>
      </c>
      <c r="BT477" s="49" t="n">
        <v>-0.00519525902756422</v>
      </c>
      <c r="BU477" s="49" t="n">
        <v>0.0559917761119835</v>
      </c>
      <c r="BV477" s="49" t="n">
        <v>713.794278366599</v>
      </c>
      <c r="BW477" s="49" t="n">
        <v>-0.00978801272837807</v>
      </c>
      <c r="BX477" s="49" t="n">
        <v>0.0317285288801194</v>
      </c>
      <c r="BY477" s="49" t="n">
        <v>664.200631234413</v>
      </c>
      <c r="BZ477" s="49" t="n">
        <v>0.000882980186016988</v>
      </c>
      <c r="CA477" s="49" t="n">
        <v>0.0396140112406658</v>
      </c>
      <c r="CB477" s="49" t="n">
        <v>821.837581047407</v>
      </c>
      <c r="CC477" s="49" t="n">
        <v>-0.000753817910600958</v>
      </c>
      <c r="CD477" s="49" t="n">
        <v>0.0527522864733177</v>
      </c>
      <c r="CE477" s="49" t="n">
        <v>1027.29697630926</v>
      </c>
      <c r="CF477" s="49" t="n">
        <v>-0.0076818189634336</v>
      </c>
    </row>
    <row r="478" customFormat="false" ht="12.8" hidden="false" customHeight="false" outlineLevel="0" collapsed="false">
      <c r="A478" s="86"/>
      <c r="H478" s="86"/>
      <c r="I478" s="87"/>
      <c r="J478" s="86"/>
      <c r="K478" s="86"/>
      <c r="L478" s="86"/>
      <c r="M478" s="95"/>
      <c r="AW478" s="49" t="n">
        <v>0.0317380221876272</v>
      </c>
      <c r="AX478" s="49" t="n">
        <v>134.310219763094</v>
      </c>
      <c r="AY478" s="53" t="n">
        <v>-0.0132925893864031</v>
      </c>
      <c r="AZ478" s="49" t="n">
        <v>0.0563274994544717</v>
      </c>
      <c r="BA478" s="49" t="n">
        <v>187.122748129676</v>
      </c>
      <c r="BB478" s="49" t="n">
        <v>-0.0217892199023274</v>
      </c>
      <c r="BC478" s="49" t="n">
        <v>0.0712360387032159</v>
      </c>
      <c r="BD478" s="49" t="n">
        <v>233.402206982539</v>
      </c>
      <c r="BE478" s="49" t="n">
        <v>-0.0254022773764058</v>
      </c>
      <c r="BF478" s="49" t="n">
        <v>0.0389170250523053</v>
      </c>
      <c r="BG478" s="49" t="n">
        <v>259.141580423927</v>
      </c>
      <c r="BH478" s="49" t="n">
        <v>-0.0141880210425268</v>
      </c>
      <c r="BI478" s="49" t="n">
        <v>0.0589034298345721</v>
      </c>
      <c r="BJ478" s="49" t="n">
        <v>339.984697630937</v>
      </c>
      <c r="BK478" s="49" t="n">
        <v>-0.0174649624901539</v>
      </c>
      <c r="BL478" s="49" t="n">
        <v>0.0710727253884796</v>
      </c>
      <c r="BM478" s="49" t="n">
        <v>404.440024937649</v>
      </c>
      <c r="BN478" s="49" t="n">
        <v>-0.0202370446634272</v>
      </c>
      <c r="BO478" s="49" t="n">
        <v>0.0336034567861028</v>
      </c>
      <c r="BP478" s="49" t="n">
        <v>461.48500623439</v>
      </c>
      <c r="BQ478" s="49" t="n">
        <v>-0.00181458214454118</v>
      </c>
      <c r="BR478" s="49" t="n">
        <v>0.044520104276645</v>
      </c>
      <c r="BS478" s="49" t="n">
        <v>591.055796446405</v>
      </c>
      <c r="BT478" s="49" t="n">
        <v>-0.00534934525597185</v>
      </c>
      <c r="BU478" s="49" t="n">
        <v>0.0567661625745874</v>
      </c>
      <c r="BV478" s="49" t="n">
        <v>715.301759663357</v>
      </c>
      <c r="BW478" s="49" t="n">
        <v>-0.00998271988660707</v>
      </c>
      <c r="BX478" s="49" t="n">
        <v>0.0319868531681436</v>
      </c>
      <c r="BY478" s="49" t="n">
        <v>665.603374376558</v>
      </c>
      <c r="BZ478" s="49" t="n">
        <v>0.000790186890986832</v>
      </c>
      <c r="CA478" s="49" t="n">
        <v>0.0399539340712266</v>
      </c>
      <c r="CB478" s="49" t="n">
        <v>823.573241895287</v>
      </c>
      <c r="CC478" s="49" t="n">
        <v>-0.000858381520953736</v>
      </c>
      <c r="CD478" s="49" t="n">
        <v>0.0533977911583008</v>
      </c>
      <c r="CE478" s="49" t="n">
        <v>1029.46655236911</v>
      </c>
      <c r="CF478" s="49" t="n">
        <v>-0.00785347057583092</v>
      </c>
    </row>
    <row r="479" customFormat="false" ht="12.8" hidden="false" customHeight="false" outlineLevel="0" collapsed="false">
      <c r="A479" s="86"/>
      <c r="H479" s="86"/>
      <c r="I479" s="87"/>
      <c r="J479" s="86"/>
      <c r="K479" s="86"/>
      <c r="L479" s="86"/>
      <c r="M479" s="95"/>
      <c r="AW479" s="49" t="n">
        <v>0.0321784317009766</v>
      </c>
      <c r="AX479" s="49" t="n">
        <v>134.014708541149</v>
      </c>
      <c r="AY479" s="53" t="n">
        <v>-0.0134082936874457</v>
      </c>
      <c r="AZ479" s="49" t="n">
        <v>0.0568199746238603</v>
      </c>
      <c r="BA479" s="49" t="n">
        <v>186.679855361596</v>
      </c>
      <c r="BB479" s="49" t="n">
        <v>-0.0219333774985515</v>
      </c>
      <c r="BC479" s="49" t="n">
        <v>0.0717722604087658</v>
      </c>
      <c r="BD479" s="49" t="n">
        <v>232.833628428924</v>
      </c>
      <c r="BE479" s="49" t="n">
        <v>-0.025533136757017</v>
      </c>
      <c r="BF479" s="49" t="n">
        <v>0.0397020793620163</v>
      </c>
      <c r="BG479" s="49" t="n">
        <v>259.687715087269</v>
      </c>
      <c r="BH479" s="49" t="n">
        <v>-0.0144767112850757</v>
      </c>
      <c r="BI479" s="49" t="n">
        <v>0.059439744915512</v>
      </c>
      <c r="BJ479" s="49" t="n">
        <v>339.2590118454</v>
      </c>
      <c r="BK479" s="49" t="n">
        <v>-0.0175223955585511</v>
      </c>
      <c r="BL479" s="49" t="n">
        <v>0.0716226537794463</v>
      </c>
      <c r="BM479" s="49" t="n">
        <v>403.542269326676</v>
      </c>
      <c r="BN479" s="49" t="n">
        <v>-0.0203166420935935</v>
      </c>
      <c r="BO479" s="49" t="n">
        <v>0.0339160535745955</v>
      </c>
      <c r="BP479" s="49" t="n">
        <v>462.457574812944</v>
      </c>
      <c r="BQ479" s="49" t="n">
        <v>-0.00194048966794538</v>
      </c>
      <c r="BR479" s="49" t="n">
        <v>0.0450111180224128</v>
      </c>
      <c r="BS479" s="49" t="n">
        <v>592.30143235663</v>
      </c>
      <c r="BT479" s="49" t="n">
        <v>-0.00550631853919441</v>
      </c>
      <c r="BU479" s="49" t="n">
        <v>0.0575768210382733</v>
      </c>
      <c r="BV479" s="49" t="n">
        <v>716.809240960116</v>
      </c>
      <c r="BW479" s="49" t="n">
        <v>-0.0101812453804121</v>
      </c>
      <c r="BX479" s="49" t="n">
        <v>0.0322505396535664</v>
      </c>
      <c r="BY479" s="49" t="n">
        <v>667.006117518703</v>
      </c>
      <c r="BZ479" s="49" t="n">
        <v>0.000695733450913966</v>
      </c>
      <c r="CA479" s="49" t="n">
        <v>0.0403016806600245</v>
      </c>
      <c r="CB479" s="49" t="n">
        <v>825.308902743168</v>
      </c>
      <c r="CC479" s="49" t="n">
        <v>-0.000964636925388923</v>
      </c>
      <c r="CD479" s="49" t="n">
        <v>0.054068681418315</v>
      </c>
      <c r="CE479" s="49" t="n">
        <v>1031.63612842896</v>
      </c>
      <c r="CF479" s="49" t="n">
        <v>-0.00802826840580816</v>
      </c>
    </row>
    <row r="480" customFormat="false" ht="12.8" hidden="false" customHeight="false" outlineLevel="0" collapsed="false">
      <c r="A480" s="86"/>
      <c r="H480" s="86"/>
      <c r="I480" s="87"/>
      <c r="J480" s="86"/>
      <c r="K480" s="86"/>
      <c r="L480" s="86"/>
      <c r="M480" s="95"/>
      <c r="AW480" s="49" t="n">
        <v>0.0326255141292471</v>
      </c>
      <c r="AX480" s="49" t="n">
        <v>133.719197319204</v>
      </c>
      <c r="AY480" s="53" t="n">
        <v>-0.0135310305132893</v>
      </c>
      <c r="AZ480" s="49" t="n">
        <v>0.0573195992118919</v>
      </c>
      <c r="BA480" s="49" t="n">
        <v>186.236962593516</v>
      </c>
      <c r="BB480" s="49" t="n">
        <v>-0.0220816346806238</v>
      </c>
      <c r="BC480" s="49" t="n">
        <v>0.072315708397819</v>
      </c>
      <c r="BD480" s="49" t="n">
        <v>232.265049875308</v>
      </c>
      <c r="BE480" s="49" t="n">
        <v>-0.0256667970402956</v>
      </c>
      <c r="BF480" s="49" t="n">
        <v>0.0405427707350973</v>
      </c>
      <c r="BG480" s="49" t="n">
        <v>260.23384975061</v>
      </c>
      <c r="BH480" s="49" t="n">
        <v>-0.0147747877616303</v>
      </c>
      <c r="BI480" s="49" t="n">
        <v>0.0599836295940124</v>
      </c>
      <c r="BJ480" s="49" t="n">
        <v>338.533326059864</v>
      </c>
      <c r="BK480" s="49" t="n">
        <v>-0.0175833365783196</v>
      </c>
      <c r="BL480" s="49" t="n">
        <v>0.0721798484952405</v>
      </c>
      <c r="BM480" s="49" t="n">
        <v>402.644513715704</v>
      </c>
      <c r="BN480" s="49" t="n">
        <v>-0.0203990707636325</v>
      </c>
      <c r="BO480" s="49" t="n">
        <v>0.0342368108383494</v>
      </c>
      <c r="BP480" s="49" t="n">
        <v>463.430143391497</v>
      </c>
      <c r="BQ480" s="49" t="n">
        <v>-0.00206885166396147</v>
      </c>
      <c r="BR480" s="49" t="n">
        <v>0.045518871050726</v>
      </c>
      <c r="BS480" s="49" t="n">
        <v>593.547068266854</v>
      </c>
      <c r="BT480" s="49" t="n">
        <v>-0.00566628686456517</v>
      </c>
      <c r="BU480" s="49" t="n">
        <v>0.0584272437284382</v>
      </c>
      <c r="BV480" s="49" t="n">
        <v>718.316722256874</v>
      </c>
      <c r="BW480" s="49" t="n">
        <v>-0.0103837550386265</v>
      </c>
      <c r="BX480" s="49" t="n">
        <v>0.0325198223649766</v>
      </c>
      <c r="BY480" s="49" t="n">
        <v>668.408860660848</v>
      </c>
      <c r="BZ480" s="49" t="n">
        <v>0.000599571926207926</v>
      </c>
      <c r="CA480" s="49" t="n">
        <v>0.0406576245200668</v>
      </c>
      <c r="CB480" s="49" t="n">
        <v>827.044563591048</v>
      </c>
      <c r="CC480" s="49" t="n">
        <v>-0.00107263269999023</v>
      </c>
      <c r="CD480" s="49" t="n">
        <v>0.0547670034287159</v>
      </c>
      <c r="CE480" s="49" t="n">
        <v>1033.80570448881</v>
      </c>
      <c r="CF480" s="49" t="n">
        <v>-0.00820633567632917</v>
      </c>
    </row>
    <row r="481" customFormat="false" ht="12.8" hidden="false" customHeight="false" outlineLevel="0" collapsed="false">
      <c r="A481" s="86"/>
      <c r="H481" s="86"/>
      <c r="I481" s="87"/>
      <c r="J481" s="86"/>
      <c r="K481" s="86"/>
      <c r="L481" s="86"/>
      <c r="M481" s="95"/>
      <c r="AW481" s="49" t="n">
        <v>0.0330794989064056</v>
      </c>
      <c r="AX481" s="49" t="n">
        <v>133.423686097259</v>
      </c>
      <c r="AY481" s="53" t="n">
        <v>-0.0136608959433033</v>
      </c>
      <c r="AZ481" s="49" t="n">
        <v>0.0578265742757108</v>
      </c>
      <c r="BA481" s="49" t="n">
        <v>185.794069825437</v>
      </c>
      <c r="BB481" s="49" t="n">
        <v>-0.0222340216847672</v>
      </c>
      <c r="BC481" s="49" t="n">
        <v>0.0728665610895583</v>
      </c>
      <c r="BD481" s="49" t="n">
        <v>231.696471321692</v>
      </c>
      <c r="BE481" s="49" t="n">
        <v>-0.0258032713996646</v>
      </c>
      <c r="BF481" s="49" t="n">
        <v>0.0414473339191788</v>
      </c>
      <c r="BG481" s="49" t="n">
        <v>260.779984413952</v>
      </c>
      <c r="BH481" s="49" t="n">
        <v>-0.0150829099555777</v>
      </c>
      <c r="BI481" s="49" t="n">
        <v>0.0605352827729869</v>
      </c>
      <c r="BJ481" s="49" t="n">
        <v>337.807640274328</v>
      </c>
      <c r="BK481" s="49" t="n">
        <v>-0.017647834088818</v>
      </c>
      <c r="BL481" s="49" t="n">
        <v>0.0727444851862588</v>
      </c>
      <c r="BM481" s="49" t="n">
        <v>401.746758104731</v>
      </c>
      <c r="BN481" s="49" t="n">
        <v>-0.0204843590441158</v>
      </c>
      <c r="BO481" s="49" t="n">
        <v>0.0345661722366043</v>
      </c>
      <c r="BP481" s="49" t="n">
        <v>464.402711970051</v>
      </c>
      <c r="BQ481" s="49" t="n">
        <v>-0.00219975330044183</v>
      </c>
      <c r="BR481" s="49" t="n">
        <v>0.0460445361473095</v>
      </c>
      <c r="BS481" s="49" t="n">
        <v>594.792704177079</v>
      </c>
      <c r="BT481" s="49" t="n">
        <v>-0.00582936498892155</v>
      </c>
      <c r="BU481" s="49" t="n">
        <v>0.0593214465398585</v>
      </c>
      <c r="BV481" s="49" t="n">
        <v>719.824203553632</v>
      </c>
      <c r="BW481" s="49" t="n">
        <v>-0.0105904268964388</v>
      </c>
      <c r="BX481" s="49" t="n">
        <v>0.032794950791323</v>
      </c>
      <c r="BY481" s="49" t="n">
        <v>669.811603802993</v>
      </c>
      <c r="BZ481" s="49" t="n">
        <v>0.000501652069071691</v>
      </c>
      <c r="CA481" s="49" t="n">
        <v>0.0410221662031348</v>
      </c>
      <c r="CB481" s="49" t="n">
        <v>828.780224438929</v>
      </c>
      <c r="CC481" s="49" t="n">
        <v>-0.00118241977845761</v>
      </c>
      <c r="CD481" s="49" t="n">
        <v>0.0554950580295741</v>
      </c>
      <c r="CE481" s="49" t="n">
        <v>1035.97528054866</v>
      </c>
      <c r="CF481" s="49" t="n">
        <v>-0.00838780378479627</v>
      </c>
    </row>
    <row r="482" customFormat="false" ht="12.8" hidden="false" customHeight="false" outlineLevel="0" collapsed="false">
      <c r="A482" s="86"/>
      <c r="H482" s="86"/>
      <c r="I482" s="87"/>
      <c r="J482" s="86"/>
      <c r="K482" s="86"/>
      <c r="L482" s="86"/>
      <c r="M482" s="95"/>
      <c r="AW482" s="49" t="n">
        <v>0.033540625972918</v>
      </c>
      <c r="AX482" s="49" t="n">
        <v>133.128174875314</v>
      </c>
      <c r="AY482" s="53" t="n">
        <v>-0.0137979853402289</v>
      </c>
      <c r="AZ482" s="49" t="n">
        <v>0.0583411083150476</v>
      </c>
      <c r="BA482" s="49" t="n">
        <v>185.351177057357</v>
      </c>
      <c r="BB482" s="49" t="n">
        <v>-0.0223905678070358</v>
      </c>
      <c r="BC482" s="49" t="n">
        <v>0.0734250027528743</v>
      </c>
      <c r="BD482" s="49" t="n">
        <v>231.127892768076</v>
      </c>
      <c r="BE482" s="49" t="n">
        <v>-0.0259425722451384</v>
      </c>
      <c r="BF482" s="49" t="n">
        <v>0.0424259442275643</v>
      </c>
      <c r="BG482" s="49" t="n">
        <v>261.326119077293</v>
      </c>
      <c r="BH482" s="49" t="n">
        <v>-0.0154018143714925</v>
      </c>
      <c r="BI482" s="49" t="n">
        <v>0.0610949106506149</v>
      </c>
      <c r="BJ482" s="49" t="n">
        <v>337.081954488792</v>
      </c>
      <c r="BK482" s="49" t="n">
        <v>-0.0177159363305156</v>
      </c>
      <c r="BL482" s="49" t="n">
        <v>0.073316745342738</v>
      </c>
      <c r="BM482" s="49" t="n">
        <v>400.849002493758</v>
      </c>
      <c r="BN482" s="49" t="n">
        <v>-0.0205725348590162</v>
      </c>
      <c r="BO482" s="49" t="n">
        <v>0.0349046180827145</v>
      </c>
      <c r="BP482" s="49" t="n">
        <v>465.375280548604</v>
      </c>
      <c r="BQ482" s="49" t="n">
        <v>-0.00233328463806231</v>
      </c>
      <c r="BR482" s="49" t="n">
        <v>0.0465894120808379</v>
      </c>
      <c r="BS482" s="49" t="n">
        <v>596.038340087303</v>
      </c>
      <c r="BT482" s="49" t="n">
        <v>-0.00599567503494893</v>
      </c>
      <c r="BU482" s="49" t="n">
        <v>0.0602640787496989</v>
      </c>
      <c r="BV482" s="49" t="n">
        <v>721.33168485039</v>
      </c>
      <c r="BW482" s="49" t="n">
        <v>-0.01080145247141</v>
      </c>
      <c r="BX482" s="49" t="n">
        <v>0.033076191265875</v>
      </c>
      <c r="BY482" s="49" t="n">
        <v>671.214346945137</v>
      </c>
      <c r="BZ482" s="49" t="n">
        <v>0.000401921169279064</v>
      </c>
      <c r="CA482" s="49" t="n">
        <v>0.0413957359597203</v>
      </c>
      <c r="CB482" s="49" t="n">
        <v>830.515885286809</v>
      </c>
      <c r="CC482" s="49" t="n">
        <v>-0.00129405161159194</v>
      </c>
      <c r="CD482" s="49" t="n">
        <v>0.0562554446037161</v>
      </c>
      <c r="CE482" s="49" t="n">
        <v>1038.14485660851</v>
      </c>
      <c r="CF482" s="49" t="n">
        <v>-0.00857281307004446</v>
      </c>
    </row>
    <row r="483" customFormat="false" ht="12.8" hidden="false" customHeight="false" outlineLevel="0" collapsed="false">
      <c r="A483" s="86"/>
      <c r="H483" s="86"/>
      <c r="I483" s="87"/>
      <c r="J483" s="86"/>
      <c r="K483" s="86"/>
      <c r="L483" s="86"/>
      <c r="M483" s="95"/>
      <c r="AW483" s="49" t="n">
        <v>0.0340091463170442</v>
      </c>
      <c r="AX483" s="49" t="n">
        <v>132.832663653368</v>
      </c>
      <c r="AY483" s="53" t="n">
        <v>-0.0139423932571122</v>
      </c>
      <c r="AZ483" s="49" t="n">
        <v>0.0588634175942686</v>
      </c>
      <c r="BA483" s="49" t="n">
        <v>184.908284289277</v>
      </c>
      <c r="BB483" s="49" t="n">
        <v>-0.022551301351987</v>
      </c>
      <c r="BC483" s="49" t="n">
        <v>0.0739912237342769</v>
      </c>
      <c r="BD483" s="49" t="n">
        <v>230.55931421446</v>
      </c>
      <c r="BE483" s="49" t="n">
        <v>-0.026084711190805</v>
      </c>
      <c r="BF483" s="49" t="n">
        <v>0.0434913741922753</v>
      </c>
      <c r="BG483" s="49" t="n">
        <v>261.872253740635</v>
      </c>
      <c r="BH483" s="49" t="n">
        <v>-0.0157323273862637</v>
      </c>
      <c r="BI483" s="49" t="n">
        <v>0.0616627270388296</v>
      </c>
      <c r="BJ483" s="49" t="n">
        <v>336.356268703256</v>
      </c>
      <c r="BK483" s="49" t="n">
        <v>-0.0177876912037924</v>
      </c>
      <c r="BL483" s="49" t="n">
        <v>0.0738968165268504</v>
      </c>
      <c r="BM483" s="49" t="n">
        <v>399.951246882786</v>
      </c>
      <c r="BN483" s="49" t="n">
        <v>-0.0206636256543915</v>
      </c>
      <c r="BO483" s="49" t="n">
        <v>0.0352526694679453</v>
      </c>
      <c r="BP483" s="49" t="n">
        <v>466.347849127158</v>
      </c>
      <c r="BQ483" s="49" t="n">
        <v>-0.0024695410221755</v>
      </c>
      <c r="BR483" s="49" t="n">
        <v>0.0471549422084704</v>
      </c>
      <c r="BS483" s="49" t="n">
        <v>597.283975997528</v>
      </c>
      <c r="BT483" s="49" t="n">
        <v>-0.00616534715602243</v>
      </c>
      <c r="BU483" s="49" t="n">
        <v>0.0612605629858283</v>
      </c>
      <c r="BV483" s="49" t="n">
        <v>722.839166147148</v>
      </c>
      <c r="BW483" s="49" t="n">
        <v>-0.011017038214824</v>
      </c>
      <c r="BX483" s="49" t="n">
        <v>0.0333638285080219</v>
      </c>
      <c r="BY483" s="49" t="n">
        <v>672.617090087282</v>
      </c>
      <c r="BZ483" s="49" t="n">
        <v>0.000300323886645306</v>
      </c>
      <c r="CA483" s="49" t="n">
        <v>0.041778796733249</v>
      </c>
      <c r="CB483" s="49" t="n">
        <v>832.251546134689</v>
      </c>
      <c r="CC483" s="49" t="n">
        <v>-0.00140758434076245</v>
      </c>
      <c r="CD483" s="49" t="n">
        <v>0.0570511148063044</v>
      </c>
      <c r="CE483" s="49" t="n">
        <v>1040.31443266836</v>
      </c>
      <c r="CF483" s="49" t="n">
        <v>-0.00876151367360007</v>
      </c>
    </row>
    <row r="484" customFormat="false" ht="12.8" hidden="false" customHeight="false" outlineLevel="0" collapsed="false">
      <c r="A484" s="86"/>
      <c r="H484" s="86"/>
      <c r="I484" s="87"/>
      <c r="J484" s="86"/>
      <c r="K484" s="86"/>
      <c r="L484" s="86"/>
      <c r="M484" s="95"/>
      <c r="AW484" s="49" t="n">
        <v>0.0344853225482818</v>
      </c>
      <c r="AX484" s="49" t="n">
        <v>132.537152431423</v>
      </c>
      <c r="AY484" s="53" t="n">
        <v>-0.0140942133401157</v>
      </c>
      <c r="AZ484" s="49" t="n">
        <v>0.0593937264807904</v>
      </c>
      <c r="BA484" s="49" t="n">
        <v>184.465391521197</v>
      </c>
      <c r="BB484" s="49" t="n">
        <v>-0.0227162495797175</v>
      </c>
      <c r="BC484" s="49" t="n">
        <v>0.0745654206962989</v>
      </c>
      <c r="BD484" s="49" t="n">
        <v>229.990735660844</v>
      </c>
      <c r="BE484" s="49" t="n">
        <v>-0.0262296990214732</v>
      </c>
      <c r="BF484" s="49" t="n">
        <v>0.0446599524577373</v>
      </c>
      <c r="BG484" s="49" t="n">
        <v>262.418388403977</v>
      </c>
      <c r="BH484" s="49" t="n">
        <v>-0.0160753809484557</v>
      </c>
      <c r="BI484" s="49" t="n">
        <v>0.0622389536980131</v>
      </c>
      <c r="BJ484" s="49" t="n">
        <v>335.630582917719</v>
      </c>
      <c r="BK484" s="49" t="n">
        <v>-0.0178631462260703</v>
      </c>
      <c r="BL484" s="49" t="n">
        <v>0.0744848926156086</v>
      </c>
      <c r="BM484" s="49" t="n">
        <v>399.053491271813</v>
      </c>
      <c r="BN484" s="49" t="n">
        <v>-0.0207576583660404</v>
      </c>
      <c r="BO484" s="49" t="n">
        <v>0.0356108929795703</v>
      </c>
      <c r="BP484" s="49" t="n">
        <v>467.320417705711</v>
      </c>
      <c r="BQ484" s="49" t="n">
        <v>-0.0026086235153406</v>
      </c>
      <c r="BR484" s="49" t="n">
        <v>0.0477427366362446</v>
      </c>
      <c r="BS484" s="49" t="n">
        <v>598.529611907752</v>
      </c>
      <c r="BT484" s="49" t="n">
        <v>-0.00633852027934274</v>
      </c>
      <c r="BU484" s="49" t="n">
        <v>0.0623172760356103</v>
      </c>
      <c r="BV484" s="49" t="n">
        <v>724.346647443906</v>
      </c>
      <c r="BW484" s="49" t="n">
        <v>-0.0112374071685782</v>
      </c>
      <c r="BX484" s="49" t="n">
        <v>0.0336581673449618</v>
      </c>
      <c r="BY484" s="49" t="n">
        <v>674.019833229427</v>
      </c>
      <c r="BZ484" s="49" t="n">
        <v>0.000196802068775896</v>
      </c>
      <c r="CA484" s="49" t="n">
        <v>0.0421718475402046</v>
      </c>
      <c r="CB484" s="49" t="n">
        <v>833.98720698257</v>
      </c>
      <c r="CC484" s="49" t="n">
        <v>-0.00152307698687293</v>
      </c>
      <c r="CD484" s="49" t="n">
        <v>0.0578854389213826</v>
      </c>
      <c r="CE484" s="49" t="n">
        <v>1042.48400872821</v>
      </c>
      <c r="CF484" s="49" t="n">
        <v>-0.00895406650967854</v>
      </c>
    </row>
    <row r="485" customFormat="false" ht="12.8" hidden="false" customHeight="false" outlineLevel="0" collapsed="false">
      <c r="A485" s="86"/>
      <c r="H485" s="86"/>
      <c r="I485" s="87"/>
      <c r="J485" s="86"/>
      <c r="K485" s="86"/>
      <c r="L485" s="86"/>
      <c r="M485" s="95"/>
      <c r="AW485" s="49" t="n">
        <v>0.0349694295052006</v>
      </c>
      <c r="AX485" s="49" t="n">
        <v>132.241641209478</v>
      </c>
      <c r="AY485" s="53" t="n">
        <v>-0.0142535382270435</v>
      </c>
      <c r="AZ485" s="49" t="n">
        <v>0.0599322678008429</v>
      </c>
      <c r="BA485" s="49" t="n">
        <v>184.022498753117</v>
      </c>
      <c r="BB485" s="49" t="n">
        <v>-0.0228854386512239</v>
      </c>
      <c r="BC485" s="49" t="n">
        <v>0.0751477968669574</v>
      </c>
      <c r="BD485" s="49" t="n">
        <v>229.422157107228</v>
      </c>
      <c r="BE485" s="49" t="n">
        <v>-0.0263775456584794</v>
      </c>
      <c r="BF485" s="49" t="n">
        <v>0.0459530084044872</v>
      </c>
      <c r="BG485" s="49" t="n">
        <v>262.964523067318</v>
      </c>
      <c r="BH485" s="49" t="n">
        <v>-0.0164320319285458</v>
      </c>
      <c r="BI485" s="49" t="n">
        <v>0.062823820688863</v>
      </c>
      <c r="BJ485" s="49" t="n">
        <v>334.904897132183</v>
      </c>
      <c r="BK485" s="49" t="n">
        <v>-0.0179423484872211</v>
      </c>
      <c r="BL485" s="49" t="n">
        <v>0.0750811740551716</v>
      </c>
      <c r="BM485" s="49" t="n">
        <v>398.155735660841</v>
      </c>
      <c r="BN485" s="49" t="n">
        <v>-0.0208546593860993</v>
      </c>
      <c r="BO485" s="49" t="n">
        <v>0.0359799061188061</v>
      </c>
      <c r="BP485" s="49" t="n">
        <v>468.292986284265</v>
      </c>
      <c r="BQ485" s="49" t="n">
        <v>-0.00275063937576055</v>
      </c>
      <c r="BR485" s="49" t="n">
        <v>0.0483545987801443</v>
      </c>
      <c r="BS485" s="49" t="n">
        <v>599.775247817977</v>
      </c>
      <c r="BT485" s="49" t="n">
        <v>-0.00651534293884962</v>
      </c>
      <c r="BU485" s="49" t="n">
        <v>0.0634417856659294</v>
      </c>
      <c r="BV485" s="49" t="n">
        <v>725.854128740664</v>
      </c>
      <c r="BW485" s="49" t="n">
        <v>-0.0114628008641451</v>
      </c>
      <c r="BX485" s="49" t="n">
        <v>0.0339595346390057</v>
      </c>
      <c r="BY485" s="49" t="n">
        <v>675.422576371572</v>
      </c>
      <c r="BZ485" s="49" t="n">
        <v>9.12945524954291E-005</v>
      </c>
      <c r="CA485" s="49" t="n">
        <v>0.0425754272972905</v>
      </c>
      <c r="CB485" s="49" t="n">
        <v>835.72286783045</v>
      </c>
      <c r="CC485" s="49" t="n">
        <v>-0.00164059165654018</v>
      </c>
      <c r="CD485" s="49" t="n">
        <v>0.0587622885772883</v>
      </c>
      <c r="CE485" s="49" t="n">
        <v>1044.65358478806</v>
      </c>
      <c r="CF485" s="49" t="n">
        <v>-0.0091506443610868</v>
      </c>
    </row>
    <row r="486" customFormat="false" ht="12.8" hidden="false" customHeight="false" outlineLevel="0" collapsed="false">
      <c r="A486" s="86"/>
      <c r="H486" s="86"/>
      <c r="I486" s="87"/>
      <c r="J486" s="86"/>
      <c r="K486" s="86"/>
      <c r="L486" s="86"/>
      <c r="M486" s="95"/>
      <c r="AW486" s="49" t="n">
        <v>0.0354617549000932</v>
      </c>
      <c r="AX486" s="49" t="n">
        <v>131.946129987533</v>
      </c>
      <c r="AY486" s="53" t="n">
        <v>-0.0144204594414191</v>
      </c>
      <c r="AZ486" s="49" t="n">
        <v>0.0604792832136268</v>
      </c>
      <c r="BA486" s="49" t="n">
        <v>183.579605985038</v>
      </c>
      <c r="BB486" s="49" t="n">
        <v>-0.0230588935720448</v>
      </c>
      <c r="BC486" s="49" t="n">
        <v>0.0757385623008828</v>
      </c>
      <c r="BD486" s="49" t="n">
        <v>228.853578553612</v>
      </c>
      <c r="BE486" s="49" t="n">
        <v>-0.0265282601246352</v>
      </c>
      <c r="BF486" s="49" t="n">
        <v>0.0473991304317343</v>
      </c>
      <c r="BG486" s="49" t="n">
        <v>263.51065773066</v>
      </c>
      <c r="BH486" s="49" t="n">
        <v>-0.016803486202159</v>
      </c>
      <c r="BI486" s="49" t="n">
        <v>0.0634175667424622</v>
      </c>
      <c r="BJ486" s="49" t="n">
        <v>334.179211346647</v>
      </c>
      <c r="BK486" s="49" t="n">
        <v>-0.0180253446031937</v>
      </c>
      <c r="BL486" s="49" t="n">
        <v>0.0756858681271796</v>
      </c>
      <c r="BM486" s="49" t="n">
        <v>397.257980049868</v>
      </c>
      <c r="BN486" s="49" t="n">
        <v>-0.0209546545285621</v>
      </c>
      <c r="BO486" s="49" t="n">
        <v>0.0363603835466192</v>
      </c>
      <c r="BP486" s="49" t="n">
        <v>469.265554862819</v>
      </c>
      <c r="BQ486" s="49" t="n">
        <v>-0.00289570258766457</v>
      </c>
      <c r="BR486" s="49" t="n">
        <v>0.048992557417852</v>
      </c>
      <c r="BS486" s="49" t="n">
        <v>601.020883728201</v>
      </c>
      <c r="BT486" s="49" t="n">
        <v>-0.00669597421143002</v>
      </c>
      <c r="BU486" s="49" t="n">
        <v>0.0646431656301864</v>
      </c>
      <c r="BV486" s="49" t="n">
        <v>727.361610037423</v>
      </c>
      <c r="BW486" s="49" t="n">
        <v>-0.011693481508028</v>
      </c>
      <c r="BX486" s="49" t="n">
        <v>0.0342682814506118</v>
      </c>
      <c r="BY486" s="49" t="n">
        <v>676.825319513717</v>
      </c>
      <c r="BZ486" s="49" t="n">
        <v>-1.62630528476491E-005</v>
      </c>
      <c r="CA486" s="49" t="n">
        <v>0.0429901191683631</v>
      </c>
      <c r="CB486" s="49" t="n">
        <v>837.45852867833</v>
      </c>
      <c r="CC486" s="49" t="n">
        <v>-0.00176019376742597</v>
      </c>
      <c r="CD486" s="49" t="n">
        <v>0.0596861409053728</v>
      </c>
      <c r="CE486" s="49" t="n">
        <v>1046.82316084791</v>
      </c>
      <c r="CF486" s="49" t="n">
        <v>-0.00935143312147528</v>
      </c>
    </row>
    <row r="487" customFormat="false" ht="12.8" hidden="false" customHeight="false" outlineLevel="0" collapsed="false">
      <c r="A487" s="86"/>
      <c r="H487" s="86"/>
      <c r="I487" s="87"/>
      <c r="J487" s="86"/>
      <c r="K487" s="86"/>
      <c r="L487" s="86"/>
      <c r="M487" s="95"/>
      <c r="AW487" s="49" t="n">
        <v>0.0359626000030627</v>
      </c>
      <c r="AX487" s="49" t="n">
        <v>131.650618765588</v>
      </c>
      <c r="AY487" s="53" t="n">
        <v>-0.0145950672819365</v>
      </c>
      <c r="AZ487" s="49" t="n">
        <v>0.0610350236049912</v>
      </c>
      <c r="BA487" s="49" t="n">
        <v>183.136713216958</v>
      </c>
      <c r="BB487" s="49" t="n">
        <v>-0.0232366381341438</v>
      </c>
      <c r="BC487" s="49" t="n">
        <v>0.0763379341527586</v>
      </c>
      <c r="BD487" s="49" t="n">
        <v>228.284999999996</v>
      </c>
      <c r="BE487" s="49" t="n">
        <v>-0.026681850508307</v>
      </c>
      <c r="BF487" s="49" t="n">
        <v>0.0479116946851619</v>
      </c>
      <c r="BG487" s="49" t="n">
        <v>262.964523067318</v>
      </c>
      <c r="BH487" s="49" t="n">
        <v>-0.0168522220407927</v>
      </c>
      <c r="BI487" s="49" t="n">
        <v>0.0640204396496544</v>
      </c>
      <c r="BJ487" s="49" t="n">
        <v>333.453525561111</v>
      </c>
      <c r="BK487" s="49" t="n">
        <v>-0.0181121806678093</v>
      </c>
      <c r="BL487" s="49" t="n">
        <v>0.0762991892277841</v>
      </c>
      <c r="BM487" s="49" t="n">
        <v>396.360224438896</v>
      </c>
      <c r="BN487" s="49" t="n">
        <v>-0.0210576689936903</v>
      </c>
      <c r="BO487" s="49" t="n">
        <v>0.0367530643135689</v>
      </c>
      <c r="BP487" s="49" t="n">
        <v>470.238123441372</v>
      </c>
      <c r="BQ487" s="49" t="n">
        <v>-0.00304393445062855</v>
      </c>
      <c r="BR487" s="49" t="n">
        <v>0.0496589056493744</v>
      </c>
      <c r="BS487" s="49" t="n">
        <v>602.266519638426</v>
      </c>
      <c r="BT487" s="49" t="n">
        <v>-0.00688058477239725</v>
      </c>
      <c r="BU487" s="49" t="n">
        <v>0.0659324219995951</v>
      </c>
      <c r="BV487" s="49" t="n">
        <v>728.869091334181</v>
      </c>
      <c r="BW487" s="49" t="n">
        <v>-0.0119297345080718</v>
      </c>
      <c r="BX487" s="49" t="n">
        <v>0.0345847854725296</v>
      </c>
      <c r="BY487" s="49" t="n">
        <v>678.228062655861</v>
      </c>
      <c r="BZ487" s="49" t="n">
        <v>-0.00012593860224309</v>
      </c>
      <c r="CA487" s="49" t="n">
        <v>0.0434165555180395</v>
      </c>
      <c r="CB487" s="49" t="n">
        <v>839.194189526211</v>
      </c>
      <c r="CC487" s="49" t="n">
        <v>-0.00188195229492654</v>
      </c>
      <c r="CD487" s="49" t="n">
        <v>0.0606622111696064</v>
      </c>
      <c r="CE487" s="49" t="n">
        <v>1048.99273690776</v>
      </c>
      <c r="CF487" s="49" t="n">
        <v>-0.00955663320841944</v>
      </c>
    </row>
    <row r="488" customFormat="false" ht="12.8" hidden="false" customHeight="false" outlineLevel="0" collapsed="false">
      <c r="A488" s="86"/>
      <c r="H488" s="86"/>
      <c r="I488" s="87"/>
      <c r="J488" s="86"/>
      <c r="K488" s="86"/>
      <c r="L488" s="86"/>
      <c r="M488" s="95"/>
      <c r="AW488" s="49" t="n">
        <v>0.0364722803683904</v>
      </c>
      <c r="AX488" s="49" t="n">
        <v>131.355107543643</v>
      </c>
      <c r="AY488" s="53" t="n">
        <v>-0.0147774507071093</v>
      </c>
      <c r="AZ488" s="49" t="n">
        <v>0.0615997495018338</v>
      </c>
      <c r="BA488" s="49" t="n">
        <v>182.693820448878</v>
      </c>
      <c r="BB488" s="49" t="n">
        <v>-0.0234186948559861</v>
      </c>
      <c r="BC488" s="49" t="n">
        <v>0.0769461369637574</v>
      </c>
      <c r="BD488" s="49" t="n">
        <v>227.71642144638</v>
      </c>
      <c r="BE488" s="49" t="n">
        <v>-0.0268383239266147</v>
      </c>
      <c r="BF488" s="49" t="n">
        <v>0.0484325573464046</v>
      </c>
      <c r="BG488" s="49" t="n">
        <v>262.418388403977</v>
      </c>
      <c r="BH488" s="49" t="n">
        <v>-0.0169062003559139</v>
      </c>
      <c r="BI488" s="49" t="n">
        <v>0.0646326966709052</v>
      </c>
      <c r="BJ488" s="49" t="n">
        <v>332.727839775575</v>
      </c>
      <c r="BK488" s="49" t="n">
        <v>-0.0182029022026601</v>
      </c>
      <c r="BL488" s="49" t="n">
        <v>0.0769213591600869</v>
      </c>
      <c r="BM488" s="49" t="n">
        <v>395.462468827923</v>
      </c>
      <c r="BN488" s="49" t="n">
        <v>-0.021163727331292</v>
      </c>
      <c r="BO488" s="49" t="n">
        <v>0.03715876026527</v>
      </c>
      <c r="BP488" s="49" t="n">
        <v>471.210692019926</v>
      </c>
      <c r="BQ488" s="49" t="n">
        <v>-0.00319546423596025</v>
      </c>
      <c r="BR488" s="49" t="n">
        <v>0.0503562486308145</v>
      </c>
      <c r="BS488" s="49" t="n">
        <v>603.51215554865</v>
      </c>
      <c r="BT488" s="49" t="n">
        <v>-0.00706935808920807</v>
      </c>
      <c r="BU488" s="49" t="n">
        <v>0.0673230815791527</v>
      </c>
      <c r="BV488" s="49" t="n">
        <v>730.376572630939</v>
      </c>
      <c r="BW488" s="49" t="n">
        <v>-0.0121718714075528</v>
      </c>
      <c r="BX488" s="49" t="n">
        <v>0.0349094537767764</v>
      </c>
      <c r="BY488" s="49" t="n">
        <v>679.630805798006</v>
      </c>
      <c r="BZ488" s="49" t="n">
        <v>-0.000237803674368013</v>
      </c>
      <c r="CA488" s="49" t="n">
        <v>0.0438554235762991</v>
      </c>
      <c r="CB488" s="49" t="n">
        <v>840.929850374091</v>
      </c>
      <c r="CC488" s="49" t="n">
        <v>-0.00200594004272307</v>
      </c>
      <c r="CD488" s="49" t="n">
        <v>0.0616966237351656</v>
      </c>
      <c r="CE488" s="49" t="n">
        <v>1051.16231296761</v>
      </c>
      <c r="CF488" s="49" t="n">
        <v>-0.00976646117676821</v>
      </c>
    </row>
    <row r="489" customFormat="false" ht="12.8" hidden="false" customHeight="false" outlineLevel="0" collapsed="false">
      <c r="A489" s="86"/>
      <c r="H489" s="86"/>
      <c r="I489" s="87"/>
      <c r="J489" s="86"/>
      <c r="K489" s="86"/>
      <c r="L489" s="86"/>
      <c r="M489" s="95"/>
      <c r="AW489" s="49" t="n">
        <v>0.0369911266062611</v>
      </c>
      <c r="AX489" s="49" t="n">
        <v>131.059596321697</v>
      </c>
      <c r="AY489" s="53" t="n">
        <v>-0.0149676972149249</v>
      </c>
      <c r="AZ489" s="49" t="n">
        <v>0.0621737315085129</v>
      </c>
      <c r="BA489" s="49" t="n">
        <v>182.250927680798</v>
      </c>
      <c r="BB489" s="49" t="n">
        <v>-0.0236050849207674</v>
      </c>
      <c r="BC489" s="49" t="n">
        <v>0.0775634029617074</v>
      </c>
      <c r="BD489" s="49" t="n">
        <v>227.147842892764</v>
      </c>
      <c r="BE489" s="49" t="n">
        <v>-0.0269976864877364</v>
      </c>
      <c r="BF489" s="49" t="n">
        <v>0.0489619820230493</v>
      </c>
      <c r="BG489" s="49" t="n">
        <v>261.872253740635</v>
      </c>
      <c r="BH489" s="49" t="n">
        <v>-0.0169655110645252</v>
      </c>
      <c r="BI489" s="49" t="n">
        <v>0.0652546049679146</v>
      </c>
      <c r="BJ489" s="49" t="n">
        <v>332.002153990038</v>
      </c>
      <c r="BK489" s="49" t="n">
        <v>-0.0182975541050581</v>
      </c>
      <c r="BL489" s="49" t="n">
        <v>0.0775526074407433</v>
      </c>
      <c r="BM489" s="49" t="n">
        <v>394.564713216951</v>
      </c>
      <c r="BN489" s="49" t="n">
        <v>-0.0212728534028395</v>
      </c>
      <c r="BO489" s="49" t="n">
        <v>0.0375783658599487</v>
      </c>
      <c r="BP489" s="49" t="n">
        <v>472.183260598479</v>
      </c>
      <c r="BQ489" s="49" t="n">
        <v>-0.00335042991962102</v>
      </c>
      <c r="BR489" s="49" t="n">
        <v>0.0510875625594413</v>
      </c>
      <c r="BS489" s="49" t="n">
        <v>604.757791458875</v>
      </c>
      <c r="BT489" s="49" t="n">
        <v>-0.00726249177603131</v>
      </c>
      <c r="BU489" s="49" t="n">
        <v>0.0680148047439517</v>
      </c>
      <c r="BV489" s="49" t="n">
        <v>728.869091334181</v>
      </c>
      <c r="BW489" s="49" t="n">
        <v>-0.0122170025866327</v>
      </c>
      <c r="BX489" s="49" t="n">
        <v>0.0352427259238464</v>
      </c>
      <c r="BY489" s="49" t="n">
        <v>681.033548940151</v>
      </c>
      <c r="BZ489" s="49" t="n">
        <v>-0.000351933856060714</v>
      </c>
      <c r="CA489" s="49" t="n">
        <v>0.0443074719399141</v>
      </c>
      <c r="CB489" s="49" t="n">
        <v>842.665511221971</v>
      </c>
      <c r="CC489" s="49" t="n">
        <v>-0.00213223394006069</v>
      </c>
      <c r="CD489" s="49" t="n">
        <v>0.0627966354767645</v>
      </c>
      <c r="CE489" s="49" t="n">
        <v>1053.33188902746</v>
      </c>
      <c r="CF489" s="49" t="n">
        <v>-0.00998115156787435</v>
      </c>
    </row>
    <row r="490" customFormat="false" ht="12.8" hidden="false" customHeight="false" outlineLevel="0" collapsed="false">
      <c r="A490" s="86"/>
      <c r="H490" s="86"/>
      <c r="I490" s="87"/>
      <c r="J490" s="86"/>
      <c r="K490" s="86"/>
      <c r="L490" s="86"/>
      <c r="M490" s="95"/>
      <c r="AW490" s="49" t="n">
        <v>0.0375194852031861</v>
      </c>
      <c r="AX490" s="49" t="n">
        <v>130.764085099752</v>
      </c>
      <c r="AY490" s="53" t="n">
        <v>-0.0151658927173097</v>
      </c>
      <c r="AZ490" s="49" t="n">
        <v>0.0627572507666554</v>
      </c>
      <c r="BA490" s="49" t="n">
        <v>181.808034912718</v>
      </c>
      <c r="BB490" s="49" t="n">
        <v>-0.023795828112748</v>
      </c>
      <c r="BC490" s="49" t="n">
        <v>0.078189972375764</v>
      </c>
      <c r="BD490" s="49" t="n">
        <v>226.579264339148</v>
      </c>
      <c r="BE490" s="49" t="n">
        <v>-0.0271599432523109</v>
      </c>
      <c r="BF490" s="49" t="n">
        <v>0.0495002439893108</v>
      </c>
      <c r="BG490" s="49" t="n">
        <v>261.326119077293</v>
      </c>
      <c r="BH490" s="49" t="n">
        <v>-0.0170302439233548</v>
      </c>
      <c r="BI490" s="49" t="n">
        <v>0.0658864420583327</v>
      </c>
      <c r="BJ490" s="49" t="n">
        <v>331.276468204502</v>
      </c>
      <c r="BK490" s="49" t="n">
        <v>-0.018396180593969</v>
      </c>
      <c r="BL490" s="49" t="n">
        <v>0.0781931716215368</v>
      </c>
      <c r="BM490" s="49" t="n">
        <v>393.666957605978</v>
      </c>
      <c r="BN490" s="49" t="n">
        <v>-0.0213850703424009</v>
      </c>
      <c r="BO490" s="49" t="n">
        <v>0.0380128696918842</v>
      </c>
      <c r="BP490" s="49" t="n">
        <v>473.155829177033</v>
      </c>
      <c r="BQ490" s="49" t="n">
        <v>-0.00350897900277114</v>
      </c>
      <c r="BR490" s="49" t="n">
        <v>0.0518562682443595</v>
      </c>
      <c r="BS490" s="49" t="n">
        <v>606.003427369099</v>
      </c>
      <c r="BT490" s="49" t="n">
        <v>-0.00746019913626529</v>
      </c>
      <c r="BU490" s="49" t="n">
        <v>0.0687163724239586</v>
      </c>
      <c r="BV490" s="49" t="n">
        <v>727.361610037423</v>
      </c>
      <c r="BW490" s="49" t="n">
        <v>-0.0122654678104347</v>
      </c>
      <c r="BX490" s="49" t="n">
        <v>0.0355850774928781</v>
      </c>
      <c r="BY490" s="49" t="n">
        <v>682.436292082296</v>
      </c>
      <c r="BZ490" s="49" t="n">
        <v>-0.000468409054930601</v>
      </c>
      <c r="CA490" s="49" t="n">
        <v>0.0447735180632858</v>
      </c>
      <c r="CB490" s="49" t="n">
        <v>844.401172069852</v>
      </c>
      <c r="CC490" s="49" t="n">
        <v>-0.00226091536902256</v>
      </c>
      <c r="CD490" s="49" t="n">
        <v>0.0639709321697698</v>
      </c>
      <c r="CE490" s="49" t="n">
        <v>1055.50146508731</v>
      </c>
      <c r="CF490" s="49" t="n">
        <v>-0.0102009590380092</v>
      </c>
    </row>
    <row r="491" customFormat="false" ht="12.8" hidden="false" customHeight="false" outlineLevel="0" collapsed="false">
      <c r="A491" s="86"/>
      <c r="H491" s="86"/>
      <c r="I491" s="87"/>
      <c r="J491" s="86"/>
      <c r="K491" s="86"/>
      <c r="L491" s="86"/>
      <c r="M491" s="95"/>
      <c r="AW491" s="49" t="n">
        <v>0.0380577193947523</v>
      </c>
      <c r="AX491" s="49" t="n">
        <v>130.468573877807</v>
      </c>
      <c r="AY491" s="53" t="n">
        <v>-0.0153721214091977</v>
      </c>
      <c r="AZ491" s="49" t="n">
        <v>0.0633505994398432</v>
      </c>
      <c r="BA491" s="49" t="n">
        <v>181.365142144639</v>
      </c>
      <c r="BB491" s="49" t="n">
        <v>-0.0239909427516502</v>
      </c>
      <c r="BC491" s="49" t="n">
        <v>0.0788260937664203</v>
      </c>
      <c r="BD491" s="49" t="n">
        <v>226.010685785532</v>
      </c>
      <c r="BE491" s="49" t="n">
        <v>-0.027325098193923</v>
      </c>
      <c r="BF491" s="49" t="n">
        <v>0.0500476307911452</v>
      </c>
      <c r="BG491" s="49" t="n">
        <v>260.779984413952</v>
      </c>
      <c r="BH491" s="49" t="n">
        <v>-0.0171004884572298</v>
      </c>
      <c r="BI491" s="49" t="n">
        <v>0.0665284962950356</v>
      </c>
      <c r="BJ491" s="49" t="n">
        <v>330.550782418966</v>
      </c>
      <c r="BK491" s="49" t="n">
        <v>-0.0184988251538679</v>
      </c>
      <c r="BL491" s="49" t="n">
        <v>0.0788432976267867</v>
      </c>
      <c r="BM491" s="49" t="n">
        <v>392.769201995006</v>
      </c>
      <c r="BN491" s="49" t="n">
        <v>-0.0215004005163575</v>
      </c>
      <c r="BO491" s="49" t="n">
        <v>0.0384633680882636</v>
      </c>
      <c r="BP491" s="49" t="n">
        <v>474.128397755586</v>
      </c>
      <c r="BQ491" s="49" t="n">
        <v>-0.00367126943295711</v>
      </c>
      <c r="BR491" s="49" t="n">
        <v>0.0526663238085956</v>
      </c>
      <c r="BS491" s="49" t="n">
        <v>607.249063279324</v>
      </c>
      <c r="BT491" s="49" t="n">
        <v>-0.00766271092563539</v>
      </c>
      <c r="BU491" s="49" t="n">
        <v>0.069428078483914</v>
      </c>
      <c r="BV491" s="49" t="n">
        <v>725.854128740664</v>
      </c>
      <c r="BW491" s="49" t="n">
        <v>-0.0123173188548784</v>
      </c>
      <c r="BX491" s="49" t="n">
        <v>0.0359370241029093</v>
      </c>
      <c r="BY491" s="49" t="n">
        <v>683.839035224441</v>
      </c>
      <c r="BZ491" s="49" t="n">
        <v>-0.000587313843546826</v>
      </c>
      <c r="CA491" s="49" t="n">
        <v>0.0452544569246914</v>
      </c>
      <c r="CB491" s="49" t="n">
        <v>846.136832917732</v>
      </c>
      <c r="CC491" s="49" t="n">
        <v>-0.0023920705255589</v>
      </c>
      <c r="CD491" s="49" t="n">
        <v>0.0652300284471692</v>
      </c>
      <c r="CE491" s="49" t="n">
        <v>1057.67104114717</v>
      </c>
      <c r="CF491" s="49" t="n">
        <v>-0.0104261608189578</v>
      </c>
    </row>
    <row r="492" customFormat="false" ht="12.8" hidden="false" customHeight="false" outlineLevel="0" collapsed="false">
      <c r="A492" s="86"/>
      <c r="H492" s="86"/>
      <c r="I492" s="87"/>
      <c r="J492" s="86"/>
      <c r="K492" s="86"/>
      <c r="L492" s="86"/>
      <c r="M492" s="95"/>
      <c r="AW492" s="49" t="n">
        <v>0.0386062100946366</v>
      </c>
      <c r="AX492" s="49" t="n">
        <v>130.173062655862</v>
      </c>
      <c r="AY492" s="53" t="n">
        <v>-0.0155864656319903</v>
      </c>
      <c r="AZ492" s="49" t="n">
        <v>0.0639540812247733</v>
      </c>
      <c r="BA492" s="49" t="n">
        <v>180.922249376559</v>
      </c>
      <c r="BB492" s="49" t="n">
        <v>-0.0241904456250664</v>
      </c>
      <c r="BC492" s="49" t="n">
        <v>0.0794720243717396</v>
      </c>
      <c r="BD492" s="49" t="n">
        <v>225.442107231916</v>
      </c>
      <c r="BE492" s="49" t="n">
        <v>-0.0274931541586653</v>
      </c>
      <c r="BF492" s="49" t="n">
        <v>0.0506044428878501</v>
      </c>
      <c r="BG492" s="49" t="n">
        <v>260.23384975061</v>
      </c>
      <c r="BH492" s="49" t="n">
        <v>-0.0171763338838946</v>
      </c>
      <c r="BI492" s="49" t="n">
        <v>0.0671810673715153</v>
      </c>
      <c r="BJ492" s="49" t="n">
        <v>329.82509663343</v>
      </c>
      <c r="BK492" s="49" t="n">
        <v>-0.0186055304764544</v>
      </c>
      <c r="BL492" s="49" t="n">
        <v>0.0795032401075047</v>
      </c>
      <c r="BM492" s="49" t="n">
        <v>391.871446384033</v>
      </c>
      <c r="BN492" s="49" t="n">
        <v>-0.021618865481879</v>
      </c>
      <c r="BO492" s="49" t="n">
        <v>0.0389310812426305</v>
      </c>
      <c r="BP492" s="49" t="n">
        <v>475.10096633414</v>
      </c>
      <c r="BQ492" s="49" t="n">
        <v>-0.00383747064129437</v>
      </c>
      <c r="BR492" s="49" t="n">
        <v>0.0535223428102674</v>
      </c>
      <c r="BS492" s="49" t="n">
        <v>608.494699189548</v>
      </c>
      <c r="BT492" s="49" t="n">
        <v>-0.00787027737537327</v>
      </c>
      <c r="BU492" s="49" t="n">
        <v>0.0701501844777947</v>
      </c>
      <c r="BV492" s="49" t="n">
        <v>724.346647443906</v>
      </c>
      <c r="BW492" s="49" t="n">
        <v>-0.0123726054028282</v>
      </c>
      <c r="BX492" s="49" t="n">
        <v>0.0362991260093369</v>
      </c>
      <c r="BY492" s="49" t="n">
        <v>685.241778366585</v>
      </c>
      <c r="BZ492" s="49" t="n">
        <v>-0.000708737839153274</v>
      </c>
      <c r="CA492" s="49" t="n">
        <v>0.0457512710960113</v>
      </c>
      <c r="CB492" s="49" t="n">
        <v>847.872493765613</v>
      </c>
      <c r="CC492" s="49" t="n">
        <v>-0.00252579081858732</v>
      </c>
      <c r="CD492" s="49" t="n">
        <v>0.0665868179728668</v>
      </c>
      <c r="CE492" s="49" t="n">
        <v>1059.84061720702</v>
      </c>
      <c r="CF492" s="49" t="n">
        <v>-0.0106570595760342</v>
      </c>
    </row>
    <row r="493" customFormat="false" ht="12.8" hidden="false" customHeight="false" outlineLevel="0" collapsed="false">
      <c r="A493" s="86"/>
      <c r="H493" s="86"/>
      <c r="I493" s="87"/>
      <c r="J493" s="86"/>
      <c r="K493" s="86"/>
      <c r="L493" s="86"/>
      <c r="M493" s="95"/>
      <c r="AW493" s="49" t="n">
        <v>0.0391653568841746</v>
      </c>
      <c r="AX493" s="49" t="n">
        <v>129.877551433917</v>
      </c>
      <c r="AY493" s="53" t="n">
        <v>-0.0158090057311811</v>
      </c>
      <c r="AZ493" s="49" t="n">
        <v>0.0645680118906039</v>
      </c>
      <c r="BA493" s="49" t="n">
        <v>180.479356608479</v>
      </c>
      <c r="BB493" s="49" t="n">
        <v>-0.0243943519188369</v>
      </c>
      <c r="BC493" s="49" t="n">
        <v>0.0801280304707572</v>
      </c>
      <c r="BD493" s="49" t="n">
        <v>224.8735286783</v>
      </c>
      <c r="BE493" s="49" t="n">
        <v>-0.0276641128237636</v>
      </c>
      <c r="BF493" s="49" t="n">
        <v>0.0511709943327244</v>
      </c>
      <c r="BG493" s="49" t="n">
        <v>259.687715087269</v>
      </c>
      <c r="BH493" s="49" t="n">
        <v>-0.0172578690351303</v>
      </c>
      <c r="BI493" s="49" t="n">
        <v>0.0678444668550614</v>
      </c>
      <c r="BJ493" s="49" t="n">
        <v>329.099410847894</v>
      </c>
      <c r="BK493" s="49" t="n">
        <v>-0.0187163384001589</v>
      </c>
      <c r="BL493" s="49" t="n">
        <v>0.0801732628132828</v>
      </c>
      <c r="BM493" s="49" t="n">
        <v>390.97369077306</v>
      </c>
      <c r="BN493" s="49" t="n">
        <v>-0.0217404859441292</v>
      </c>
      <c r="BO493" s="49" t="n">
        <v>0.0394173724732681</v>
      </c>
      <c r="BP493" s="49" t="n">
        <v>476.073534912693</v>
      </c>
      <c r="BQ493" s="49" t="n">
        <v>-0.00400776471382362</v>
      </c>
      <c r="BR493" s="49" t="n">
        <v>0.054429746618871</v>
      </c>
      <c r="BS493" s="49" t="n">
        <v>609.740335099773</v>
      </c>
      <c r="BT493" s="49" t="n">
        <v>-0.00808317052358193</v>
      </c>
      <c r="BU493" s="49" t="n">
        <v>0.0708829614224328</v>
      </c>
      <c r="BV493" s="49" t="n">
        <v>722.839166147148</v>
      </c>
      <c r="BW493" s="49" t="n">
        <v>-0.0124313767850574</v>
      </c>
      <c r="BX493" s="49" t="n">
        <v>0.0366719933769817</v>
      </c>
      <c r="BY493" s="49" t="n">
        <v>686.64452150873</v>
      </c>
      <c r="BZ493" s="49" t="n">
        <v>-0.000832776123451976</v>
      </c>
      <c r="CA493" s="49" t="n">
        <v>0.0462650424973016</v>
      </c>
      <c r="CB493" s="49" t="n">
        <v>849.608154613493</v>
      </c>
      <c r="CC493" s="49" t="n">
        <v>-0.00266217331215205</v>
      </c>
      <c r="CD493" s="49" t="n">
        <v>0.0673665770250989</v>
      </c>
      <c r="CE493" s="49" t="n">
        <v>1057.67104114717</v>
      </c>
      <c r="CF493" s="49" t="n">
        <v>-0.0107016435056218</v>
      </c>
    </row>
    <row r="494" customFormat="false" ht="12.8" hidden="false" customHeight="false" outlineLevel="0" collapsed="false">
      <c r="A494" s="86"/>
      <c r="H494" s="86"/>
      <c r="I494" s="87"/>
      <c r="J494" s="86"/>
      <c r="K494" s="86"/>
      <c r="L494" s="86"/>
      <c r="M494" s="95"/>
      <c r="AW494" s="49" t="n">
        <v>0.0397355790671488</v>
      </c>
      <c r="AX494" s="49" t="n">
        <v>129.582040211972</v>
      </c>
      <c r="AY494" s="53" t="n">
        <v>-0.0160398199079113</v>
      </c>
      <c r="AZ494" s="49" t="n">
        <v>0.0651927198483279</v>
      </c>
      <c r="BA494" s="49" t="n">
        <v>180.036463840399</v>
      </c>
      <c r="BB494" s="49" t="n">
        <v>-0.0246026751453475</v>
      </c>
      <c r="BC494" s="49" t="n">
        <v>0.0807943877650587</v>
      </c>
      <c r="BD494" s="49" t="n">
        <v>224.304950124684</v>
      </c>
      <c r="BE494" s="49" t="n">
        <v>-0.0278379746552589</v>
      </c>
      <c r="BF494" s="49" t="n">
        <v>0.0517476134955799</v>
      </c>
      <c r="BG494" s="49" t="n">
        <v>259.141580423927</v>
      </c>
      <c r="BH494" s="49" t="n">
        <v>-0.0173451822740224</v>
      </c>
      <c r="BI494" s="49" t="n">
        <v>0.0685190187495289</v>
      </c>
      <c r="BJ494" s="49" t="n">
        <v>328.373725062358</v>
      </c>
      <c r="BK494" s="49" t="n">
        <v>-0.0188312898473705</v>
      </c>
      <c r="BL494" s="49" t="n">
        <v>0.0808536389829556</v>
      </c>
      <c r="BM494" s="49" t="n">
        <v>390.075935162088</v>
      </c>
      <c r="BN494" s="49" t="n">
        <v>-0.0218652817121742</v>
      </c>
      <c r="BO494" s="49" t="n">
        <v>0.0399237713601733</v>
      </c>
      <c r="BP494" s="49" t="n">
        <v>477.046103491247</v>
      </c>
      <c r="BQ494" s="49" t="n">
        <v>-0.00418234771865958</v>
      </c>
      <c r="BR494" s="49" t="n">
        <v>0.0553949636834168</v>
      </c>
      <c r="BS494" s="49" t="n">
        <v>610.985971009997</v>
      </c>
      <c r="BT494" s="49" t="n">
        <v>-0.00830168691369534</v>
      </c>
      <c r="BU494" s="49" t="n">
        <v>0.0716266902110489</v>
      </c>
      <c r="BV494" s="49" t="n">
        <v>721.33168485039</v>
      </c>
      <c r="BW494" s="49" t="n">
        <v>-0.0124936819329471</v>
      </c>
      <c r="BX494" s="49" t="n">
        <v>0.0370562923525979</v>
      </c>
      <c r="BY494" s="49" t="n">
        <v>688.047264650875</v>
      </c>
      <c r="BZ494" s="49" t="n">
        <v>-0.000959529707693124</v>
      </c>
      <c r="CA494" s="49" t="n">
        <v>0.0467969661855689</v>
      </c>
      <c r="CB494" s="49" t="n">
        <v>851.343815461373</v>
      </c>
      <c r="CC494" s="49" t="n">
        <v>-0.00280132121641466</v>
      </c>
      <c r="CD494" s="49" t="n">
        <v>0.0681582059848947</v>
      </c>
      <c r="CE494" s="49" t="n">
        <v>1055.50146508731</v>
      </c>
      <c r="CF494" s="49" t="n">
        <v>-0.0107498942822818</v>
      </c>
    </row>
    <row r="495" customFormat="false" ht="12.8" hidden="false" customHeight="false" outlineLevel="0" collapsed="false">
      <c r="A495" s="86"/>
      <c r="H495" s="86"/>
      <c r="I495" s="87"/>
      <c r="J495" s="86"/>
      <c r="K495" s="86"/>
      <c r="L495" s="86"/>
      <c r="M495" s="95"/>
      <c r="AW495" s="49" t="n">
        <v>0.0403173167948865</v>
      </c>
      <c r="AX495" s="49" t="n">
        <v>129.286528990027</v>
      </c>
      <c r="AY495" s="53" t="n">
        <v>-0.0162789840642127</v>
      </c>
      <c r="AZ495" s="49" t="n">
        <v>0.0658285467521558</v>
      </c>
      <c r="BA495" s="49" t="n">
        <v>179.593571072319</v>
      </c>
      <c r="BB495" s="49" t="n">
        <v>-0.0248154270696979</v>
      </c>
      <c r="BC495" s="49" t="n">
        <v>0.0814713817796142</v>
      </c>
      <c r="BD495" s="49" t="n">
        <v>223.736371571068</v>
      </c>
      <c r="BE495" s="49" t="n">
        <v>-0.0280147388647337</v>
      </c>
      <c r="BF495" s="49" t="n">
        <v>0.0523346438301212</v>
      </c>
      <c r="BG495" s="49" t="n">
        <v>258.595445760585</v>
      </c>
      <c r="BH495" s="49" t="n">
        <v>-0.0174383614082177</v>
      </c>
      <c r="BI495" s="49" t="n">
        <v>0.0692050600896294</v>
      </c>
      <c r="BJ495" s="49" t="n">
        <v>327.648039276821</v>
      </c>
      <c r="BK495" s="49" t="n">
        <v>-0.0189504247593194</v>
      </c>
      <c r="BL495" s="49" t="n">
        <v>0.0815446517551569</v>
      </c>
      <c r="BM495" s="49" t="n">
        <v>389.178179551115</v>
      </c>
      <c r="BN495" s="49" t="n">
        <v>-0.0219932716535652</v>
      </c>
      <c r="BO495" s="49" t="n">
        <v>0.0404520017348435</v>
      </c>
      <c r="BP495" s="49" t="n">
        <v>478.0186720698</v>
      </c>
      <c r="BQ495" s="49" t="n">
        <v>-0.00436143121476043</v>
      </c>
      <c r="BR495" s="49" t="n">
        <v>0.056425694119599</v>
      </c>
      <c r="BS495" s="49" t="n">
        <v>612.231606920222</v>
      </c>
      <c r="BT495" s="49" t="n">
        <v>-0.00852615073266247</v>
      </c>
      <c r="BU495" s="49" t="n">
        <v>0.0723816620479577</v>
      </c>
      <c r="BV495" s="49" t="n">
        <v>719.824203553632</v>
      </c>
      <c r="BW495" s="49" t="n">
        <v>-0.0125595693292631</v>
      </c>
      <c r="BX495" s="49" t="n">
        <v>0.0374527520864637</v>
      </c>
      <c r="BY495" s="49" t="n">
        <v>689.45000779302</v>
      </c>
      <c r="BZ495" s="49" t="n">
        <v>-0.0010891060491332</v>
      </c>
      <c r="CA495" s="49" t="n">
        <v>0.047348366614556</v>
      </c>
      <c r="CB495" s="49" t="n">
        <v>853.079476309254</v>
      </c>
      <c r="CC495" s="49" t="n">
        <v>-0.00294334443417343</v>
      </c>
      <c r="CD495" s="49" t="n">
        <v>0.0689620642793603</v>
      </c>
      <c r="CE495" s="49" t="n">
        <v>1053.33188902746</v>
      </c>
      <c r="CF495" s="49" t="n">
        <v>-0.0108018713450373</v>
      </c>
    </row>
    <row r="496" customFormat="false" ht="12.8" hidden="false" customHeight="false" outlineLevel="0" collapsed="false">
      <c r="A496" s="86"/>
      <c r="H496" s="86"/>
      <c r="I496" s="87"/>
      <c r="J496" s="86"/>
      <c r="K496" s="86"/>
      <c r="L496" s="86"/>
      <c r="M496" s="95"/>
      <c r="AW496" s="49" t="n">
        <v>0.0409110322672134</v>
      </c>
      <c r="AX496" s="49" t="n">
        <v>128.991017768081</v>
      </c>
      <c r="AY496" s="53" t="n">
        <v>-0.0165265716416795</v>
      </c>
      <c r="AZ496" s="49" t="n">
        <v>0.0664758481350424</v>
      </c>
      <c r="BA496" s="49" t="n">
        <v>179.15067830424</v>
      </c>
      <c r="BB496" s="49" t="n">
        <v>-0.0250326176336938</v>
      </c>
      <c r="BC496" s="49" t="n">
        <v>0.0821593082840219</v>
      </c>
      <c r="BD496" s="49" t="n">
        <v>223.167793017452</v>
      </c>
      <c r="BE496" s="49" t="n">
        <v>-0.0281944033650799</v>
      </c>
      <c r="BF496" s="49" t="n">
        <v>0.0529324446894678</v>
      </c>
      <c r="BG496" s="49" t="n">
        <v>258.049311097244</v>
      </c>
      <c r="BH496" s="49" t="n">
        <v>-0.0175374935990051</v>
      </c>
      <c r="BI496" s="49" t="n">
        <v>0.0699029415688214</v>
      </c>
      <c r="BJ496" s="49" t="n">
        <v>326.922353491285</v>
      </c>
      <c r="BK496" s="49" t="n">
        <v>-0.0190737820285371</v>
      </c>
      <c r="BL496" s="49" t="n">
        <v>0.0822465945999663</v>
      </c>
      <c r="BM496" s="49" t="n">
        <v>388.280423940143</v>
      </c>
      <c r="BN496" s="49" t="n">
        <v>-0.0221244736475644</v>
      </c>
      <c r="BO496" s="49" t="n">
        <v>0.0410040157945469</v>
      </c>
      <c r="BP496" s="49" t="n">
        <v>478.991240648354</v>
      </c>
      <c r="BQ496" s="49" t="n">
        <v>-0.00454524397332638</v>
      </c>
      <c r="BR496" s="49" t="n">
        <v>0.0575312670770662</v>
      </c>
      <c r="BS496" s="49" t="n">
        <v>613.477242830446</v>
      </c>
      <c r="BT496" s="49" t="n">
        <v>-0.00875691747899171</v>
      </c>
      <c r="BU496" s="49" t="n">
        <v>0.0731481789057104</v>
      </c>
      <c r="BV496" s="49" t="n">
        <v>718.316722256874</v>
      </c>
      <c r="BW496" s="49" t="n">
        <v>-0.0126290869569584</v>
      </c>
      <c r="BX496" s="49" t="n">
        <v>0.0378621728863514</v>
      </c>
      <c r="BY496" s="49" t="n">
        <v>690.852750935165</v>
      </c>
      <c r="BZ496" s="49" t="n">
        <v>-0.00122161962589831</v>
      </c>
      <c r="CA496" s="49" t="n">
        <v>0.0479207169156996</v>
      </c>
      <c r="CB496" s="49" t="n">
        <v>854.815137157134</v>
      </c>
      <c r="CC496" s="49" t="n">
        <v>-0.00308836017073143</v>
      </c>
      <c r="CD496" s="49" t="n">
        <v>0.0697784852956817</v>
      </c>
      <c r="CE496" s="49" t="n">
        <v>1051.16231296761</v>
      </c>
      <c r="CF496" s="49" t="n">
        <v>-0.0108576323333217</v>
      </c>
    </row>
    <row r="497" customFormat="false" ht="12.8" hidden="false" customHeight="false" outlineLevel="0" collapsed="false">
      <c r="A497" s="86"/>
      <c r="H497" s="86"/>
      <c r="I497" s="87"/>
      <c r="J497" s="86"/>
      <c r="K497" s="86"/>
      <c r="L497" s="86"/>
      <c r="M497" s="95"/>
      <c r="AW497" s="49" t="n">
        <v>0.0415172110153227</v>
      </c>
      <c r="AX497" s="49" t="n">
        <v>128.695506546136</v>
      </c>
      <c r="AY497" s="53" t="n">
        <v>-0.0167826534533005</v>
      </c>
      <c r="AZ497" s="49" t="n">
        <v>0.067134994080657</v>
      </c>
      <c r="BA497" s="49" t="n">
        <v>178.70778553616</v>
      </c>
      <c r="BB497" s="49" t="n">
        <v>-0.0252542548776129</v>
      </c>
      <c r="BC497" s="49" t="n">
        <v>0.0828584737353922</v>
      </c>
      <c r="BD497" s="49" t="n">
        <v>222.599214463836</v>
      </c>
      <c r="BE497" s="49" t="n">
        <v>-0.0283769647252968</v>
      </c>
      <c r="BF497" s="49" t="n">
        <v>0.0535413921933663</v>
      </c>
      <c r="BG497" s="49" t="n">
        <v>257.503176433902</v>
      </c>
      <c r="BH497" s="49" t="n">
        <v>-0.0176426652660464</v>
      </c>
      <c r="BI497" s="49" t="n">
        <v>0.0706130282030429</v>
      </c>
      <c r="BJ497" s="49" t="n">
        <v>326.196667705749</v>
      </c>
      <c r="BK497" s="49" t="n">
        <v>-0.0192013994288233</v>
      </c>
      <c r="BL497" s="49" t="n">
        <v>0.082959771772923</v>
      </c>
      <c r="BM497" s="49" t="n">
        <v>387.38266832917</v>
      </c>
      <c r="BN497" s="49" t="n">
        <v>-0.0222589045369892</v>
      </c>
      <c r="BO497" s="49" t="n">
        <v>0.0415820360186233</v>
      </c>
      <c r="BP497" s="49" t="n">
        <v>479.963809226907</v>
      </c>
      <c r="BQ497" s="49" t="n">
        <v>-0.00473403394924199</v>
      </c>
      <c r="BR497" s="49" t="n">
        <v>0.0587231328223715</v>
      </c>
      <c r="BS497" s="49" t="n">
        <v>614.722878740671</v>
      </c>
      <c r="BT497" s="49" t="n">
        <v>-0.0089943782733438</v>
      </c>
      <c r="BU497" s="49" t="n">
        <v>0.0739265540060327</v>
      </c>
      <c r="BV497" s="49" t="n">
        <v>716.809240960116</v>
      </c>
      <c r="BW497" s="49" t="n">
        <v>-0.0127022822459354</v>
      </c>
      <c r="BX497" s="49" t="n">
        <v>0.0382854357297883</v>
      </c>
      <c r="BY497" s="49" t="n">
        <v>692.255494077309</v>
      </c>
      <c r="BZ497" s="49" t="n">
        <v>-0.00135719257844901</v>
      </c>
      <c r="CA497" s="49" t="n">
        <v>0.0485156618986734</v>
      </c>
      <c r="CB497" s="49" t="n">
        <v>856.550798005014</v>
      </c>
      <c r="CC497" s="49" t="n">
        <v>-0.00323649361624336</v>
      </c>
      <c r="CD497" s="49" t="n">
        <v>0.0706078151284935</v>
      </c>
      <c r="CE497" s="49" t="n">
        <v>1048.99273690776</v>
      </c>
      <c r="CF497" s="49" t="n">
        <v>-0.0109172344402268</v>
      </c>
    </row>
    <row r="498" customFormat="false" ht="12.8" hidden="false" customHeight="false" outlineLevel="0" collapsed="false">
      <c r="A498" s="86"/>
      <c r="N498" s="86"/>
      <c r="O498" s="86"/>
      <c r="AW498" s="49" t="n">
        <v>0.042136363273184</v>
      </c>
      <c r="AX498" s="49" t="n">
        <v>128.399995324191</v>
      </c>
      <c r="AY498" s="53" t="n">
        <v>-0.017047297508173</v>
      </c>
      <c r="AZ498" s="49" t="n">
        <v>0.0678063699342778</v>
      </c>
      <c r="BA498" s="49" t="n">
        <v>178.26489276808</v>
      </c>
      <c r="BB498" s="49" t="n">
        <v>-0.0254803448596958</v>
      </c>
      <c r="BC498" s="49" t="n">
        <v>0.0835691957441946</v>
      </c>
      <c r="BD498" s="49" t="n">
        <v>222.03063591022</v>
      </c>
      <c r="BE498" s="49" t="n">
        <v>-0.0285624181243146</v>
      </c>
      <c r="BF498" s="49" t="n">
        <v>0.0541618801509486</v>
      </c>
      <c r="BG498" s="49" t="n">
        <v>256.957041770561</v>
      </c>
      <c r="BH498" s="49" t="n">
        <v>-0.0177539619875775</v>
      </c>
      <c r="BI498" s="49" t="n">
        <v>0.0713357000326946</v>
      </c>
      <c r="BJ498" s="49" t="n">
        <v>325.470981920213</v>
      </c>
      <c r="BK498" s="49" t="n">
        <v>-0.0193333135426432</v>
      </c>
      <c r="BL498" s="49" t="n">
        <v>0.083684498792777</v>
      </c>
      <c r="BM498" s="49" t="n">
        <v>386.484912718198</v>
      </c>
      <c r="BN498" s="49" t="n">
        <v>-0.0223965800786449</v>
      </c>
      <c r="BO498" s="49" t="n">
        <v>0.0421886071251581</v>
      </c>
      <c r="BP498" s="49" t="n">
        <v>480.936377805461</v>
      </c>
      <c r="BQ498" s="49" t="n">
        <v>-0.0049280705479586</v>
      </c>
      <c r="BR498" s="49" t="n">
        <v>0.0600155553738325</v>
      </c>
      <c r="BS498" s="49" t="n">
        <v>615.968514650895</v>
      </c>
      <c r="BT498" s="49" t="n">
        <v>-0.00923896495365073</v>
      </c>
      <c r="BU498" s="49" t="n">
        <v>0.074717112326009</v>
      </c>
      <c r="BV498" s="49" t="n">
        <v>715.301759663357</v>
      </c>
      <c r="BW498" s="49" t="n">
        <v>-0.0127792020177101</v>
      </c>
      <c r="BX498" s="49" t="n">
        <v>0.0387235134148125</v>
      </c>
      <c r="BY498" s="49" t="n">
        <v>693.658237219454</v>
      </c>
      <c r="BZ498" s="49" t="n">
        <v>-0.0014959554272281</v>
      </c>
      <c r="CA498" s="49" t="n">
        <v>0.0491350456656395</v>
      </c>
      <c r="CB498" s="49" t="n">
        <v>858.286458852895</v>
      </c>
      <c r="CC498" s="49" t="n">
        <v>-0.00338787871127226</v>
      </c>
      <c r="CD498" s="49" t="n">
        <v>0.0714504131669985</v>
      </c>
      <c r="CE498" s="49" t="n">
        <v>1046.82316084791</v>
      </c>
      <c r="CF498" s="49" t="n">
        <v>-0.0109807343510835</v>
      </c>
    </row>
    <row r="499" customFormat="false" ht="12.8" hidden="false" customHeight="false" outlineLevel="0" collapsed="false">
      <c r="A499" s="86"/>
      <c r="N499" s="86"/>
      <c r="O499" s="86"/>
      <c r="AW499" s="49" t="n">
        <v>0.0427690254447372</v>
      </c>
      <c r="AX499" s="49" t="n">
        <v>128.104484102246</v>
      </c>
      <c r="AY499" s="53" t="n">
        <v>-0.0173205688287993</v>
      </c>
      <c r="AZ499" s="49" t="n">
        <v>0.0684903770552852</v>
      </c>
      <c r="BA499" s="49" t="n">
        <v>177.822</v>
      </c>
      <c r="BB499" s="49" t="n">
        <v>-0.0257108915733112</v>
      </c>
      <c r="BC499" s="49" t="n">
        <v>0.0842918035644783</v>
      </c>
      <c r="BD499" s="49" t="n">
        <v>221.462057356605</v>
      </c>
      <c r="BE499" s="49" t="n">
        <v>-0.0287507573038381</v>
      </c>
      <c r="BF499" s="49" t="n">
        <v>0.0547943210432189</v>
      </c>
      <c r="BG499" s="49" t="n">
        <v>256.410907107219</v>
      </c>
      <c r="BH499" s="49" t="n">
        <v>-0.0178714683958896</v>
      </c>
      <c r="BI499" s="49" t="n">
        <v>0.0720713528654797</v>
      </c>
      <c r="BJ499" s="49" t="n">
        <v>324.745296134676</v>
      </c>
      <c r="BK499" s="49" t="n">
        <v>-0.019469559685874</v>
      </c>
      <c r="BL499" s="49" t="n">
        <v>0.0844211029444429</v>
      </c>
      <c r="BM499" s="49" t="n">
        <v>385.587157107225</v>
      </c>
      <c r="BN499" s="49" t="n">
        <v>-0.0225375148923137</v>
      </c>
      <c r="BO499" s="49" t="n">
        <v>0.0428266610919604</v>
      </c>
      <c r="BP499" s="49" t="n">
        <v>481.908946384014</v>
      </c>
      <c r="BQ499" s="49" t="n">
        <v>-0.00512764724320629</v>
      </c>
      <c r="BR499" s="49" t="n">
        <v>0.0614266123677908</v>
      </c>
      <c r="BS499" s="49" t="n">
        <v>617.21415056112</v>
      </c>
      <c r="BT499" s="49" t="n">
        <v>-0.009491156135133</v>
      </c>
      <c r="BU499" s="49" t="n">
        <v>0.075520191131064</v>
      </c>
      <c r="BV499" s="49" t="n">
        <v>713.794278366599</v>
      </c>
      <c r="BW499" s="49" t="n">
        <v>-0.0128598924279144</v>
      </c>
      <c r="BX499" s="49" t="n">
        <v>0.0391774836991608</v>
      </c>
      <c r="BY499" s="49" t="n">
        <v>695.060980361599</v>
      </c>
      <c r="BZ499" s="49" t="n">
        <v>-0.00163804787773445</v>
      </c>
      <c r="CA499" s="49" t="n">
        <v>0.0497809449942639</v>
      </c>
      <c r="CB499" s="49" t="n">
        <v>860.022119700775</v>
      </c>
      <c r="CC499" s="49" t="n">
        <v>-0.00354265900819994</v>
      </c>
      <c r="CD499" s="49" t="n">
        <v>0.0723066527139727</v>
      </c>
      <c r="CE499" s="49" t="n">
        <v>1044.65358478806</v>
      </c>
      <c r="CF499" s="49" t="n">
        <v>-0.0110481881794337</v>
      </c>
    </row>
    <row r="500" customFormat="false" ht="12.8" hidden="false" customHeight="false" outlineLevel="0" collapsed="false">
      <c r="A500" s="86"/>
      <c r="N500" s="86"/>
      <c r="O500" s="86"/>
      <c r="AW500" s="49" t="n">
        <v>0.0434157616748094</v>
      </c>
      <c r="AX500" s="49" t="n">
        <v>127.808972880301</v>
      </c>
      <c r="AY500" s="53" t="n">
        <v>-0.0176025292606606</v>
      </c>
      <c r="AZ500" s="49" t="n">
        <v>0.0691874336141479</v>
      </c>
      <c r="BA500" s="49" t="n">
        <v>177.37910723192</v>
      </c>
      <c r="BB500" s="49" t="n">
        <v>-0.0259458968617444</v>
      </c>
      <c r="BC500" s="49" t="n">
        <v>0.0850266386099844</v>
      </c>
      <c r="BD500" s="49" t="n">
        <v>220.893478802989</v>
      </c>
      <c r="BE500" s="49" t="n">
        <v>-0.028941974520207</v>
      </c>
      <c r="BF500" s="49" t="n">
        <v>0.0554391470698287</v>
      </c>
      <c r="BG500" s="49" t="n">
        <v>255.864772443877</v>
      </c>
      <c r="BH500" s="49" t="n">
        <v>-0.0179952680678916</v>
      </c>
      <c r="BI500" s="49" t="n">
        <v>0.0728203990629041</v>
      </c>
      <c r="BJ500" s="49" t="n">
        <v>324.01961034914</v>
      </c>
      <c r="BK500" s="49" t="n">
        <v>-0.0196101718298209</v>
      </c>
      <c r="BL500" s="49" t="n">
        <v>0.0851699238087298</v>
      </c>
      <c r="BM500" s="49" t="n">
        <v>384.689401496253</v>
      </c>
      <c r="BN500" s="49" t="n">
        <v>-0.0226817224082759</v>
      </c>
      <c r="BO500" s="49" t="n">
        <v>0.0434995993827237</v>
      </c>
      <c r="BP500" s="49" t="n">
        <v>482.881514962568</v>
      </c>
      <c r="BQ500" s="49" t="n">
        <v>-0.00533308461353685</v>
      </c>
      <c r="BR500" s="49" t="n">
        <v>0.062249375277529</v>
      </c>
      <c r="BS500" s="49" t="n">
        <v>615.968514650895</v>
      </c>
      <c r="BT500" s="49" t="n">
        <v>-0.00953571135151316</v>
      </c>
      <c r="BU500" s="49" t="n">
        <v>0.0763361405364095</v>
      </c>
      <c r="BV500" s="49" t="n">
        <v>712.286797069841</v>
      </c>
      <c r="BW500" s="49" t="n">
        <v>-0.0129443989065698</v>
      </c>
      <c r="BX500" s="49" t="n">
        <v>0.0396485448680852</v>
      </c>
      <c r="BY500" s="49" t="n">
        <v>696.463723503744</v>
      </c>
      <c r="BZ500" s="49" t="n">
        <v>-0.00178361972626362</v>
      </c>
      <c r="CA500" s="49" t="n">
        <v>0.050455709996265</v>
      </c>
      <c r="CB500" s="49" t="n">
        <v>861.757780548655</v>
      </c>
      <c r="CC500" s="49" t="n">
        <v>-0.00370098864345819</v>
      </c>
      <c r="CD500" s="49" t="n">
        <v>0.0731769216386842</v>
      </c>
      <c r="CE500" s="49" t="n">
        <v>1042.48400872821</v>
      </c>
      <c r="CF500" s="49" t="n">
        <v>-0.0111196514003107</v>
      </c>
    </row>
    <row r="501" customFormat="false" ht="12.8" hidden="false" customHeight="false" outlineLevel="0" collapsed="false">
      <c r="A501" s="86"/>
      <c r="N501" s="86"/>
      <c r="O501" s="86"/>
      <c r="AW501" s="49" t="n">
        <v>0.0440771655324593</v>
      </c>
      <c r="AX501" s="49" t="n">
        <v>127.513461658356</v>
      </c>
      <c r="AY501" s="53" t="n">
        <v>-0.0178932372737408</v>
      </c>
      <c r="AZ501" s="49" t="n">
        <v>0.0698979754370242</v>
      </c>
      <c r="BA501" s="49" t="n">
        <v>176.936214463841</v>
      </c>
      <c r="BB501" s="49" t="n">
        <v>-0.0261853603305616</v>
      </c>
      <c r="BC501" s="49" t="n">
        <v>0.0857740549977714</v>
      </c>
      <c r="BD501" s="49" t="n">
        <v>220.324900249373</v>
      </c>
      <c r="BE501" s="49" t="n">
        <v>-0.0291360604952657</v>
      </c>
      <c r="BF501" s="49" t="n">
        <v>0.0560968112650918</v>
      </c>
      <c r="BG501" s="49" t="n">
        <v>255.318637780536</v>
      </c>
      <c r="BH501" s="49" t="n">
        <v>-0.0181254434105498</v>
      </c>
      <c r="BI501" s="49" t="n">
        <v>0.0735832683734676</v>
      </c>
      <c r="BJ501" s="49" t="n">
        <v>323.293924563604</v>
      </c>
      <c r="BK501" s="49" t="n">
        <v>-0.0197551825204232</v>
      </c>
      <c r="BL501" s="49" t="n">
        <v>0.0859313138205297</v>
      </c>
      <c r="BM501" s="49" t="n">
        <v>383.79164588528</v>
      </c>
      <c r="BN501" s="49" t="n">
        <v>-0.0228292148133302</v>
      </c>
      <c r="BO501" s="49" t="n">
        <v>0.0442113981335082</v>
      </c>
      <c r="BP501" s="49" t="n">
        <v>483.854083541122</v>
      </c>
      <c r="BQ501" s="49" t="n">
        <v>-0.00554473388172076</v>
      </c>
      <c r="BR501" s="49" t="n">
        <v>0.0630864051546067</v>
      </c>
      <c r="BS501" s="49" t="n">
        <v>614.722878740671</v>
      </c>
      <c r="BT501" s="49" t="n">
        <v>-0.00958491491171287</v>
      </c>
      <c r="BU501" s="49" t="n">
        <v>0.0771653240987394</v>
      </c>
      <c r="BV501" s="49" t="n">
        <v>710.779315773083</v>
      </c>
      <c r="BW501" s="49" t="n">
        <v>-0.0130327660960721</v>
      </c>
      <c r="BX501" s="49" t="n">
        <v>0.0401380342888574</v>
      </c>
      <c r="BY501" s="49" t="n">
        <v>697.866466645889</v>
      </c>
      <c r="BZ501" s="49" t="n">
        <v>-0.00193283188197758</v>
      </c>
      <c r="CA501" s="49" t="n">
        <v>0.0511620140378401</v>
      </c>
      <c r="CB501" s="49" t="n">
        <v>863.493441396536</v>
      </c>
      <c r="CC501" s="49" t="n">
        <v>-0.00386303343837114</v>
      </c>
      <c r="CD501" s="49" t="n">
        <v>0.074061623065906</v>
      </c>
      <c r="CE501" s="49" t="n">
        <v>1040.31443266836</v>
      </c>
      <c r="CF501" s="49" t="n">
        <v>-0.011195178780741</v>
      </c>
    </row>
    <row r="502" customFormat="false" ht="12.8" hidden="false" customHeight="false" outlineLevel="0" collapsed="false">
      <c r="A502" s="86"/>
      <c r="N502" s="86"/>
      <c r="O502" s="86"/>
      <c r="AW502" s="49" t="n">
        <v>0.0447538618163028</v>
      </c>
      <c r="AX502" s="49" t="n">
        <v>127.217950436411</v>
      </c>
      <c r="AY502" s="53" t="n">
        <v>-0.0181927477556605</v>
      </c>
      <c r="AZ502" s="49" t="n">
        <v>0.0706224569013601</v>
      </c>
      <c r="BA502" s="49" t="n">
        <v>176.493321695761</v>
      </c>
      <c r="BB502" s="49" t="n">
        <v>-0.0264292792574954</v>
      </c>
      <c r="BC502" s="49" t="n">
        <v>0.0865344201210982</v>
      </c>
      <c r="BD502" s="49" t="n">
        <v>219.756321695757</v>
      </c>
      <c r="BE502" s="49" t="n">
        <v>-0.0293330043662492</v>
      </c>
      <c r="BF502" s="49" t="n">
        <v>0.0567677886886447</v>
      </c>
      <c r="BG502" s="49" t="n">
        <v>254.772503117194</v>
      </c>
      <c r="BH502" s="49" t="n">
        <v>-0.0182620755409847</v>
      </c>
      <c r="BI502" s="49" t="n">
        <v>0.0743604088158231</v>
      </c>
      <c r="BJ502" s="49" t="n">
        <v>322.568238778068</v>
      </c>
      <c r="BK502" s="49" t="n">
        <v>-0.0199046227945606</v>
      </c>
      <c r="BL502" s="49" t="n">
        <v>0.0867056388572758</v>
      </c>
      <c r="BM502" s="49" t="n">
        <v>382.893890274307</v>
      </c>
      <c r="BN502" s="49" t="n">
        <v>-0.0229800029952873</v>
      </c>
      <c r="BO502" s="49" t="n">
        <v>0.0449667444298078</v>
      </c>
      <c r="BP502" s="49" t="n">
        <v>484.826652119675</v>
      </c>
      <c r="BQ502" s="49" t="n">
        <v>-0.00576298106153768</v>
      </c>
      <c r="BR502" s="49" t="n">
        <v>0.0639381735242887</v>
      </c>
      <c r="BS502" s="49" t="n">
        <v>613.477242830446</v>
      </c>
      <c r="BT502" s="49" t="n">
        <v>-0.00963884982813439</v>
      </c>
      <c r="BU502" s="49" t="n">
        <v>0.0780081194400858</v>
      </c>
      <c r="BV502" s="49" t="n">
        <v>709.271834476325</v>
      </c>
      <c r="BW502" s="49" t="n">
        <v>-0.0131250377868134</v>
      </c>
      <c r="BX502" s="49" t="n">
        <v>0.0406474506653426</v>
      </c>
      <c r="BY502" s="49" t="n">
        <v>699.269209788033</v>
      </c>
      <c r="BZ502" s="49" t="n">
        <v>-0.00208585752390694</v>
      </c>
      <c r="CA502" s="49" t="n">
        <v>0.0519029155705444</v>
      </c>
      <c r="CB502" s="49" t="n">
        <v>865.229102244416</v>
      </c>
      <c r="CC502" s="49" t="n">
        <v>-0.00402897214986231</v>
      </c>
      <c r="CD502" s="49" t="n">
        <v>0.0749611761033622</v>
      </c>
      <c r="CE502" s="49" t="n">
        <v>1038.14485660851</v>
      </c>
      <c r="CF502" s="49" t="n">
        <v>-0.0112748243073775</v>
      </c>
    </row>
    <row r="503" customFormat="false" ht="12.8" hidden="false" customHeight="false" outlineLevel="0" collapsed="false">
      <c r="A503" s="86"/>
      <c r="N503" s="86"/>
      <c r="O503" s="86"/>
      <c r="AW503" s="49" t="n">
        <v>0.0454465084923213</v>
      </c>
      <c r="AX503" s="49" t="n">
        <v>126.922439214465</v>
      </c>
      <c r="AY503" s="53" t="n">
        <v>-0.0185011117960634</v>
      </c>
      <c r="AZ503" s="49" t="n">
        <v>0.0713613518861431</v>
      </c>
      <c r="BA503" s="49" t="n">
        <v>176.050428927681</v>
      </c>
      <c r="BB503" s="49" t="n">
        <v>-0.0266776484998036</v>
      </c>
      <c r="BC503" s="49" t="n">
        <v>0.0873081152534362</v>
      </c>
      <c r="BD503" s="49" t="n">
        <v>219.187743142141</v>
      </c>
      <c r="BE503" s="49" t="n">
        <v>-0.029532793634673</v>
      </c>
      <c r="BF503" s="49" t="n">
        <v>0.0574525776966408</v>
      </c>
      <c r="BG503" s="49" t="n">
        <v>254.226368453853</v>
      </c>
      <c r="BH503" s="49" t="n">
        <v>-0.0184052441609992</v>
      </c>
      <c r="BI503" s="49" t="n">
        <v>0.075152287615446</v>
      </c>
      <c r="BJ503" s="49" t="n">
        <v>321.842552992532</v>
      </c>
      <c r="BK503" s="49" t="n">
        <v>-0.0200585220933743</v>
      </c>
      <c r="BL503" s="49" t="n">
        <v>0.0874932788596124</v>
      </c>
      <c r="BM503" s="49" t="n">
        <v>381.996134663335</v>
      </c>
      <c r="BN503" s="49" t="n">
        <v>-0.023134096485905</v>
      </c>
      <c r="BO503" s="49" t="n">
        <v>0.0457712153689433</v>
      </c>
      <c r="BP503" s="49" t="n">
        <v>485.799220698229</v>
      </c>
      <c r="BQ503" s="49" t="n">
        <v>-0.0059882518429866</v>
      </c>
      <c r="BR503" s="49" t="n">
        <v>0.0648051382106988</v>
      </c>
      <c r="BS503" s="49" t="n">
        <v>612.231606920222</v>
      </c>
      <c r="BT503" s="49" t="n">
        <v>-0.00969759753685223</v>
      </c>
      <c r="BU503" s="49" t="n">
        <v>0.078864918905893</v>
      </c>
      <c r="BV503" s="49" t="n">
        <v>707.764353179567</v>
      </c>
      <c r="BW503" s="49" t="n">
        <v>-0.0132212568503752</v>
      </c>
      <c r="BX503" s="49" t="n">
        <v>0.0411784809127325</v>
      </c>
      <c r="BY503" s="49" t="n">
        <v>700.671952930178</v>
      </c>
      <c r="BZ503" s="49" t="n">
        <v>-0.0022428834150812</v>
      </c>
      <c r="CA503" s="49" t="n">
        <v>0.0526819354482131</v>
      </c>
      <c r="CB503" s="49" t="n">
        <v>866.964763092296</v>
      </c>
      <c r="CC503" s="49" t="n">
        <v>-0.00419899789652404</v>
      </c>
      <c r="CD503" s="49" t="n">
        <v>0.0758760166101257</v>
      </c>
      <c r="CE503" s="49" t="n">
        <v>1035.97528054866</v>
      </c>
      <c r="CF503" s="49" t="n">
        <v>-0.0113586411111762</v>
      </c>
    </row>
    <row r="504" customFormat="false" ht="12.8" hidden="false" customHeight="false" outlineLevel="0" collapsed="false">
      <c r="A504" s="86"/>
      <c r="N504" s="86"/>
      <c r="O504" s="86"/>
      <c r="AW504" s="49" t="n">
        <v>0.0461557987757062</v>
      </c>
      <c r="AX504" s="49" t="n">
        <v>126.62692799252</v>
      </c>
      <c r="AY504" s="53" t="n">
        <v>-0.0188183764618766</v>
      </c>
      <c r="AZ504" s="49" t="n">
        <v>0.0721151547807769</v>
      </c>
      <c r="BA504" s="49" t="n">
        <v>175.607536159601</v>
      </c>
      <c r="BB504" s="49" t="n">
        <v>-0.0269304603990487</v>
      </c>
      <c r="BC504" s="49" t="n">
        <v>0.0880955361856205</v>
      </c>
      <c r="BD504" s="49" t="n">
        <v>218.619164588525</v>
      </c>
      <c r="BE504" s="49" t="n">
        <v>-0.0297354141142387</v>
      </c>
      <c r="BF504" s="49" t="n">
        <v>0.0581517012999107</v>
      </c>
      <c r="BG504" s="49" t="n">
        <v>253.680233790511</v>
      </c>
      <c r="BH504" s="49" t="n">
        <v>-0.0185550274258001</v>
      </c>
      <c r="BI504" s="49" t="n">
        <v>0.0759593921986445</v>
      </c>
      <c r="BJ504" s="49" t="n">
        <v>321.116867206995</v>
      </c>
      <c r="BK504" s="49" t="n">
        <v>-0.020216908172516</v>
      </c>
      <c r="BL504" s="49" t="n">
        <v>0.0882946284863618</v>
      </c>
      <c r="BM504" s="49" t="n">
        <v>381.098379052362</v>
      </c>
      <c r="BN504" s="49" t="n">
        <v>-0.0232915034022392</v>
      </c>
      <c r="BO504" s="49" t="n">
        <v>0.046631517070717</v>
      </c>
      <c r="BP504" s="49" t="n">
        <v>486.771789276782</v>
      </c>
      <c r="BQ504" s="49" t="n">
        <v>-0.00622101738143862</v>
      </c>
      <c r="BR504" s="49" t="n">
        <v>0.0656877767964503</v>
      </c>
      <c r="BS504" s="49" t="n">
        <v>610.985971009997</v>
      </c>
      <c r="BT504" s="49" t="n">
        <v>-0.00976123891981591</v>
      </c>
      <c r="BU504" s="49" t="n">
        <v>0.0797361302595169</v>
      </c>
      <c r="BV504" s="49" t="n">
        <v>706.256871882809</v>
      </c>
      <c r="BW504" s="49" t="n">
        <v>-0.013321465170225</v>
      </c>
      <c r="BX504" s="49" t="n">
        <v>0.0417330328505811</v>
      </c>
      <c r="BY504" s="49" t="n">
        <v>702.074696072323</v>
      </c>
      <c r="BZ504" s="49" t="n">
        <v>-0.00240411140040105</v>
      </c>
      <c r="CA504" s="49" t="n">
        <v>0.0535031546226631</v>
      </c>
      <c r="CB504" s="49" t="n">
        <v>868.700423940177</v>
      </c>
      <c r="CC504" s="49" t="n">
        <v>-0.00437331979081762</v>
      </c>
      <c r="CD504" s="49" t="n">
        <v>0.076806598008674</v>
      </c>
      <c r="CE504" s="49" t="n">
        <v>1033.80570448881</v>
      </c>
      <c r="CF504" s="49" t="n">
        <v>-0.0114466813890208</v>
      </c>
    </row>
    <row r="505" customFormat="false" ht="12.8" hidden="false" customHeight="false" outlineLevel="0" collapsed="false">
      <c r="A505" s="86"/>
      <c r="N505" s="86"/>
      <c r="O505" s="86"/>
      <c r="AW505" s="49" t="n">
        <v>0.0468824633694665</v>
      </c>
      <c r="AX505" s="49" t="n">
        <v>126.331416770575</v>
      </c>
      <c r="AY505" s="53" t="n">
        <v>-0.0191445845630506</v>
      </c>
      <c r="AZ505" s="49" t="n">
        <v>0.0728843815568772</v>
      </c>
      <c r="BA505" s="49" t="n">
        <v>175.164643391521</v>
      </c>
      <c r="BB505" s="49" t="n">
        <v>-0.0271877046832483</v>
      </c>
      <c r="BC505" s="49" t="n">
        <v>0.0888970938983035</v>
      </c>
      <c r="BD505" s="49" t="n">
        <v>218.050586034909</v>
      </c>
      <c r="BE505" s="49" t="n">
        <v>-0.0299408498777501</v>
      </c>
      <c r="BF505" s="49" t="n">
        <v>0.0588657086161186</v>
      </c>
      <c r="BG505" s="49" t="n">
        <v>253.134099127169</v>
      </c>
      <c r="BH505" s="49" t="n">
        <v>-0.0187115018066636</v>
      </c>
      <c r="BI505" s="49" t="n">
        <v>0.0767822312480697</v>
      </c>
      <c r="BJ505" s="49" t="n">
        <v>320.391181421459</v>
      </c>
      <c r="BK505" s="49" t="n">
        <v>-0.0203798070092272</v>
      </c>
      <c r="BL505" s="49" t="n">
        <v>0.089110097806035</v>
      </c>
      <c r="BM505" s="49" t="n">
        <v>380.20062344139</v>
      </c>
      <c r="BN505" s="49" t="n">
        <v>-0.0234522303863797</v>
      </c>
      <c r="BO505" s="49" t="n">
        <v>0.0475558093961463</v>
      </c>
      <c r="BP505" s="49" t="n">
        <v>487.744357855336</v>
      </c>
      <c r="BQ505" s="49" t="n">
        <v>-0.0064618012016053</v>
      </c>
      <c r="BR505" s="49" t="n">
        <v>0.066586587655074</v>
      </c>
      <c r="BS505" s="49" t="n">
        <v>609.740335099773</v>
      </c>
      <c r="BT505" s="49" t="n">
        <v>-0.00982985420968931</v>
      </c>
      <c r="BU505" s="49" t="n">
        <v>0.0806221774155193</v>
      </c>
      <c r="BV505" s="49" t="n">
        <v>704.74939058605</v>
      </c>
      <c r="BW505" s="49" t="n">
        <v>-0.0134257035698387</v>
      </c>
      <c r="BX505" s="49" t="n">
        <v>0.0423132752905976</v>
      </c>
      <c r="BY505" s="49" t="n">
        <v>703.477439214468</v>
      </c>
      <c r="BZ505" s="49" t="n">
        <v>-0.00256976012031921</v>
      </c>
      <c r="CA505" s="49" t="n">
        <v>0.0543713390130562</v>
      </c>
      <c r="CB505" s="49" t="n">
        <v>870.436084788057</v>
      </c>
      <c r="CC505" s="49" t="n">
        <v>-0.00455216481471483</v>
      </c>
      <c r="CD505" s="49" t="n">
        <v>0.0777533921435212</v>
      </c>
      <c r="CE505" s="49" t="n">
        <v>1031.63612842896</v>
      </c>
      <c r="CF505" s="49" t="n">
        <v>-0.0115389963222015</v>
      </c>
    </row>
    <row r="506" customFormat="false" ht="12.8" hidden="false" customHeight="false" outlineLevel="0" collapsed="false">
      <c r="A506" s="86"/>
      <c r="N506" s="86"/>
      <c r="O506" s="86"/>
      <c r="AW506" s="49" t="n">
        <v>0.0476272728738371</v>
      </c>
      <c r="AX506" s="49" t="n">
        <v>126.03590554863</v>
      </c>
      <c r="AY506" s="53" t="n">
        <v>-0.019479774408359</v>
      </c>
      <c r="AZ506" s="49" t="n">
        <v>0.0736695709076556</v>
      </c>
      <c r="BA506" s="49" t="n">
        <v>174.721750623442</v>
      </c>
      <c r="BB506" s="49" t="n">
        <v>-0.0274493683663458</v>
      </c>
      <c r="BC506" s="49" t="n">
        <v>0.0897132152720347</v>
      </c>
      <c r="BD506" s="49" t="n">
        <v>217.482007481293</v>
      </c>
      <c r="BE506" s="49" t="n">
        <v>-0.0301490832030489</v>
      </c>
      <c r="BF506" s="49" t="n">
        <v>0.0595951764236001</v>
      </c>
      <c r="BG506" s="49" t="n">
        <v>252.587964463828</v>
      </c>
      <c r="BH506" s="49" t="n">
        <v>-0.0188747419472818</v>
      </c>
      <c r="BI506" s="49" t="n">
        <v>0.0776213358242214</v>
      </c>
      <c r="BJ506" s="49" t="n">
        <v>319.665495635923</v>
      </c>
      <c r="BK506" s="49" t="n">
        <v>-0.0205472427061598</v>
      </c>
      <c r="BL506" s="49" t="n">
        <v>0.0899401130273</v>
      </c>
      <c r="BM506" s="49" t="n">
        <v>379.302867830417</v>
      </c>
      <c r="BN506" s="49" t="n">
        <v>-0.0236162825435429</v>
      </c>
      <c r="BO506" s="49" t="n">
        <v>0.0485541560276911</v>
      </c>
      <c r="BP506" s="49" t="n">
        <v>488.716926433889</v>
      </c>
      <c r="BQ506" s="49" t="n">
        <v>-0.00671118748742833</v>
      </c>
      <c r="BR506" s="49" t="n">
        <v>0.0675020910470798</v>
      </c>
      <c r="BS506" s="49" t="n">
        <v>608.494699189548</v>
      </c>
      <c r="BT506" s="49" t="n">
        <v>-0.00990352289012035</v>
      </c>
      <c r="BU506" s="49" t="n">
        <v>0.0815235012143138</v>
      </c>
      <c r="BV506" s="49" t="n">
        <v>703.241909289292</v>
      </c>
      <c r="BW506" s="49" t="n">
        <v>-0.0135340117381798</v>
      </c>
      <c r="BX506" s="49" t="n">
        <v>0.0429216876167795</v>
      </c>
      <c r="BY506" s="49" t="n">
        <v>704.880182356613</v>
      </c>
      <c r="BZ506" s="49" t="n">
        <v>-0.00274006697917559</v>
      </c>
      <c r="CA506" s="49" t="n">
        <v>0.055292101140384</v>
      </c>
      <c r="CB506" s="49" t="n">
        <v>872.171745635938</v>
      </c>
      <c r="CC506" s="49" t="n">
        <v>-0.00473577998429869</v>
      </c>
      <c r="CD506" s="49" t="n">
        <v>0.0787168901895668</v>
      </c>
      <c r="CE506" s="49" t="n">
        <v>1029.46655236911</v>
      </c>
      <c r="CF506" s="49" t="n">
        <v>-0.0116356359916466</v>
      </c>
    </row>
    <row r="507" customFormat="false" ht="12.8" hidden="false" customHeight="false" outlineLevel="0" collapsed="false">
      <c r="A507" s="86"/>
      <c r="N507" s="86"/>
      <c r="O507" s="86"/>
      <c r="AW507" s="49" t="n">
        <v>0.0483910403819888</v>
      </c>
      <c r="AX507" s="49" t="n">
        <v>125.740394326685</v>
      </c>
      <c r="AY507" s="53" t="n">
        <v>-0.0198239795508187</v>
      </c>
      <c r="AZ507" s="49" t="n">
        <v>0.0744712854599616</v>
      </c>
      <c r="BA507" s="49" t="n">
        <v>174.278857855362</v>
      </c>
      <c r="BB507" s="49" t="n">
        <v>-0.0277154356449496</v>
      </c>
      <c r="BC507" s="49" t="n">
        <v>0.0905443438374716</v>
      </c>
      <c r="BD507" s="49" t="n">
        <v>216.913428927677</v>
      </c>
      <c r="BE507" s="49" t="n">
        <v>-0.0303600945179724</v>
      </c>
      <c r="BF507" s="49" t="n">
        <v>0.0603407108253045</v>
      </c>
      <c r="BG507" s="49" t="n">
        <v>252.041829800486</v>
      </c>
      <c r="BH507" s="49" t="n">
        <v>-0.0190448205135161</v>
      </c>
      <c r="BI507" s="49" t="n">
        <v>0.0784772605578423</v>
      </c>
      <c r="BJ507" s="49" t="n">
        <v>318.939809850387</v>
      </c>
      <c r="BK507" s="49" t="n">
        <v>-0.0207192373918388</v>
      </c>
      <c r="BL507" s="49" t="n">
        <v>0.0907851172710074</v>
      </c>
      <c r="BM507" s="49" t="n">
        <v>378.405112219445</v>
      </c>
      <c r="BN507" s="49" t="n">
        <v>-0.0237836633784966</v>
      </c>
      <c r="BO507" s="49" t="n">
        <v>0.0496391627305946</v>
      </c>
      <c r="BP507" s="49" t="n">
        <v>489.689495012443</v>
      </c>
      <c r="BQ507" s="49" t="n">
        <v>-0.00696983110985808</v>
      </c>
      <c r="BR507" s="49" t="n">
        <v>0.0684348302842585</v>
      </c>
      <c r="BS507" s="49" t="n">
        <v>607.249063279324</v>
      </c>
      <c r="BT507" s="49" t="n">
        <v>-0.00998232359126364</v>
      </c>
      <c r="BU507" s="49" t="n">
        <v>0.082440560240906</v>
      </c>
      <c r="BV507" s="49" t="n">
        <v>701.734427992534</v>
      </c>
      <c r="BW507" s="49" t="n">
        <v>-0.0136464281524593</v>
      </c>
      <c r="BX507" s="49" t="n">
        <v>0.043561121683047</v>
      </c>
      <c r="BY507" s="49" t="n">
        <v>706.282925498757</v>
      </c>
      <c r="BZ507" s="49" t="n">
        <v>-0.00291529041551092</v>
      </c>
      <c r="CA507" s="49" t="n">
        <v>0.0562721123120814</v>
      </c>
      <c r="CB507" s="49" t="n">
        <v>873.907406483818</v>
      </c>
      <c r="CC507" s="49" t="n">
        <v>-0.00492443485919318</v>
      </c>
      <c r="CD507" s="49" t="n">
        <v>0.07969760361355</v>
      </c>
      <c r="CE507" s="49" t="n">
        <v>1027.29697630926</v>
      </c>
      <c r="CF507" s="49" t="n">
        <v>-0.0117366492898117</v>
      </c>
    </row>
    <row r="508" customFormat="false" ht="12.8" hidden="false" customHeight="false" outlineLevel="0" collapsed="false">
      <c r="A508" s="86"/>
      <c r="N508" s="86"/>
      <c r="O508" s="86"/>
      <c r="AW508" s="49" t="n">
        <v>0.0491746242791811</v>
      </c>
      <c r="AX508" s="49" t="n">
        <v>125.44488310474</v>
      </c>
      <c r="AY508" s="53" t="n">
        <v>-0.0201772285222668</v>
      </c>
      <c r="AZ508" s="49" t="n">
        <v>0.0752901130644929</v>
      </c>
      <c r="BA508" s="49" t="n">
        <v>173.835965087282</v>
      </c>
      <c r="BB508" s="49" t="n">
        <v>-0.0279858877922937</v>
      </c>
      <c r="BC508" s="49" t="n">
        <v>0.0913909405684215</v>
      </c>
      <c r="BD508" s="49" t="n">
        <v>216.344850374061</v>
      </c>
      <c r="BE508" s="49" t="n">
        <v>-0.0305738623443438</v>
      </c>
      <c r="BF508" s="49" t="n">
        <v>0.0611029490320708</v>
      </c>
      <c r="BG508" s="49" t="n">
        <v>251.495695137144</v>
      </c>
      <c r="BH508" s="49" t="n">
        <v>-0.0192218080362685</v>
      </c>
      <c r="BI508" s="49" t="n">
        <v>0.0793505849184994</v>
      </c>
      <c r="BJ508" s="49" t="n">
        <v>318.214124064851</v>
      </c>
      <c r="BK508" s="49" t="n">
        <v>-0.0208958111176672</v>
      </c>
      <c r="BL508" s="49" t="n">
        <v>0.0916455713865775</v>
      </c>
      <c r="BM508" s="49" t="n">
        <v>377.507356608472</v>
      </c>
      <c r="BN508" s="49" t="n">
        <v>-0.0239543747302857</v>
      </c>
      <c r="BO508" s="49" t="n">
        <v>0.0508269066466269</v>
      </c>
      <c r="BP508" s="49" t="n">
        <v>490.662063590996</v>
      </c>
      <c r="BQ508" s="49" t="n">
        <v>-0.00723846985434423</v>
      </c>
      <c r="BR508" s="49" t="n">
        <v>0.069385372967219</v>
      </c>
      <c r="BS508" s="49" t="n">
        <v>606.003427369099</v>
      </c>
      <c r="BT508" s="49" t="n">
        <v>-0.0100663339803763</v>
      </c>
      <c r="BU508" s="49" t="n">
        <v>0.0833738316906872</v>
      </c>
      <c r="BV508" s="49" t="n">
        <v>700.226946695776</v>
      </c>
      <c r="BW508" s="49" t="n">
        <v>-0.0137629899980981</v>
      </c>
      <c r="BX508" s="49" t="n">
        <v>0.0442348798842828</v>
      </c>
      <c r="BY508" s="49" t="n">
        <v>707.685668640902</v>
      </c>
      <c r="BZ508" s="49" t="n">
        <v>-0.00309571253235867</v>
      </c>
      <c r="CA508" s="49" t="n">
        <v>0.057319385569424</v>
      </c>
      <c r="CB508" s="49" t="n">
        <v>875.643067331698</v>
      </c>
      <c r="CC508" s="49" t="n">
        <v>-0.00511842446583534</v>
      </c>
      <c r="CD508" s="49" t="n">
        <v>0.0806960651922659</v>
      </c>
      <c r="CE508" s="49" t="n">
        <v>1025.12740024941</v>
      </c>
      <c r="CF508" s="49" t="n">
        <v>-0.0118420838291184</v>
      </c>
    </row>
    <row r="509" customFormat="false" ht="12.8" hidden="false" customHeight="false" outlineLevel="0" collapsed="false">
      <c r="A509" s="86"/>
      <c r="N509" s="86"/>
      <c r="O509" s="86"/>
      <c r="AW509" s="49" t="n">
        <v>0.0499789312643326</v>
      </c>
      <c r="AX509" s="49" t="n">
        <v>125.149371882795</v>
      </c>
      <c r="AY509" s="53" t="n">
        <v>-0.0205395445566012</v>
      </c>
      <c r="AZ509" s="49" t="n">
        <v>0.0761266681701758</v>
      </c>
      <c r="BA509" s="49" t="n">
        <v>173.393072319202</v>
      </c>
      <c r="BB509" s="49" t="n">
        <v>-0.028260703049368</v>
      </c>
      <c r="BC509" s="49" t="n">
        <v>0.0922534847206197</v>
      </c>
      <c r="BD509" s="49" t="n">
        <v>215.776271820445</v>
      </c>
      <c r="BE509" s="49" t="n">
        <v>-0.0307903632410042</v>
      </c>
      <c r="BF509" s="49" t="n">
        <v>0.0618825612753667</v>
      </c>
      <c r="BG509" s="49" t="n">
        <v>250.949560473803</v>
      </c>
      <c r="BH509" s="49" t="n">
        <v>-0.0194057727471663</v>
      </c>
      <c r="BI509" s="49" t="n">
        <v>0.0802419145651274</v>
      </c>
      <c r="BJ509" s="49" t="n">
        <v>317.488438279314</v>
      </c>
      <c r="BK509" s="49" t="n">
        <v>-0.021076981751372</v>
      </c>
      <c r="BL509" s="49" t="n">
        <v>0.0925219548157687</v>
      </c>
      <c r="BM509" s="49" t="n">
        <v>376.6096009975</v>
      </c>
      <c r="BN509" s="49" t="n">
        <v>-0.0241284167052333</v>
      </c>
      <c r="BO509" s="49" t="n">
        <v>0.0521383315594784</v>
      </c>
      <c r="BP509" s="49" t="n">
        <v>491.63463216955</v>
      </c>
      <c r="BQ509" s="49" t="n">
        <v>-0.00751793946100775</v>
      </c>
      <c r="BR509" s="49" t="n">
        <v>0.0703543123015766</v>
      </c>
      <c r="BS509" s="49" t="n">
        <v>604.757791458875</v>
      </c>
      <c r="BT509" s="49" t="n">
        <v>-0.0101556306472898</v>
      </c>
      <c r="BU509" s="49" t="n">
        <v>0.0843238122854749</v>
      </c>
      <c r="BV509" s="49" t="n">
        <v>698.719465399018</v>
      </c>
      <c r="BW509" s="49" t="n">
        <v>-0.0138837330858169</v>
      </c>
      <c r="BX509" s="49" t="n">
        <v>0.0449468147404492</v>
      </c>
      <c r="BY509" s="49" t="n">
        <v>709.088411783047</v>
      </c>
      <c r="BZ509" s="49" t="n">
        <v>-0.00328164215904933</v>
      </c>
      <c r="CA509" s="49" t="n">
        <v>0.0584436597063462</v>
      </c>
      <c r="CB509" s="49" t="n">
        <v>877.378728179579</v>
      </c>
      <c r="CC509" s="49" t="n">
        <v>-0.00531807272045369</v>
      </c>
      <c r="CD509" s="49" t="n">
        <v>0.0817128300914923</v>
      </c>
      <c r="CE509" s="49" t="n">
        <v>1022.95782418956</v>
      </c>
      <c r="CF509" s="49" t="n">
        <v>-0.0119519858468423</v>
      </c>
    </row>
    <row r="510" customFormat="false" ht="12.8" hidden="false" customHeight="false" outlineLevel="0" collapsed="false">
      <c r="A510" s="86"/>
      <c r="N510" s="86"/>
      <c r="O510" s="86"/>
      <c r="AW510" s="49" t="n">
        <v>0.0508049196150511</v>
      </c>
      <c r="AX510" s="49" t="n">
        <v>124.853860660849</v>
      </c>
      <c r="AY510" s="53" t="n">
        <v>-0.0209109453011683</v>
      </c>
      <c r="AZ510" s="49" t="n">
        <v>0.076981593289248</v>
      </c>
      <c r="BA510" s="49" t="n">
        <v>172.950179551122</v>
      </c>
      <c r="BB510" s="49" t="n">
        <v>-0.0285398565131704</v>
      </c>
      <c r="BC510" s="49" t="n">
        <v>0.0931324747193847</v>
      </c>
      <c r="BD510" s="49" t="n">
        <v>215.207693266829</v>
      </c>
      <c r="BE510" s="49" t="n">
        <v>-0.0310095717458994</v>
      </c>
      <c r="BF510" s="49" t="n">
        <v>0.0626802528606225</v>
      </c>
      <c r="BG510" s="49" t="n">
        <v>250.403425810461</v>
      </c>
      <c r="BH510" s="49" t="n">
        <v>-0.0195967804067416</v>
      </c>
      <c r="BI510" s="49" t="n">
        <v>0.0811518827848026</v>
      </c>
      <c r="BJ510" s="49" t="n">
        <v>316.762752493778</v>
      </c>
      <c r="BK510" s="49" t="n">
        <v>-0.0212627648667881</v>
      </c>
      <c r="BL510" s="49" t="n">
        <v>0.0934147665070892</v>
      </c>
      <c r="BM510" s="49" t="n">
        <v>375.711845386527</v>
      </c>
      <c r="BN510" s="49" t="n">
        <v>-0.0243057876081929</v>
      </c>
      <c r="BO510" s="49" t="n">
        <v>0.053601420296319</v>
      </c>
      <c r="BP510" s="49" t="n">
        <v>492.607200748103</v>
      </c>
      <c r="BQ510" s="49" t="n">
        <v>-0.00780919230133526</v>
      </c>
      <c r="BR510" s="49" t="n">
        <v>0.0713422684986752</v>
      </c>
      <c r="BS510" s="49" t="n">
        <v>603.51215554865</v>
      </c>
      <c r="BT510" s="49" t="n">
        <v>-0.0102502889845684</v>
      </c>
      <c r="BU510" s="49" t="n">
        <v>0.0852910192432356</v>
      </c>
      <c r="BV510" s="49" t="n">
        <v>697.21198410226</v>
      </c>
      <c r="BW510" s="49" t="n">
        <v>-0.0140086917657713</v>
      </c>
      <c r="BX510" s="49" t="n">
        <v>0.045701457507096</v>
      </c>
      <c r="BY510" s="49" t="n">
        <v>710.491154925192</v>
      </c>
      <c r="BZ510" s="49" t="n">
        <v>-0.00347341843335782</v>
      </c>
      <c r="CA510" s="49" t="n">
        <v>0.0596569309682501</v>
      </c>
      <c r="CB510" s="49" t="n">
        <v>879.114389027459</v>
      </c>
      <c r="CC510" s="49" t="n">
        <v>-0.00552373645934649</v>
      </c>
      <c r="CD510" s="49" t="n">
        <v>0.0827484770098937</v>
      </c>
      <c r="CE510" s="49" t="n">
        <v>1020.78824812971</v>
      </c>
      <c r="CF510" s="49" t="n">
        <v>-0.0120664001063365</v>
      </c>
    </row>
    <row r="511" customFormat="false" ht="12.8" hidden="false" customHeight="false" outlineLevel="0" collapsed="false">
      <c r="A511" s="86"/>
      <c r="N511" s="86"/>
      <c r="O511" s="86"/>
      <c r="AW511" s="49" t="n">
        <v>0.0516536027194771</v>
      </c>
      <c r="AX511" s="49" t="n">
        <v>124.558349438904</v>
      </c>
      <c r="AY511" s="53" t="n">
        <v>-0.0212914425157492</v>
      </c>
      <c r="AZ511" s="49" t="n">
        <v>0.0778555605601672</v>
      </c>
      <c r="BA511" s="49" t="n">
        <v>172.507286783043</v>
      </c>
      <c r="BB511" s="49" t="n">
        <v>-0.0288233200220346</v>
      </c>
      <c r="BC511" s="49" t="n">
        <v>0.0940284290995388</v>
      </c>
      <c r="BD511" s="49" t="n">
        <v>214.639114713213</v>
      </c>
      <c r="BE511" s="49" t="n">
        <v>-0.0312314603172349</v>
      </c>
      <c r="BF511" s="49" t="n">
        <v>0.0634967663734006</v>
      </c>
      <c r="BG511" s="49" t="n">
        <v>249.85729114712</v>
      </c>
      <c r="BH511" s="49" t="n">
        <v>-0.0197948941247692</v>
      </c>
      <c r="BI511" s="49" t="n">
        <v>0.0820811520265854</v>
      </c>
      <c r="BJ511" s="49" t="n">
        <v>316.037066708242</v>
      </c>
      <c r="BK511" s="49" t="n">
        <v>-0.021453173629871</v>
      </c>
      <c r="BL511" s="49" t="n">
        <v>0.0943245258843726</v>
      </c>
      <c r="BM511" s="49" t="n">
        <v>374.814089775554</v>
      </c>
      <c r="BN511" s="49" t="n">
        <v>-0.0244864838720244</v>
      </c>
      <c r="BO511" s="49" t="n">
        <v>0.0545561110520594</v>
      </c>
      <c r="BP511" s="49" t="n">
        <v>491.63463216955</v>
      </c>
      <c r="BQ511" s="49" t="n">
        <v>-0.00785541241191349</v>
      </c>
      <c r="BR511" s="49" t="n">
        <v>0.0723498902672394</v>
      </c>
      <c r="BS511" s="49" t="n">
        <v>602.266519638426</v>
      </c>
      <c r="BT511" s="49" t="n">
        <v>-0.0103503830621423</v>
      </c>
      <c r="BU511" s="49" t="n">
        <v>0.0862759913052049</v>
      </c>
      <c r="BV511" s="49" t="n">
        <v>695.704502805501</v>
      </c>
      <c r="BW511" s="49" t="n">
        <v>-0.0141378988386531</v>
      </c>
      <c r="BX511" s="49" t="n">
        <v>0.046504186572037</v>
      </c>
      <c r="BY511" s="49" t="n">
        <v>711.893898067337</v>
      </c>
      <c r="BZ511" s="49" t="n">
        <v>-0.00367141501509766</v>
      </c>
      <c r="CA511" s="49" t="n">
        <v>0.0609742061882267</v>
      </c>
      <c r="CB511" s="49" t="n">
        <v>880.850049875339</v>
      </c>
      <c r="CC511" s="49" t="n">
        <v>-0.00573581021238171</v>
      </c>
      <c r="CD511" s="49" t="n">
        <v>0.083803609392519</v>
      </c>
      <c r="CE511" s="49" t="n">
        <v>1018.61867206986</v>
      </c>
      <c r="CF511" s="49" t="n">
        <v>-0.0121853697944858</v>
      </c>
    </row>
    <row r="512" customFormat="false" ht="12.8" hidden="false" customHeight="false" outlineLevel="0" collapsed="false">
      <c r="A512" s="86"/>
      <c r="N512" s="86"/>
      <c r="O512" s="86"/>
      <c r="AW512" s="49" t="n">
        <v>0.0525260529009089</v>
      </c>
      <c r="AX512" s="49" t="n">
        <v>124.262838216959</v>
      </c>
      <c r="AY512" s="53" t="n">
        <v>-0.021681041758561</v>
      </c>
      <c r="AZ512" s="49" t="n">
        <v>0.0787492734161232</v>
      </c>
      <c r="BA512" s="49" t="n">
        <v>172.064394014963</v>
      </c>
      <c r="BB512" s="49" t="n">
        <v>-0.0291110620379844</v>
      </c>
      <c r="BC512" s="49" t="n">
        <v>0.0949418875012558</v>
      </c>
      <c r="BD512" s="49" t="n">
        <v>214.070536159597</v>
      </c>
      <c r="BE512" s="49" t="n">
        <v>-0.0314559992737202</v>
      </c>
      <c r="BF512" s="49" t="n">
        <v>0.0643328840518845</v>
      </c>
      <c r="BG512" s="49" t="n">
        <v>249.311156483778</v>
      </c>
      <c r="BH512" s="49" t="n">
        <v>-0.0200001741724071</v>
      </c>
      <c r="BI512" s="49" t="n">
        <v>0.0830304155378752</v>
      </c>
      <c r="BJ512" s="49" t="n">
        <v>315.311380922706</v>
      </c>
      <c r="BK512" s="49" t="n">
        <v>-0.0216482186808287</v>
      </c>
      <c r="BL512" s="49" t="n">
        <v>0.0952517738733263</v>
      </c>
      <c r="BM512" s="49" t="n">
        <v>373.916334164582</v>
      </c>
      <c r="BN512" s="49" t="n">
        <v>-0.0246704999852687</v>
      </c>
      <c r="BO512" s="49" t="n">
        <v>0.0555320873331635</v>
      </c>
      <c r="BP512" s="49" t="n">
        <v>490.662063590996</v>
      </c>
      <c r="BQ512" s="49" t="n">
        <v>-0.00790909575733159</v>
      </c>
      <c r="BR512" s="49" t="n">
        <v>0.0733778564029109</v>
      </c>
      <c r="BS512" s="49" t="n">
        <v>601.020883728201</v>
      </c>
      <c r="BT512" s="49" t="n">
        <v>-0.0104559854962077</v>
      </c>
      <c r="BU512" s="49" t="n">
        <v>0.0872792898244206</v>
      </c>
      <c r="BV512" s="49" t="n">
        <v>694.197021508743</v>
      </c>
      <c r="BW512" s="49" t="n">
        <v>-0.0142713854636735</v>
      </c>
      <c r="BX512" s="49" t="n">
        <v>0.0473614513517394</v>
      </c>
      <c r="BY512" s="49" t="n">
        <v>713.296641209481</v>
      </c>
      <c r="BZ512" s="49" t="n">
        <v>-0.00387604507120899</v>
      </c>
      <c r="CA512" s="49" t="n">
        <v>0.0624145979750958</v>
      </c>
      <c r="CB512" s="49" t="n">
        <v>882.58571072322</v>
      </c>
      <c r="CC512" s="49" t="n">
        <v>-0.00595473189288161</v>
      </c>
      <c r="CD512" s="49" t="n">
        <v>0.0848788567188895</v>
      </c>
      <c r="CE512" s="49" t="n">
        <v>1016.44909601001</v>
      </c>
      <c r="CF512" s="49" t="n">
        <v>-0.0123089364152774</v>
      </c>
    </row>
    <row r="513" customFormat="false" ht="12.8" hidden="false" customHeight="false" outlineLevel="0" collapsed="false">
      <c r="A513" s="86"/>
      <c r="N513" s="86"/>
      <c r="O513" s="86"/>
      <c r="AW513" s="49" t="n">
        <v>0.0534234055641215</v>
      </c>
      <c r="AX513" s="49" t="n">
        <v>123.967326995014</v>
      </c>
      <c r="AY513" s="53" t="n">
        <v>-0.0220797420586595</v>
      </c>
      <c r="AZ513" s="49" t="n">
        <v>0.0796634683676444</v>
      </c>
      <c r="BA513" s="49" t="n">
        <v>171.621501246883</v>
      </c>
      <c r="BB513" s="49" t="n">
        <v>-0.0294030475260726</v>
      </c>
      <c r="BC513" s="49" t="n">
        <v>0.0958734117257971</v>
      </c>
      <c r="BD513" s="49" t="n">
        <v>213.501957605981</v>
      </c>
      <c r="BE513" s="49" t="n">
        <v>-0.0316831567339197</v>
      </c>
      <c r="BF513" s="49" t="n">
        <v>0.0651894303405514</v>
      </c>
      <c r="BG513" s="49" t="n">
        <v>248.765021820436</v>
      </c>
      <c r="BH513" s="49" t="n">
        <v>-0.0202126777857682</v>
      </c>
      <c r="BI513" s="49" t="n">
        <v>0.0840003991114086</v>
      </c>
      <c r="BJ513" s="49" t="n">
        <v>314.58569513717</v>
      </c>
      <c r="BK513" s="49" t="n">
        <v>-0.021847908012263</v>
      </c>
      <c r="BL513" s="49" t="n">
        <v>0.0961970739901656</v>
      </c>
      <c r="BM513" s="49" t="n">
        <v>373.018578553609</v>
      </c>
      <c r="BN513" s="49" t="n">
        <v>-0.0248578284180006</v>
      </c>
      <c r="BO513" s="49" t="n">
        <v>0.0565301900540881</v>
      </c>
      <c r="BP513" s="49" t="n">
        <v>489.689495012443</v>
      </c>
      <c r="BQ513" s="49" t="n">
        <v>-0.00797040475054965</v>
      </c>
      <c r="BR513" s="49" t="n">
        <v>0.0744268774832384</v>
      </c>
      <c r="BS513" s="49" t="n">
        <v>599.775247817977</v>
      </c>
      <c r="BT513" s="49" t="n">
        <v>-0.0105671673121691</v>
      </c>
      <c r="BU513" s="49" t="n">
        <v>0.0883014999200018</v>
      </c>
      <c r="BV513" s="49" t="n">
        <v>692.689540211985</v>
      </c>
      <c r="BW513" s="49" t="n">
        <v>-0.0144091810633483</v>
      </c>
      <c r="BX513" s="49" t="n">
        <v>0.0482810751427465</v>
      </c>
      <c r="BY513" s="49" t="n">
        <v>714.699384351626</v>
      </c>
      <c r="BZ513" s="49" t="n">
        <v>-0.0040877672103277</v>
      </c>
      <c r="CA513" s="49" t="n">
        <v>0.0635632565541536</v>
      </c>
      <c r="CB513" s="49" t="n">
        <v>880.850049875339</v>
      </c>
      <c r="CC513" s="49" t="n">
        <v>-0.00599797652206086</v>
      </c>
      <c r="CD513" s="49" t="n">
        <v>0.0859748758710897</v>
      </c>
      <c r="CE513" s="49" t="n">
        <v>1014.27951995016</v>
      </c>
      <c r="CF513" s="49" t="n">
        <v>-0.0124371396793689</v>
      </c>
    </row>
    <row r="514" customFormat="false" ht="12.8" hidden="false" customHeight="false" outlineLevel="0" collapsed="false">
      <c r="A514" s="86"/>
      <c r="N514" s="86"/>
      <c r="O514" s="86"/>
      <c r="AW514" s="49" t="n">
        <v>0.0543468636956125</v>
      </c>
      <c r="AX514" s="49" t="n">
        <v>123.671815773069</v>
      </c>
      <c r="AY514" s="53" t="n">
        <v>-0.0224875355740884</v>
      </c>
      <c r="AZ514" s="49" t="n">
        <v>0.0805989169085909</v>
      </c>
      <c r="BA514" s="49" t="n">
        <v>171.178608478803</v>
      </c>
      <c r="BB514" s="49" t="n">
        <v>-0.029699237830657</v>
      </c>
      <c r="BC514" s="49" t="n">
        <v>0.0968235868554206</v>
      </c>
      <c r="BD514" s="49" t="n">
        <v>212.933379052365</v>
      </c>
      <c r="BE514" s="49" t="n">
        <v>-0.0319128985547352</v>
      </c>
      <c r="BF514" s="49" t="n">
        <v>0.0660672746414398</v>
      </c>
      <c r="BG514" s="49" t="n">
        <v>248.218887157095</v>
      </c>
      <c r="BH514" s="49" t="n">
        <v>-0.0204324589605271</v>
      </c>
      <c r="BI514" s="49" t="n">
        <v>0.0849918629517696</v>
      </c>
      <c r="BJ514" s="49" t="n">
        <v>313.860009351633</v>
      </c>
      <c r="BK514" s="49" t="n">
        <v>-0.0220522468432021</v>
      </c>
      <c r="BL514" s="49" t="n">
        <v>0.0971610134967938</v>
      </c>
      <c r="BM514" s="49" t="n">
        <v>372.120822942637</v>
      </c>
      <c r="BN514" s="49" t="n">
        <v>-0.0250484595458343</v>
      </c>
      <c r="BO514" s="49" t="n">
        <v>0.0575513059781949</v>
      </c>
      <c r="BP514" s="49" t="n">
        <v>488.716926433889</v>
      </c>
      <c r="BQ514" s="49" t="n">
        <v>-0.00803950124884765</v>
      </c>
      <c r="BR514" s="49" t="n">
        <v>0.075497697676381</v>
      </c>
      <c r="BS514" s="49" t="n">
        <v>598.529611907752</v>
      </c>
      <c r="BT514" s="49" t="n">
        <v>-0.010683997801397</v>
      </c>
      <c r="BU514" s="49" t="n">
        <v>0.0893432317018727</v>
      </c>
      <c r="BV514" s="49" t="n">
        <v>691.182058915227</v>
      </c>
      <c r="BW514" s="49" t="n">
        <v>-0.0145513132249932</v>
      </c>
      <c r="BX514" s="49" t="n">
        <v>0.0492726728112069</v>
      </c>
      <c r="BY514" s="49" t="n">
        <v>716.102127493771</v>
      </c>
      <c r="BZ514" s="49" t="n">
        <v>-0.00430709259507538</v>
      </c>
      <c r="CA514" s="49" t="n">
        <v>0.0647355389898147</v>
      </c>
      <c r="CB514" s="49" t="n">
        <v>879.114389027459</v>
      </c>
      <c r="CC514" s="49" t="n">
        <v>-0.00604687668162421</v>
      </c>
      <c r="CD514" s="49" t="n">
        <v>0.0870923525877309</v>
      </c>
      <c r="CE514" s="49" t="n">
        <v>1012.10994389031</v>
      </c>
      <c r="CF514" s="49" t="n">
        <v>-0.0125700173895426</v>
      </c>
    </row>
    <row r="515" customFormat="false" ht="12.8" hidden="false" customHeight="false" outlineLevel="0" collapsed="false">
      <c r="A515" s="86"/>
      <c r="N515" s="86"/>
      <c r="O515" s="86"/>
      <c r="AW515" s="49" t="n">
        <v>0.0552977027537766</v>
      </c>
      <c r="AX515" s="49" t="n">
        <v>123.376304551124</v>
      </c>
      <c r="AY515" s="53" t="n">
        <v>-0.0229044072350799</v>
      </c>
      <c r="AZ515" s="49" t="n">
        <v>0.0815564275556969</v>
      </c>
      <c r="BA515" s="49" t="n">
        <v>170.735715710723</v>
      </c>
      <c r="BB515" s="49" t="n">
        <v>-0.0299995905485766</v>
      </c>
      <c r="BC515" s="49" t="n">
        <v>0.0977930224421054</v>
      </c>
      <c r="BD515" s="49" t="n">
        <v>212.364800498749</v>
      </c>
      <c r="BE515" s="49" t="n">
        <v>-0.0321451882690505</v>
      </c>
      <c r="BF515" s="49" t="n">
        <v>0.0669673342811518</v>
      </c>
      <c r="BG515" s="49" t="n">
        <v>247.672752493753</v>
      </c>
      <c r="BH515" s="49" t="n">
        <v>-0.0206595682371466</v>
      </c>
      <c r="BI515" s="49" t="n">
        <v>0.0860056036711207</v>
      </c>
      <c r="BJ515" s="49" t="n">
        <v>313.134323566097</v>
      </c>
      <c r="BK515" s="49" t="n">
        <v>-0.0222612374889067</v>
      </c>
      <c r="BL515" s="49" t="n">
        <v>0.0981442046273549</v>
      </c>
      <c r="BM515" s="49" t="n">
        <v>371.223067331664</v>
      </c>
      <c r="BN515" s="49" t="n">
        <v>-0.0252423815720633</v>
      </c>
      <c r="BO515" s="49" t="n">
        <v>0.0585963707436843</v>
      </c>
      <c r="BP515" s="49" t="n">
        <v>487.744357855336</v>
      </c>
      <c r="BQ515" s="49" t="n">
        <v>-0.00811654633773784</v>
      </c>
      <c r="BR515" s="49" t="n">
        <v>0.0765910966725218</v>
      </c>
      <c r="BS515" s="49" t="n">
        <v>597.283975997528</v>
      </c>
      <c r="BT515" s="49" t="n">
        <v>-0.0108065443715611</v>
      </c>
      <c r="BU515" s="49" t="n">
        <v>0.0904051215710113</v>
      </c>
      <c r="BV515" s="49" t="n">
        <v>689.674577618469</v>
      </c>
      <c r="BW515" s="49" t="n">
        <v>-0.0146978075988506</v>
      </c>
      <c r="BX515" s="49" t="n">
        <v>0.0503482397680228</v>
      </c>
      <c r="BY515" s="49" t="n">
        <v>717.504870635916</v>
      </c>
      <c r="BZ515" s="49" t="n">
        <v>-0.00453459352756114</v>
      </c>
      <c r="CA515" s="49" t="n">
        <v>0.0659323129844853</v>
      </c>
      <c r="CB515" s="49" t="n">
        <v>877.378728179579</v>
      </c>
      <c r="CC515" s="49" t="n">
        <v>-0.00610154753046838</v>
      </c>
      <c r="CD515" s="49" t="n">
        <v>0.0882320030101579</v>
      </c>
      <c r="CE515" s="49" t="n">
        <v>1009.94036783046</v>
      </c>
      <c r="CF515" s="49" t="n">
        <v>-0.0127076053219185</v>
      </c>
    </row>
    <row r="516" customFormat="false" ht="12.8" hidden="false" customHeight="false" outlineLevel="0" collapsed="false">
      <c r="A516" s="86"/>
      <c r="N516" s="86"/>
      <c r="O516" s="86"/>
      <c r="AW516" s="49" t="n">
        <v>0.0562772759892713</v>
      </c>
      <c r="AX516" s="49" t="n">
        <v>123.080793329179</v>
      </c>
      <c r="AY516" s="53" t="n">
        <v>-0.0233303343715666</v>
      </c>
      <c r="AZ516" s="49" t="n">
        <v>0.0825368480328083</v>
      </c>
      <c r="BA516" s="49" t="n">
        <v>170.292822942644</v>
      </c>
      <c r="BB516" s="49" t="n">
        <v>-0.0303040593991847</v>
      </c>
      <c r="BC516" s="49" t="n">
        <v>0.0987823537701273</v>
      </c>
      <c r="BD516" s="49" t="n">
        <v>211.796221945133</v>
      </c>
      <c r="BE516" s="49" t="n">
        <v>-0.0323799870225619</v>
      </c>
      <c r="BF516" s="49" t="n">
        <v>0.0678905777136645</v>
      </c>
      <c r="BG516" s="49" t="n">
        <v>247.126617830412</v>
      </c>
      <c r="BH516" s="49" t="n">
        <v>-0.0208940524762831</v>
      </c>
      <c r="BI516" s="49" t="n">
        <v>0.0870424564247651</v>
      </c>
      <c r="BJ516" s="49" t="n">
        <v>312.408637780561</v>
      </c>
      <c r="BK516" s="49" t="n">
        <v>-0.0224748792263324</v>
      </c>
      <c r="BL516" s="49" t="n">
        <v>0.0991472858913954</v>
      </c>
      <c r="BM516" s="49" t="n">
        <v>370.325311720692</v>
      </c>
      <c r="BN516" s="49" t="n">
        <v>-0.0254395804479128</v>
      </c>
      <c r="BO516" s="49" t="n">
        <v>0.0596663721264484</v>
      </c>
      <c r="BP516" s="49" t="n">
        <v>486.771789276782</v>
      </c>
      <c r="BQ516" s="49" t="n">
        <v>-0.00820170010153021</v>
      </c>
      <c r="BR516" s="49" t="n">
        <v>0.0777078917478296</v>
      </c>
      <c r="BS516" s="49" t="n">
        <v>596.038340087303</v>
      </c>
      <c r="BT516" s="49" t="n">
        <v>-0.0109348723902927</v>
      </c>
      <c r="BU516" s="49" t="n">
        <v>0.0914878336007341</v>
      </c>
      <c r="BV516" s="49" t="n">
        <v>688.167096321711</v>
      </c>
      <c r="BW516" s="49" t="n">
        <v>-0.0148486877927543</v>
      </c>
      <c r="BX516" s="49" t="n">
        <v>0.0515230039032634</v>
      </c>
      <c r="BY516" s="49" t="n">
        <v>718.907613778061</v>
      </c>
      <c r="BZ516" s="49" t="n">
        <v>-0.00477091389464164</v>
      </c>
      <c r="CA516" s="49" t="n">
        <v>0.0671544509006175</v>
      </c>
      <c r="CB516" s="49" t="n">
        <v>875.643067331698</v>
      </c>
      <c r="CC516" s="49" t="n">
        <v>-0.00616210260280929</v>
      </c>
      <c r="CD516" s="49" t="n">
        <v>0.0893945753278151</v>
      </c>
      <c r="CE516" s="49" t="n">
        <v>1007.77079177061</v>
      </c>
      <c r="CF516" s="49" t="n">
        <v>-0.0128499371028099</v>
      </c>
    </row>
    <row r="517" customFormat="false" ht="12.8" hidden="false" customHeight="false" outlineLevel="0" collapsed="false">
      <c r="A517" s="86"/>
      <c r="N517" s="86"/>
      <c r="O517" s="86"/>
      <c r="AW517" s="49" t="n">
        <v>0.0572870202406842</v>
      </c>
      <c r="AX517" s="49" t="n">
        <v>122.785282107233</v>
      </c>
      <c r="AY517" s="53" t="n">
        <v>-0.02376528632422</v>
      </c>
      <c r="AZ517" s="49" t="n">
        <v>0.0835410676120383</v>
      </c>
      <c r="BA517" s="49" t="n">
        <v>169.849930174564</v>
      </c>
      <c r="BB517" s="49" t="n">
        <v>-0.0306125940912015</v>
      </c>
      <c r="BC517" s="49" t="n">
        <v>0.099792243197943</v>
      </c>
      <c r="BD517" s="49" t="n">
        <v>211.227643391517</v>
      </c>
      <c r="BE517" s="49" t="n">
        <v>-0.0326172535098373</v>
      </c>
      <c r="BF517" s="49" t="n">
        <v>0.0688380279812025</v>
      </c>
      <c r="BG517" s="49" t="n">
        <v>246.58048316707</v>
      </c>
      <c r="BH517" s="49" t="n">
        <v>-0.0211359546239065</v>
      </c>
      <c r="BI517" s="49" t="n">
        <v>0.0881032971981766</v>
      </c>
      <c r="BJ517" s="49" t="n">
        <v>311.682951995025</v>
      </c>
      <c r="BK517" s="49" t="n">
        <v>-0.0226931681551209</v>
      </c>
      <c r="BL517" s="49" t="n">
        <v>0.100170923459315</v>
      </c>
      <c r="BM517" s="49" t="n">
        <v>369.427556109719</v>
      </c>
      <c r="BN517" s="49" t="n">
        <v>-0.0256400397908887</v>
      </c>
      <c r="BO517" s="49" t="n">
        <v>0.060762353561715</v>
      </c>
      <c r="BP517" s="49" t="n">
        <v>485.799220698229</v>
      </c>
      <c r="BQ517" s="49" t="n">
        <v>-0.008295121379835</v>
      </c>
      <c r="BR517" s="49" t="n">
        <v>0.0788489399717097</v>
      </c>
      <c r="BS517" s="49" t="n">
        <v>594.792704177079</v>
      </c>
      <c r="BT517" s="49" t="n">
        <v>-0.0110690450219173</v>
      </c>
      <c r="BU517" s="49" t="n">
        <v>0.0925920610049933</v>
      </c>
      <c r="BV517" s="49" t="n">
        <v>686.659615024952</v>
      </c>
      <c r="BW517" s="49" t="n">
        <v>-0.0150039752632449</v>
      </c>
      <c r="BX517" s="49" t="n">
        <v>0.0528166949476976</v>
      </c>
      <c r="BY517" s="49" t="n">
        <v>720.310356920205</v>
      </c>
      <c r="BZ517" s="49" t="n">
        <v>-0.00501678198431351</v>
      </c>
      <c r="CA517" s="49" t="n">
        <v>0.0684028680272629</v>
      </c>
      <c r="CB517" s="49" t="n">
        <v>873.907406483818</v>
      </c>
      <c r="CC517" s="49" t="n">
        <v>-0.00622865442823511</v>
      </c>
      <c r="CD517" s="49" t="n">
        <v>0.0905808515302959</v>
      </c>
      <c r="CE517" s="49" t="n">
        <v>1005.60121571075</v>
      </c>
      <c r="CF517" s="49" t="n">
        <v>-0.0129970440810918</v>
      </c>
    </row>
    <row r="518" customFormat="false" ht="12.8" hidden="false" customHeight="false" outlineLevel="0" collapsed="false">
      <c r="A518" s="86"/>
      <c r="N518" s="86"/>
      <c r="O518" s="86"/>
      <c r="AW518" s="49" t="n">
        <v>0.0583284622561175</v>
      </c>
      <c r="AX518" s="49" t="n">
        <v>122.489770885288</v>
      </c>
      <c r="AY518" s="53" t="n">
        <v>-0.0242092240381722</v>
      </c>
      <c r="AZ518" s="49" t="n">
        <v>0.0845700196252627</v>
      </c>
      <c r="BA518" s="49" t="n">
        <v>169.407037406484</v>
      </c>
      <c r="BB518" s="49" t="n">
        <v>-0.0309251401863559</v>
      </c>
      <c r="BC518" s="49" t="n">
        <v>0.100823381585313</v>
      </c>
      <c r="BD518" s="49" t="n">
        <v>210.659064837901</v>
      </c>
      <c r="BE518" s="49" t="n">
        <v>-0.0328569439096385</v>
      </c>
      <c r="BF518" s="49" t="n">
        <v>0.0698107664578603</v>
      </c>
      <c r="BG518" s="49" t="n">
        <v>246.034348503728</v>
      </c>
      <c r="BH518" s="49" t="n">
        <v>-0.021385313465639</v>
      </c>
      <c r="BI518" s="49" t="n">
        <v>0.0891890452582478</v>
      </c>
      <c r="BJ518" s="49" t="n">
        <v>310.957266209489</v>
      </c>
      <c r="BK518" s="49" t="n">
        <v>-0.022916097053995</v>
      </c>
      <c r="BL518" s="49" t="n">
        <v>0.101215812636276</v>
      </c>
      <c r="BM518" s="49" t="n">
        <v>368.529800498747</v>
      </c>
      <c r="BN518" s="49" t="n">
        <v>-0.0258437408012056</v>
      </c>
      <c r="BO518" s="49" t="n">
        <v>0.0618854179487078</v>
      </c>
      <c r="BP518" s="49" t="n">
        <v>484.826652119675</v>
      </c>
      <c r="BQ518" s="49" t="n">
        <v>-0.00839696750924438</v>
      </c>
      <c r="BR518" s="49" t="n">
        <v>0.0800151405691049</v>
      </c>
      <c r="BS518" s="49" t="n">
        <v>593.547068266854</v>
      </c>
      <c r="BT518" s="49" t="n">
        <v>-0.0112091230569914</v>
      </c>
      <c r="BU518" s="49" t="n">
        <v>0.0937185277001742</v>
      </c>
      <c r="BV518" s="49" t="n">
        <v>685.152133728194</v>
      </c>
      <c r="BW518" s="49" t="n">
        <v>-0.0151636892030477</v>
      </c>
      <c r="BX518" s="49" t="n">
        <v>0.054255502987666</v>
      </c>
      <c r="BY518" s="49" t="n">
        <v>721.71310006235</v>
      </c>
      <c r="BZ518" s="49" t="n">
        <v>-0.00527302635806538</v>
      </c>
      <c r="CA518" s="49" t="n">
        <v>0.0696785251674345</v>
      </c>
      <c r="CB518" s="49" t="n">
        <v>872.171745635938</v>
      </c>
      <c r="CC518" s="49" t="n">
        <v>-0.00630131435106109</v>
      </c>
      <c r="CD518" s="49" t="n">
        <v>0.091791649274258</v>
      </c>
      <c r="CE518" s="49" t="n">
        <v>1003.4316396509</v>
      </c>
      <c r="CF518" s="49" t="n">
        <v>-0.0131489551959557</v>
      </c>
    </row>
    <row r="519" customFormat="false" ht="12.8" hidden="false" customHeight="false" outlineLevel="0" collapsed="false">
      <c r="A519" s="86"/>
      <c r="N519" s="86"/>
      <c r="O519" s="86"/>
      <c r="AW519" s="49" t="n">
        <v>0.0594032255975927</v>
      </c>
      <c r="AX519" s="49" t="n">
        <v>122.194259663343</v>
      </c>
      <c r="AY519" s="53" t="n">
        <v>-0.024662099638526</v>
      </c>
      <c r="AZ519" s="49" t="n">
        <v>0.0856246841607157</v>
      </c>
      <c r="BA519" s="49" t="n">
        <v>168.964144638404</v>
      </c>
      <c r="BB519" s="49" t="n">
        <v>-0.0312416389597801</v>
      </c>
      <c r="BC519" s="49" t="n">
        <v>0.10187648981211</v>
      </c>
      <c r="BD519" s="49" t="n">
        <v>210.090486284286</v>
      </c>
      <c r="BE519" s="49" t="n">
        <v>-0.0330990118195506</v>
      </c>
      <c r="BF519" s="49" t="n">
        <v>0.0708099369034153</v>
      </c>
      <c r="BG519" s="49" t="n">
        <v>245.488213840387</v>
      </c>
      <c r="BH519" s="49" t="n">
        <v>-0.0216421633697929</v>
      </c>
      <c r="BI519" s="49" t="n">
        <v>0.0903006657827642</v>
      </c>
      <c r="BJ519" s="49" t="n">
        <v>310.231580423952</v>
      </c>
      <c r="BK519" s="49" t="n">
        <v>-0.0231436552324297</v>
      </c>
      <c r="BL519" s="49" t="n">
        <v>0.102282679431291</v>
      </c>
      <c r="BM519" s="49" t="n">
        <v>367.632044887774</v>
      </c>
      <c r="BN519" s="49" t="n">
        <v>-0.0260506621762826</v>
      </c>
      <c r="BO519" s="49" t="n">
        <v>0.063036731765178</v>
      </c>
      <c r="BP519" s="49" t="n">
        <v>483.854083541122</v>
      </c>
      <c r="BQ519" s="49" t="n">
        <v>-0.00850739404938776</v>
      </c>
      <c r="BR519" s="49" t="n">
        <v>0.0812074374507283</v>
      </c>
      <c r="BS519" s="49" t="n">
        <v>592.30143235663</v>
      </c>
      <c r="BT519" s="49" t="n">
        <v>-0.0113551647343664</v>
      </c>
      <c r="BU519" s="49" t="n">
        <v>0.0948679899674443</v>
      </c>
      <c r="BV519" s="49" t="n">
        <v>683.644652431436</v>
      </c>
      <c r="BW519" s="49" t="n">
        <v>-0.0153278464248187</v>
      </c>
      <c r="BX519" s="49" t="n">
        <v>0.0555154958433536</v>
      </c>
      <c r="BY519" s="49" t="n">
        <v>720.310356920205</v>
      </c>
      <c r="BZ519" s="49" t="n">
        <v>-0.00531845240894192</v>
      </c>
      <c r="CA519" s="49" t="n">
        <v>0.0709824314110362</v>
      </c>
      <c r="CB519" s="49" t="n">
        <v>870.436084788057</v>
      </c>
      <c r="CC519" s="49" t="n">
        <v>-0.00638019233983909</v>
      </c>
      <c r="CD519" s="49" t="n">
        <v>0.0930278238741185</v>
      </c>
      <c r="CE519" s="49" t="n">
        <v>1001.26206359105</v>
      </c>
      <c r="CF519" s="49" t="n">
        <v>-0.0133056968399217</v>
      </c>
    </row>
    <row r="520" customFormat="false" ht="12.8" hidden="false" customHeight="false" outlineLevel="0" collapsed="false">
      <c r="A520" s="86"/>
      <c r="N520" s="86"/>
      <c r="O520" s="86"/>
      <c r="AW520" s="49" t="n">
        <v>0.0605130381923441</v>
      </c>
      <c r="AX520" s="49" t="n">
        <v>121.898748441398</v>
      </c>
      <c r="AY520" s="53" t="n">
        <v>-0.0251238559866926</v>
      </c>
      <c r="AZ520" s="49" t="n">
        <v>0.0867060909609296</v>
      </c>
      <c r="BA520" s="49" t="n">
        <v>168.521251870324</v>
      </c>
      <c r="BB520" s="49" t="n">
        <v>-0.0315620272571336</v>
      </c>
      <c r="BC520" s="49" t="n">
        <v>0.102952320395821</v>
      </c>
      <c r="BD520" s="49" t="n">
        <v>209.52190773067</v>
      </c>
      <c r="BE520" s="49" t="n">
        <v>-0.0333434081899696</v>
      </c>
      <c r="BF520" s="49" t="n">
        <v>0.0718367498578705</v>
      </c>
      <c r="BG520" s="49" t="n">
        <v>244.942079177045</v>
      </c>
      <c r="BH520" s="49" t="n">
        <v>-0.0219065340185511</v>
      </c>
      <c r="BI520" s="49" t="n">
        <v>0.0914391726834907</v>
      </c>
      <c r="BJ520" s="49" t="n">
        <v>309.505894638416</v>
      </c>
      <c r="BK520" s="49" t="n">
        <v>-0.0233758283774648</v>
      </c>
      <c r="BL520" s="49" t="n">
        <v>0.103372282228763</v>
      </c>
      <c r="BM520" s="49" t="n">
        <v>366.734289276802</v>
      </c>
      <c r="BN520" s="49" t="n">
        <v>-0.026260780023291</v>
      </c>
      <c r="BO520" s="49" t="n">
        <v>0.0642175295216283</v>
      </c>
      <c r="BP520" s="49" t="n">
        <v>482.881514962568</v>
      </c>
      <c r="BQ520" s="49" t="n">
        <v>-0.00862655449250666</v>
      </c>
      <c r="BR520" s="49" t="n">
        <v>0.0824268219253471</v>
      </c>
      <c r="BS520" s="49" t="n">
        <v>591.055796446405</v>
      </c>
      <c r="BT520" s="49" t="n">
        <v>-0.0115072255554881</v>
      </c>
      <c r="BU520" s="49" t="n">
        <v>0.096041238223322</v>
      </c>
      <c r="BV520" s="49" t="n">
        <v>682.137171134678</v>
      </c>
      <c r="BW520" s="49" t="n">
        <v>-0.0154964612410693</v>
      </c>
      <c r="BX520" s="49" t="n">
        <v>0.0568078334306547</v>
      </c>
      <c r="BY520" s="49" t="n">
        <v>718.907613778061</v>
      </c>
      <c r="BZ520" s="49" t="n">
        <v>-0.00537266324948749</v>
      </c>
      <c r="CA520" s="49" t="n">
        <v>0.0723156471090536</v>
      </c>
      <c r="CB520" s="49" t="n">
        <v>868.700423940177</v>
      </c>
      <c r="CC520" s="49" t="n">
        <v>-0.00646539678657183</v>
      </c>
      <c r="CD520" s="49" t="n">
        <v>0.0942902704262445</v>
      </c>
      <c r="CE520" s="49" t="n">
        <v>999.092487531203</v>
      </c>
      <c r="CF520" s="49" t="n">
        <v>-0.0134672927169749</v>
      </c>
    </row>
    <row r="521" customFormat="false" ht="12.8" hidden="false" customHeight="false" outlineLevel="0" collapsed="false">
      <c r="A521" s="86"/>
      <c r="N521" s="86"/>
      <c r="O521" s="86"/>
      <c r="AW521" s="49" t="n">
        <v>0.0616597406032857</v>
      </c>
      <c r="AX521" s="49" t="n">
        <v>121.603237219453</v>
      </c>
      <c r="AY521" s="53" t="n">
        <v>-0.0255944262165312</v>
      </c>
      <c r="AZ521" s="49" t="n">
        <v>0.0878153225399248</v>
      </c>
      <c r="BA521" s="49" t="n">
        <v>168.078359102245</v>
      </c>
      <c r="BB521" s="49" t="n">
        <v>-0.0318862373484286</v>
      </c>
      <c r="BC521" s="49" t="n">
        <v>0.104051659215375</v>
      </c>
      <c r="BD521" s="49" t="n">
        <v>208.953329177054</v>
      </c>
      <c r="BE521" s="49" t="n">
        <v>-0.0335900812574994</v>
      </c>
      <c r="BF521" s="49" t="n">
        <v>0.0728924874107595</v>
      </c>
      <c r="BG521" s="49" t="n">
        <v>244.395944513704</v>
      </c>
      <c r="BH521" s="49" t="n">
        <v>-0.0221784501267003</v>
      </c>
      <c r="BI521" s="49" t="n">
        <v>0.0926056316398101</v>
      </c>
      <c r="BJ521" s="49" t="n">
        <v>308.78020885288</v>
      </c>
      <c r="BK521" s="49" t="n">
        <v>-0.0236125983955272</v>
      </c>
      <c r="BL521" s="49" t="n">
        <v>0.104485413570463</v>
      </c>
      <c r="BM521" s="49" t="n">
        <v>365.836533665829</v>
      </c>
      <c r="BN521" s="49" t="n">
        <v>-0.0264740677697497</v>
      </c>
      <c r="BO521" s="49" t="n">
        <v>0.0654291185883909</v>
      </c>
      <c r="BP521" s="49" t="n">
        <v>481.908946384014</v>
      </c>
      <c r="BQ521" s="49" t="n">
        <v>-0.00875459995563965</v>
      </c>
      <c r="BR521" s="49" t="n">
        <v>0.0836743356096252</v>
      </c>
      <c r="BS521" s="49" t="n">
        <v>589.810160536181</v>
      </c>
      <c r="BT521" s="49" t="n">
        <v>-0.0116653580906338</v>
      </c>
      <c r="BU521" s="49" t="n">
        <v>0.0972390989068122</v>
      </c>
      <c r="BV521" s="49" t="n">
        <v>680.62968983792</v>
      </c>
      <c r="BW521" s="49" t="n">
        <v>-0.0156695453401758</v>
      </c>
      <c r="BX521" s="49" t="n">
        <v>0.0581339429208115</v>
      </c>
      <c r="BY521" s="49" t="n">
        <v>717.504870635916</v>
      </c>
      <c r="BZ521" s="49" t="n">
        <v>-0.00543587485103839</v>
      </c>
      <c r="CA521" s="49" t="n">
        <v>0.0736792870662221</v>
      </c>
      <c r="CB521" s="49" t="n">
        <v>866.964763092296</v>
      </c>
      <c r="CC521" s="49" t="n">
        <v>-0.00655703429517119</v>
      </c>
      <c r="CD521" s="49" t="n">
        <v>0.0955799260772457</v>
      </c>
      <c r="CE521" s="49" t="n">
        <v>996.922911471353</v>
      </c>
      <c r="CF521" s="49" t="n">
        <v>-0.0136337636956906</v>
      </c>
    </row>
    <row r="522" customFormat="false" ht="12.8" hidden="false" customHeight="false" outlineLevel="0" collapsed="false">
      <c r="A522" s="86"/>
      <c r="N522" s="86"/>
      <c r="O522" s="86"/>
      <c r="AW522" s="49" t="n">
        <v>0.0628452951003393</v>
      </c>
      <c r="AX522" s="49" t="n">
        <v>121.307725997508</v>
      </c>
      <c r="AY522" s="53" t="n">
        <v>-0.0260737332491851</v>
      </c>
      <c r="AZ522" s="49" t="n">
        <v>0.0889535175394018</v>
      </c>
      <c r="BA522" s="49" t="n">
        <v>167.635466334165</v>
      </c>
      <c r="BB522" s="49" t="n">
        <v>-0.0322141967785436</v>
      </c>
      <c r="BC522" s="49" t="n">
        <v>0.105175327349621</v>
      </c>
      <c r="BD522" s="49" t="n">
        <v>208.384750623438</v>
      </c>
      <c r="BE522" s="49" t="n">
        <v>-0.0338389764778188</v>
      </c>
      <c r="BF522" s="49" t="n">
        <v>0.0739785083832083</v>
      </c>
      <c r="BG522" s="49" t="n">
        <v>243.849809850362</v>
      </c>
      <c r="BH522" s="49" t="n">
        <v>-0.0224579311472916</v>
      </c>
      <c r="BI522" s="49" t="n">
        <v>0.0938011633615679</v>
      </c>
      <c r="BJ522" s="49" t="n">
        <v>308.054523067344</v>
      </c>
      <c r="BK522" s="49" t="n">
        <v>-0.0238539432491219</v>
      </c>
      <c r="BL522" s="49" t="n">
        <v>0.105622902056577</v>
      </c>
      <c r="BM522" s="49" t="n">
        <v>364.938778054856</v>
      </c>
      <c r="BN522" s="49" t="n">
        <v>-0.0266904960721569</v>
      </c>
      <c r="BO522" s="49" t="n">
        <v>0.0666728844324766</v>
      </c>
      <c r="BP522" s="49" t="n">
        <v>480.936377805461</v>
      </c>
      <c r="BQ522" s="49" t="n">
        <v>-0.00889167885444823</v>
      </c>
      <c r="BR522" s="49" t="n">
        <v>0.0849510735525574</v>
      </c>
      <c r="BS522" s="49" t="n">
        <v>588.564524625956</v>
      </c>
      <c r="BT522" s="49" t="n">
        <v>-0.0118296117767719</v>
      </c>
      <c r="BU522" s="49" t="n">
        <v>0.0984624364922059</v>
      </c>
      <c r="BV522" s="49" t="n">
        <v>679.122208541162</v>
      </c>
      <c r="BW522" s="49" t="n">
        <v>-0.0158471076583788</v>
      </c>
      <c r="BX522" s="49" t="n">
        <v>0.0594953382029876</v>
      </c>
      <c r="BY522" s="49" t="n">
        <v>716.102127493771</v>
      </c>
      <c r="BZ522" s="49" t="n">
        <v>-0.00550830233154161</v>
      </c>
      <c r="CA522" s="49" t="n">
        <v>0.0750745239711135</v>
      </c>
      <c r="CB522" s="49" t="n">
        <v>865.229102244416</v>
      </c>
      <c r="CC522" s="49" t="n">
        <v>-0.00665520945867132</v>
      </c>
      <c r="CD522" s="49" t="n">
        <v>0.0968977724479463</v>
      </c>
      <c r="CE522" s="49" t="n">
        <v>994.753335411502</v>
      </c>
      <c r="CF522" s="49" t="n">
        <v>-0.0138051276572138</v>
      </c>
    </row>
    <row r="523" customFormat="false" ht="12.8" hidden="false" customHeight="false" outlineLevel="0" collapsed="false">
      <c r="A523" s="86"/>
      <c r="N523" s="86"/>
      <c r="O523" s="86"/>
      <c r="AW523" s="49" t="n">
        <v>0.0640717956251367</v>
      </c>
      <c r="AX523" s="49" t="n">
        <v>121.012214775562</v>
      </c>
      <c r="AY523" s="53" t="n">
        <v>-0.0265616892854326</v>
      </c>
      <c r="AZ523" s="49" t="n">
        <v>0.0901218743457597</v>
      </c>
      <c r="BA523" s="49" t="n">
        <v>167.192573566085</v>
      </c>
      <c r="BB523" s="49" t="n">
        <v>-0.0325458282144043</v>
      </c>
      <c r="BC523" s="49" t="n">
        <v>0.106324183039527</v>
      </c>
      <c r="BD523" s="49" t="n">
        <v>207.816172069822</v>
      </c>
      <c r="BE523" s="49" t="n">
        <v>-0.0340900364580835</v>
      </c>
      <c r="BF523" s="49" t="n">
        <v>0.0750962539652265</v>
      </c>
      <c r="BG523" s="49" t="n">
        <v>243.30367518702</v>
      </c>
      <c r="BH523" s="49" t="n">
        <v>-0.0227449909635602</v>
      </c>
      <c r="BI523" s="49" t="n">
        <v>0.0950269471017046</v>
      </c>
      <c r="BJ523" s="49" t="n">
        <v>307.328837281808</v>
      </c>
      <c r="BK523" s="49" t="n">
        <v>-0.0240998367882545</v>
      </c>
      <c r="BL523" s="49" t="n">
        <v>0.106785614375298</v>
      </c>
      <c r="BM523" s="49" t="n">
        <v>364.041022443884</v>
      </c>
      <c r="BN523" s="49" t="n">
        <v>-0.0269100327226617</v>
      </c>
      <c r="BO523" s="49" t="n">
        <v>0.0679502963053759</v>
      </c>
      <c r="BP523" s="49" t="n">
        <v>479.963809226907</v>
      </c>
      <c r="BQ523" s="49" t="n">
        <v>-0.00903793655765421</v>
      </c>
      <c r="BR523" s="49" t="n">
        <v>0.0862581875932441</v>
      </c>
      <c r="BS523" s="49" t="n">
        <v>587.318888715732</v>
      </c>
      <c r="BT523" s="49" t="n">
        <v>-0.0120000327067228</v>
      </c>
      <c r="BU523" s="49" t="n">
        <v>0.0997121556374638</v>
      </c>
      <c r="BV523" s="49" t="n">
        <v>677.614727244403</v>
      </c>
      <c r="BW523" s="49" t="n">
        <v>-0.0160291542476807</v>
      </c>
      <c r="BX523" s="49" t="n">
        <v>0.0608936263334091</v>
      </c>
      <c r="BY523" s="49" t="n">
        <v>714.699384351626</v>
      </c>
      <c r="BZ523" s="49" t="n">
        <v>-0.00559015959119507</v>
      </c>
      <c r="CA523" s="49" t="n">
        <v>0.0765025920844787</v>
      </c>
      <c r="CB523" s="49" t="n">
        <v>863.493441396536</v>
      </c>
      <c r="CC523" s="49" t="n">
        <v>-0.00676002462468826</v>
      </c>
      <c r="CD523" s="49" t="n">
        <v>0.0982448382257047</v>
      </c>
      <c r="CE523" s="49" t="n">
        <v>992.583759351652</v>
      </c>
      <c r="CF523" s="49" t="n">
        <v>-0.0139813993379519</v>
      </c>
    </row>
    <row r="524" customFormat="false" ht="12.8" hidden="false" customHeight="false" outlineLevel="0" collapsed="false">
      <c r="A524" s="86"/>
      <c r="N524" s="86"/>
      <c r="O524" s="86"/>
      <c r="AW524" s="49" t="n">
        <v>0.0653414787540552</v>
      </c>
      <c r="AX524" s="49" t="n">
        <v>120.716703553617</v>
      </c>
      <c r="AY524" s="53" t="n">
        <v>-0.0270581952742765</v>
      </c>
      <c r="AZ524" s="49" t="n">
        <v>0.0913216549920802</v>
      </c>
      <c r="BA524" s="49" t="n">
        <v>166.749680798005</v>
      </c>
      <c r="BB524" s="49" t="n">
        <v>-0.0328810492888285</v>
      </c>
      <c r="BC524" s="49" t="n">
        <v>0.107499123784002</v>
      </c>
      <c r="BD524" s="49" t="n">
        <v>207.247593516206</v>
      </c>
      <c r="BE524" s="49" t="n">
        <v>-0.0343432008889376</v>
      </c>
      <c r="BF524" s="49" t="n">
        <v>0.0762472538557879</v>
      </c>
      <c r="BG524" s="49" t="n">
        <v>242.757540523679</v>
      </c>
      <c r="BH524" s="49" t="n">
        <v>-0.0230396375663921</v>
      </c>
      <c r="BI524" s="49" t="n">
        <v>0.0962842244413985</v>
      </c>
      <c r="BJ524" s="49" t="n">
        <v>306.603151496271</v>
      </c>
      <c r="BK524" s="49" t="n">
        <v>-0.0243502485764376</v>
      </c>
      <c r="BL524" s="49" t="n">
        <v>0.10797445747129</v>
      </c>
      <c r="BM524" s="49" t="n">
        <v>363.143266832911</v>
      </c>
      <c r="BN524" s="49" t="n">
        <v>-0.0271326425537685</v>
      </c>
      <c r="BO524" s="49" t="n">
        <v>0.0692629134277982</v>
      </c>
      <c r="BP524" s="49" t="n">
        <v>478.991240648354</v>
      </c>
      <c r="BQ524" s="49" t="n">
        <v>-0.00919351502098765</v>
      </c>
      <c r="BR524" s="49" t="n">
        <v>0.0875968899726543</v>
      </c>
      <c r="BS524" s="49" t="n">
        <v>586.073252805507</v>
      </c>
      <c r="BT524" s="49" t="n">
        <v>-0.0121766634092777</v>
      </c>
      <c r="BU524" s="49" t="n">
        <v>0.100989203479012</v>
      </c>
      <c r="BV524" s="49" t="n">
        <v>676.107245947645</v>
      </c>
      <c r="BW524" s="49" t="n">
        <v>-0.0162156881395459</v>
      </c>
      <c r="BX524" s="49" t="n">
        <v>0.0623305145574755</v>
      </c>
      <c r="BY524" s="49" t="n">
        <v>713.296641209481</v>
      </c>
      <c r="BZ524" s="49" t="n">
        <v>-0.00568165892263201</v>
      </c>
      <c r="CA524" s="49" t="n">
        <v>0.0779647912088143</v>
      </c>
      <c r="CB524" s="49" t="n">
        <v>861.757780548655</v>
      </c>
      <c r="CC524" s="49" t="n">
        <v>-0.00687157964859049</v>
      </c>
      <c r="CD524" s="49" t="n">
        <v>0.0996222019389358</v>
      </c>
      <c r="CE524" s="49" t="n">
        <v>990.414183291801</v>
      </c>
      <c r="CF524" s="49" t="n">
        <v>-0.0141625901668416</v>
      </c>
    </row>
    <row r="525" customFormat="false" ht="12.8" hidden="false" customHeight="false" outlineLevel="0" collapsed="false">
      <c r="A525" s="86"/>
      <c r="N525" s="86"/>
      <c r="O525" s="86"/>
      <c r="AW525" s="49" t="n">
        <v>0.0666567357789315</v>
      </c>
      <c r="AX525" s="49" t="n">
        <v>120.421192331672</v>
      </c>
      <c r="AY525" s="53" t="n">
        <v>-0.0275631403563971</v>
      </c>
      <c r="AZ525" s="49" t="n">
        <v>0.0925541893718166</v>
      </c>
      <c r="BA525" s="49" t="n">
        <v>166.306788029925</v>
      </c>
      <c r="BB525" s="49" t="n">
        <v>-0.0332197724410314</v>
      </c>
      <c r="BC525" s="49" t="n">
        <v>0.108701088580188</v>
      </c>
      <c r="BD525" s="49" t="n">
        <v>206.67901496259</v>
      </c>
      <c r="BE525" s="49" t="n">
        <v>-0.034598406476209</v>
      </c>
      <c r="BF525" s="49" t="n">
        <v>0.0774331329590443</v>
      </c>
      <c r="BG525" s="49" t="n">
        <v>242.211405860337</v>
      </c>
      <c r="BH525" s="49" t="n">
        <v>-0.0233418727165791</v>
      </c>
      <c r="BI525" s="49" t="n">
        <v>0.097574303372851</v>
      </c>
      <c r="BJ525" s="49" t="n">
        <v>305.877465710735</v>
      </c>
      <c r="BK525" s="49" t="n">
        <v>-0.0246051437111414</v>
      </c>
      <c r="BL525" s="49" t="n">
        <v>0.10919038086431</v>
      </c>
      <c r="BM525" s="49" t="n">
        <v>362.245511221939</v>
      </c>
      <c r="BN525" s="49" t="n">
        <v>-0.0273582873410833</v>
      </c>
      <c r="BO525" s="49" t="n">
        <v>0.0706123917227974</v>
      </c>
      <c r="BP525" s="49" t="n">
        <v>478.0186720698</v>
      </c>
      <c r="BQ525" s="49" t="n">
        <v>-0.00935855239946985</v>
      </c>
      <c r="BR525" s="49" t="n">
        <v>0.0889684572221463</v>
      </c>
      <c r="BS525" s="49" t="n">
        <v>584.827616895283</v>
      </c>
      <c r="BT525" s="49" t="n">
        <v>-0.012359542619926</v>
      </c>
      <c r="BU525" s="49" t="n">
        <v>0.102294572084792</v>
      </c>
      <c r="BV525" s="49" t="n">
        <v>674.599764650887</v>
      </c>
      <c r="BW525" s="49" t="n">
        <v>-0.016406709204307</v>
      </c>
      <c r="BX525" s="49" t="n">
        <v>0.0638078179650122</v>
      </c>
      <c r="BY525" s="49" t="n">
        <v>711.893898067337</v>
      </c>
      <c r="BZ525" s="49" t="n">
        <v>-0.00578301059407373</v>
      </c>
      <c r="CA525" s="49" t="n">
        <v>0.0794624909644952</v>
      </c>
      <c r="CB525" s="49" t="n">
        <v>860.022119700775</v>
      </c>
      <c r="CC525" s="49" t="n">
        <v>-0.00698997163382328</v>
      </c>
      <c r="CD525" s="49" t="n">
        <v>0.101030994929029</v>
      </c>
      <c r="CE525" s="49" t="n">
        <v>988.244607231951</v>
      </c>
      <c r="CF525" s="49" t="n">
        <v>-0.0143487080970464</v>
      </c>
    </row>
    <row r="526" customFormat="false" ht="12.8" hidden="false" customHeight="false" outlineLevel="0" collapsed="false">
      <c r="A526" s="86"/>
      <c r="N526" s="86"/>
      <c r="O526" s="86"/>
      <c r="AW526" s="49" t="n">
        <v>0.0680201260414275</v>
      </c>
      <c r="AX526" s="49" t="n">
        <v>120.125681109727</v>
      </c>
      <c r="AY526" s="53" t="n">
        <v>-0.0280764012809859</v>
      </c>
      <c r="AZ526" s="49" t="n">
        <v>0.0938208797938422</v>
      </c>
      <c r="BA526" s="49" t="n">
        <v>165.863895261846</v>
      </c>
      <c r="BB526" s="49" t="n">
        <v>-0.033561904753794</v>
      </c>
      <c r="BC526" s="49" t="n">
        <v>0.109931060320058</v>
      </c>
      <c r="BD526" s="49" t="n">
        <v>206.110436408974</v>
      </c>
      <c r="BE526" s="49" t="n">
        <v>-0.034855586872381</v>
      </c>
      <c r="BF526" s="49" t="n">
        <v>0.0786556186966038</v>
      </c>
      <c r="BG526" s="49" t="n">
        <v>241.665271196996</v>
      </c>
      <c r="BH526" s="49" t="n">
        <v>-0.0236516915910488</v>
      </c>
      <c r="BI526" s="49" t="n">
        <v>0.0988985627075348</v>
      </c>
      <c r="BJ526" s="49" t="n">
        <v>305.151779925199</v>
      </c>
      <c r="BK526" s="49" t="n">
        <v>-0.0248644826385314</v>
      </c>
      <c r="BL526" s="49" t="n">
        <v>0.110434379130341</v>
      </c>
      <c r="BM526" s="49" t="n">
        <v>361.347755610966</v>
      </c>
      <c r="BN526" s="49" t="n">
        <v>-0.0275869257041097</v>
      </c>
      <c r="BO526" s="49" t="n">
        <v>0.0720004911549301</v>
      </c>
      <c r="BP526" s="49" t="n">
        <v>477.046103491247</v>
      </c>
      <c r="BQ526" s="49" t="n">
        <v>-0.00953318263677691</v>
      </c>
      <c r="BR526" s="49" t="n">
        <v>0.090374234353896</v>
      </c>
      <c r="BS526" s="49" t="n">
        <v>583.581980985058</v>
      </c>
      <c r="BT526" s="49" t="n">
        <v>-0.0125487050418232</v>
      </c>
      <c r="BU526" s="49" t="n">
        <v>0.103629301078499</v>
      </c>
      <c r="BV526" s="49" t="n">
        <v>673.092283354129</v>
      </c>
      <c r="BW526" s="49" t="n">
        <v>-0.0166022140061846</v>
      </c>
      <c r="BX526" s="49" t="n">
        <v>0.0653274678462076</v>
      </c>
      <c r="BY526" s="49" t="n">
        <v>710.491154925192</v>
      </c>
      <c r="BZ526" s="49" t="n">
        <v>-0.0058944224037619</v>
      </c>
      <c r="CA526" s="49" t="n">
        <v>0.0809971354004636</v>
      </c>
      <c r="CB526" s="49" t="n">
        <v>858.286458852895</v>
      </c>
      <c r="CC526" s="49" t="n">
        <v>-0.00711529465879814</v>
      </c>
      <c r="CD526" s="49" t="n">
        <v>0.10247240453631</v>
      </c>
      <c r="CE526" s="49" t="n">
        <v>986.075031172101</v>
      </c>
      <c r="CF526" s="49" t="n">
        <v>-0.0145397574319402</v>
      </c>
    </row>
    <row r="527" customFormat="false" ht="12.8" hidden="false" customHeight="false" outlineLevel="0" collapsed="false">
      <c r="A527" s="86"/>
      <c r="N527" s="86"/>
      <c r="O527" s="86"/>
      <c r="AW527" s="49" t="n">
        <v>0.069434391676313</v>
      </c>
      <c r="AX527" s="49" t="n">
        <v>119.830169887782</v>
      </c>
      <c r="AY527" s="53" t="n">
        <v>-0.0285978417943509</v>
      </c>
      <c r="AZ527" s="49" t="n">
        <v>0.0951232059117885</v>
      </c>
      <c r="BA527" s="49" t="n">
        <v>165.421002493766</v>
      </c>
      <c r="BB527" s="49" t="n">
        <v>-0.0339073477873132</v>
      </c>
      <c r="BC527" s="49" t="n">
        <v>0.111190068356293</v>
      </c>
      <c r="BD527" s="49" t="n">
        <v>205.541857855358</v>
      </c>
      <c r="BE527" s="49" t="n">
        <v>-0.0351146726079292</v>
      </c>
      <c r="BF527" s="49" t="n">
        <v>0.0799165490033245</v>
      </c>
      <c r="BG527" s="49" t="n">
        <v>241.119136533654</v>
      </c>
      <c r="BH527" s="49" t="n">
        <v>-0.0239690824122021</v>
      </c>
      <c r="BI527" s="49" t="n">
        <v>0.100258456840751</v>
      </c>
      <c r="BJ527" s="49" t="n">
        <v>304.426094139663</v>
      </c>
      <c r="BK527" s="49" t="n">
        <v>-0.0251282209623502</v>
      </c>
      <c r="BL527" s="49" t="n">
        <v>0.111707494558795</v>
      </c>
      <c r="BM527" s="49" t="n">
        <v>360.449999999994</v>
      </c>
      <c r="BN527" s="49" t="n">
        <v>-0.0278185130051056</v>
      </c>
      <c r="BO527" s="49" t="n">
        <v>0.0734290837401438</v>
      </c>
      <c r="BP527" s="49" t="n">
        <v>476.073534912693</v>
      </c>
      <c r="BQ527" s="49" t="n">
        <v>-0.00971753503033802</v>
      </c>
      <c r="BR527" s="49" t="n">
        <v>0.0918156393810315</v>
      </c>
      <c r="BS527" s="49" t="n">
        <v>582.336345074834</v>
      </c>
      <c r="BT527" s="49" t="n">
        <v>-0.0127441810966162</v>
      </c>
      <c r="BU527" s="49" t="n">
        <v>0.104994480449208</v>
      </c>
      <c r="BV527" s="49" t="n">
        <v>671.584802057371</v>
      </c>
      <c r="BW527" s="49" t="n">
        <v>-0.0168021956538239</v>
      </c>
      <c r="BX527" s="49" t="n">
        <v>0.0668915208241461</v>
      </c>
      <c r="BY527" s="49" t="n">
        <v>709.088411783047</v>
      </c>
      <c r="BZ527" s="49" t="n">
        <v>-0.0060160992038586</v>
      </c>
      <c r="CA527" s="49" t="n">
        <v>0.0825702479704444</v>
      </c>
      <c r="CB527" s="49" t="n">
        <v>856.550798005014</v>
      </c>
      <c r="CC527" s="49" t="n">
        <v>-0.00724763948973318</v>
      </c>
      <c r="CD527" s="49" t="n">
        <v>0.103947677518348</v>
      </c>
      <c r="CE527" s="49" t="n">
        <v>983.90545511225</v>
      </c>
      <c r="CF527" s="49" t="n">
        <v>-0.0147357386452348</v>
      </c>
    </row>
    <row r="528" customFormat="false" ht="12.8" hidden="false" customHeight="false" outlineLevel="0" collapsed="false">
      <c r="A528" s="86"/>
      <c r="N528" s="86"/>
      <c r="O528" s="86"/>
      <c r="AW528" s="49" t="n">
        <v>0.0709024739413654</v>
      </c>
      <c r="AX528" s="49" t="n">
        <v>119.534658665837</v>
      </c>
      <c r="AY528" s="53" t="n">
        <v>-0.0291273119985551</v>
      </c>
      <c r="AZ528" s="49" t="n">
        <v>0.0964627300643082</v>
      </c>
      <c r="BA528" s="49" t="n">
        <v>164.978109725686</v>
      </c>
      <c r="BB528" s="49" t="n">
        <v>-0.0342559974097482</v>
      </c>
      <c r="BC528" s="49" t="n">
        <v>0.112479191251691</v>
      </c>
      <c r="BD528" s="49" t="n">
        <v>204.973279301742</v>
      </c>
      <c r="BE528" s="49" t="n">
        <v>-0.0353755910226316</v>
      </c>
      <c r="BF528" s="49" t="n">
        <v>0.0812178810826705</v>
      </c>
      <c r="BG528" s="49" t="n">
        <v>240.573001870312</v>
      </c>
      <c r="BH528" s="49" t="n">
        <v>-0.0242940260594237</v>
      </c>
      <c r="BI528" s="49" t="n">
        <v>0.101655520906738</v>
      </c>
      <c r="BJ528" s="49" t="n">
        <v>303.700408354127</v>
      </c>
      <c r="BK528" s="49" t="n">
        <v>-0.0253963092467814</v>
      </c>
      <c r="BL528" s="49" t="n">
        <v>0.11301082000061</v>
      </c>
      <c r="BM528" s="49" t="n">
        <v>359.552244389021</v>
      </c>
      <c r="BN528" s="49" t="n">
        <v>-0.0280530012460199</v>
      </c>
      <c r="BO528" s="49" t="n">
        <v>0.0749001622991345</v>
      </c>
      <c r="BP528" s="49" t="n">
        <v>475.10096633414</v>
      </c>
      <c r="BQ528" s="49" t="n">
        <v>-0.00991173377072698</v>
      </c>
      <c r="BR528" s="49" t="n">
        <v>0.0932941681982535</v>
      </c>
      <c r="BS528" s="49" t="n">
        <v>581.090709164609</v>
      </c>
      <c r="BT528" s="49" t="n">
        <v>-0.0129459966647287</v>
      </c>
      <c r="BU528" s="49" t="n">
        <v>0.106391253561901</v>
      </c>
      <c r="BV528" s="49" t="n">
        <v>670.077320760613</v>
      </c>
      <c r="BW528" s="49" t="n">
        <v>-0.0170066436462569</v>
      </c>
      <c r="BX528" s="49" t="n">
        <v>0.0685021688494337</v>
      </c>
      <c r="BY528" s="49" t="n">
        <v>707.685668640902</v>
      </c>
      <c r="BZ528" s="49" t="n">
        <v>-0.00614824239186742</v>
      </c>
      <c r="CA528" s="49" t="n">
        <v>0.0841834369089766</v>
      </c>
      <c r="CB528" s="49" t="n">
        <v>854.815137157134</v>
      </c>
      <c r="CC528" s="49" t="n">
        <v>-0.00738709327879807</v>
      </c>
      <c r="CD528" s="49" t="n">
        <v>0.105458123720707</v>
      </c>
      <c r="CE528" s="49" t="n">
        <v>981.7358790524</v>
      </c>
      <c r="CF528" s="49" t="n">
        <v>-0.0149366481950985</v>
      </c>
    </row>
    <row r="529" customFormat="false" ht="12.8" hidden="false" customHeight="false" outlineLevel="0" collapsed="false">
      <c r="A529" s="86"/>
      <c r="N529" s="86"/>
      <c r="O529" s="86"/>
      <c r="AW529" s="49" t="n">
        <v>0.0724275313377232</v>
      </c>
      <c r="AX529" s="49" t="n">
        <v>119.239147443892</v>
      </c>
      <c r="AY529" s="53" t="n">
        <v>-0.0296646476781908</v>
      </c>
      <c r="AZ529" s="49" t="n">
        <v>0.0978411030670527</v>
      </c>
      <c r="BA529" s="49" t="n">
        <v>164.535216957606</v>
      </c>
      <c r="BB529" s="49" t="n">
        <v>-0.0346077436245002</v>
      </c>
      <c r="BC529" s="49" t="n">
        <v>0.113799559727695</v>
      </c>
      <c r="BD529" s="49" t="n">
        <v>204.404700748126</v>
      </c>
      <c r="BE529" s="49" t="n">
        <v>-0.0356382661969612</v>
      </c>
      <c r="BF529" s="49" t="n">
        <v>0.0825617010075349</v>
      </c>
      <c r="BG529" s="49" t="n">
        <v>240.026867206971</v>
      </c>
      <c r="BH529" s="49" t="n">
        <v>-0.0246264956617667</v>
      </c>
      <c r="BI529" s="49" t="n">
        <v>0.103091376362402</v>
      </c>
      <c r="BJ529" s="49" t="n">
        <v>302.97472256859</v>
      </c>
      <c r="BK529" s="49" t="n">
        <v>-0.025668692813146</v>
      </c>
      <c r="BL529" s="49" t="n">
        <v>0.114345501923564</v>
      </c>
      <c r="BM529" s="49" t="n">
        <v>358.654488778048</v>
      </c>
      <c r="BN529" s="49" t="n">
        <v>-0.0282903389635332</v>
      </c>
      <c r="BO529" s="49" t="n">
        <v>0.0764158500361004</v>
      </c>
      <c r="BP529" s="49" t="n">
        <v>474.128397755586</v>
      </c>
      <c r="BQ529" s="49" t="n">
        <v>-0.0101158974538005</v>
      </c>
      <c r="BR529" s="49" t="n">
        <v>0.0948113998570613</v>
      </c>
      <c r="BS529" s="49" t="n">
        <v>579.845073254385</v>
      </c>
      <c r="BT529" s="49" t="n">
        <v>-0.0131541728146883</v>
      </c>
      <c r="BU529" s="49" t="n">
        <v>0.107820820385982</v>
      </c>
      <c r="BV529" s="49" t="n">
        <v>668.569839463855</v>
      </c>
      <c r="BW529" s="49" t="n">
        <v>-0.0172155437141916</v>
      </c>
      <c r="BX529" s="49" t="n">
        <v>0.070161750153369</v>
      </c>
      <c r="BY529" s="49" t="n">
        <v>706.282925498757</v>
      </c>
      <c r="BZ529" s="49" t="n">
        <v>-0.00629104936747977</v>
      </c>
      <c r="CA529" s="49" t="n">
        <v>0.0858384010453019</v>
      </c>
      <c r="CB529" s="49" t="n">
        <v>853.079476309254</v>
      </c>
      <c r="CC529" s="49" t="n">
        <v>-0.00753373924688597</v>
      </c>
      <c r="CD529" s="49" t="n">
        <v>0.107005120022272</v>
      </c>
      <c r="CE529" s="49" t="n">
        <v>979.566302992549</v>
      </c>
      <c r="CF529" s="49" t="n">
        <v>-0.0151424783321231</v>
      </c>
    </row>
    <row r="530" customFormat="false" ht="12.8" hidden="false" customHeight="false" outlineLevel="0" collapsed="false">
      <c r="A530" s="86"/>
      <c r="N530" s="86"/>
      <c r="O530" s="86"/>
      <c r="AW530" s="49" t="n">
        <v>0.0740129597550972</v>
      </c>
      <c r="AX530" s="49" t="n">
        <v>118.943636221946</v>
      </c>
      <c r="AY530" s="53" t="n">
        <v>-0.0302096695932332</v>
      </c>
      <c r="AZ530" s="49" t="n">
        <v>0.0992600705018782</v>
      </c>
      <c r="BA530" s="49" t="n">
        <v>164.092324189526</v>
      </c>
      <c r="BB530" s="49" t="n">
        <v>-0.0349624703942656</v>
      </c>
      <c r="BC530" s="49" t="n">
        <v>0.115152359829222</v>
      </c>
      <c r="BD530" s="49" t="n">
        <v>203.83612219451</v>
      </c>
      <c r="BE530" s="49" t="n">
        <v>-0.0359026188836869</v>
      </c>
      <c r="BF530" s="49" t="n">
        <v>0.0839502342637434</v>
      </c>
      <c r="BG530" s="49" t="n">
        <v>239.480732543629</v>
      </c>
      <c r="BH530" s="49" t="n">
        <v>-0.0249664561707353</v>
      </c>
      <c r="BI530" s="49" t="n">
        <v>0.104567737042056</v>
      </c>
      <c r="BJ530" s="49" t="n">
        <v>302.249036783054</v>
      </c>
      <c r="BK530" s="49" t="n">
        <v>-0.0259453115302662</v>
      </c>
      <c r="BL530" s="49" t="n">
        <v>0.115712743692715</v>
      </c>
      <c r="BM530" s="49" t="n">
        <v>357.756733167076</v>
      </c>
      <c r="BN530" s="49" t="n">
        <v>-0.0285304711222296</v>
      </c>
      <c r="BO530" s="49" t="n">
        <v>0.0779784110353272</v>
      </c>
      <c r="BP530" s="49" t="n">
        <v>473.155829177033</v>
      </c>
      <c r="BQ530" s="49" t="n">
        <v>-0.0103301385639193</v>
      </c>
      <c r="BR530" s="49" t="n">
        <v>0.0963690022734548</v>
      </c>
      <c r="BS530" s="49" t="n">
        <v>578.59943734416</v>
      </c>
      <c r="BT530" s="49" t="n">
        <v>-0.0133687255210635</v>
      </c>
      <c r="BU530" s="49" t="n">
        <v>0.109284440960492</v>
      </c>
      <c r="BV530" s="49" t="n">
        <v>667.062358167096</v>
      </c>
      <c r="BW530" s="49" t="n">
        <v>-0.0174288776565426</v>
      </c>
      <c r="BX530" s="49" t="n">
        <v>0.0718727612686768</v>
      </c>
      <c r="BY530" s="49" t="n">
        <v>704.880182356613</v>
      </c>
      <c r="BZ530" s="49" t="n">
        <v>-0.00644471295259143</v>
      </c>
      <c r="CA530" s="49" t="n">
        <v>0.0875369360973546</v>
      </c>
      <c r="CB530" s="49" t="n">
        <v>851.343815461373</v>
      </c>
      <c r="CC530" s="49" t="n">
        <v>-0.00768765635029938</v>
      </c>
      <c r="CD530" s="49" t="n">
        <v>0.108590114579532</v>
      </c>
      <c r="CE530" s="49" t="n">
        <v>977.396726932699</v>
      </c>
      <c r="CF530" s="49" t="n">
        <v>-0.0153532169009897</v>
      </c>
    </row>
    <row r="531" customFormat="false" ht="12.8" hidden="false" customHeight="false" outlineLevel="0" collapsed="false">
      <c r="A531" s="86"/>
      <c r="N531" s="86"/>
      <c r="O531" s="86"/>
      <c r="AW531" s="49" t="n">
        <v>0.0756624149120503</v>
      </c>
      <c r="AX531" s="49" t="n">
        <v>118.648125000001</v>
      </c>
      <c r="AY531" s="53" t="n">
        <v>-0.0307621827357199</v>
      </c>
      <c r="AZ531" s="49" t="n">
        <v>0.100721479554108</v>
      </c>
      <c r="BA531" s="49" t="n">
        <v>163.649431421447</v>
      </c>
      <c r="BB531" s="49" t="n">
        <v>-0.0353200554619159</v>
      </c>
      <c r="BC531" s="49" t="n">
        <v>0.11653883632466</v>
      </c>
      <c r="BD531" s="49" t="n">
        <v>203.267543640894</v>
      </c>
      <c r="BE531" s="49" t="n">
        <v>-0.0361685664398127</v>
      </c>
      <c r="BF531" s="49" t="n">
        <v>0.0853858573464752</v>
      </c>
      <c r="BG531" s="49" t="n">
        <v>238.934597880288</v>
      </c>
      <c r="BH531" s="49" t="n">
        <v>-0.0253138639120048</v>
      </c>
      <c r="BI531" s="49" t="n">
        <v>0.10608641573041</v>
      </c>
      <c r="BJ531" s="49" t="n">
        <v>301.523350997518</v>
      </c>
      <c r="BK531" s="49" t="n">
        <v>-0.0262260995983413</v>
      </c>
      <c r="BL531" s="49" t="n">
        <v>0.117113809095693</v>
      </c>
      <c r="BM531" s="49" t="n">
        <v>356.858977556103</v>
      </c>
      <c r="BN531" s="49" t="n">
        <v>-0.0287733390059402</v>
      </c>
      <c r="BO531" s="49" t="n">
        <v>0.079590261780103</v>
      </c>
      <c r="BP531" s="49" t="n">
        <v>472.183260598479</v>
      </c>
      <c r="BQ531" s="49" t="n">
        <v>-0.0105545629264617</v>
      </c>
      <c r="BR531" s="49" t="n">
        <v>0.0979687384102178</v>
      </c>
      <c r="BS531" s="49" t="n">
        <v>577.353801433936</v>
      </c>
      <c r="BT531" s="49" t="n">
        <v>-0.0135896653705578</v>
      </c>
      <c r="BU531" s="49" t="n">
        <v>0.110783439116653</v>
      </c>
      <c r="BV531" s="49" t="n">
        <v>665.554876870338</v>
      </c>
      <c r="BW531" s="49" t="n">
        <v>-0.0176466231721032</v>
      </c>
      <c r="BX531" s="49" t="n">
        <v>0.0736378702412596</v>
      </c>
      <c r="BY531" s="49" t="n">
        <v>703.477439214468</v>
      </c>
      <c r="BZ531" s="49" t="n">
        <v>-0.00660942077205232</v>
      </c>
      <c r="CA531" s="49" t="n">
        <v>0.0892809414928353</v>
      </c>
      <c r="CB531" s="49" t="n">
        <v>849.608154613493</v>
      </c>
      <c r="CC531" s="49" t="n">
        <v>-0.00784891893060128</v>
      </c>
      <c r="CD531" s="49" t="n">
        <v>0.110214631396733</v>
      </c>
      <c r="CE531" s="49" t="n">
        <v>975.227150872848</v>
      </c>
      <c r="CF531" s="49" t="n">
        <v>-0.0155688471356816</v>
      </c>
    </row>
    <row r="532" customFormat="false" ht="12.8" hidden="false" customHeight="false" outlineLevel="0" collapsed="false">
      <c r="A532" s="86"/>
      <c r="N532" s="86"/>
      <c r="O532" s="86"/>
      <c r="AW532" s="49" t="n">
        <v>0.0773798374036581</v>
      </c>
      <c r="AX532" s="49" t="n">
        <v>118.352613778056</v>
      </c>
      <c r="AY532" s="53" t="n">
        <v>-0.0313219755477989</v>
      </c>
      <c r="AZ532" s="49" t="n">
        <v>0.102227286454737</v>
      </c>
      <c r="BA532" s="49" t="n">
        <v>163.206538653367</v>
      </c>
      <c r="BB532" s="49" t="n">
        <v>-0.0356803701682752</v>
      </c>
      <c r="BC532" s="49" t="n">
        <v>0.117960296361827</v>
      </c>
      <c r="BD532" s="49" t="n">
        <v>202.698965087278</v>
      </c>
      <c r="BE532" s="49" t="n">
        <v>-0.0364360227590035</v>
      </c>
      <c r="BF532" s="49" t="n">
        <v>0.0868711105348616</v>
      </c>
      <c r="BG532" s="49" t="n">
        <v>238.388463216946</v>
      </c>
      <c r="BH532" s="49" t="n">
        <v>-0.0256686661148298</v>
      </c>
      <c r="BI532" s="49" t="n">
        <v>0.107649331306601</v>
      </c>
      <c r="BJ532" s="49" t="n">
        <v>300.797665211982</v>
      </c>
      <c r="BK532" s="49" t="n">
        <v>-0.0265109853261656</v>
      </c>
      <c r="BL532" s="49" t="n">
        <v>0.118550026134565</v>
      </c>
      <c r="BM532" s="49" t="n">
        <v>355.961221945131</v>
      </c>
      <c r="BN532" s="49" t="n">
        <v>-0.0290188801072966</v>
      </c>
      <c r="BO532" s="49" t="n">
        <v>0.0812539838123111</v>
      </c>
      <c r="BP532" s="49" t="n">
        <v>471.210692019926</v>
      </c>
      <c r="BQ532" s="49" t="n">
        <v>-0.0107892691276987</v>
      </c>
      <c r="BR532" s="49" t="n">
        <v>0.0996124729806496</v>
      </c>
      <c r="BS532" s="49" t="n">
        <v>576.108165523711</v>
      </c>
      <c r="BT532" s="49" t="n">
        <v>-0.0138169972557854</v>
      </c>
      <c r="BU532" s="49" t="n">
        <v>0.112319206480421</v>
      </c>
      <c r="BV532" s="49" t="n">
        <v>664.04739557358</v>
      </c>
      <c r="BW532" s="49" t="n">
        <v>-0.0178687536862795</v>
      </c>
      <c r="BX532" s="49" t="n">
        <v>0.0754599311730722</v>
      </c>
      <c r="BY532" s="49" t="n">
        <v>702.074696072323</v>
      </c>
      <c r="BZ532" s="49" t="n">
        <v>-0.00678535459251813</v>
      </c>
      <c r="CA532" s="49" t="n">
        <v>0.0910724277697007</v>
      </c>
      <c r="CB532" s="49" t="n">
        <v>847.872493765613</v>
      </c>
      <c r="CC532" s="49" t="n">
        <v>-0.00801759634684303</v>
      </c>
      <c r="CD532" s="49" t="n">
        <v>0.111880275251588</v>
      </c>
      <c r="CE532" s="49" t="n">
        <v>973.057574812998</v>
      </c>
      <c r="CF532" s="49" t="n">
        <v>-0.0157893474480999</v>
      </c>
    </row>
    <row r="533" customFormat="false" ht="12.8" hidden="false" customHeight="false" outlineLevel="0" collapsed="false">
      <c r="A533" s="86"/>
      <c r="N533" s="86"/>
      <c r="O533" s="86"/>
      <c r="AW533" s="49" t="n">
        <v>0.0791694807184877</v>
      </c>
      <c r="AX533" s="49" t="n">
        <v>118.057102556111</v>
      </c>
      <c r="AY533" s="53" t="n">
        <v>-0.0318888190984447</v>
      </c>
      <c r="AZ533" s="49" t="n">
        <v>0.103779564591329</v>
      </c>
      <c r="BA533" s="49" t="n">
        <v>162.763645885287</v>
      </c>
      <c r="BB533" s="49" t="n">
        <v>-0.0360432792668749</v>
      </c>
      <c r="BC533" s="49" t="n">
        <v>0.11941811340281</v>
      </c>
      <c r="BD533" s="49" t="n">
        <v>202.130386533662</v>
      </c>
      <c r="BE533" s="49" t="n">
        <v>-0.0367048982046518</v>
      </c>
      <c r="BF533" s="49" t="n">
        <v>0.0884087119873733</v>
      </c>
      <c r="BG533" s="49" t="n">
        <v>237.842328553604</v>
      </c>
      <c r="BH533" s="49" t="n">
        <v>-0.0260308004177869</v>
      </c>
      <c r="BI533" s="49" t="n">
        <v>0.109258516518259</v>
      </c>
      <c r="BJ533" s="49" t="n">
        <v>300.071979426446</v>
      </c>
      <c r="BK533" s="49" t="n">
        <v>-0.0267998909015298</v>
      </c>
      <c r="BL533" s="49" t="n">
        <v>0.120022791108245</v>
      </c>
      <c r="BM533" s="49" t="n">
        <v>355.063466334158</v>
      </c>
      <c r="BN533" s="49" t="n">
        <v>-0.0292670280155499</v>
      </c>
      <c r="BO533" s="49" t="n">
        <v>0.0829723376670315</v>
      </c>
      <c r="BP533" s="49" t="n">
        <v>470.238123441372</v>
      </c>
      <c r="BQ533" s="49" t="n">
        <v>-0.0110343478999453</v>
      </c>
      <c r="BR533" s="49" t="n">
        <v>0.101302179725992</v>
      </c>
      <c r="BS533" s="49" t="n">
        <v>574.862529613487</v>
      </c>
      <c r="BT533" s="49" t="n">
        <v>-0.0140507200562366</v>
      </c>
      <c r="BU533" s="49" t="n">
        <v>0.11389320678009</v>
      </c>
      <c r="BV533" s="49" t="n">
        <v>662.539914276822</v>
      </c>
      <c r="BW533" s="49" t="n">
        <v>-0.0180952381727902</v>
      </c>
      <c r="BX533" s="49" t="n">
        <v>0.0773420002554098</v>
      </c>
      <c r="BY533" s="49" t="n">
        <v>700.671952930178</v>
      </c>
      <c r="BZ533" s="49" t="n">
        <v>-0.00697268961655416</v>
      </c>
      <c r="CA533" s="49" t="n">
        <v>0.0929135246144467</v>
      </c>
      <c r="CB533" s="49" t="n">
        <v>846.136832917732</v>
      </c>
      <c r="CC533" s="49" t="n">
        <v>-0.0081937525893402</v>
      </c>
      <c r="CD533" s="49" t="n">
        <v>0.113588737009432</v>
      </c>
      <c r="CE533" s="49" t="n">
        <v>970.887998753148</v>
      </c>
      <c r="CF533" s="49" t="n">
        <v>-0.0160146912099281</v>
      </c>
    </row>
    <row r="534" customFormat="false" ht="12.8" hidden="false" customHeight="false" outlineLevel="0" collapsed="false">
      <c r="A534" s="86"/>
      <c r="N534" s="86"/>
      <c r="O534" s="86"/>
      <c r="AW534" s="49" t="n">
        <v>0.0810359426455123</v>
      </c>
      <c r="AX534" s="49" t="n">
        <v>117.761591334166</v>
      </c>
      <c r="AY534" s="53" t="n">
        <v>-0.0324624662158747</v>
      </c>
      <c r="AZ534" s="49" t="n">
        <v>0.105380513359154</v>
      </c>
      <c r="BA534" s="49" t="n">
        <v>162.320753117207</v>
      </c>
      <c r="BB534" s="49" t="n">
        <v>-0.036408640735786</v>
      </c>
      <c r="BC534" s="49" t="n">
        <v>0.120913731462992</v>
      </c>
      <c r="BD534" s="49" t="n">
        <v>201.561807980046</v>
      </c>
      <c r="BE534" s="49" t="n">
        <v>-0.0369750995437595</v>
      </c>
      <c r="BF534" s="49" t="n">
        <v>0.090001573320744</v>
      </c>
      <c r="BG534" s="49" t="n">
        <v>237.296193890263</v>
      </c>
      <c r="BH534" s="49" t="n">
        <v>-0.0264001943493886</v>
      </c>
      <c r="BI534" s="49" t="n">
        <v>0.110916126451734</v>
      </c>
      <c r="BJ534" s="49" t="n">
        <v>299.346293640909</v>
      </c>
      <c r="BK534" s="49" t="n">
        <v>-0.0270927321546341</v>
      </c>
      <c r="BL534" s="49" t="n">
        <v>0.121533573011909</v>
      </c>
      <c r="BM534" s="49" t="n">
        <v>354.165710723186</v>
      </c>
      <c r="BN534" s="49" t="n">
        <v>-0.0295177123027129</v>
      </c>
      <c r="BO534" s="49" t="n">
        <v>0.0847482782348905</v>
      </c>
      <c r="BP534" s="49" t="n">
        <v>469.265554862819</v>
      </c>
      <c r="BQ534" s="49" t="n">
        <v>-0.0112898814697322</v>
      </c>
      <c r="BR534" s="49" t="n">
        <v>0.1030399493249</v>
      </c>
      <c r="BS534" s="49" t="n">
        <v>573.616893703262</v>
      </c>
      <c r="BT534" s="49" t="n">
        <v>-0.0142908263059152</v>
      </c>
      <c r="BU534" s="49" t="n">
        <v>0.115506980486539</v>
      </c>
      <c r="BV534" s="49" t="n">
        <v>661.032432980064</v>
      </c>
      <c r="BW534" s="49" t="n">
        <v>-0.0183260409702547</v>
      </c>
      <c r="BX534" s="49" t="n">
        <v>0.0792873534741312</v>
      </c>
      <c r="BY534" s="49" t="n">
        <v>699.269209788033</v>
      </c>
      <c r="BZ534" s="49" t="n">
        <v>-0.00717159372890064</v>
      </c>
      <c r="CA534" s="49" t="n">
        <v>0.0948064896033939</v>
      </c>
      <c r="CB534" s="49" t="n">
        <v>844.401172069852</v>
      </c>
      <c r="CC534" s="49" t="n">
        <v>-0.00837744587412106</v>
      </c>
      <c r="CD534" s="49" t="n">
        <v>0.115341799362204</v>
      </c>
      <c r="CE534" s="49" t="n">
        <v>968.718422693297</v>
      </c>
      <c r="CF534" s="49" t="n">
        <v>-0.0162448465276033</v>
      </c>
    </row>
    <row r="535" customFormat="false" ht="12.8" hidden="false" customHeight="false" outlineLevel="0" collapsed="false">
      <c r="A535" s="86"/>
      <c r="N535" s="86"/>
      <c r="O535" s="86"/>
      <c r="AW535" s="49" t="n">
        <v>0.0829842005612048</v>
      </c>
      <c r="AX535" s="49" t="n">
        <v>117.466080112221</v>
      </c>
      <c r="AY535" s="53" t="n">
        <v>-0.0330426505723983</v>
      </c>
      <c r="AZ535" s="49" t="n">
        <v>0.107032467833049</v>
      </c>
      <c r="BA535" s="49" t="n">
        <v>161.877860349127</v>
      </c>
      <c r="BB535" s="49" t="n">
        <v>-0.0367763055866477</v>
      </c>
      <c r="BC535" s="49" t="n">
        <v>0.122448669682246</v>
      </c>
      <c r="BD535" s="49" t="n">
        <v>200.99322942643</v>
      </c>
      <c r="BE535" s="49" t="n">
        <v>-0.0372465298818166</v>
      </c>
      <c r="BF535" s="49" t="n">
        <v>0.0916528168585354</v>
      </c>
      <c r="BG535" s="49" t="n">
        <v>236.750059226921</v>
      </c>
      <c r="BH535" s="49" t="n">
        <v>-0.0267767647819774</v>
      </c>
      <c r="BI535" s="49" t="n">
        <v>0.11262444777265</v>
      </c>
      <c r="BJ535" s="49" t="n">
        <v>298.620607855373</v>
      </c>
      <c r="BK535" s="49" t="n">
        <v>-0.0273894183143472</v>
      </c>
      <c r="BL535" s="49" t="n">
        <v>0.123083918282681</v>
      </c>
      <c r="BM535" s="49" t="n">
        <v>353.267955112213</v>
      </c>
      <c r="BN535" s="49" t="n">
        <v>-0.0297708584080967</v>
      </c>
      <c r="BO535" s="49" t="n">
        <v>0.0865849717262518</v>
      </c>
      <c r="BP535" s="49" t="n">
        <v>468.292986284265</v>
      </c>
      <c r="BQ535" s="49" t="n">
        <v>-0.0115559428665501</v>
      </c>
      <c r="BR535" s="49" t="n">
        <v>0.10482799800019</v>
      </c>
      <c r="BS535" s="49" t="n">
        <v>572.371257793037</v>
      </c>
      <c r="BT535" s="49" t="n">
        <v>-0.0145373018471056</v>
      </c>
      <c r="BU535" s="49" t="n">
        <v>0.117162149816671</v>
      </c>
      <c r="BV535" s="49" t="n">
        <v>659.524951683306</v>
      </c>
      <c r="BW535" s="49" t="n">
        <v>-0.0185611215935827</v>
      </c>
      <c r="BX535" s="49" t="n">
        <v>0.0812995061941107</v>
      </c>
      <c r="BY535" s="49" t="n">
        <v>697.866466645889</v>
      </c>
      <c r="BZ535" s="49" t="n">
        <v>-0.00738222669154205</v>
      </c>
      <c r="CA535" s="49" t="n">
        <v>0.0967537177199618</v>
      </c>
      <c r="CB535" s="49" t="n">
        <v>842.665511221971</v>
      </c>
      <c r="CC535" s="49" t="n">
        <v>-0.00856872821712675</v>
      </c>
      <c r="CD535" s="49" t="n">
        <v>0.117141343032607</v>
      </c>
      <c r="CE535" s="49" t="n">
        <v>966.548846633447</v>
      </c>
      <c r="CF535" s="49" t="n">
        <v>-0.0164797760102433</v>
      </c>
    </row>
    <row r="536" customFormat="false" ht="12.8" hidden="false" customHeight="false" outlineLevel="0" collapsed="false">
      <c r="A536" s="86"/>
      <c r="N536" s="86"/>
      <c r="O536" s="86"/>
      <c r="AW536" s="49" t="n">
        <v>0.0850196511699024</v>
      </c>
      <c r="AX536" s="49" t="n">
        <v>117.170568890276</v>
      </c>
      <c r="AY536" s="53" t="n">
        <v>-0.0336290857180776</v>
      </c>
      <c r="AZ536" s="49" t="n">
        <v>0.108737909350634</v>
      </c>
      <c r="BA536" s="49" t="n">
        <v>161.434967581048</v>
      </c>
      <c r="BB536" s="49" t="n">
        <v>-0.0371461176710274</v>
      </c>
      <c r="BC536" s="49" t="n">
        <v>0.124024527259238</v>
      </c>
      <c r="BD536" s="49" t="n">
        <v>200.424650872814</v>
      </c>
      <c r="BE536" s="49" t="n">
        <v>-0.0375190885988789</v>
      </c>
      <c r="BF536" s="49" t="n">
        <v>0.0933657947626856</v>
      </c>
      <c r="BG536" s="49" t="n">
        <v>236.20392456358</v>
      </c>
      <c r="BH536" s="49" t="n">
        <v>-0.0271604173571723</v>
      </c>
      <c r="BI536" s="49" t="n">
        <v>0.114385908820163</v>
      </c>
      <c r="BJ536" s="49" t="n">
        <v>297.894922069837</v>
      </c>
      <c r="BK536" s="49" t="n">
        <v>-0.0276898517571396</v>
      </c>
      <c r="BL536" s="49" t="n">
        <v>0.124675455924006</v>
      </c>
      <c r="BM536" s="49" t="n">
        <v>352.370199501241</v>
      </c>
      <c r="BN536" s="49" t="n">
        <v>-0.0300263875213221</v>
      </c>
      <c r="BO536" s="49" t="n">
        <v>0.0884858144360757</v>
      </c>
      <c r="BP536" s="49" t="n">
        <v>467.320417705711</v>
      </c>
      <c r="BQ536" s="49" t="n">
        <v>-0.0118325951895137</v>
      </c>
      <c r="BR536" s="49" t="n">
        <v>0.106668676895957</v>
      </c>
      <c r="BS536" s="49" t="n">
        <v>571.125621882813</v>
      </c>
      <c r="BT536" s="49" t="n">
        <v>-0.0147901254697065</v>
      </c>
      <c r="BU536" s="49" t="n">
        <v>0.118860424133815</v>
      </c>
      <c r="BV536" s="49" t="n">
        <v>658.017470386547</v>
      </c>
      <c r="BW536" s="49" t="n">
        <v>-0.0188004345400925</v>
      </c>
      <c r="BX536" s="49" t="n">
        <v>0.0833822348601821</v>
      </c>
      <c r="BY536" s="49" t="n">
        <v>696.463723503744</v>
      </c>
      <c r="BZ536" s="49" t="n">
        <v>-0.0076047392839244</v>
      </c>
      <c r="CA536" s="49" t="n">
        <v>0.09875775172971</v>
      </c>
      <c r="CB536" s="49" t="n">
        <v>840.929850374091</v>
      </c>
      <c r="CC536" s="49" t="n">
        <v>-0.00876764498719109</v>
      </c>
      <c r="CD536" s="49" t="n">
        <v>0.11898935348827</v>
      </c>
      <c r="CE536" s="49" t="n">
        <v>964.379270573596</v>
      </c>
      <c r="CF536" s="49" t="n">
        <v>-0.0167194365303865</v>
      </c>
    </row>
    <row r="537" customFormat="false" ht="12.8" hidden="false" customHeight="false" outlineLevel="0" collapsed="false">
      <c r="A537" s="86"/>
      <c r="N537" s="86"/>
      <c r="O537" s="86"/>
      <c r="AW537" s="49" t="n">
        <v>0.0871481553695161</v>
      </c>
      <c r="AX537" s="49" t="n">
        <v>116.87505766833</v>
      </c>
      <c r="AY537" s="53" t="n">
        <v>-0.0342214640591939</v>
      </c>
      <c r="AZ537" s="49" t="n">
        <v>0.110499477109172</v>
      </c>
      <c r="BA537" s="49" t="n">
        <v>160.992074812968</v>
      </c>
      <c r="BB537" s="49" t="n">
        <v>-0.0375179134842758</v>
      </c>
      <c r="BC537" s="49" t="n">
        <v>0.125642988783168</v>
      </c>
      <c r="BD537" s="49" t="n">
        <v>199.856072319198</v>
      </c>
      <c r="BE537" s="49" t="n">
        <v>-0.0377926712870631</v>
      </c>
      <c r="BF537" s="49" t="n">
        <v>0.0951441102931675</v>
      </c>
      <c r="BG537" s="49" t="n">
        <v>235.657789900238</v>
      </c>
      <c r="BH537" s="49" t="n">
        <v>-0.0275510458809853</v>
      </c>
      <c r="BI537" s="49" t="n">
        <v>0.116203090648793</v>
      </c>
      <c r="BJ537" s="49" t="n">
        <v>297.169236284301</v>
      </c>
      <c r="BK537" s="49" t="n">
        <v>-0.0279939277485254</v>
      </c>
      <c r="BL537" s="49" t="n">
        <v>0.12630990304463</v>
      </c>
      <c r="BM537" s="49" t="n">
        <v>351.472443890268</v>
      </c>
      <c r="BN537" s="49" t="n">
        <v>-0.0302842164638936</v>
      </c>
      <c r="BO537" s="49" t="n">
        <v>0.0904544535370571</v>
      </c>
      <c r="BP537" s="49" t="n">
        <v>466.347849127158</v>
      </c>
      <c r="BQ537" s="49" t="n">
        <v>-0.0121198908290532</v>
      </c>
      <c r="BR537" s="49" t="n">
        <v>0.108564482307037</v>
      </c>
      <c r="BS537" s="49" t="n">
        <v>569.879985972588</v>
      </c>
      <c r="BT537" s="49" t="n">
        <v>-0.0150492685355344</v>
      </c>
      <c r="BU537" s="49" t="n">
        <v>0.120603605782519</v>
      </c>
      <c r="BV537" s="49" t="n">
        <v>656.509989089789</v>
      </c>
      <c r="BW537" s="49" t="n">
        <v>-0.0190439290902819</v>
      </c>
      <c r="BX537" s="49" t="n">
        <v>0.0855396010867837</v>
      </c>
      <c r="BY537" s="49" t="n">
        <v>695.060980361599</v>
      </c>
      <c r="BZ537" s="49" t="n">
        <v>-0.00783927238433241</v>
      </c>
      <c r="CA537" s="49" t="n">
        <v>0.100821293504978</v>
      </c>
      <c r="CB537" s="49" t="n">
        <v>839.194189526211</v>
      </c>
      <c r="CC537" s="49" t="n">
        <v>-0.00897423443677102</v>
      </c>
      <c r="CD537" s="49" t="n">
        <v>0.12088792821573</v>
      </c>
      <c r="CE537" s="49" t="n">
        <v>962.209694513746</v>
      </c>
      <c r="CF537" s="49" t="n">
        <v>-0.0169637789774035</v>
      </c>
    </row>
    <row r="538" customFormat="false" ht="12.8" hidden="false" customHeight="false" outlineLevel="0" collapsed="false">
      <c r="A538" s="86"/>
      <c r="N538" s="86"/>
      <c r="O538" s="86"/>
      <c r="AW538" s="49" t="n">
        <v>0.0893760890332771</v>
      </c>
      <c r="AX538" s="49" t="n">
        <v>116.579546446385</v>
      </c>
      <c r="AY538" s="53" t="n">
        <v>-0.0348194557770575</v>
      </c>
      <c r="AZ538" s="49" t="n">
        <v>0.112319980891746</v>
      </c>
      <c r="BA538" s="49" t="n">
        <v>160.549182044888</v>
      </c>
      <c r="BB538" s="49" t="n">
        <v>-0.0378915219670593</v>
      </c>
      <c r="BC538" s="49" t="n">
        <v>0.127305830001003</v>
      </c>
      <c r="BD538" s="49" t="n">
        <v>199.287493765583</v>
      </c>
      <c r="BE538" s="49" t="n">
        <v>-0.0380671696896921</v>
      </c>
      <c r="BF538" s="49" t="n">
        <v>0.0969916414781038</v>
      </c>
      <c r="BG538" s="49" t="n">
        <v>235.111655236896</v>
      </c>
      <c r="BH538" s="49" t="n">
        <v>-0.0279485316865461</v>
      </c>
      <c r="BI538" s="49" t="n">
        <v>0.118078739123693</v>
      </c>
      <c r="BJ538" s="49" t="n">
        <v>296.443550498765</v>
      </c>
      <c r="BK538" s="49" t="n">
        <v>-0.0283015341768342</v>
      </c>
      <c r="BL538" s="49" t="n">
        <v>0.127989070852065</v>
      </c>
      <c r="BM538" s="49" t="n">
        <v>350.574688279295</v>
      </c>
      <c r="BN538" s="49" t="n">
        <v>-0.0305442575694476</v>
      </c>
      <c r="BO538" s="49" t="n">
        <v>0.0924948101622141</v>
      </c>
      <c r="BP538" s="49" t="n">
        <v>465.375280548604</v>
      </c>
      <c r="BQ538" s="49" t="n">
        <v>-0.0124178706404821</v>
      </c>
      <c r="BR538" s="49" t="n">
        <v>0.110518066852971</v>
      </c>
      <c r="BS538" s="49" t="n">
        <v>568.634350062364</v>
      </c>
      <c r="BT538" s="49" t="n">
        <v>-0.0153146945869757</v>
      </c>
      <c r="BU538" s="49" t="n">
        <v>0.122393596399279</v>
      </c>
      <c r="BV538" s="49" t="n">
        <v>655.002507793031</v>
      </c>
      <c r="BW538" s="49" t="n">
        <v>-0.019291549103184</v>
      </c>
      <c r="BX538" s="49" t="n">
        <v>0.0877759784493539</v>
      </c>
      <c r="BY538" s="49" t="n">
        <v>693.658237219454</v>
      </c>
      <c r="BZ538" s="49" t="n">
        <v>-0.00808595598806838</v>
      </c>
      <c r="CA538" s="49" t="n">
        <v>0.102947216402382</v>
      </c>
      <c r="CB538" s="49" t="n">
        <v>837.45852867833</v>
      </c>
      <c r="CC538" s="49" t="n">
        <v>-0.00918852720934233</v>
      </c>
      <c r="CD538" s="49" t="n">
        <v>0.122839284609736</v>
      </c>
      <c r="CE538" s="49" t="n">
        <v>960.040118453895</v>
      </c>
      <c r="CF538" s="49" t="n">
        <v>-0.0172127480034425</v>
      </c>
    </row>
    <row r="539" customFormat="false" ht="12.8" hidden="false" customHeight="false" outlineLevel="0" collapsed="false">
      <c r="A539" s="86"/>
      <c r="N539" s="86"/>
      <c r="O539" s="86"/>
      <c r="AW539" s="49" t="n">
        <v>0.0917104006409492</v>
      </c>
      <c r="AX539" s="49" t="n">
        <v>116.28403522444</v>
      </c>
      <c r="AY539" s="53" t="n">
        <v>-0.0354227076821837</v>
      </c>
      <c r="AZ539" s="49" t="n">
        <v>0.11420241505373</v>
      </c>
      <c r="BA539" s="49" t="n">
        <v>160.106289276808</v>
      </c>
      <c r="BB539" s="49" t="n">
        <v>-0.0382667643047878</v>
      </c>
      <c r="BC539" s="49" t="n">
        <v>0.129014924062515</v>
      </c>
      <c r="BD539" s="49" t="n">
        <v>198.718915211967</v>
      </c>
      <c r="BE539" s="49" t="n">
        <v>-0.0383424716423471</v>
      </c>
      <c r="BF539" s="49" t="n">
        <v>0.0989125675204072</v>
      </c>
      <c r="BG539" s="49" t="n">
        <v>234.565520573555</v>
      </c>
      <c r="BH539" s="49" t="n">
        <v>-0.0283527429621863</v>
      </c>
      <c r="BI539" s="49" t="n">
        <v>0.120015778189025</v>
      </c>
      <c r="BJ539" s="49" t="n">
        <v>295.717864713228</v>
      </c>
      <c r="BK539" s="49" t="n">
        <v>-0.0286125512791522</v>
      </c>
      <c r="BL539" s="49" t="n">
        <v>0.129714871144907</v>
      </c>
      <c r="BM539" s="49" t="n">
        <v>349.676932668323</v>
      </c>
      <c r="BN539" s="49" t="n">
        <v>-0.0308064185627829</v>
      </c>
      <c r="BO539" s="49" t="n">
        <v>0.0946111050773277</v>
      </c>
      <c r="BP539" s="49" t="n">
        <v>464.402711970051</v>
      </c>
      <c r="BQ539" s="49" t="n">
        <v>-0.0127265630659981</v>
      </c>
      <c r="BR539" s="49" t="n">
        <v>0.112532251700209</v>
      </c>
      <c r="BS539" s="49" t="n">
        <v>567.388714152139</v>
      </c>
      <c r="BT539" s="49" t="n">
        <v>-0.0155863589393365</v>
      </c>
      <c r="BU539" s="49" t="n">
        <v>0.124232403745341</v>
      </c>
      <c r="BV539" s="49" t="n">
        <v>653.495026496273</v>
      </c>
      <c r="BW539" s="49" t="n">
        <v>-0.0195432328062484</v>
      </c>
      <c r="BX539" s="49" t="n">
        <v>0.0900960823384214</v>
      </c>
      <c r="BY539" s="49" t="n">
        <v>692.255494077309</v>
      </c>
      <c r="BZ539" s="49" t="n">
        <v>-0.00834490815765377</v>
      </c>
      <c r="CA539" s="49" t="n">
        <v>0.1051385788095</v>
      </c>
      <c r="CB539" s="49" t="n">
        <v>835.72286783045</v>
      </c>
      <c r="CC539" s="49" t="n">
        <v>-0.00941054582231129</v>
      </c>
      <c r="CD539" s="49" t="n">
        <v>0.124845768539763</v>
      </c>
      <c r="CE539" s="49" t="n">
        <v>957.870542394045</v>
      </c>
      <c r="CF539" s="49" t="n">
        <v>-0.0174662817617701</v>
      </c>
    </row>
    <row r="540" customFormat="false" ht="12.8" hidden="false" customHeight="false" outlineLevel="0" collapsed="false">
      <c r="A540" s="86"/>
      <c r="N540" s="86"/>
      <c r="O540" s="86"/>
      <c r="AW540" s="49" t="n">
        <v>0.0941586768653321</v>
      </c>
      <c r="AX540" s="49" t="n">
        <v>115.988524002495</v>
      </c>
      <c r="AY540" s="53" t="n">
        <v>-0.0360308419982611</v>
      </c>
      <c r="AZ540" s="49" t="n">
        <v>0.11614997391828</v>
      </c>
      <c r="BA540" s="49" t="n">
        <v>159.663396508728</v>
      </c>
      <c r="BB540" s="49" t="n">
        <v>-0.0386434537251781</v>
      </c>
      <c r="BC540" s="49" t="n">
        <v>0.130772248290209</v>
      </c>
      <c r="BD540" s="49" t="n">
        <v>198.150336658351</v>
      </c>
      <c r="BE540" s="49" t="n">
        <v>-0.0386184610160993</v>
      </c>
      <c r="BF540" s="49" t="n">
        <v>0.100911398318488</v>
      </c>
      <c r="BG540" s="49" t="n">
        <v>234.019385910213</v>
      </c>
      <c r="BH540" s="49" t="n">
        <v>-0.0287635340424079</v>
      </c>
      <c r="BI540" s="49" t="n">
        <v>0.122017324444864</v>
      </c>
      <c r="BJ540" s="49" t="n">
        <v>294.992178927692</v>
      </c>
      <c r="BK540" s="49" t="n">
        <v>-0.0289268513592531</v>
      </c>
      <c r="BL540" s="49" t="n">
        <v>0.131489323353352</v>
      </c>
      <c r="BM540" s="49" t="n">
        <v>348.77917705735</v>
      </c>
      <c r="BN540" s="49" t="n">
        <v>-0.0310706024378153</v>
      </c>
      <c r="BO540" s="49" t="n">
        <v>0.0968078872896421</v>
      </c>
      <c r="BP540" s="49" t="n">
        <v>463.430143391497</v>
      </c>
      <c r="BQ540" s="49" t="n">
        <v>-0.0130459832013437</v>
      </c>
      <c r="BR540" s="49" t="n">
        <v>0.11461003994955</v>
      </c>
      <c r="BS540" s="49" t="n">
        <v>566.143078241915</v>
      </c>
      <c r="BT540" s="49" t="n">
        <v>-0.0158642082561991</v>
      </c>
      <c r="BU540" s="49" t="n">
        <v>0.12612214911294</v>
      </c>
      <c r="BV540" s="49" t="n">
        <v>651.987545199515</v>
      </c>
      <c r="BW540" s="49" t="n">
        <v>-0.0197989125796901</v>
      </c>
      <c r="BX540" s="49" t="n">
        <v>0.0925050032936056</v>
      </c>
      <c r="BY540" s="49" t="n">
        <v>690.852750935165</v>
      </c>
      <c r="BZ540" s="49" t="n">
        <v>-0.00861623389980883</v>
      </c>
      <c r="CA540" s="49" t="n">
        <v>0.107398638992063</v>
      </c>
      <c r="CB540" s="49" t="n">
        <v>833.98720698257</v>
      </c>
      <c r="CC540" s="49" t="n">
        <v>-0.00964030412422379</v>
      </c>
      <c r="CD540" s="49" t="n">
        <v>0.126909863662848</v>
      </c>
      <c r="CE540" s="49" t="n">
        <v>955.700966334194</v>
      </c>
      <c r="CF540" s="49" t="n">
        <v>-0.0177243116373831</v>
      </c>
    </row>
    <row r="541" customFormat="false" ht="12.8" hidden="false" customHeight="false" outlineLevel="0" collapsed="false">
      <c r="A541" s="86"/>
      <c r="N541" s="86"/>
      <c r="O541" s="86"/>
      <c r="AW541" s="49" t="n">
        <v>0.0967292174289673</v>
      </c>
      <c r="AX541" s="49" t="n">
        <v>115.69301278055</v>
      </c>
      <c r="AY541" s="53" t="n">
        <v>-0.0366434550696512</v>
      </c>
      <c r="AZ541" s="49" t="n">
        <v>0.118166068749955</v>
      </c>
      <c r="BA541" s="49" t="n">
        <v>159.220503740649</v>
      </c>
      <c r="BB541" s="49" t="n">
        <v>-0.0390213952942348</v>
      </c>
      <c r="BC541" s="49" t="n">
        <v>0.132579891526595</v>
      </c>
      <c r="BD541" s="49" t="n">
        <v>197.581758104735</v>
      </c>
      <c r="BE541" s="49" t="n">
        <v>-0.0388950176632226</v>
      </c>
      <c r="BF541" s="49" t="n">
        <v>0.102993007539382</v>
      </c>
      <c r="BG541" s="49" t="n">
        <v>233.473251246872</v>
      </c>
      <c r="BH541" s="49" t="n">
        <v>-0.0291807446590141</v>
      </c>
      <c r="BI541" s="49" t="n">
        <v>0.124086703186342</v>
      </c>
      <c r="BJ541" s="49" t="n">
        <v>294.266493142156</v>
      </c>
      <c r="BK541" s="49" t="n">
        <v>-0.0292442984973593</v>
      </c>
      <c r="BL541" s="49" t="n">
        <v>0.133314562182978</v>
      </c>
      <c r="BM541" s="49" t="n">
        <v>347.881421446378</v>
      </c>
      <c r="BN541" s="49" t="n">
        <v>-0.0313367073345998</v>
      </c>
      <c r="BO541" s="49" t="n">
        <v>0.0990900659933089</v>
      </c>
      <c r="BP541" s="49" t="n">
        <v>462.457574812944</v>
      </c>
      <c r="BQ541" s="49" t="n">
        <v>-0.0133761318029863</v>
      </c>
      <c r="BR541" s="49" t="n">
        <v>0.116754631321028</v>
      </c>
      <c r="BS541" s="49" t="n">
        <v>564.89744233169</v>
      </c>
      <c r="BT541" s="49" t="n">
        <v>-0.0161481801070683</v>
      </c>
      <c r="BU541" s="49" t="n">
        <v>0.128065075362193</v>
      </c>
      <c r="BV541" s="49" t="n">
        <v>650.480063902757</v>
      </c>
      <c r="BW541" s="49" t="n">
        <v>-0.020058514735261</v>
      </c>
      <c r="BX541" s="49" t="n">
        <v>0.0950082443011394</v>
      </c>
      <c r="BY541" s="49" t="n">
        <v>689.45000779302</v>
      </c>
      <c r="BZ541" s="49" t="n">
        <v>-0.00890002396343255</v>
      </c>
      <c r="CA541" s="49" t="n">
        <v>0.109730871390099</v>
      </c>
      <c r="CB541" s="49" t="n">
        <v>832.251546134689</v>
      </c>
      <c r="CC541" s="49" t="n">
        <v>-0.00987780672497853</v>
      </c>
      <c r="CD541" s="49" t="n">
        <v>0.129034201560097</v>
      </c>
      <c r="CE541" s="49" t="n">
        <v>953.531390274344</v>
      </c>
      <c r="CF541" s="49" t="n">
        <v>-0.0179867619697646</v>
      </c>
    </row>
    <row r="542" customFormat="false" ht="12.8" hidden="false" customHeight="false" outlineLevel="0" collapsed="false">
      <c r="A542" s="86"/>
      <c r="N542" s="86"/>
      <c r="O542" s="86"/>
      <c r="AW542" s="49" t="n">
        <v>0.0994311208006099</v>
      </c>
      <c r="AX542" s="49" t="n">
        <v>115.397501558605</v>
      </c>
      <c r="AY542" s="53" t="n">
        <v>-0.0372601159853506</v>
      </c>
      <c r="AZ542" s="49" t="n">
        <v>0.120254346499247</v>
      </c>
      <c r="BA542" s="49" t="n">
        <v>158.777610972569</v>
      </c>
      <c r="BB542" s="49" t="n">
        <v>-0.0394003857109683</v>
      </c>
      <c r="BC542" s="49" t="n">
        <v>0.134440062117372</v>
      </c>
      <c r="BD542" s="49" t="n">
        <v>197.013179551119</v>
      </c>
      <c r="BE542" s="49" t="n">
        <v>-0.0391720173657059</v>
      </c>
      <c r="BF542" s="49" t="n">
        <v>0.105162669754729</v>
      </c>
      <c r="BG542" s="49" t="n">
        <v>232.92711658353</v>
      </c>
      <c r="BH542" s="49" t="n">
        <v>-0.0296041991494009</v>
      </c>
      <c r="BI542" s="49" t="n">
        <v>0.126227466079658</v>
      </c>
      <c r="BJ542" s="49" t="n">
        <v>293.54080735662</v>
      </c>
      <c r="BK542" s="49" t="n">
        <v>-0.0295647482515581</v>
      </c>
      <c r="BL542" s="49" t="n">
        <v>0.135192845923248</v>
      </c>
      <c r="BM542" s="49" t="n">
        <v>346.983665835405</v>
      </c>
      <c r="BN542" s="49" t="n">
        <v>-0.0316046264155884</v>
      </c>
      <c r="BO542" s="49" t="n">
        <v>0.101462946315851</v>
      </c>
      <c r="BP542" s="49" t="n">
        <v>461.48500623439</v>
      </c>
      <c r="BQ542" s="49" t="n">
        <v>-0.0137169942312555</v>
      </c>
      <c r="BR542" s="49" t="n">
        <v>0.118969438285928</v>
      </c>
      <c r="BS542" s="49" t="n">
        <v>563.651806421466</v>
      </c>
      <c r="BT542" s="49" t="n">
        <v>-0.0164382025065447</v>
      </c>
      <c r="BU542" s="49" t="n">
        <v>0.130063555652502</v>
      </c>
      <c r="BV542" s="49" t="n">
        <v>648.972582605999</v>
      </c>
      <c r="BW542" s="49" t="n">
        <v>-0.0203219592894062</v>
      </c>
      <c r="BX542" s="49" t="n">
        <v>0.0976117626170128</v>
      </c>
      <c r="BY542" s="49" t="n">
        <v>688.047264650875</v>
      </c>
      <c r="BZ542" s="49" t="n">
        <v>-0.00919635355220697</v>
      </c>
      <c r="CA542" s="49" t="n">
        <v>0.112138984531277</v>
      </c>
      <c r="CB542" s="49" t="n">
        <v>830.515885286809</v>
      </c>
      <c r="CC542" s="49" t="n">
        <v>-0.0101230483976724</v>
      </c>
      <c r="CD542" s="49" t="n">
        <v>0.131221572783496</v>
      </c>
      <c r="CE542" s="49" t="n">
        <v>951.361814214494</v>
      </c>
      <c r="CF542" s="49" t="n">
        <v>-0.0182535497676715</v>
      </c>
    </row>
    <row r="543" customFormat="false" ht="12.8" hidden="false" customHeight="false" outlineLevel="0" collapsed="false">
      <c r="A543" s="86"/>
      <c r="N543" s="86"/>
      <c r="O543" s="86"/>
      <c r="AW543" s="49" t="n">
        <v>0.102274382612559</v>
      </c>
      <c r="AX543" s="49" t="n">
        <v>115.101990336659</v>
      </c>
      <c r="AY543" s="53" t="n">
        <v>-0.0378803651114177</v>
      </c>
      <c r="AZ543" s="49" t="n">
        <v>0.122418710538194</v>
      </c>
      <c r="BA543" s="49" t="n">
        <v>158.334718204489</v>
      </c>
      <c r="BB543" s="49" t="n">
        <v>-0.0397802131012078</v>
      </c>
      <c r="BC543" s="49" t="n">
        <v>0.13635509659597</v>
      </c>
      <c r="BD543" s="49" t="n">
        <v>196.444600997503</v>
      </c>
      <c r="BE543" s="49" t="n">
        <v>-0.0394493317869149</v>
      </c>
      <c r="BF543" s="49" t="n">
        <v>0.1074261022357</v>
      </c>
      <c r="BG543" s="49" t="n">
        <v>232.380981920188</v>
      </c>
      <c r="BH543" s="49" t="n">
        <v>-0.0300337056186859</v>
      </c>
      <c r="BI543" s="49" t="n">
        <v>0.12844341067398</v>
      </c>
      <c r="BJ543" s="49" t="n">
        <v>292.815121571084</v>
      </c>
      <c r="BK543" s="49" t="n">
        <v>-0.0298880473507157</v>
      </c>
      <c r="BL543" s="49" t="n">
        <v>0.137126565489494</v>
      </c>
      <c r="BM543" s="49" t="n">
        <v>346.085910224433</v>
      </c>
      <c r="BN543" s="49" t="n">
        <v>-0.0318742477413127</v>
      </c>
      <c r="BO543" s="49" t="n">
        <v>0.103932269405366</v>
      </c>
      <c r="BP543" s="49" t="n">
        <v>460.512437655837</v>
      </c>
      <c r="BQ543" s="49" t="n">
        <v>-0.0140685393244088</v>
      </c>
      <c r="BR543" s="49" t="n">
        <v>0.121258103815684</v>
      </c>
      <c r="BS543" s="49" t="n">
        <v>562.406170511241</v>
      </c>
      <c r="BT543" s="49" t="n">
        <v>-0.016734193434224</v>
      </c>
      <c r="BU543" s="49" t="n">
        <v>0.132120102939862</v>
      </c>
      <c r="BV543" s="49" t="n">
        <v>647.46510130924</v>
      </c>
      <c r="BW543" s="49" t="n">
        <v>-0.0205891597307746</v>
      </c>
      <c r="BX543" s="49" t="n">
        <v>0.100322016770988</v>
      </c>
      <c r="BY543" s="49" t="n">
        <v>686.64452150873</v>
      </c>
      <c r="BZ543" s="49" t="n">
        <v>-0.00950528094476367</v>
      </c>
      <c r="CA543" s="49" t="n">
        <v>0.114626940752384</v>
      </c>
      <c r="CB543" s="49" t="n">
        <v>828.780224438929</v>
      </c>
      <c r="CC543" s="49" t="n">
        <v>-0.0103760134506189</v>
      </c>
      <c r="CD543" s="49" t="n">
        <v>0.13347493891029</v>
      </c>
      <c r="CE543" s="49" t="n">
        <v>949.192238154643</v>
      </c>
      <c r="CF543" s="49" t="n">
        <v>-0.0185245844158416</v>
      </c>
    </row>
    <row r="544" customFormat="false" ht="12.8" hidden="false" customHeight="false" outlineLevel="0" collapsed="false">
      <c r="A544" s="86"/>
      <c r="N544" s="86"/>
      <c r="O544" s="86"/>
      <c r="AW544" s="49" t="n">
        <v>0.105270009062845</v>
      </c>
      <c r="AX544" s="49" t="n">
        <v>114.806479114714</v>
      </c>
      <c r="AY544" s="53" t="n">
        <v>-0.0385037125227646</v>
      </c>
      <c r="AZ544" s="49" t="n">
        <v>0.124663343639169</v>
      </c>
      <c r="BA544" s="49" t="n">
        <v>157.891825436409</v>
      </c>
      <c r="BB544" s="49" t="n">
        <v>-0.0401606568109214</v>
      </c>
      <c r="BC544" s="49" t="n">
        <v>0.13832746914274</v>
      </c>
      <c r="BD544" s="49" t="n">
        <v>195.876022443887</v>
      </c>
      <c r="BE544" s="49" t="n">
        <v>-0.0397268284267789</v>
      </c>
      <c r="BF544" s="49" t="n">
        <v>0.109789512105208</v>
      </c>
      <c r="BG544" s="49" t="n">
        <v>231.834847256847</v>
      </c>
      <c r="BH544" s="49" t="n">
        <v>-0.0304690550519854</v>
      </c>
      <c r="BI544" s="49" t="n">
        <v>0.130738601976348</v>
      </c>
      <c r="BJ544" s="49" t="n">
        <v>292.089435785548</v>
      </c>
      <c r="BK544" s="49" t="n">
        <v>-0.0302140333787252</v>
      </c>
      <c r="BL544" s="49" t="n">
        <v>0.139118254275388</v>
      </c>
      <c r="BM544" s="49" t="n">
        <v>345.18815461346</v>
      </c>
      <c r="BN544" s="49" t="n">
        <v>-0.032145454145696</v>
      </c>
      <c r="BO544" s="49" t="n">
        <v>0.106504257487746</v>
      </c>
      <c r="BP544" s="49" t="n">
        <v>459.539869077283</v>
      </c>
      <c r="BQ544" s="49" t="n">
        <v>-0.014430718198054</v>
      </c>
      <c r="BR544" s="49" t="n">
        <v>0.123624520940673</v>
      </c>
      <c r="BS544" s="49" t="n">
        <v>561.160534601017</v>
      </c>
      <c r="BT544" s="49" t="n">
        <v>-0.0170360603344801</v>
      </c>
      <c r="BU544" s="49" t="n">
        <v>0.134237380319964</v>
      </c>
      <c r="BV544" s="49" t="n">
        <v>645.957620012482</v>
      </c>
      <c r="BW544" s="49" t="n">
        <v>-0.020860022782073</v>
      </c>
      <c r="BX544" s="49" t="n">
        <v>0.103146019517653</v>
      </c>
      <c r="BY544" s="49" t="n">
        <v>685.241778366585</v>
      </c>
      <c r="BZ544" s="49" t="n">
        <v>-0.00982684601457765</v>
      </c>
      <c r="CA544" s="49" t="n">
        <v>0.117198977946191</v>
      </c>
      <c r="CB544" s="49" t="n">
        <v>827.044563591048</v>
      </c>
      <c r="CC544" s="49" t="n">
        <v>-0.0106366750679823</v>
      </c>
      <c r="CD544" s="49" t="n">
        <v>0.135797445714266</v>
      </c>
      <c r="CE544" s="49" t="n">
        <v>947.022662094793</v>
      </c>
      <c r="CF544" s="49" t="n">
        <v>-0.0187997673735291</v>
      </c>
    </row>
    <row r="545" customFormat="false" ht="12.8" hidden="false" customHeight="false" outlineLevel="0" collapsed="false">
      <c r="A545" s="86"/>
      <c r="N545" s="86"/>
      <c r="O545" s="86"/>
      <c r="AW545" s="49" t="n">
        <v>0.108430148039149</v>
      </c>
      <c r="AX545" s="49" t="n">
        <v>114.510967892769</v>
      </c>
      <c r="AY545" s="53" t="n">
        <v>-0.0391296363239174</v>
      </c>
      <c r="AZ545" s="49" t="n">
        <v>0.126992733486128</v>
      </c>
      <c r="BA545" s="49" t="n">
        <v>157.448932668329</v>
      </c>
      <c r="BB545" s="49" t="n">
        <v>-0.0405414871995083</v>
      </c>
      <c r="BC545" s="49" t="n">
        <v>0.14035980190096</v>
      </c>
      <c r="BD545" s="49" t="n">
        <v>195.307443890271</v>
      </c>
      <c r="BE545" s="49" t="n">
        <v>-0.040004370580911</v>
      </c>
      <c r="BF545" s="49" t="n">
        <v>0.112259649668101</v>
      </c>
      <c r="BG545" s="49" t="n">
        <v>231.288712593505</v>
      </c>
      <c r="BH545" s="49" t="n">
        <v>-0.0309100203727357</v>
      </c>
      <c r="BI545" s="49" t="n">
        <v>0.133117396349497</v>
      </c>
      <c r="BJ545" s="49" t="n">
        <v>291.363750000011</v>
      </c>
      <c r="BK545" s="49" t="n">
        <v>-0.0305425344499348</v>
      </c>
      <c r="BL545" s="49" t="n">
        <v>0.141170598902313</v>
      </c>
      <c r="BM545" s="49" t="n">
        <v>344.290399002488</v>
      </c>
      <c r="BN545" s="49" t="n">
        <v>-0.0324181231112309</v>
      </c>
      <c r="BO545" s="49" t="n">
        <v>0.109185664629784</v>
      </c>
      <c r="BP545" s="49" t="n">
        <v>458.56730049873</v>
      </c>
      <c r="BQ545" s="49" t="n">
        <v>-0.0148034629637458</v>
      </c>
      <c r="BR545" s="49" t="n">
        <v>0.126072854338692</v>
      </c>
      <c r="BS545" s="49" t="n">
        <v>559.914898690792</v>
      </c>
      <c r="BT545" s="49" t="n">
        <v>-0.0173436995952341</v>
      </c>
      <c r="BU545" s="49" t="n">
        <v>0.136418212306716</v>
      </c>
      <c r="BV545" s="49" t="n">
        <v>644.450138715724</v>
      </c>
      <c r="BW545" s="49" t="n">
        <v>-0.0211344481562556</v>
      </c>
      <c r="BX545" s="49" t="n">
        <v>0.106091397633135</v>
      </c>
      <c r="BY545" s="49" t="n">
        <v>683.839035224441</v>
      </c>
      <c r="BZ545" s="49" t="n">
        <v>-0.0101610686408567</v>
      </c>
      <c r="CA545" s="49" t="n">
        <v>0.119859633581356</v>
      </c>
      <c r="CB545" s="49" t="n">
        <v>825.308902743168</v>
      </c>
      <c r="CC545" s="49" t="n">
        <v>-0.01090499461737</v>
      </c>
      <c r="CD545" s="49" t="n">
        <v>0.138192437577078</v>
      </c>
      <c r="CE545" s="49" t="n">
        <v>944.853086034942</v>
      </c>
      <c r="CF545" s="49" t="n">
        <v>-0.0190789918647794</v>
      </c>
    </row>
    <row r="546" customFormat="false" ht="12.8" hidden="false" customHeight="false" outlineLevel="0" collapsed="false">
      <c r="A546" s="86"/>
      <c r="N546" s="86"/>
      <c r="O546" s="86"/>
      <c r="AW546" s="49" t="n">
        <v>0.111768241288361</v>
      </c>
      <c r="AX546" s="49" t="n">
        <v>114.215456670824</v>
      </c>
      <c r="AY546" s="53" t="n">
        <v>-0.0397575808468214</v>
      </c>
      <c r="AZ546" s="49" t="n">
        <v>0.129411701051053</v>
      </c>
      <c r="BA546" s="49" t="n">
        <v>157.00603990025</v>
      </c>
      <c r="BB546" s="49" t="n">
        <v>-0.0409224654335829</v>
      </c>
      <c r="BC546" s="49" t="n">
        <v>0.142454876241973</v>
      </c>
      <c r="BD546" s="49" t="n">
        <v>194.738865336655</v>
      </c>
      <c r="BE546" s="49" t="n">
        <v>-0.040281817304102</v>
      </c>
      <c r="BF546" s="49" t="n">
        <v>0.114843868887098</v>
      </c>
      <c r="BG546" s="49" t="n">
        <v>230.742577930164</v>
      </c>
      <c r="BH546" s="49" t="n">
        <v>-0.0313563554424704</v>
      </c>
      <c r="BI546" s="49" t="n">
        <v>0.135584468030628</v>
      </c>
      <c r="BJ546" s="49" t="n">
        <v>290.638064214475</v>
      </c>
      <c r="BK546" s="49" t="n">
        <v>-0.0308733688756067</v>
      </c>
      <c r="BL546" s="49" t="n">
        <v>0.143286450962749</v>
      </c>
      <c r="BM546" s="49" t="n">
        <v>343.392643391515</v>
      </c>
      <c r="BN546" s="49" t="n">
        <v>-0.0326921266442767</v>
      </c>
      <c r="BO546" s="49" t="n">
        <v>0.111983834071479</v>
      </c>
      <c r="BP546" s="49" t="n">
        <v>457.594731920176</v>
      </c>
      <c r="BQ546" s="49" t="n">
        <v>-0.0151866853598752</v>
      </c>
      <c r="BR546" s="49" t="n">
        <v>0.128607564204052</v>
      </c>
      <c r="BS546" s="49" t="n">
        <v>558.669262780568</v>
      </c>
      <c r="BT546" s="49" t="n">
        <v>-0.017656996004766</v>
      </c>
      <c r="BU546" s="49" t="n">
        <v>0.138665597146814</v>
      </c>
      <c r="BV546" s="49" t="n">
        <v>642.942657418966</v>
      </c>
      <c r="BW546" s="49" t="n">
        <v>-0.0214123283070667</v>
      </c>
      <c r="BX546" s="49" t="n">
        <v>0.109166459614975</v>
      </c>
      <c r="BY546" s="49" t="n">
        <v>682.436292082296</v>
      </c>
      <c r="BZ546" s="49" t="n">
        <v>-0.0105079470006751</v>
      </c>
      <c r="CA546" s="49" t="n">
        <v>0.122613771278307</v>
      </c>
      <c r="CB546" s="49" t="n">
        <v>823.573241895287</v>
      </c>
      <c r="CC546" s="49" t="n">
        <v>-0.0111809209226105</v>
      </c>
      <c r="CD546" s="49" t="n">
        <v>0.140663473278563</v>
      </c>
      <c r="CE546" s="49" t="n">
        <v>942.683509975092</v>
      </c>
      <c r="CF546" s="49" t="n">
        <v>-0.0193621425603711</v>
      </c>
    </row>
    <row r="547" customFormat="false" ht="12.8" hidden="false" customHeight="false" outlineLevel="0" collapsed="false">
      <c r="A547" s="86"/>
      <c r="N547" s="86"/>
      <c r="O547" s="86"/>
      <c r="AW547" s="49" t="n">
        <v>0.115299201688324</v>
      </c>
      <c r="AX547" s="49" t="n">
        <v>113.919945448879</v>
      </c>
      <c r="AY547" s="53" t="n">
        <v>-0.0403869547119312</v>
      </c>
      <c r="AZ547" s="49" t="n">
        <v>0.131925432219338</v>
      </c>
      <c r="BA547" s="49" t="n">
        <v>156.56314713217</v>
      </c>
      <c r="BB547" s="49" t="n">
        <v>-0.0413033432818495</v>
      </c>
      <c r="BC547" s="49" t="n">
        <v>0.144615645083311</v>
      </c>
      <c r="BD547" s="49" t="n">
        <v>194.170286783039</v>
      </c>
      <c r="BE547" s="49" t="n">
        <v>-0.0405590233786613</v>
      </c>
      <c r="BF547" s="49" t="n">
        <v>0.117550196149635</v>
      </c>
      <c r="BG547" s="49" t="n">
        <v>230.196443266822</v>
      </c>
      <c r="BH547" s="49" t="n">
        <v>-0.0318077939969143</v>
      </c>
      <c r="BI547" s="49" t="n">
        <v>0.138144838613761</v>
      </c>
      <c r="BJ547" s="49" t="n">
        <v>289.912378428939</v>
      </c>
      <c r="BK547" s="49" t="n">
        <v>-0.0312063448212631</v>
      </c>
      <c r="BL547" s="49" t="n">
        <v>0.145468839867026</v>
      </c>
      <c r="BM547" s="49" t="n">
        <v>342.494887780543</v>
      </c>
      <c r="BN547" s="49" t="n">
        <v>-0.0329673311507664</v>
      </c>
      <c r="BO547" s="49" t="n">
        <v>0.114906763143581</v>
      </c>
      <c r="BP547" s="49" t="n">
        <v>456.622163341623</v>
      </c>
      <c r="BQ547" s="49" t="n">
        <v>-0.0155802752871578</v>
      </c>
      <c r="BR547" s="49" t="n">
        <v>0.131233432684359</v>
      </c>
      <c r="BS547" s="49" t="n">
        <v>557.423626870343</v>
      </c>
      <c r="BT547" s="49" t="n">
        <v>-0.0179758221855691</v>
      </c>
      <c r="BU547" s="49" t="n">
        <v>0.140982720283612</v>
      </c>
      <c r="BV547" s="49" t="n">
        <v>641.435176122208</v>
      </c>
      <c r="BW547" s="49" t="n">
        <v>-0.0216935481739599</v>
      </c>
      <c r="BX547" s="49" t="n">
        <v>0.112380272533817</v>
      </c>
      <c r="BY547" s="49" t="n">
        <v>681.033548940151</v>
      </c>
      <c r="BZ547" s="49" t="n">
        <v>-0.0108674557314172</v>
      </c>
      <c r="CA547" s="49" t="n">
        <v>0.125466610265125</v>
      </c>
      <c r="CB547" s="49" t="n">
        <v>821.837581047407</v>
      </c>
      <c r="CC547" s="49" t="n">
        <v>-0.011464389499816</v>
      </c>
      <c r="CD547" s="49" t="n">
        <v>0.143214343323109</v>
      </c>
      <c r="CE547" s="49" t="n">
        <v>940.513933915241</v>
      </c>
      <c r="CF547" s="49" t="n">
        <v>-0.019649095251373</v>
      </c>
    </row>
    <row r="548" customFormat="false" ht="12.8" hidden="false" customHeight="false" outlineLevel="0" collapsed="false">
      <c r="A548" s="86"/>
      <c r="N548" s="86"/>
      <c r="O548" s="86"/>
      <c r="AW548" s="49" t="n">
        <v>0.119039620597738</v>
      </c>
      <c r="AX548" s="49" t="n">
        <v>113.624434226934</v>
      </c>
      <c r="AY548" s="53" t="n">
        <v>-0.0410171287366415</v>
      </c>
      <c r="AZ548" s="49" t="n">
        <v>0.134539513107781</v>
      </c>
      <c r="BA548" s="49" t="n">
        <v>156.12025436409</v>
      </c>
      <c r="BB548" s="49" t="n">
        <v>-0.0416838629117299</v>
      </c>
      <c r="BC548" s="49" t="n">
        <v>0.146845246376893</v>
      </c>
      <c r="BD548" s="49" t="n">
        <v>193.601708229423</v>
      </c>
      <c r="BE548" s="49" t="n">
        <v>-0.0408358392881241</v>
      </c>
      <c r="BF548" s="49" t="n">
        <v>0.120387408685619</v>
      </c>
      <c r="BG548" s="49" t="n">
        <v>229.65030860348</v>
      </c>
      <c r="BH548" s="49" t="n">
        <v>-0.0322640485126114</v>
      </c>
      <c r="BI548" s="49" t="n">
        <v>0.1408039098905</v>
      </c>
      <c r="BJ548" s="49" t="n">
        <v>289.186692643403</v>
      </c>
      <c r="BK548" s="49" t="n">
        <v>-0.0315412599547905</v>
      </c>
      <c r="BL548" s="49" t="n">
        <v>0.147720986916778</v>
      </c>
      <c r="BM548" s="49" t="n">
        <v>341.59713216957</v>
      </c>
      <c r="BN548" s="49" t="n">
        <v>-0.0332435973126389</v>
      </c>
      <c r="BO548" s="49" t="n">
        <v>0.117963176970354</v>
      </c>
      <c r="BP548" s="49" t="n">
        <v>455.649594763069</v>
      </c>
      <c r="BQ548" s="49" t="n">
        <v>-0.0159840992401063</v>
      </c>
      <c r="BR548" s="49" t="n">
        <v>0.13395559321419</v>
      </c>
      <c r="BS548" s="49" t="n">
        <v>556.177990960119</v>
      </c>
      <c r="BT548" s="49" t="n">
        <v>-0.0183000380041766</v>
      </c>
      <c r="BU548" s="49" t="n">
        <v>0.143372969097918</v>
      </c>
      <c r="BV548" s="49" t="n">
        <v>639.92769482545</v>
      </c>
      <c r="BW548" s="49" t="n">
        <v>-0.0219779849214479</v>
      </c>
      <c r="BX548" s="49" t="n">
        <v>0.115742749516543</v>
      </c>
      <c r="BY548" s="49" t="n">
        <v>679.630805798006</v>
      </c>
      <c r="BZ548" s="49" t="n">
        <v>-0.0112395439512293</v>
      </c>
      <c r="CA548" s="49" t="n">
        <v>0.128423758085322</v>
      </c>
      <c r="CB548" s="49" t="n">
        <v>820.101920199527</v>
      </c>
      <c r="CC548" s="49" t="n">
        <v>-0.0117553217547003</v>
      </c>
      <c r="CD548" s="49" t="n">
        <v>0.145849088979937</v>
      </c>
      <c r="CE548" s="49" t="n">
        <v>938.344357855391</v>
      </c>
      <c r="CF548" s="49" t="n">
        <v>-0.019939716514277</v>
      </c>
    </row>
    <row r="549" customFormat="false" ht="12.8" hidden="false" customHeight="false" outlineLevel="0" collapsed="false">
      <c r="A549" s="86"/>
      <c r="N549" s="86"/>
      <c r="O549" s="86"/>
      <c r="AW549" s="49" t="n">
        <v>0.123008011421102</v>
      </c>
      <c r="AX549" s="49" t="n">
        <v>113.328923004989</v>
      </c>
      <c r="AY549" s="53" t="n">
        <v>-0.0416474336724653</v>
      </c>
      <c r="AZ549" s="49" t="n">
        <v>0.137259969589535</v>
      </c>
      <c r="BA549" s="49" t="n">
        <v>155.67736159601</v>
      </c>
      <c r="BB549" s="49" t="n">
        <v>-0.0420637566885064</v>
      </c>
      <c r="BC549" s="49" t="n">
        <v>0.149147017899485</v>
      </c>
      <c r="BD549" s="49" t="n">
        <v>193.033129675807</v>
      </c>
      <c r="BE549" s="49" t="n">
        <v>-0.0411121111968792</v>
      </c>
      <c r="BF549" s="49" t="n">
        <v>0.1233651242574</v>
      </c>
      <c r="BG549" s="49" t="n">
        <v>229.104173940139</v>
      </c>
      <c r="BH549" s="49" t="n">
        <v>-0.032724808997559</v>
      </c>
      <c r="BI549" s="49" t="n">
        <v>0.143567500505414</v>
      </c>
      <c r="BJ549" s="49" t="n">
        <v>288.461006857866</v>
      </c>
      <c r="BK549" s="49" t="n">
        <v>-0.0318779010851763</v>
      </c>
      <c r="BL549" s="49" t="n">
        <v>0.150046320744452</v>
      </c>
      <c r="BM549" s="49" t="n">
        <v>340.699376558597</v>
      </c>
      <c r="BN549" s="49" t="n">
        <v>-0.0335207799653508</v>
      </c>
      <c r="BO549" s="49" t="n">
        <v>0.121162612379741</v>
      </c>
      <c r="BP549" s="49" t="n">
        <v>454.677026184516</v>
      </c>
      <c r="BQ549" s="49" t="n">
        <v>-0.0163979986247863</v>
      </c>
      <c r="BR549" s="49" t="n">
        <v>0.136779563124059</v>
      </c>
      <c r="BS549" s="49" t="n">
        <v>554.932355049894</v>
      </c>
      <c r="BT549" s="49" t="n">
        <v>-0.0186294899558333</v>
      </c>
      <c r="BU549" s="49" t="n">
        <v>0.145839949069868</v>
      </c>
      <c r="BV549" s="49" t="n">
        <v>638.420213528691</v>
      </c>
      <c r="BW549" s="49" t="n">
        <v>-0.0222655076729509</v>
      </c>
      <c r="BX549" s="49" t="n">
        <v>0.119264749620693</v>
      </c>
      <c r="BY549" s="49" t="n">
        <v>678.228062655861</v>
      </c>
      <c r="BZ549" s="49" t="n">
        <v>-0.0116241331235835</v>
      </c>
      <c r="CA549" s="49" t="n">
        <v>0.131491246985452</v>
      </c>
      <c r="CB549" s="49" t="n">
        <v>818.366259351646</v>
      </c>
      <c r="CC549" s="49" t="n">
        <v>-0.0120536241389572</v>
      </c>
      <c r="CD549" s="49" t="n">
        <v>0.148572023239193</v>
      </c>
      <c r="CE549" s="49" t="n">
        <v>936.17478179554</v>
      </c>
      <c r="CF549" s="49" t="n">
        <v>-0.0202338633676892</v>
      </c>
    </row>
    <row r="550" customFormat="false" ht="12.8" hidden="false" customHeight="false" outlineLevel="0" collapsed="false">
      <c r="A550" s="86"/>
      <c r="N550" s="86"/>
      <c r="O550" s="86"/>
      <c r="AW550" s="49" t="n">
        <v>0.127225097000223</v>
      </c>
      <c r="AX550" s="49" t="n">
        <v>113.033411783043</v>
      </c>
      <c r="AY550" s="53" t="n">
        <v>-0.0422771577491609</v>
      </c>
      <c r="AZ550" s="49" t="n">
        <v>0.140093311623971</v>
      </c>
      <c r="BA550" s="49" t="n">
        <v>155.23446882793</v>
      </c>
      <c r="BB550" s="49" t="n">
        <v>-0.0424427469778242</v>
      </c>
      <c r="BC550" s="49" t="n">
        <v>0.151524513495014</v>
      </c>
      <c r="BD550" s="49" t="n">
        <v>192.464551122191</v>
      </c>
      <c r="BE550" s="49" t="n">
        <v>-0.0413876809363235</v>
      </c>
      <c r="BF550" s="49" t="n">
        <v>0.126493904062467</v>
      </c>
      <c r="BG550" s="49" t="n">
        <v>228.558039276797</v>
      </c>
      <c r="BH550" s="49" t="n">
        <v>-0.0331897416984457</v>
      </c>
      <c r="BI550" s="49" t="n">
        <v>0.146441886954503</v>
      </c>
      <c r="BJ550" s="49" t="n">
        <v>287.73532107233</v>
      </c>
      <c r="BK550" s="49" t="n">
        <v>-0.0322160437917746</v>
      </c>
      <c r="BL550" s="49" t="n">
        <v>0.152448494276681</v>
      </c>
      <c r="BM550" s="49" t="n">
        <v>339.801620947625</v>
      </c>
      <c r="BN550" s="49" t="n">
        <v>-0.0337987279768583</v>
      </c>
      <c r="BO550" s="49" t="n">
        <v>0.12451551371276</v>
      </c>
      <c r="BP550" s="49" t="n">
        <v>453.704457605962</v>
      </c>
      <c r="BQ550" s="49" t="n">
        <v>-0.0168217879519094</v>
      </c>
      <c r="BR550" s="49" t="n">
        <v>0.139711279960759</v>
      </c>
      <c r="BS550" s="49" t="n">
        <v>553.68671913967</v>
      </c>
      <c r="BT550" s="49" t="n">
        <v>-0.0189640105228035</v>
      </c>
      <c r="BU550" s="49" t="n">
        <v>0.148387501524913</v>
      </c>
      <c r="BV550" s="49" t="n">
        <v>636.912732231933</v>
      </c>
      <c r="BW550" s="49" t="n">
        <v>-0.0225559772392366</v>
      </c>
      <c r="BX550" s="49" t="n">
        <v>0.122958192201391</v>
      </c>
      <c r="BY550" s="49" t="n">
        <v>676.825319513717</v>
      </c>
      <c r="BZ550" s="49" t="n">
        <v>-0.0120211147502008</v>
      </c>
      <c r="CA550" s="49" t="n">
        <v>0.134675574476181</v>
      </c>
      <c r="CB550" s="49" t="n">
        <v>816.630598503766</v>
      </c>
      <c r="CC550" s="49" t="n">
        <v>-0.012359187263349</v>
      </c>
      <c r="CD550" s="49" t="n">
        <v>0.151387753913352</v>
      </c>
      <c r="CE550" s="49" t="n">
        <v>934.00520573569</v>
      </c>
      <c r="CF550" s="49" t="n">
        <v>-0.0205313829205909</v>
      </c>
    </row>
    <row r="551" customFormat="false" ht="12.8" hidden="false" customHeight="false" outlineLevel="0" collapsed="false">
      <c r="A551" s="86"/>
      <c r="N551" s="86"/>
      <c r="O551" s="86"/>
      <c r="AW551" s="49" t="n">
        <v>0.131714150329664</v>
      </c>
      <c r="AX551" s="49" t="n">
        <v>112.737900561098</v>
      </c>
      <c r="AY551" s="53" t="n">
        <v>-0.042905544000082</v>
      </c>
      <c r="AZ551" s="49" t="n">
        <v>0.143046583088639</v>
      </c>
      <c r="BA551" s="49" t="n">
        <v>154.791576059851</v>
      </c>
      <c r="BB551" s="49" t="n">
        <v>-0.0428205459525265</v>
      </c>
      <c r="BC551" s="49" t="n">
        <v>0.153981520938279</v>
      </c>
      <c r="BD551" s="49" t="n">
        <v>191.895972568575</v>
      </c>
      <c r="BE551" s="49" t="n">
        <v>-0.0416623859981938</v>
      </c>
      <c r="BF551" s="49" t="n">
        <v>0.129785371181035</v>
      </c>
      <c r="BG551" s="49" t="n">
        <v>228.011904613456</v>
      </c>
      <c r="BH551" s="49" t="n">
        <v>-0.0336584877160675</v>
      </c>
      <c r="BI551" s="49" t="n">
        <v>0.149433849540711</v>
      </c>
      <c r="BJ551" s="49" t="n">
        <v>287.009635286794</v>
      </c>
      <c r="BK551" s="49" t="n">
        <v>-0.0325554520440031</v>
      </c>
      <c r="BL551" s="49" t="n">
        <v>0.154931403400471</v>
      </c>
      <c r="BM551" s="49" t="n">
        <v>338.903865336652</v>
      </c>
      <c r="BN551" s="49" t="n">
        <v>-0.0340772841285017</v>
      </c>
      <c r="BO551" s="49" t="n">
        <v>0.128033342552589</v>
      </c>
      <c r="BP551" s="49" t="n">
        <v>452.731889027408</v>
      </c>
      <c r="BQ551" s="49" t="n">
        <v>-0.0172552528928484</v>
      </c>
      <c r="BR551" s="49" t="n">
        <v>0.142757142022863</v>
      </c>
      <c r="BS551" s="49" t="n">
        <v>552.441083229445</v>
      </c>
      <c r="BT551" s="49" t="n">
        <v>-0.0193034175050242</v>
      </c>
      <c r="BU551" s="49" t="n">
        <v>0.151019723148775</v>
      </c>
      <c r="BV551" s="49" t="n">
        <v>635.405250935175</v>
      </c>
      <c r="BW551" s="49" t="n">
        <v>-0.0228492458415763</v>
      </c>
      <c r="BX551" s="49" t="n">
        <v>0.126836188289773</v>
      </c>
      <c r="BY551" s="49" t="n">
        <v>675.422576371572</v>
      </c>
      <c r="BZ551" s="49" t="n">
        <v>-0.0124303478743864</v>
      </c>
      <c r="CA551" s="49" t="n">
        <v>0.137983748637707</v>
      </c>
      <c r="CB551" s="49" t="n">
        <v>814.894937655886</v>
      </c>
      <c r="CC551" s="49" t="n">
        <v>-0.0126718849649598</v>
      </c>
      <c r="CD551" s="49" t="n">
        <v>0.154301209145547</v>
      </c>
      <c r="CE551" s="49" t="n">
        <v>931.83562967584</v>
      </c>
      <c r="CF551" s="49" t="n">
        <v>-0.0208321120122023</v>
      </c>
    </row>
    <row r="552" customFormat="false" ht="12.8" hidden="false" customHeight="false" outlineLevel="0" collapsed="false">
      <c r="A552" s="86"/>
      <c r="N552" s="86"/>
      <c r="O552" s="86"/>
      <c r="AW552" s="49" t="n">
        <v>0.136501400521864</v>
      </c>
      <c r="AX552" s="49" t="n">
        <v>112.442389339153</v>
      </c>
      <c r="AY552" s="53" t="n">
        <v>-0.0435317873381926</v>
      </c>
      <c r="AZ552" s="49" t="n">
        <v>0.146127417928643</v>
      </c>
      <c r="BA552" s="49" t="n">
        <v>154.348683291771</v>
      </c>
      <c r="BB552" s="49" t="n">
        <v>-0.0431968554048996</v>
      </c>
      <c r="BC552" s="49" t="n">
        <v>0.156522081612659</v>
      </c>
      <c r="BD552" s="49" t="n">
        <v>191.327394014959</v>
      </c>
      <c r="BE552" s="49" t="n">
        <v>-0.0419360595357876</v>
      </c>
      <c r="BF552" s="49" t="n">
        <v>0.133252347383711</v>
      </c>
      <c r="BG552" s="49" t="n">
        <v>227.465769950114</v>
      </c>
      <c r="BH552" s="49" t="n">
        <v>-0.0341306615192879</v>
      </c>
      <c r="BI552" s="49" t="n">
        <v>0.152550724001708</v>
      </c>
      <c r="BJ552" s="49" t="n">
        <v>286.283949501258</v>
      </c>
      <c r="BK552" s="49" t="n">
        <v>-0.0328958778114037</v>
      </c>
      <c r="BL552" s="49" t="n">
        <v>0.157499207535701</v>
      </c>
      <c r="BM552" s="49" t="n">
        <v>338.00610972568</v>
      </c>
      <c r="BN552" s="49" t="n">
        <v>-0.0343562849982726</v>
      </c>
      <c r="BO552" s="49" t="n">
        <v>0.131728703795929</v>
      </c>
      <c r="BP552" s="49" t="n">
        <v>451.759320448855</v>
      </c>
      <c r="BQ552" s="49" t="n">
        <v>-0.0176981481844423</v>
      </c>
      <c r="BR552" s="49" t="n">
        <v>0.145924053695007</v>
      </c>
      <c r="BS552" s="49" t="n">
        <v>551.195447319221</v>
      </c>
      <c r="BT552" s="49" t="n">
        <v>-0.0196475133217234</v>
      </c>
      <c r="BU552" s="49" t="n">
        <v>0.153740987481316</v>
      </c>
      <c r="BV552" s="49" t="n">
        <v>633.897769638417</v>
      </c>
      <c r="BW552" s="49" t="n">
        <v>-0.0231451568297688</v>
      </c>
      <c r="BX552" s="49" t="n">
        <v>0.130913192015544</v>
      </c>
      <c r="BY552" s="49" t="n">
        <v>674.019833229427</v>
      </c>
      <c r="BZ552" s="49" t="n">
        <v>-0.0128516563742543</v>
      </c>
      <c r="CA552" s="49" t="n">
        <v>0.141423338831626</v>
      </c>
      <c r="CB552" s="49" t="n">
        <v>813.159276808005</v>
      </c>
      <c r="CC552" s="49" t="n">
        <v>-0.0129915733258615</v>
      </c>
      <c r="CD552" s="49" t="n">
        <v>0.157317665623521</v>
      </c>
      <c r="CE552" s="49" t="n">
        <v>929.666053615989</v>
      </c>
      <c r="CF552" s="49" t="n">
        <v>-0.0211358768435177</v>
      </c>
    </row>
    <row r="553" customFormat="false" ht="12.8" hidden="false" customHeight="false" outlineLevel="0" collapsed="false">
      <c r="A553" s="86"/>
      <c r="N553" s="86"/>
      <c r="O553" s="86"/>
      <c r="AW553" s="49" t="n">
        <v>0.141616519097628</v>
      </c>
      <c r="AX553" s="49" t="n">
        <v>112.146878117208</v>
      </c>
      <c r="AY553" s="53" t="n">
        <v>-0.0441550313461791</v>
      </c>
      <c r="AZ553" s="49" t="n">
        <v>0.14934410357991</v>
      </c>
      <c r="BA553" s="49" t="n">
        <v>153.905790523691</v>
      </c>
      <c r="BB553" s="49" t="n">
        <v>-0.0435713665655671</v>
      </c>
      <c r="BC553" s="49" t="n">
        <v>0.159150512221013</v>
      </c>
      <c r="BD553" s="49" t="n">
        <v>190.758815461343</v>
      </c>
      <c r="BE553" s="49" t="n">
        <v>-0.0422085303738377</v>
      </c>
      <c r="BF553" s="49" t="n">
        <v>0.136909011712861</v>
      </c>
      <c r="BG553" s="49" t="n">
        <v>226.919635286772</v>
      </c>
      <c r="BH553" s="49" t="n">
        <v>-0.0346058493464728</v>
      </c>
      <c r="BI553" s="49" t="n">
        <v>0.155800459645739</v>
      </c>
      <c r="BJ553" s="49" t="n">
        <v>285.558263715722</v>
      </c>
      <c r="BK553" s="49" t="n">
        <v>-0.0332370606640124</v>
      </c>
      <c r="BL553" s="49" t="n">
        <v>0.160156352345635</v>
      </c>
      <c r="BM553" s="49" t="n">
        <v>337.108354114707</v>
      </c>
      <c r="BN553" s="49" t="n">
        <v>-0.0346355608469933</v>
      </c>
      <c r="BO553" s="49" t="n">
        <v>0.135615490983925</v>
      </c>
      <c r="BP553" s="49" t="n">
        <v>450.786751870301</v>
      </c>
      <c r="BQ553" s="49" t="n">
        <v>-0.0181501953664282</v>
      </c>
      <c r="BR553" s="49" t="n">
        <v>0.149219476258863</v>
      </c>
      <c r="BS553" s="49" t="n">
        <v>549.949811408996</v>
      </c>
      <c r="BT553" s="49" t="n">
        <v>-0.019996084282522</v>
      </c>
      <c r="BU553" s="49" t="n">
        <v>0.156555968628262</v>
      </c>
      <c r="BV553" s="49" t="n">
        <v>632.390288341659</v>
      </c>
      <c r="BW553" s="49" t="n">
        <v>-0.0234435443952203</v>
      </c>
      <c r="BX553" s="49" t="n">
        <v>0.135205175740916</v>
      </c>
      <c r="BY553" s="49" t="n">
        <v>672.617090087282</v>
      </c>
      <c r="BZ553" s="49" t="n">
        <v>-0.0132848260222463</v>
      </c>
      <c r="CA553" s="49" t="n">
        <v>0.145002532589193</v>
      </c>
      <c r="CB553" s="49" t="n">
        <v>811.423615960125</v>
      </c>
      <c r="CC553" s="49" t="n">
        <v>-0.0133180896402058</v>
      </c>
      <c r="CD553" s="49" t="n">
        <v>0.160442779841136</v>
      </c>
      <c r="CE553" s="49" t="n">
        <v>927.496477556139</v>
      </c>
      <c r="CF553" s="49" t="n">
        <v>-0.0214424926006166</v>
      </c>
    </row>
    <row r="554" customFormat="false" ht="12.8" hidden="false" customHeight="false" outlineLevel="0" collapsed="false">
      <c r="A554" s="86"/>
      <c r="N554" s="86"/>
      <c r="O554" s="86"/>
      <c r="AW554" s="49" t="n">
        <v>0.14709320579588</v>
      </c>
      <c r="AX554" s="49" t="n">
        <v>111.851366895263</v>
      </c>
      <c r="AY554" s="53" t="n">
        <v>-0.0447743647365723</v>
      </c>
      <c r="AZ554" s="49" t="n">
        <v>0.152705652792074</v>
      </c>
      <c r="BA554" s="49" t="n">
        <v>153.462897755611</v>
      </c>
      <c r="BB554" s="49" t="n">
        <v>-0.0439437599304218</v>
      </c>
      <c r="BC554" s="49" t="n">
        <v>0.161871428779804</v>
      </c>
      <c r="BD554" s="49" t="n">
        <v>190.190236907727</v>
      </c>
      <c r="BE554" s="49" t="n">
        <v>-0.0424796230278755</v>
      </c>
      <c r="BF554" s="49" t="n">
        <v>0.14077108499696</v>
      </c>
      <c r="BG554" s="49" t="n">
        <v>226.373500623431</v>
      </c>
      <c r="BH554" s="49" t="n">
        <v>-0.0350836074816185</v>
      </c>
      <c r="BI554" s="49" t="n">
        <v>0.159191684975175</v>
      </c>
      <c r="BJ554" s="49" t="n">
        <v>284.832577930185</v>
      </c>
      <c r="BK554" s="49" t="n">
        <v>-0.0335787273630153</v>
      </c>
      <c r="BL554" s="49" t="n">
        <v>0.162907594850013</v>
      </c>
      <c r="BM554" s="49" t="n">
        <v>336.210598503735</v>
      </c>
      <c r="BN554" s="49" t="n">
        <v>-0.0349149355079998</v>
      </c>
      <c r="BO554" s="49" t="n">
        <v>0.139709054421089</v>
      </c>
      <c r="BP554" s="49" t="n">
        <v>449.814183291748</v>
      </c>
      <c r="BQ554" s="49" t="n">
        <v>-0.018611080332928</v>
      </c>
      <c r="BR554" s="49" t="n">
        <v>0.152651484970608</v>
      </c>
      <c r="BS554" s="49" t="n">
        <v>548.704175498772</v>
      </c>
      <c r="BT554" s="49" t="n">
        <v>-0.0203488998264226</v>
      </c>
      <c r="BU554" s="49" t="n">
        <v>0.159469667463347</v>
      </c>
      <c r="BV554" s="49" t="n">
        <v>630.882807044901</v>
      </c>
      <c r="BW554" s="49" t="n">
        <v>-0.0237442332793066</v>
      </c>
      <c r="BX554" s="49" t="n">
        <v>0.139729833361224</v>
      </c>
      <c r="BY554" s="49" t="n">
        <v>671.214346945137</v>
      </c>
      <c r="BZ554" s="49" t="n">
        <v>-0.0137296012836898</v>
      </c>
      <c r="CA554" s="49" t="n">
        <v>0.148730199574057</v>
      </c>
      <c r="CB554" s="49" t="n">
        <v>809.687955112245</v>
      </c>
      <c r="CC554" s="49" t="n">
        <v>-0.0136512513264918</v>
      </c>
      <c r="CD554" s="49" t="n">
        <v>0.163682622799719</v>
      </c>
      <c r="CE554" s="49" t="n">
        <v>925.326901496288</v>
      </c>
      <c r="CF554" s="49" t="n">
        <v>-0.0217517630698966</v>
      </c>
    </row>
    <row r="555" customFormat="false" ht="12.8" hidden="false" customHeight="false" outlineLevel="0" collapsed="false">
      <c r="A555" s="86"/>
      <c r="N555" s="86"/>
      <c r="O555" s="86"/>
      <c r="AW555" s="49" t="n">
        <v>0.152969898525125</v>
      </c>
      <c r="AX555" s="49" t="n">
        <v>111.555855673318</v>
      </c>
      <c r="AY555" s="53" t="n">
        <v>-0.0453888174282721</v>
      </c>
      <c r="AZ555" s="49" t="n">
        <v>0.156221885180441</v>
      </c>
      <c r="BA555" s="49" t="n">
        <v>153.020004987531</v>
      </c>
      <c r="BB555" s="49" t="n">
        <v>-0.0443137050971745</v>
      </c>
      <c r="BC555" s="49" t="n">
        <v>0.164689773182275</v>
      </c>
      <c r="BD555" s="49" t="n">
        <v>189.621658354111</v>
      </c>
      <c r="BE555" s="49" t="n">
        <v>-0.042749157733987</v>
      </c>
      <c r="BF555" s="49" t="n">
        <v>0.144856045391136</v>
      </c>
      <c r="BG555" s="49" t="n">
        <v>225.827365960089</v>
      </c>
      <c r="BH555" s="49" t="n">
        <v>-0.0355634603903405</v>
      </c>
      <c r="BI555" s="49" t="n">
        <v>0.162733781949796</v>
      </c>
      <c r="BJ555" s="49" t="n">
        <v>284.106892144649</v>
      </c>
      <c r="BK555" s="49" t="n">
        <v>-0.0339205914417005</v>
      </c>
      <c r="BL555" s="49" t="n">
        <v>0.16575803124339</v>
      </c>
      <c r="BM555" s="49" t="n">
        <v>335.312842892762</v>
      </c>
      <c r="BN555" s="49" t="n">
        <v>-0.0351942262809747</v>
      </c>
      <c r="BO555" s="49" t="n">
        <v>0.144026396369928</v>
      </c>
      <c r="BP555" s="49" t="n">
        <v>448.841614713194</v>
      </c>
      <c r="BQ555" s="49" t="n">
        <v>-0.0190804506765448</v>
      </c>
      <c r="BR555" s="49" t="n">
        <v>0.156228833327663</v>
      </c>
      <c r="BS555" s="49" t="n">
        <v>547.458539588547</v>
      </c>
      <c r="BT555" s="49" t="n">
        <v>-0.0207057117269607</v>
      </c>
      <c r="BU555" s="49" t="n">
        <v>0.162487440632441</v>
      </c>
      <c r="BV555" s="49" t="n">
        <v>629.375325748142</v>
      </c>
      <c r="BW555" s="49" t="n">
        <v>-0.0240470384772927</v>
      </c>
      <c r="BX555" s="49" t="n">
        <v>0.144506817211458</v>
      </c>
      <c r="BY555" s="49" t="n">
        <v>669.811603802993</v>
      </c>
      <c r="BZ555" s="49" t="n">
        <v>-0.0141856818227384</v>
      </c>
      <c r="CA555" s="49" t="n">
        <v>0.152615963670106</v>
      </c>
      <c r="CB555" s="49" t="n">
        <v>807.952294264364</v>
      </c>
      <c r="CC555" s="49" t="n">
        <v>-0.013990854781466</v>
      </c>
      <c r="CD555" s="49" t="n">
        <v>0.167043718600379</v>
      </c>
      <c r="CE555" s="49" t="n">
        <v>923.157325436438</v>
      </c>
      <c r="CF555" s="49" t="n">
        <v>-0.0220634802454202</v>
      </c>
    </row>
    <row r="556" customFormat="false" ht="12.8" hidden="false" customHeight="false" outlineLevel="0" collapsed="false">
      <c r="A556" s="86"/>
      <c r="N556" s="86"/>
      <c r="O556" s="86"/>
      <c r="AW556" s="49" t="n">
        <v>0.159290639298426</v>
      </c>
      <c r="AX556" s="49" t="n">
        <v>111.260344451373</v>
      </c>
      <c r="AY556" s="53" t="n">
        <v>-0.0459973561737154</v>
      </c>
      <c r="AZ556" s="49" t="n">
        <v>0.159903520082662</v>
      </c>
      <c r="BA556" s="49" t="n">
        <v>152.577112219452</v>
      </c>
      <c r="BB556" s="49" t="n">
        <v>-0.044680860613313</v>
      </c>
      <c r="BC556" s="49" t="n">
        <v>0.167610842658161</v>
      </c>
      <c r="BD556" s="49" t="n">
        <v>189.053079800495</v>
      </c>
      <c r="BE556" s="49" t="n">
        <v>-0.0430169504899436</v>
      </c>
      <c r="BF556" s="49" t="n">
        <v>0.149183381213953</v>
      </c>
      <c r="BG556" s="49" t="n">
        <v>225.281231296747</v>
      </c>
      <c r="BH556" s="49" t="n">
        <v>-0.0360448986984106</v>
      </c>
      <c r="BI556" s="49" t="n">
        <v>0.166436970249032</v>
      </c>
      <c r="BJ556" s="49" t="n">
        <v>283.381206359113</v>
      </c>
      <c r="BK556" s="49" t="n">
        <v>-0.0342623527767477</v>
      </c>
      <c r="BL556" s="49" t="n">
        <v>0.168713127765768</v>
      </c>
      <c r="BM556" s="49" t="n">
        <v>334.41508728179</v>
      </c>
      <c r="BN556" s="49" t="n">
        <v>-0.0354732438306559</v>
      </c>
      <c r="BO556" s="49" t="n">
        <v>0.148586398557127</v>
      </c>
      <c r="BP556" s="49" t="n">
        <v>447.869046134641</v>
      </c>
      <c r="BQ556" s="49" t="n">
        <v>-0.0195579128001681</v>
      </c>
      <c r="BR556" s="49" t="n">
        <v>0.159961025606365</v>
      </c>
      <c r="BS556" s="49" t="n">
        <v>546.212903678323</v>
      </c>
      <c r="BT556" s="49" t="n">
        <v>-0.0210662532616575</v>
      </c>
      <c r="BU556" s="49" t="n">
        <v>0.16561503271665</v>
      </c>
      <c r="BV556" s="49" t="n">
        <v>627.867844451384</v>
      </c>
      <c r="BW556" s="49" t="n">
        <v>-0.0243517649381276</v>
      </c>
      <c r="BX556" s="49" t="n">
        <v>0.149558015253324</v>
      </c>
      <c r="BY556" s="49" t="n">
        <v>668.408860660848</v>
      </c>
      <c r="BZ556" s="49" t="n">
        <v>-0.0146527186787122</v>
      </c>
      <c r="CA556" s="49" t="n">
        <v>0.156670284427492</v>
      </c>
      <c r="CB556" s="49" t="n">
        <v>806.216633416484</v>
      </c>
      <c r="CC556" s="49" t="n">
        <v>-0.0143366741717646</v>
      </c>
      <c r="CD556" s="49" t="n">
        <v>0.170533087447431</v>
      </c>
      <c r="CE556" s="49" t="n">
        <v>920.987749376587</v>
      </c>
      <c r="CF556" s="49" t="n">
        <v>-0.0223774239286249</v>
      </c>
    </row>
    <row r="557" customFormat="false" ht="12.8" hidden="false" customHeight="false" outlineLevel="0" collapsed="false">
      <c r="A557" s="86"/>
      <c r="N557" s="86"/>
      <c r="O557" s="86"/>
      <c r="AW557" s="49" t="n">
        <v>0.16610613768516</v>
      </c>
      <c r="AX557" s="49" t="n">
        <v>110.964833229427</v>
      </c>
      <c r="AY557" s="53" t="n">
        <v>-0.0465988796552262</v>
      </c>
      <c r="AZ557" s="49" t="n">
        <v>0.163762282594406</v>
      </c>
      <c r="BA557" s="49" t="n">
        <v>152.134219451372</v>
      </c>
      <c r="BB557" s="49" t="n">
        <v>-0.0450448738375094</v>
      </c>
      <c r="BC557" s="49" t="n">
        <v>0.170640322506042</v>
      </c>
      <c r="BD557" s="49" t="n">
        <v>188.484501246879</v>
      </c>
      <c r="BE557" s="49" t="n">
        <v>-0.0432828131087765</v>
      </c>
      <c r="BF557" s="49" t="n">
        <v>0.153774888842276</v>
      </c>
      <c r="BG557" s="49" t="n">
        <v>224.735096633406</v>
      </c>
      <c r="BH557" s="49" t="n">
        <v>-0.0365273769925087</v>
      </c>
      <c r="BI557" s="49" t="n">
        <v>0.170312403142624</v>
      </c>
      <c r="BJ557" s="49" t="n">
        <v>282.655520573577</v>
      </c>
      <c r="BK557" s="49" t="n">
        <v>-0.034603697149947</v>
      </c>
      <c r="BL557" s="49" t="n">
        <v>0.171778755024496</v>
      </c>
      <c r="BM557" s="49" t="n">
        <v>333.517331670817</v>
      </c>
      <c r="BN557" s="49" t="n">
        <v>-0.0357517920912185</v>
      </c>
      <c r="BO557" s="49" t="n">
        <v>0.153410088417934</v>
      </c>
      <c r="BP557" s="49" t="n">
        <v>446.896477556087</v>
      </c>
      <c r="BQ557" s="49" t="n">
        <v>-0.020043028767422</v>
      </c>
      <c r="BR557" s="49" t="n">
        <v>0.163858398942386</v>
      </c>
      <c r="BS557" s="49" t="n">
        <v>544.967267768098</v>
      </c>
      <c r="BT557" s="49" t="n">
        <v>-0.0214302383437444</v>
      </c>
      <c r="BU557" s="49" t="n">
        <v>0.168858611964366</v>
      </c>
      <c r="BV557" s="49" t="n">
        <v>626.360363154626</v>
      </c>
      <c r="BW557" s="49" t="n">
        <v>-0.0246582072604952</v>
      </c>
      <c r="BX557" s="49" t="n">
        <v>0.154907876777836</v>
      </c>
      <c r="BY557" s="49" t="n">
        <v>667.006117518703</v>
      </c>
      <c r="BZ557" s="49" t="n">
        <v>-0.015130310069377</v>
      </c>
      <c r="CA557" s="49" t="n">
        <v>0.160904549318736</v>
      </c>
      <c r="CB557" s="49" t="n">
        <v>804.480972568604</v>
      </c>
      <c r="CC557" s="49" t="n">
        <v>-0.0146884601590345</v>
      </c>
      <c r="CD557" s="49" t="n">
        <v>0.174158293664145</v>
      </c>
      <c r="CE557" s="49" t="n">
        <v>918.818173316737</v>
      </c>
      <c r="CF557" s="49" t="n">
        <v>-0.0226933613207065</v>
      </c>
    </row>
    <row r="558" customFormat="false" ht="12.8" hidden="false" customHeight="false" outlineLevel="0" collapsed="false">
      <c r="A558" s="86"/>
      <c r="N558" s="86"/>
      <c r="O558" s="86"/>
      <c r="AW558" s="49" t="n">
        <v>0.173475086454133</v>
      </c>
      <c r="AX558" s="49" t="n">
        <v>110.669322007482</v>
      </c>
      <c r="AY558" s="53" t="n">
        <v>-0.0471922129485685</v>
      </c>
      <c r="AZ558" s="49" t="n">
        <v>0.167811025022271</v>
      </c>
      <c r="BA558" s="49" t="n">
        <v>151.691326683292</v>
      </c>
      <c r="BB558" s="49" t="n">
        <v>-0.0454053808167969</v>
      </c>
      <c r="BC558" s="49" t="n">
        <v>0.173784322531347</v>
      </c>
      <c r="BD558" s="49" t="n">
        <v>187.915922693264</v>
      </c>
      <c r="BE558" s="49" t="n">
        <v>-0.0435465532859588</v>
      </c>
      <c r="BF558" s="49" t="n">
        <v>0.15865502532957</v>
      </c>
      <c r="BG558" s="49" t="n">
        <v>224.188961970064</v>
      </c>
      <c r="BH558" s="49" t="n">
        <v>-0.0370103114191747</v>
      </c>
      <c r="BI558" s="49" t="n">
        <v>0.174372276882284</v>
      </c>
      <c r="BJ558" s="49" t="n">
        <v>281.929834788041</v>
      </c>
      <c r="BK558" s="49" t="n">
        <v>-0.0349442958004882</v>
      </c>
      <c r="BL558" s="49" t="n">
        <v>0.174961226227149</v>
      </c>
      <c r="BM558" s="49" t="n">
        <v>332.619576059844</v>
      </c>
      <c r="BN558" s="49" t="n">
        <v>-0.0360296681772183</v>
      </c>
      <c r="BO558" s="49" t="n">
        <v>0.158520952009852</v>
      </c>
      <c r="BP558" s="49" t="n">
        <v>445.923908977534</v>
      </c>
      <c r="BQ558" s="49" t="n">
        <v>-0.0205353128576075</v>
      </c>
      <c r="BR558" s="49" t="n">
        <v>0.167932216454535</v>
      </c>
      <c r="BS558" s="49" t="n">
        <v>543.721631857874</v>
      </c>
      <c r="BT558" s="49" t="n">
        <v>-0.0217973606139482</v>
      </c>
      <c r="BU558" s="49" t="n">
        <v>0.172224810064288</v>
      </c>
      <c r="BV558" s="49" t="n">
        <v>624.852881857868</v>
      </c>
      <c r="BW558" s="49" t="n">
        <v>-0.0249661493855664</v>
      </c>
      <c r="BX558" s="49" t="n">
        <v>0.160583796841636</v>
      </c>
      <c r="BY558" s="49" t="n">
        <v>665.603374376558</v>
      </c>
      <c r="BZ558" s="49" t="n">
        <v>-0.015617996769743</v>
      </c>
      <c r="CA558" s="49" t="n">
        <v>0.165331178520348</v>
      </c>
      <c r="CB558" s="49" t="n">
        <v>802.745311720723</v>
      </c>
      <c r="CC558" s="49" t="n">
        <v>-0.0150459385538264</v>
      </c>
      <c r="CD558" s="49" t="n">
        <v>0.17792749941767</v>
      </c>
      <c r="CE558" s="49" t="n">
        <v>916.648597256886</v>
      </c>
      <c r="CF558" s="49" t="n">
        <v>-0.0230110466080588</v>
      </c>
    </row>
    <row r="559" customFormat="false" ht="12.8" hidden="false" customHeight="false" outlineLevel="0" collapsed="false">
      <c r="A559" s="86"/>
      <c r="N559" s="86"/>
      <c r="O559" s="86"/>
      <c r="AW559" s="49" t="n">
        <v>0.181465802094547</v>
      </c>
      <c r="AX559" s="49" t="n">
        <v>110.373810785537</v>
      </c>
      <c r="AY559" s="53" t="n">
        <v>-0.0477761012245494</v>
      </c>
      <c r="AZ559" s="49" t="n">
        <v>0.172063866437559</v>
      </c>
      <c r="BA559" s="49" t="n">
        <v>151.248433915212</v>
      </c>
      <c r="BB559" s="49" t="n">
        <v>-0.045762006182172</v>
      </c>
      <c r="BC559" s="49" t="n">
        <v>0.177049417689783</v>
      </c>
      <c r="BD559" s="49" t="n">
        <v>187.347344139648</v>
      </c>
      <c r="BE559" s="49" t="n">
        <v>-0.0438079746814622</v>
      </c>
      <c r="BF559" s="49" t="n">
        <v>0.163851327858225</v>
      </c>
      <c r="BG559" s="49" t="n">
        <v>223.642827306723</v>
      </c>
      <c r="BH559" s="49" t="n">
        <v>-0.0374930770533811</v>
      </c>
      <c r="BI559" s="49" t="n">
        <v>0.178629955896038</v>
      </c>
      <c r="BJ559" s="49" t="n">
        <v>281.204149002504</v>
      </c>
      <c r="BK559" s="49" t="n">
        <v>-0.0352838049680234</v>
      </c>
      <c r="BL559" s="49" t="n">
        <v>0.17826733985652</v>
      </c>
      <c r="BM559" s="49" t="n">
        <v>331.721820448872</v>
      </c>
      <c r="BN559" s="49" t="n">
        <v>-0.0363066623020813</v>
      </c>
      <c r="BO559" s="49" t="n">
        <v>0.163945303439465</v>
      </c>
      <c r="BP559" s="49" t="n">
        <v>444.95134039898</v>
      </c>
      <c r="BQ559" s="49" t="n">
        <v>-0.0210342277847793</v>
      </c>
      <c r="BR559" s="49" t="n">
        <v>0.172194773188617</v>
      </c>
      <c r="BS559" s="49" t="n">
        <v>542.475995947649</v>
      </c>
      <c r="BT559" s="49" t="n">
        <v>-0.0221672924899222</v>
      </c>
      <c r="BU559" s="49" t="n">
        <v>0.17572076650421</v>
      </c>
      <c r="BV559" s="49" t="n">
        <v>623.34540056111</v>
      </c>
      <c r="BW559" s="49" t="n">
        <v>-0.025275364286965</v>
      </c>
      <c r="BX559" s="49" t="n">
        <v>0.166616572192621</v>
      </c>
      <c r="BY559" s="49" t="n">
        <v>664.200631234413</v>
      </c>
      <c r="BZ559" s="49" t="n">
        <v>-0.016115257005131</v>
      </c>
      <c r="CA559" s="49" t="n">
        <v>0.169963744254031</v>
      </c>
      <c r="CB559" s="49" t="n">
        <v>801.009650872843</v>
      </c>
      <c r="CC559" s="49" t="n">
        <v>-0.015408808893043</v>
      </c>
      <c r="CD559" s="49" t="n">
        <v>0.181849524963015</v>
      </c>
      <c r="CE559" s="49" t="n">
        <v>914.479021197036</v>
      </c>
      <c r="CF559" s="49" t="n">
        <v>-0.0233302205412329</v>
      </c>
    </row>
    <row r="560" customFormat="false" ht="12.8" hidden="false" customHeight="false" outlineLevel="0" collapsed="false">
      <c r="A560" s="86"/>
      <c r="N560" s="86"/>
      <c r="O560" s="86"/>
      <c r="AW560" s="49" t="n">
        <v>0.190158287875534</v>
      </c>
      <c r="AX560" s="49" t="n">
        <v>110.078299563592</v>
      </c>
      <c r="AY560" s="53" t="n">
        <v>-0.0483492025230303</v>
      </c>
      <c r="AZ560" s="49" t="n">
        <v>0.176536353562226</v>
      </c>
      <c r="BA560" s="49" t="n">
        <v>150.805541147132</v>
      </c>
      <c r="BB560" s="49" t="n">
        <v>-0.0461143630656546</v>
      </c>
      <c r="BC560" s="49" t="n">
        <v>0.180442693514553</v>
      </c>
      <c r="BD560" s="49" t="n">
        <v>186.778765586032</v>
      </c>
      <c r="BE560" s="49" t="n">
        <v>-0.0440668770180693</v>
      </c>
      <c r="BF560" s="49" t="n">
        <v>0.169394915300636</v>
      </c>
      <c r="BG560" s="49" t="n">
        <v>223.096692643381</v>
      </c>
      <c r="BH560" s="49" t="n">
        <v>-0.037975005002484</v>
      </c>
      <c r="BI560" s="49" t="n">
        <v>0.183100116517959</v>
      </c>
      <c r="BJ560" s="49" t="n">
        <v>280.478463216968</v>
      </c>
      <c r="BK560" s="49" t="n">
        <v>-0.0356218654267803</v>
      </c>
      <c r="BL560" s="49" t="n">
        <v>0.181704427402943</v>
      </c>
      <c r="BM560" s="49" t="n">
        <v>330.824064837899</v>
      </c>
      <c r="BN560" s="49" t="n">
        <v>-0.0365825577052334</v>
      </c>
      <c r="BO560" s="49" t="n">
        <v>0.169712723094159</v>
      </c>
      <c r="BP560" s="49" t="n">
        <v>443.978771820427</v>
      </c>
      <c r="BQ560" s="49" t="n">
        <v>-0.02153918053291</v>
      </c>
      <c r="BR560" s="49" t="n">
        <v>0.176659516992688</v>
      </c>
      <c r="BS560" s="49" t="n">
        <v>541.230360037425</v>
      </c>
      <c r="BT560" s="49" t="n">
        <v>-0.02253968417066</v>
      </c>
      <c r="BU560" s="49" t="n">
        <v>0.179354178146043</v>
      </c>
      <c r="BV560" s="49" t="n">
        <v>621.837919264352</v>
      </c>
      <c r="BW560" s="49" t="n">
        <v>-0.0255856136585478</v>
      </c>
      <c r="BX560" s="49" t="n">
        <v>0.173040944709423</v>
      </c>
      <c r="BY560" s="49" t="n">
        <v>662.797888092269</v>
      </c>
      <c r="BZ560" s="49" t="n">
        <v>-0.0166215007849877</v>
      </c>
      <c r="CA560" s="49" t="n">
        <v>0.174817107108371</v>
      </c>
      <c r="CB560" s="49" t="n">
        <v>799.273990024963</v>
      </c>
      <c r="CC560" s="49" t="n">
        <v>-0.0157767429351531</v>
      </c>
      <c r="CD560" s="49" t="n">
        <v>0.185933916350134</v>
      </c>
      <c r="CE560" s="49" t="n">
        <v>912.309445137186</v>
      </c>
      <c r="CF560" s="49" t="n">
        <v>-0.0236506100079752</v>
      </c>
    </row>
    <row r="561" customFormat="false" ht="12.8" hidden="false" customHeight="false" outlineLevel="0" collapsed="false">
      <c r="A561" s="86"/>
      <c r="N561" s="86"/>
      <c r="O561" s="86"/>
      <c r="AW561" s="49" t="n">
        <v>0.199646852165909</v>
      </c>
      <c r="AX561" s="49" t="n">
        <v>109.782788341647</v>
      </c>
      <c r="AY561" s="53" t="n">
        <v>-0.0489100793838981</v>
      </c>
      <c r="AZ561" s="49" t="n">
        <v>0.181245646895088</v>
      </c>
      <c r="BA561" s="49" t="n">
        <v>150.362648379053</v>
      </c>
      <c r="BB561" s="49" t="n">
        <v>-0.0464620530423011</v>
      </c>
      <c r="BC561" s="49" t="n">
        <v>0.183971796998483</v>
      </c>
      <c r="BD561" s="49" t="n">
        <v>186.210187032416</v>
      </c>
      <c r="BE561" s="49" t="n">
        <v>-0.0443230561974577</v>
      </c>
      <c r="BF561" s="49" t="n">
        <v>0.175321091289362</v>
      </c>
      <c r="BG561" s="49" t="n">
        <v>222.550557980039</v>
      </c>
      <c r="BH561" s="49" t="n">
        <v>-0.0384553792042022</v>
      </c>
      <c r="BI561" s="49" t="n">
        <v>0.187798912540079</v>
      </c>
      <c r="BJ561" s="49" t="n">
        <v>279.752777431432</v>
      </c>
      <c r="BK561" s="49" t="n">
        <v>-0.0359581020110941</v>
      </c>
      <c r="BL561" s="49" t="n">
        <v>0.185280406868606</v>
      </c>
      <c r="BM561" s="49" t="n">
        <v>329.926309226927</v>
      </c>
      <c r="BN561" s="49" t="n">
        <v>-0.0368571305890882</v>
      </c>
      <c r="BO561" s="49" t="n">
        <v>0.175856580125273</v>
      </c>
      <c r="BP561" s="49" t="n">
        <v>443.006203241873</v>
      </c>
      <c r="BQ561" s="49" t="n">
        <v>-0.0220495177495332</v>
      </c>
      <c r="BR561" s="49" t="n">
        <v>0.181341186842224</v>
      </c>
      <c r="BS561" s="49" t="n">
        <v>539.9847241272</v>
      </c>
      <c r="BT561" s="49" t="n">
        <v>-0.0229141625929573</v>
      </c>
      <c r="BU561" s="49" t="n">
        <v>0.183133354748699</v>
      </c>
      <c r="BV561" s="49" t="n">
        <v>620.330437967594</v>
      </c>
      <c r="BW561" s="49" t="n">
        <v>-0.0258966476006939</v>
      </c>
      <c r="BX561" s="49" t="n">
        <v>0.179896252622277</v>
      </c>
      <c r="BY561" s="49" t="n">
        <v>661.395144950124</v>
      </c>
      <c r="BZ561" s="49" t="n">
        <v>-0.0171360635884978</v>
      </c>
      <c r="CA561" s="49" t="n">
        <v>0.179907572233491</v>
      </c>
      <c r="CB561" s="49" t="n">
        <v>797.538329177082</v>
      </c>
      <c r="CC561" s="49" t="n">
        <v>-0.0161493830666924</v>
      </c>
      <c r="CD561" s="49" t="n">
        <v>0.190191021697813</v>
      </c>
      <c r="CE561" s="49" t="n">
        <v>910.139869077335</v>
      </c>
      <c r="CF561" s="49" t="n">
        <v>-0.0239719276010153</v>
      </c>
    </row>
    <row r="562" customFormat="false" ht="12.8" hidden="false" customHeight="false" outlineLevel="0" collapsed="false">
      <c r="A562" s="86"/>
      <c r="N562" s="86"/>
      <c r="O562" s="86"/>
      <c r="AW562" s="49" t="n">
        <v>0.210043464622137</v>
      </c>
      <c r="AX562" s="49" t="n">
        <v>109.487277119702</v>
      </c>
      <c r="AY562" s="53" t="n">
        <v>-0.0494571890504117</v>
      </c>
      <c r="AZ562" s="49" t="n">
        <v>0.186210736826795</v>
      </c>
      <c r="BA562" s="49" t="n">
        <v>149.919755610973</v>
      </c>
      <c r="BB562" s="49" t="n">
        <v>-0.046804666101186</v>
      </c>
      <c r="BC562" s="49" t="n">
        <v>0.187644993712044</v>
      </c>
      <c r="BD562" s="49" t="n">
        <v>185.6416084788</v>
      </c>
      <c r="BE562" s="49" t="n">
        <v>-0.0445763044357019</v>
      </c>
      <c r="BF562" s="49" t="n">
        <v>0.181670073619798</v>
      </c>
      <c r="BG562" s="49" t="n">
        <v>222.004423316698</v>
      </c>
      <c r="BH562" s="49" t="n">
        <v>-0.0389334328682605</v>
      </c>
      <c r="BI562" s="49" t="n">
        <v>0.192744166556904</v>
      </c>
      <c r="BJ562" s="49" t="n">
        <v>279.027091645896</v>
      </c>
      <c r="BK562" s="49" t="n">
        <v>-0.0362921231328213</v>
      </c>
      <c r="BL562" s="49" t="n">
        <v>0.189003842876355</v>
      </c>
      <c r="BM562" s="49" t="n">
        <v>329.028553615954</v>
      </c>
      <c r="BN562" s="49" t="n">
        <v>-0.0371301500672494</v>
      </c>
      <c r="BO562" s="49" t="n">
        <v>0.182414658725369</v>
      </c>
      <c r="BP562" s="49" t="n">
        <v>442.03363466332</v>
      </c>
      <c r="BQ562" s="49" t="n">
        <v>-0.0225645206282388</v>
      </c>
      <c r="BR562" s="49" t="n">
        <v>0.186255971631595</v>
      </c>
      <c r="BS562" s="49" t="n">
        <v>538.739088216976</v>
      </c>
      <c r="BT562" s="49" t="n">
        <v>-0.023290330336666</v>
      </c>
      <c r="BU562" s="49" t="n">
        <v>0.187067281290182</v>
      </c>
      <c r="BV562" s="49" t="n">
        <v>618.822956670835</v>
      </c>
      <c r="BW562" s="49" t="n">
        <v>-0.0262082043059005</v>
      </c>
      <c r="BX562" s="49" t="n">
        <v>0.187227215332993</v>
      </c>
      <c r="BY562" s="49" t="n">
        <v>659.992401807979</v>
      </c>
      <c r="BZ562" s="49" t="n">
        <v>-0.0176581992934233</v>
      </c>
      <c r="CA562" s="49" t="n">
        <v>0.18525306887878</v>
      </c>
      <c r="CB562" s="49" t="n">
        <v>795.802668329202</v>
      </c>
      <c r="CC562" s="49" t="n">
        <v>-0.0165263406127871</v>
      </c>
      <c r="CD562" s="49" t="n">
        <v>0.194632077328776</v>
      </c>
      <c r="CE562" s="49" t="n">
        <v>907.970293017485</v>
      </c>
      <c r="CF562" s="49" t="n">
        <v>-0.0242938711813938</v>
      </c>
    </row>
    <row r="563" customFormat="false" ht="12.8" hidden="false" customHeight="false" outlineLevel="0" collapsed="false">
      <c r="A563" s="86"/>
      <c r="N563" s="86"/>
      <c r="O563" s="86"/>
      <c r="AW563" s="49" t="n">
        <v>0.221482104872567</v>
      </c>
      <c r="AX563" s="49" t="n">
        <v>109.191765897757</v>
      </c>
      <c r="AY563" s="53" t="n">
        <v>-0.0499888718624368</v>
      </c>
      <c r="AZ563" s="49" t="n">
        <v>0.19145269554166</v>
      </c>
      <c r="BA563" s="49" t="n">
        <v>149.476862842893</v>
      </c>
      <c r="BB563" s="49" t="n">
        <v>-0.0471417806500002</v>
      </c>
      <c r="BC563" s="49" t="n">
        <v>0.191471232068721</v>
      </c>
      <c r="BD563" s="49" t="n">
        <v>185.073029925184</v>
      </c>
      <c r="BE563" s="49" t="n">
        <v>-0.0448264104200112</v>
      </c>
      <c r="BF563" s="49" t="n">
        <v>0.18848788199929</v>
      </c>
      <c r="BG563" s="49" t="n">
        <v>221.458288653356</v>
      </c>
      <c r="BH563" s="49" t="n">
        <v>-0.0394083444998086</v>
      </c>
      <c r="BI563" s="49" t="n">
        <v>0.197955591920912</v>
      </c>
      <c r="BJ563" s="49" t="n">
        <v>278.30140586036</v>
      </c>
      <c r="BK563" s="49" t="n">
        <v>-0.0366235202912388</v>
      </c>
      <c r="BL563" s="49" t="n">
        <v>0.19288401435567</v>
      </c>
      <c r="BM563" s="49" t="n">
        <v>328.130798004982</v>
      </c>
      <c r="BN563" s="49" t="n">
        <v>-0.0374013781254381</v>
      </c>
      <c r="BO563" s="49" t="n">
        <v>0.189429913102463</v>
      </c>
      <c r="BP563" s="49" t="n">
        <v>441.061066084766</v>
      </c>
      <c r="BQ563" s="49" t="n">
        <v>-0.0230833991951486</v>
      </c>
      <c r="BR563" s="49" t="n">
        <v>0.191421693059527</v>
      </c>
      <c r="BS563" s="49" t="n">
        <v>537.493452306751</v>
      </c>
      <c r="BT563" s="49" t="n">
        <v>-0.0236677644751064</v>
      </c>
      <c r="BU563" s="49" t="n">
        <v>0.191165688082568</v>
      </c>
      <c r="BV563" s="49" t="n">
        <v>617.315475374077</v>
      </c>
      <c r="BW563" s="49" t="n">
        <v>-0.0265200097446109</v>
      </c>
      <c r="BX563" s="49" t="n">
        <v>0.195084884972855</v>
      </c>
      <c r="BY563" s="49" t="n">
        <v>658.589658665834</v>
      </c>
      <c r="BZ563" s="49" t="n">
        <v>-0.0181870722144143</v>
      </c>
      <c r="CA563" s="49" t="n">
        <v>0.190873357454467</v>
      </c>
      <c r="CB563" s="49" t="n">
        <v>794.067007481322</v>
      </c>
      <c r="CC563" s="49" t="n">
        <v>-0.0169071940435008</v>
      </c>
      <c r="CD563" s="49" t="n">
        <v>0.199269305289034</v>
      </c>
      <c r="CE563" s="49" t="n">
        <v>905.800716957634</v>
      </c>
      <c r="CF563" s="49" t="n">
        <v>-0.0246161234382713</v>
      </c>
    </row>
    <row r="564" customFormat="false" ht="12.8" hidden="false" customHeight="false" outlineLevel="0" collapsed="false">
      <c r="A564" s="86"/>
      <c r="N564" s="86"/>
      <c r="O564" s="86"/>
      <c r="AW564" s="49" t="n">
        <v>0.234124463955439</v>
      </c>
      <c r="AX564" s="49" t="n">
        <v>108.896254675811</v>
      </c>
      <c r="AY564" s="53" t="n">
        <v>-0.0505033373154171</v>
      </c>
      <c r="AZ564" s="49" t="n">
        <v>0.196994971822247</v>
      </c>
      <c r="BA564" s="49" t="n">
        <v>149.033970074813</v>
      </c>
      <c r="BB564" s="49" t="n">
        <v>-0.0474729635586629</v>
      </c>
      <c r="BC564" s="49" t="n">
        <v>0.1954602158048</v>
      </c>
      <c r="BD564" s="49" t="n">
        <v>184.504451371568</v>
      </c>
      <c r="BE564" s="49" t="n">
        <v>-0.0450731594886844</v>
      </c>
      <c r="BF564" s="49" t="n">
        <v>0.195827425778431</v>
      </c>
      <c r="BG564" s="49" t="n">
        <v>220.912153990015</v>
      </c>
      <c r="BH564" s="49" t="n">
        <v>-0.0398792334278058</v>
      </c>
      <c r="BI564" s="49" t="n">
        <v>0.203455051184717</v>
      </c>
      <c r="BJ564" s="49" t="n">
        <v>277.575720074823</v>
      </c>
      <c r="BK564" s="49" t="n">
        <v>-0.036951867576169</v>
      </c>
      <c r="BL564" s="49" t="n">
        <v>0.196930990945833</v>
      </c>
      <c r="BM564" s="49" t="n">
        <v>327.233042394009</v>
      </c>
      <c r="BN564" s="49" t="n">
        <v>-0.037670569596836</v>
      </c>
      <c r="BO564" s="49" t="n">
        <v>0.196951383127048</v>
      </c>
      <c r="BP564" s="49" t="n">
        <v>440.088497506212</v>
      </c>
      <c r="BQ564" s="49" t="n">
        <v>-0.0236052858949599</v>
      </c>
      <c r="BR564" s="49" t="n">
        <v>0.196858016990653</v>
      </c>
      <c r="BS564" s="49" t="n">
        <v>536.247816396527</v>
      </c>
      <c r="BT564" s="49" t="n">
        <v>-0.0240460153665686</v>
      </c>
      <c r="BU564" s="49" t="n">
        <v>0.195439129843146</v>
      </c>
      <c r="BV564" s="49" t="n">
        <v>615.807994077319</v>
      </c>
      <c r="BW564" s="49" t="n">
        <v>-0.0268317773523369</v>
      </c>
      <c r="BX564" s="49" t="n">
        <v>0.203527807579867</v>
      </c>
      <c r="BY564" s="49" t="n">
        <v>657.186915523689</v>
      </c>
      <c r="BZ564" s="49" t="n">
        <v>-0.0187217480843037</v>
      </c>
      <c r="CA564" s="49" t="n">
        <v>0.196790269176617</v>
      </c>
      <c r="CB564" s="49" t="n">
        <v>792.331346633441</v>
      </c>
      <c r="CC564" s="49" t="n">
        <v>-0.0172914870667086</v>
      </c>
      <c r="CD564" s="49" t="n">
        <v>0.204116024049561</v>
      </c>
      <c r="CE564" s="49" t="n">
        <v>903.631140897784</v>
      </c>
      <c r="CF564" s="49" t="n">
        <v>-0.0249383514463291</v>
      </c>
    </row>
    <row r="565" customFormat="false" ht="12.8" hidden="false" customHeight="false" outlineLevel="0" collapsed="false">
      <c r="A565" s="86"/>
      <c r="N565" s="86"/>
      <c r="O565" s="86"/>
      <c r="AW565" s="49" t="n">
        <v>0.24816751638494</v>
      </c>
      <c r="AX565" s="49" t="n">
        <v>108.600743453866</v>
      </c>
      <c r="AY565" s="53" t="n">
        <v>-0.0509986470507996</v>
      </c>
      <c r="AZ565" s="49" t="n">
        <v>0.202863737537456</v>
      </c>
      <c r="BA565" s="49" t="n">
        <v>148.591077306733</v>
      </c>
      <c r="BB565" s="49" t="n">
        <v>-0.0477977702482363</v>
      </c>
      <c r="BC565" s="49" t="n">
        <v>0.199622485926669</v>
      </c>
      <c r="BD565" s="49" t="n">
        <v>183.935872817952</v>
      </c>
      <c r="BE565" s="49" t="n">
        <v>-0.0453163338364713</v>
      </c>
      <c r="BF565" s="49" t="n">
        <v>0.203749846302592</v>
      </c>
      <c r="BG565" s="49" t="n">
        <v>220.366019326673</v>
      </c>
      <c r="BH565" s="49" t="n">
        <v>-0.0403451547420186</v>
      </c>
      <c r="BI565" s="49" t="n">
        <v>0.209266858231306</v>
      </c>
      <c r="BJ565" s="49" t="n">
        <v>276.850034289287</v>
      </c>
      <c r="BK565" s="49" t="n">
        <v>-0.0372767211652617</v>
      </c>
      <c r="BL565" s="49" t="n">
        <v>0.201155719456707</v>
      </c>
      <c r="BM565" s="49" t="n">
        <v>326.335286783037</v>
      </c>
      <c r="BN565" s="49" t="n">
        <v>-0.0379374721537351</v>
      </c>
      <c r="BO565" s="49" t="n">
        <v>0.205035312044291</v>
      </c>
      <c r="BP565" s="49" t="n">
        <v>439.115928927659</v>
      </c>
      <c r="BQ565" s="49" t="n">
        <v>-0.0241292283468137</v>
      </c>
      <c r="BR565" s="49" t="n">
        <v>0.202586698610812</v>
      </c>
      <c r="BS565" s="49" t="n">
        <v>535.002180486302</v>
      </c>
      <c r="BT565" s="49" t="n">
        <v>-0.0244246053823066</v>
      </c>
      <c r="BU565" s="49" t="n">
        <v>0.199899075087902</v>
      </c>
      <c r="BV565" s="49" t="n">
        <v>614.300512780561</v>
      </c>
      <c r="BW565" s="49" t="n">
        <v>-0.0271432077193005</v>
      </c>
      <c r="BX565" s="49" t="n">
        <v>0.212623449865094</v>
      </c>
      <c r="BY565" s="49" t="n">
        <v>655.784172381545</v>
      </c>
      <c r="BZ565" s="49" t="n">
        <v>-0.0192611837688569</v>
      </c>
      <c r="CA565" s="49" t="n">
        <v>0.203027984447355</v>
      </c>
      <c r="CB565" s="49" t="n">
        <v>790.595685785561</v>
      </c>
      <c r="CC565" s="49" t="n">
        <v>-0.01767872659688</v>
      </c>
      <c r="CD565" s="49" t="n">
        <v>0.209186774520658</v>
      </c>
      <c r="CE565" s="49" t="n">
        <v>901.461564837933</v>
      </c>
      <c r="CF565" s="49" t="n">
        <v>-0.0252602062220628</v>
      </c>
    </row>
    <row r="566" customFormat="false" ht="12.8" hidden="false" customHeight="false" outlineLevel="0" collapsed="false">
      <c r="A566" s="86"/>
      <c r="N566" s="86"/>
      <c r="O566" s="86"/>
    </row>
    <row r="567" customFormat="false" ht="12.8" hidden="false" customHeight="false" outlineLevel="0" collapsed="false">
      <c r="A567" s="86"/>
      <c r="N567" s="86"/>
      <c r="O567" s="86"/>
    </row>
    <row r="568" customFormat="false" ht="12.8" hidden="false" customHeight="false" outlineLevel="0" collapsed="false">
      <c r="A568" s="86"/>
      <c r="N568" s="86"/>
      <c r="O568" s="86"/>
    </row>
    <row r="569" customFormat="false" ht="12.8" hidden="false" customHeight="false" outlineLevel="0" collapsed="false">
      <c r="A569" s="86"/>
      <c r="N569" s="86"/>
      <c r="O569" s="86"/>
    </row>
    <row r="570" customFormat="false" ht="12.8" hidden="false" customHeight="false" outlineLevel="0" collapsed="false">
      <c r="A570" s="86"/>
      <c r="N570" s="86"/>
      <c r="O570" s="86"/>
    </row>
    <row r="571" customFormat="false" ht="12.8" hidden="false" customHeight="false" outlineLevel="0" collapsed="false">
      <c r="A571" s="86"/>
      <c r="N571" s="86"/>
      <c r="O571" s="86"/>
    </row>
    <row r="572" customFormat="false" ht="12.8" hidden="false" customHeight="false" outlineLevel="0" collapsed="false">
      <c r="A572" s="86"/>
      <c r="N572" s="86"/>
      <c r="O572" s="86"/>
    </row>
    <row r="573" customFormat="false" ht="12.8" hidden="false" customHeight="false" outlineLevel="0" collapsed="false">
      <c r="A573" s="86"/>
      <c r="N573" s="86"/>
      <c r="O573" s="86"/>
    </row>
    <row r="574" customFormat="false" ht="12.8" hidden="false" customHeight="false" outlineLevel="0" collapsed="false">
      <c r="A574" s="86"/>
      <c r="N574" s="86"/>
      <c r="O574" s="86"/>
    </row>
    <row r="575" customFormat="false" ht="12.8" hidden="false" customHeight="false" outlineLevel="0" collapsed="false">
      <c r="A575" s="86"/>
      <c r="N575" s="86"/>
      <c r="O575" s="86"/>
    </row>
    <row r="576" customFormat="false" ht="12.8" hidden="false" customHeight="false" outlineLevel="0" collapsed="false">
      <c r="A576" s="86"/>
      <c r="N576" s="86"/>
      <c r="O576" s="86"/>
    </row>
    <row r="577" customFormat="false" ht="12.8" hidden="false" customHeight="false" outlineLevel="0" collapsed="false">
      <c r="A577" s="86"/>
      <c r="N577" s="86"/>
      <c r="O577" s="86"/>
    </row>
    <row r="578" customFormat="false" ht="12.8" hidden="false" customHeight="false" outlineLevel="0" collapsed="false">
      <c r="A578" s="86"/>
      <c r="N578" s="86"/>
      <c r="O578" s="86"/>
    </row>
    <row r="579" customFormat="false" ht="12.8" hidden="false" customHeight="false" outlineLevel="0" collapsed="false">
      <c r="A579" s="86"/>
      <c r="N579" s="86"/>
      <c r="O579" s="86"/>
    </row>
    <row r="580" customFormat="false" ht="12.8" hidden="false" customHeight="false" outlineLevel="0" collapsed="false">
      <c r="A580" s="86"/>
      <c r="N580" s="86"/>
      <c r="O580" s="86"/>
    </row>
    <row r="581" customFormat="false" ht="12.8" hidden="false" customHeight="false" outlineLevel="0" collapsed="false">
      <c r="A581" s="86"/>
      <c r="N581" s="86"/>
      <c r="O581" s="86"/>
    </row>
    <row r="582" customFormat="false" ht="12.8" hidden="false" customHeight="false" outlineLevel="0" collapsed="false">
      <c r="A582" s="86"/>
      <c r="N582" s="86"/>
      <c r="O582" s="86"/>
    </row>
    <row r="583" customFormat="false" ht="12.8" hidden="false" customHeight="false" outlineLevel="0" collapsed="false">
      <c r="A583" s="86"/>
      <c r="N583" s="86"/>
      <c r="O583" s="86"/>
    </row>
    <row r="584" customFormat="false" ht="12.8" hidden="false" customHeight="false" outlineLevel="0" collapsed="false">
      <c r="A584" s="86"/>
      <c r="N584" s="86"/>
      <c r="O584" s="86"/>
    </row>
    <row r="585" customFormat="false" ht="12.8" hidden="false" customHeight="false" outlineLevel="0" collapsed="false">
      <c r="A585" s="86"/>
      <c r="N585" s="86"/>
      <c r="O585" s="86"/>
    </row>
    <row r="586" customFormat="false" ht="12.8" hidden="false" customHeight="false" outlineLevel="0" collapsed="false">
      <c r="A586" s="86"/>
      <c r="N586" s="86"/>
      <c r="O586" s="86"/>
    </row>
    <row r="587" customFormat="false" ht="12.8" hidden="false" customHeight="false" outlineLevel="0" collapsed="false">
      <c r="A587" s="86"/>
      <c r="N587" s="86"/>
      <c r="O587" s="86"/>
    </row>
    <row r="588" customFormat="false" ht="12.8" hidden="false" customHeight="false" outlineLevel="0" collapsed="false">
      <c r="A588" s="86"/>
      <c r="N588" s="86"/>
      <c r="O588" s="86"/>
    </row>
    <row r="589" customFormat="false" ht="12.8" hidden="false" customHeight="false" outlineLevel="0" collapsed="false">
      <c r="A589" s="86"/>
      <c r="N589" s="86"/>
      <c r="O589" s="86"/>
    </row>
    <row r="590" customFormat="false" ht="12.8" hidden="false" customHeight="false" outlineLevel="0" collapsed="false">
      <c r="A590" s="86"/>
      <c r="N590" s="86"/>
      <c r="O590" s="86"/>
    </row>
    <row r="591" customFormat="false" ht="12.8" hidden="false" customHeight="false" outlineLevel="0" collapsed="false">
      <c r="A591" s="86"/>
      <c r="N591" s="86"/>
      <c r="O591" s="86"/>
    </row>
    <row r="592" customFormat="false" ht="12.8" hidden="false" customHeight="false" outlineLevel="0" collapsed="false">
      <c r="A592" s="86"/>
      <c r="N592" s="86"/>
      <c r="O592" s="86"/>
    </row>
    <row r="593" customFormat="false" ht="12.8" hidden="false" customHeight="false" outlineLevel="0" collapsed="false">
      <c r="A593" s="86"/>
      <c r="N593" s="86"/>
      <c r="O593" s="86"/>
    </row>
    <row r="594" customFormat="false" ht="12.8" hidden="false" customHeight="false" outlineLevel="0" collapsed="false">
      <c r="A594" s="86"/>
      <c r="N594" s="86"/>
      <c r="O594" s="86"/>
    </row>
    <row r="595" customFormat="false" ht="12.8" hidden="false" customHeight="false" outlineLevel="0" collapsed="false">
      <c r="A595" s="86"/>
      <c r="N595" s="86"/>
      <c r="O595" s="86"/>
    </row>
    <row r="596" customFormat="false" ht="12.8" hidden="false" customHeight="false" outlineLevel="0" collapsed="false">
      <c r="A596" s="86"/>
      <c r="N596" s="86"/>
      <c r="O596" s="86"/>
    </row>
    <row r="597" customFormat="false" ht="12.8" hidden="false" customHeight="false" outlineLevel="0" collapsed="false">
      <c r="A597" s="86"/>
      <c r="N597" s="86"/>
      <c r="O597" s="86"/>
    </row>
    <row r="598" customFormat="false" ht="12.8" hidden="false" customHeight="false" outlineLevel="0" collapsed="false">
      <c r="A598" s="86"/>
      <c r="N598" s="86"/>
      <c r="O598" s="86"/>
    </row>
    <row r="599" customFormat="false" ht="12.8" hidden="false" customHeight="false" outlineLevel="0" collapsed="false">
      <c r="A599" s="86"/>
      <c r="N599" s="86"/>
      <c r="O599" s="86"/>
    </row>
    <row r="600" customFormat="false" ht="12.8" hidden="false" customHeight="false" outlineLevel="0" collapsed="false">
      <c r="A600" s="86"/>
      <c r="N600" s="86"/>
      <c r="O600" s="86"/>
    </row>
    <row r="601" customFormat="false" ht="12.8" hidden="false" customHeight="false" outlineLevel="0" collapsed="false">
      <c r="A601" s="86"/>
      <c r="N601" s="86"/>
      <c r="O601" s="86"/>
    </row>
    <row r="602" customFormat="false" ht="12.8" hidden="false" customHeight="false" outlineLevel="0" collapsed="false">
      <c r="A602" s="86"/>
      <c r="N602" s="86"/>
      <c r="O602" s="86"/>
    </row>
    <row r="603" customFormat="false" ht="12.8" hidden="false" customHeight="false" outlineLevel="0" collapsed="false">
      <c r="A603" s="86"/>
      <c r="N603" s="86"/>
      <c r="O603" s="86"/>
    </row>
    <row r="604" customFormat="false" ht="12.8" hidden="false" customHeight="false" outlineLevel="0" collapsed="false">
      <c r="A604" s="86"/>
      <c r="N604" s="86"/>
      <c r="O604" s="86"/>
    </row>
    <row r="605" customFormat="false" ht="12.8" hidden="false" customHeight="false" outlineLevel="0" collapsed="false">
      <c r="A605" s="86"/>
      <c r="N605" s="86"/>
      <c r="O605" s="86"/>
    </row>
    <row r="606" customFormat="false" ht="12.8" hidden="false" customHeight="false" outlineLevel="0" collapsed="false">
      <c r="A606" s="86"/>
      <c r="N606" s="86"/>
      <c r="O606" s="86"/>
    </row>
    <row r="607" customFormat="false" ht="12.8" hidden="false" customHeight="false" outlineLevel="0" collapsed="false">
      <c r="A607" s="86"/>
      <c r="N607" s="86"/>
      <c r="O607" s="86"/>
    </row>
    <row r="608" customFormat="false" ht="12.8" hidden="false" customHeight="false" outlineLevel="0" collapsed="false">
      <c r="A608" s="86"/>
      <c r="N608" s="86"/>
      <c r="O608" s="86"/>
    </row>
    <row r="609" customFormat="false" ht="12.8" hidden="false" customHeight="false" outlineLevel="0" collapsed="false">
      <c r="A609" s="86"/>
      <c r="N609" s="86"/>
      <c r="O609" s="86"/>
    </row>
    <row r="610" customFormat="false" ht="12.8" hidden="false" customHeight="false" outlineLevel="0" collapsed="false">
      <c r="A610" s="86"/>
      <c r="N610" s="86"/>
      <c r="O610" s="86"/>
    </row>
    <row r="611" customFormat="false" ht="12.8" hidden="false" customHeight="false" outlineLevel="0" collapsed="false">
      <c r="A611" s="86"/>
      <c r="N611" s="86"/>
      <c r="O611" s="86"/>
    </row>
    <row r="612" customFormat="false" ht="12.8" hidden="false" customHeight="false" outlineLevel="0" collapsed="false">
      <c r="A612" s="86"/>
      <c r="N612" s="86"/>
      <c r="O612" s="86"/>
    </row>
    <row r="613" customFormat="false" ht="12.8" hidden="false" customHeight="false" outlineLevel="0" collapsed="false">
      <c r="A613" s="86"/>
      <c r="N613" s="86"/>
      <c r="O613" s="86"/>
    </row>
    <row r="614" customFormat="false" ht="12.8" hidden="false" customHeight="false" outlineLevel="0" collapsed="false">
      <c r="A614" s="86"/>
      <c r="N614" s="86"/>
      <c r="O614" s="86"/>
    </row>
    <row r="615" customFormat="false" ht="12.8" hidden="false" customHeight="false" outlineLevel="0" collapsed="false">
      <c r="A615" s="86"/>
      <c r="N615" s="86"/>
      <c r="O615" s="86"/>
    </row>
    <row r="616" customFormat="false" ht="12.8" hidden="false" customHeight="false" outlineLevel="0" collapsed="false">
      <c r="A616" s="86"/>
      <c r="N616" s="86"/>
      <c r="O616" s="86"/>
    </row>
    <row r="617" customFormat="false" ht="12.8" hidden="false" customHeight="false" outlineLevel="0" collapsed="false">
      <c r="A617" s="86"/>
      <c r="N617" s="86"/>
      <c r="O617" s="86"/>
    </row>
    <row r="618" customFormat="false" ht="12.8" hidden="false" customHeight="false" outlineLevel="0" collapsed="false">
      <c r="A618" s="86"/>
      <c r="N618" s="86"/>
      <c r="O618" s="86"/>
    </row>
    <row r="619" customFormat="false" ht="12.8" hidden="false" customHeight="false" outlineLevel="0" collapsed="false">
      <c r="A619" s="86"/>
      <c r="N619" s="86"/>
      <c r="O619" s="86"/>
    </row>
    <row r="620" customFormat="false" ht="12.8" hidden="false" customHeight="false" outlineLevel="0" collapsed="false">
      <c r="A620" s="86"/>
      <c r="N620" s="86"/>
      <c r="O620" s="86"/>
    </row>
    <row r="621" customFormat="false" ht="12.8" hidden="false" customHeight="false" outlineLevel="0" collapsed="false">
      <c r="A621" s="86"/>
      <c r="N621" s="86"/>
      <c r="O621" s="86"/>
    </row>
    <row r="622" customFormat="false" ht="12.8" hidden="false" customHeight="false" outlineLevel="0" collapsed="false">
      <c r="A622" s="86"/>
      <c r="N622" s="86"/>
      <c r="O622" s="86"/>
    </row>
    <row r="623" customFormat="false" ht="12.8" hidden="false" customHeight="false" outlineLevel="0" collapsed="false">
      <c r="A623" s="86"/>
      <c r="N623" s="86"/>
      <c r="O623" s="86"/>
    </row>
    <row r="624" customFormat="false" ht="12.8" hidden="false" customHeight="false" outlineLevel="0" collapsed="false">
      <c r="A624" s="86"/>
      <c r="N624" s="86"/>
      <c r="O624" s="86"/>
    </row>
    <row r="625" customFormat="false" ht="12.8" hidden="false" customHeight="false" outlineLevel="0" collapsed="false">
      <c r="A625" s="86"/>
      <c r="N625" s="86"/>
      <c r="O625" s="86"/>
    </row>
    <row r="626" customFormat="false" ht="12.8" hidden="false" customHeight="false" outlineLevel="0" collapsed="false">
      <c r="A626" s="86"/>
      <c r="N626" s="86"/>
      <c r="O626" s="86"/>
    </row>
    <row r="627" customFormat="false" ht="12.8" hidden="false" customHeight="false" outlineLevel="0" collapsed="false">
      <c r="A627" s="86"/>
      <c r="N627" s="86"/>
      <c r="O627" s="86"/>
    </row>
    <row r="628" customFormat="false" ht="12.8" hidden="false" customHeight="false" outlineLevel="0" collapsed="false">
      <c r="A628" s="86"/>
      <c r="N628" s="86"/>
      <c r="O628" s="86"/>
    </row>
    <row r="629" customFormat="false" ht="12.8" hidden="false" customHeight="false" outlineLevel="0" collapsed="false">
      <c r="A629" s="86"/>
      <c r="N629" s="86"/>
      <c r="O629" s="86"/>
    </row>
    <row r="630" customFormat="false" ht="12.8" hidden="false" customHeight="false" outlineLevel="0" collapsed="false">
      <c r="A630" s="86"/>
      <c r="N630" s="86"/>
      <c r="O630" s="86"/>
    </row>
    <row r="631" customFormat="false" ht="12.8" hidden="false" customHeight="false" outlineLevel="0" collapsed="false">
      <c r="A631" s="86"/>
      <c r="N631" s="86"/>
      <c r="O631" s="86"/>
    </row>
  </sheetData>
  <mergeCells count="23">
    <mergeCell ref="AZ1:BB1"/>
    <mergeCell ref="BC1:BE1"/>
    <mergeCell ref="BI1:BK1"/>
    <mergeCell ref="BL1:BN1"/>
    <mergeCell ref="BR1:BT1"/>
    <mergeCell ref="BU1:BW1"/>
    <mergeCell ref="CA1:CC1"/>
    <mergeCell ref="CD1:CF1"/>
    <mergeCell ref="AW2:AY2"/>
    <mergeCell ref="AZ2:BB2"/>
    <mergeCell ref="BC2:BE2"/>
    <mergeCell ref="BF2:BH2"/>
    <mergeCell ref="BI2:BK2"/>
    <mergeCell ref="BL2:BN2"/>
    <mergeCell ref="BO2:BQ2"/>
    <mergeCell ref="BR2:BT2"/>
    <mergeCell ref="BU2:BW2"/>
    <mergeCell ref="BX2:BZ2"/>
    <mergeCell ref="CA2:CC2"/>
    <mergeCell ref="CD2:CF2"/>
    <mergeCell ref="CI2:CK2"/>
    <mergeCell ref="CL2:CN2"/>
    <mergeCell ref="CO2:CQ2"/>
  </mergeCells>
  <printOptions headings="false" gridLines="false" gridLinesSet="true" horizontalCentered="false" verticalCentered="false"/>
  <pageMargins left="0.7875" right="0.7875" top="0.886111111111111" bottom="0.886111111111111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1" activeCellId="0" sqref="E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n">
        <v>0</v>
      </c>
      <c r="B1" s="0" t="n">
        <f aca="false">6*SIN(A!B$5*PI()/180)/(3-SIN(A!B$5*PI()/180))*A1</f>
        <v>0</v>
      </c>
      <c r="C1" s="0" t="n">
        <f aca="false">-6*SIN(A!B$5*PI()/180)/(3+SIN(A!B$5*PI()/180))*A1</f>
        <v>-0</v>
      </c>
      <c r="D1" s="0" t="n">
        <f aca="false">6*SIN(A!B$5*PI()/180)/(3-SIN(A!B$5*PI()/180))*(A1^A!$K$51*(A!$B$6-A1))^(1/(1+A!$K$51))*(A!$K$51^(1/(1+A!$K$51)))</f>
        <v>0</v>
      </c>
      <c r="E1" s="0" t="n">
        <f aca="false">-6*SIN(A!B$5*PI()/180)/(3+SIN(A!B$5*PI()/180))*(A1^A!$K$52*(A!$B$6-A1))^(1/(1+A!$K$52))*(A!$K$52^(1/(1+A!$K$52)))</f>
        <v>-0</v>
      </c>
      <c r="F1" s="0" t="n">
        <f aca="false">A!Y58*100</f>
        <v>0</v>
      </c>
      <c r="G1" s="0" t="n">
        <f aca="false">A!B58</f>
        <v>0</v>
      </c>
      <c r="I1" s="0" t="n">
        <f aca="false">A!Y58*100</f>
        <v>0</v>
      </c>
      <c r="J1" s="0" t="n">
        <f aca="false">A!V58*100</f>
        <v>0</v>
      </c>
    </row>
    <row r="2" customFormat="false" ht="12.8" hidden="false" customHeight="false" outlineLevel="0" collapsed="false">
      <c r="A2" s="0" t="n">
        <f aca="false">A1+A!$B$6/100</f>
        <v>2</v>
      </c>
      <c r="B2" s="0" t="n">
        <f aca="false">6*SIN(A!B$5*PI()/180)/(3-SIN(A!B$5*PI()/180))*A2</f>
        <v>2.76519327065179</v>
      </c>
      <c r="C2" s="0" t="n">
        <f aca="false">-6*SIN(A!B$5*PI()/180)/(3+SIN(A!B$5*PI()/180))*A2</f>
        <v>-1.89284584054323</v>
      </c>
      <c r="D2" s="0" t="n">
        <f aca="false">6*SIN(A!B$5*PI()/180)/(3-SIN(A!B$5*PI()/180))*(A2^A!$K$51*(A!$B$6-A2))^(1/(1+A!$K$51))*(A!$K$51^(1/(1+A!$K$51)))</f>
        <v>27.5133256547029</v>
      </c>
      <c r="E2" s="0" t="n">
        <f aca="false">-6*SIN(A!B$5*PI()/180)/(3+SIN(A!B$5*PI()/180))*(A2^A!$K$52*(A!$B$6-A2))^(1/(1+A!$K$52))*(A!$K$52^(1/(1+A!$K$52)))</f>
        <v>-18.8335783172003</v>
      </c>
      <c r="F2" s="0" t="n">
        <f aca="false">A!Y59*100</f>
        <v>75.6861388221976</v>
      </c>
      <c r="G2" s="0" t="n">
        <f aca="false">A!B59</f>
        <v>0.75</v>
      </c>
      <c r="I2" s="0" t="n">
        <f aca="false">A!Y59*100</f>
        <v>75.6861388221976</v>
      </c>
      <c r="J2" s="0" t="n">
        <f aca="false">A!V59*100</f>
        <v>0.000820915499241545</v>
      </c>
    </row>
    <row r="3" customFormat="false" ht="12.8" hidden="false" customHeight="false" outlineLevel="0" collapsed="false">
      <c r="A3" s="0" t="n">
        <f aca="false">A2+A!$B$6/100</f>
        <v>4</v>
      </c>
      <c r="B3" s="0" t="n">
        <f aca="false">6*SIN(A!B$5*PI()/180)/(3-SIN(A!B$5*PI()/180))*A3</f>
        <v>5.53038654130357</v>
      </c>
      <c r="C3" s="0" t="n">
        <f aca="false">-6*SIN(A!B$5*PI()/180)/(3+SIN(A!B$5*PI()/180))*A3</f>
        <v>-3.78569168108646</v>
      </c>
      <c r="D3" s="0" t="n">
        <f aca="false">6*SIN(A!B$5*PI()/180)/(3-SIN(A!B$5*PI()/180))*(A3^A!$K$51*(A!$B$6-A3))^(1/(1+A!$K$51))*(A!$K$51^(1/(1+A!$K$51)))</f>
        <v>38.712705789125</v>
      </c>
      <c r="E3" s="0" t="n">
        <f aca="false">-6*SIN(A!B$5*PI()/180)/(3+SIN(A!B$5*PI()/180))*(A3^A!$K$52*(A!$B$6-A3))^(1/(1+A!$K$52))*(A!$K$52^(1/(1+A!$K$52)))</f>
        <v>-26.4998417676052</v>
      </c>
      <c r="F3" s="0" t="n">
        <f aca="false">A!Y60*100</f>
        <v>226.68028577009</v>
      </c>
      <c r="G3" s="0" t="n">
        <f aca="false">A!B60</f>
        <v>2.24625935162092</v>
      </c>
      <c r="I3" s="0" t="n">
        <f aca="false">A!Y60*100</f>
        <v>226.68028577009</v>
      </c>
      <c r="J3" s="0" t="n">
        <f aca="false">A!V60*100</f>
        <v>0.00248659676575652</v>
      </c>
    </row>
    <row r="4" customFormat="false" ht="12.8" hidden="false" customHeight="false" outlineLevel="0" collapsed="false">
      <c r="A4" s="0" t="n">
        <f aca="false">A3+A!$B$6/100</f>
        <v>6</v>
      </c>
      <c r="B4" s="0" t="n">
        <f aca="false">6*SIN(A!B$5*PI()/180)/(3-SIN(A!B$5*PI()/180))*A4</f>
        <v>8.29557981195536</v>
      </c>
      <c r="C4" s="0" t="n">
        <f aca="false">-6*SIN(A!B$5*PI()/180)/(3+SIN(A!B$5*PI()/180))*A4</f>
        <v>-5.67853752162968</v>
      </c>
      <c r="D4" s="0" t="n">
        <f aca="false">6*SIN(A!B$5*PI()/180)/(3-SIN(A!B$5*PI()/180))*(A4^A!$K$51*(A!$B$6-A4))^(1/(1+A!$K$51))*(A!$K$51^(1/(1+A!$K$51)))</f>
        <v>47.1706635823671</v>
      </c>
      <c r="E4" s="0" t="n">
        <f aca="false">-6*SIN(A!B$5*PI()/180)/(3+SIN(A!B$5*PI()/180))*(A4^A!$K$52*(A!$B$6-A4))^(1/(1+A!$K$52))*(A!$K$52^(1/(1+A!$K$52)))</f>
        <v>-32.2895311894426</v>
      </c>
      <c r="F4" s="0" t="n">
        <f aca="false">A!Y61*100</f>
        <v>377.669196271599</v>
      </c>
      <c r="G4" s="0" t="n">
        <f aca="false">A!B61</f>
        <v>3.74251870324184</v>
      </c>
      <c r="I4" s="0" t="n">
        <f aca="false">A!Y61*100</f>
        <v>377.669196271599</v>
      </c>
      <c r="J4" s="0" t="n">
        <f aca="false">A!V61*100</f>
        <v>0.00416975345186915</v>
      </c>
    </row>
    <row r="5" customFormat="false" ht="12.8" hidden="false" customHeight="false" outlineLevel="0" collapsed="false">
      <c r="A5" s="0" t="n">
        <f aca="false">A4+A!$B$6/100</f>
        <v>8</v>
      </c>
      <c r="B5" s="0" t="n">
        <f aca="false">6*SIN(A!B$5*PI()/180)/(3-SIN(A!B$5*PI()/180))*A5</f>
        <v>11.0607730826071</v>
      </c>
      <c r="C5" s="0" t="n">
        <f aca="false">-6*SIN(A!B$5*PI()/180)/(3+SIN(A!B$5*PI()/180))*A5</f>
        <v>-7.57138336217291</v>
      </c>
      <c r="D5" s="0" t="n">
        <f aca="false">6*SIN(A!B$5*PI()/180)/(3-SIN(A!B$5*PI()/180))*(A5^A!$K$51*(A!$B$6-A5))^(1/(1+A!$K$51))*(A!$K$51^(1/(1+A!$K$51)))</f>
        <v>54.186500426197</v>
      </c>
      <c r="E5" s="0" t="n">
        <f aca="false">-6*SIN(A!B$5*PI()/180)/(3+SIN(A!B$5*PI()/180))*(A5^A!$K$52*(A!$B$6-A5))^(1/(1+A!$K$52))*(A!$K$52^(1/(1+A!$K$52)))</f>
        <v>-37.0920517686435</v>
      </c>
      <c r="F5" s="0" t="n">
        <f aca="false">A!Y62*100</f>
        <v>528.647667235219</v>
      </c>
      <c r="G5" s="0" t="n">
        <f aca="false">A!B62</f>
        <v>5.23877805486276</v>
      </c>
      <c r="I5" s="0" t="n">
        <f aca="false">A!Y62*100</f>
        <v>528.647667235219</v>
      </c>
      <c r="J5" s="0" t="n">
        <f aca="false">A!V62*100</f>
        <v>0.00587106865574043</v>
      </c>
    </row>
    <row r="6" customFormat="false" ht="12.8" hidden="false" customHeight="false" outlineLevel="0" collapsed="false">
      <c r="A6" s="0" t="n">
        <f aca="false">A5+A!$B$6/100</f>
        <v>10</v>
      </c>
      <c r="B6" s="0" t="n">
        <f aca="false">6*SIN(A!B$5*PI()/180)/(3-SIN(A!B$5*PI()/180))*A6</f>
        <v>13.8259663532589</v>
      </c>
      <c r="C6" s="0" t="n">
        <f aca="false">-6*SIN(A!B$5*PI()/180)/(3+SIN(A!B$5*PI()/180))*A6</f>
        <v>-9.46422920271614</v>
      </c>
      <c r="D6" s="0" t="n">
        <f aca="false">6*SIN(A!B$5*PI()/180)/(3-SIN(A!B$5*PI()/180))*(A6^A!$K$51*(A!$B$6-A6))^(1/(1+A!$K$51))*(A!$K$51^(1/(1+A!$K$51)))</f>
        <v>60.2659901306493</v>
      </c>
      <c r="E6" s="0" t="n">
        <f aca="false">-6*SIN(A!B$5*PI()/180)/(3+SIN(A!B$5*PI()/180))*(A6^A!$K$52*(A!$B$6-A6))^(1/(1+A!$K$52))*(A!$K$52^(1/(1+A!$K$52)))</f>
        <v>-41.2536186731462</v>
      </c>
      <c r="F6" s="0" t="n">
        <f aca="false">A!Y63*100</f>
        <v>679.610581799784</v>
      </c>
      <c r="G6" s="0" t="n">
        <f aca="false">A!B63</f>
        <v>6.73503740648368</v>
      </c>
      <c r="I6" s="0" t="n">
        <f aca="false">A!Y63*100</f>
        <v>679.610581799784</v>
      </c>
      <c r="J6" s="0" t="n">
        <f aca="false">A!V63*100</f>
        <v>0.00759120356720856</v>
      </c>
    </row>
    <row r="7" customFormat="false" ht="12.8" hidden="false" customHeight="false" outlineLevel="0" collapsed="false">
      <c r="A7" s="0" t="n">
        <f aca="false">A6+A!$B$6/100</f>
        <v>12</v>
      </c>
      <c r="B7" s="0" t="n">
        <f aca="false">6*SIN(A!B$5*PI()/180)/(3-SIN(A!B$5*PI()/180))*A7</f>
        <v>16.5911596239107</v>
      </c>
      <c r="C7" s="0" t="n">
        <f aca="false">-6*SIN(A!B$5*PI()/180)/(3+SIN(A!B$5*PI()/180))*A7</f>
        <v>-11.3570750432594</v>
      </c>
      <c r="D7" s="0" t="n">
        <f aca="false">6*SIN(A!B$5*PI()/180)/(3-SIN(A!B$5*PI()/180))*(A7^A!$K$51*(A!$B$6-A7))^(1/(1+A!$K$51))*(A!$K$51^(1/(1+A!$K$51)))</f>
        <v>65.6697016649891</v>
      </c>
      <c r="E7" s="0" t="n">
        <f aca="false">-6*SIN(A!B$5*PI()/180)/(3+SIN(A!B$5*PI()/180))*(A7^A!$K$52*(A!$B$6-A7))^(1/(1+A!$K$52))*(A!$K$52^(1/(1+A!$K$52)))</f>
        <v>-44.9525980572742</v>
      </c>
      <c r="F7" s="0" t="n">
        <f aca="false">A!Y64*100</f>
        <v>830.552908850002</v>
      </c>
      <c r="G7" s="0" t="n">
        <f aca="false">A!B64</f>
        <v>8.23129675810461</v>
      </c>
      <c r="I7" s="0" t="n">
        <f aca="false">A!Y64*100</f>
        <v>830.552908850002</v>
      </c>
      <c r="J7" s="0" t="n">
        <f aca="false">A!V64*100</f>
        <v>0.00933079770647309</v>
      </c>
    </row>
    <row r="8" customFormat="false" ht="12.8" hidden="false" customHeight="false" outlineLevel="0" collapsed="false">
      <c r="A8" s="0" t="n">
        <f aca="false">A7+A!$B$6/100</f>
        <v>14</v>
      </c>
      <c r="B8" s="0" t="n">
        <f aca="false">6*SIN(A!B$5*PI()/180)/(3-SIN(A!B$5*PI()/180))*A8</f>
        <v>19.3563528945625</v>
      </c>
      <c r="C8" s="0" t="n">
        <f aca="false">-6*SIN(A!B$5*PI()/180)/(3+SIN(A!B$5*PI()/180))*A8</f>
        <v>-13.2499208838026</v>
      </c>
      <c r="D8" s="0" t="n">
        <f aca="false">6*SIN(A!B$5*PI()/180)/(3-SIN(A!B$5*PI()/180))*(A8^A!$K$51*(A!$B$6-A8))^(1/(1+A!$K$51))*(A!$K$51^(1/(1+A!$K$51)))</f>
        <v>70.5530812896341</v>
      </c>
      <c r="E8" s="0" t="n">
        <f aca="false">-6*SIN(A!B$5*PI()/180)/(3+SIN(A!B$5*PI()/180))*(A8^A!$K$52*(A!$B$6-A8))^(1/(1+A!$K$52))*(A!$K$52^(1/(1+A!$K$52)))</f>
        <v>-48.2953968802021</v>
      </c>
      <c r="F8" s="0" t="n">
        <f aca="false">A!Y65*100</f>
        <v>981.469702620948</v>
      </c>
      <c r="G8" s="0" t="n">
        <f aca="false">A!B65</f>
        <v>9.72755610972553</v>
      </c>
      <c r="I8" s="0" t="n">
        <f aca="false">A!Y65*100</f>
        <v>981.469702620948</v>
      </c>
      <c r="J8" s="0" t="n">
        <f aca="false">A!V65*100</f>
        <v>0.0110904691737695</v>
      </c>
    </row>
    <row r="9" customFormat="false" ht="12.8" hidden="false" customHeight="false" outlineLevel="0" collapsed="false">
      <c r="A9" s="0" t="n">
        <f aca="false">A8+A!$B$6/100</f>
        <v>16</v>
      </c>
      <c r="B9" s="0" t="n">
        <f aca="false">6*SIN(A!B$5*PI()/180)/(3-SIN(A!B$5*PI()/180))*A9</f>
        <v>22.1215461652143</v>
      </c>
      <c r="C9" s="0" t="n">
        <f aca="false">-6*SIN(A!B$5*PI()/180)/(3+SIN(A!B$5*PI()/180))*A9</f>
        <v>-15.1427667243458</v>
      </c>
      <c r="D9" s="0" t="n">
        <f aca="false">6*SIN(A!B$5*PI()/180)/(3-SIN(A!B$5*PI()/180))*(A9^A!$K$51*(A!$B$6-A9))^(1/(1+A!$K$51))*(A!$K$51^(1/(1+A!$K$51)))</f>
        <v>75.0178129147114</v>
      </c>
      <c r="E9" s="0" t="n">
        <f aca="false">-6*SIN(A!B$5*PI()/180)/(3+SIN(A!B$5*PI()/180))*(A9^A!$K$52*(A!$B$6-A9))^(1/(1+A!$K$52))*(A!$K$52^(1/(1+A!$K$52)))</f>
        <v>-51.3516203910011</v>
      </c>
      <c r="F9" s="0" t="n">
        <f aca="false">A!Y66*100</f>
        <v>1132.35610227922</v>
      </c>
      <c r="G9" s="0" t="n">
        <f aca="false">A!B66</f>
        <v>11.2238154613464</v>
      </c>
      <c r="I9" s="0" t="n">
        <f aca="false">A!Y66*100</f>
        <v>1132.35610227922</v>
      </c>
      <c r="J9" s="0" t="n">
        <f aca="false">A!V66*100</f>
        <v>0.0128708149083723</v>
      </c>
    </row>
    <row r="10" customFormat="false" ht="12.8" hidden="false" customHeight="false" outlineLevel="0" collapsed="false">
      <c r="A10" s="0" t="n">
        <f aca="false">A9+A!$B$6/100</f>
        <v>18</v>
      </c>
      <c r="B10" s="0" t="n">
        <f aca="false">6*SIN(A!B$5*PI()/180)/(3-SIN(A!B$5*PI()/180))*A10</f>
        <v>24.8867394358661</v>
      </c>
      <c r="C10" s="0" t="n">
        <f aca="false">-6*SIN(A!B$5*PI()/180)/(3+SIN(A!B$5*PI()/180))*A10</f>
        <v>-17.0356125648891</v>
      </c>
      <c r="D10" s="0" t="n">
        <f aca="false">6*SIN(A!B$5*PI()/180)/(3-SIN(A!B$5*PI()/180))*(A10^A!$K$51*(A!$B$6-A10))^(1/(1+A!$K$51))*(A!$K$51^(1/(1+A!$K$51)))</f>
        <v>79.1347878110723</v>
      </c>
      <c r="E10" s="0" t="n">
        <f aca="false">-6*SIN(A!B$5*PI()/180)/(3+SIN(A!B$5*PI()/180))*(A10^A!$K$52*(A!$B$6-A10))^(1/(1+A!$K$52))*(A!$K$52^(1/(1+A!$K$52)))</f>
        <v>-54.1697954859958</v>
      </c>
      <c r="F10" s="0" t="n">
        <f aca="false">A!Y67*100</f>
        <v>1283.20733148324</v>
      </c>
      <c r="G10" s="0" t="n">
        <f aca="false">A!B67</f>
        <v>12.7200748129674</v>
      </c>
      <c r="I10" s="0" t="n">
        <f aca="false">A!Y67*100</f>
        <v>1283.20733148324</v>
      </c>
      <c r="J10" s="0" t="n">
        <f aca="false">A!V67*100</f>
        <v>0.0146724109564933</v>
      </c>
    </row>
    <row r="11" customFormat="false" ht="12.8" hidden="false" customHeight="false" outlineLevel="0" collapsed="false">
      <c r="A11" s="0" t="n">
        <f aca="false">A10+A!$B$6/100</f>
        <v>20</v>
      </c>
      <c r="B11" s="0" t="n">
        <f aca="false">6*SIN(A!B$5*PI()/180)/(3-SIN(A!B$5*PI()/180))*A11</f>
        <v>27.6519327065179</v>
      </c>
      <c r="C11" s="0" t="n">
        <f aca="false">-6*SIN(A!B$5*PI()/180)/(3+SIN(A!B$5*PI()/180))*A11</f>
        <v>-18.9284584054323</v>
      </c>
      <c r="D11" s="0" t="n">
        <f aca="false">6*SIN(A!B$5*PI()/180)/(3-SIN(A!B$5*PI()/180))*(A11^A!$K$51*(A!$B$6-A11))^(1/(1+A!$K$51))*(A!$K$51^(1/(1+A!$K$51)))</f>
        <v>82.9557981195536</v>
      </c>
      <c r="E11" s="0" t="n">
        <f aca="false">-6*SIN(A!B$5*PI()/180)/(3+SIN(A!B$5*PI()/180))*(A11^A!$K$52*(A!$B$6-A11))^(1/(1+A!$K$52))*(A!$K$52^(1/(1+A!$K$52)))</f>
        <v>-56.7853752162968</v>
      </c>
      <c r="F11" s="0" t="n">
        <f aca="false">A!Y68*100</f>
        <v>1434.01869792507</v>
      </c>
      <c r="G11" s="0" t="n">
        <f aca="false">A!B68</f>
        <v>14.2163341645883</v>
      </c>
      <c r="I11" s="0" t="n">
        <f aca="false">A!Y68*100</f>
        <v>1434.01869792507</v>
      </c>
      <c r="J11" s="0" t="n">
        <f aca="false">A!V68*100</f>
        <v>0.01649581274763</v>
      </c>
    </row>
    <row r="12" customFormat="false" ht="12.8" hidden="false" customHeight="false" outlineLevel="0" collapsed="false">
      <c r="A12" s="0" t="n">
        <f aca="false">A11+A!$B$6/100</f>
        <v>22</v>
      </c>
      <c r="B12" s="0" t="n">
        <f aca="false">6*SIN(A!B$5*PI()/180)/(3-SIN(A!B$5*PI()/180))*A12</f>
        <v>30.4171259771697</v>
      </c>
      <c r="C12" s="0" t="n">
        <f aca="false">-6*SIN(A!B$5*PI()/180)/(3+SIN(A!B$5*PI()/180))*A12</f>
        <v>-20.8213042459755</v>
      </c>
      <c r="D12" s="0" t="n">
        <f aca="false">6*SIN(A!B$5*PI()/180)/(3-SIN(A!B$5*PI()/180))*(A12^A!$K$51*(A!$B$6-A12))^(1/(1+A!$K$51))*(A!$K$51^(1/(1+A!$K$51)))</f>
        <v>86.5200650355321</v>
      </c>
      <c r="E12" s="0" t="n">
        <f aca="false">-6*SIN(A!B$5*PI()/180)/(3+SIN(A!B$5*PI()/180))*(A12^A!$K$52*(A!$B$6-A12))^(1/(1+A!$K$52))*(A!$K$52^(1/(1+A!$K$52)))</f>
        <v>-59.2252074978594</v>
      </c>
      <c r="F12" s="0" t="n">
        <f aca="false">A!Y69*100</f>
        <v>1584.78559285561</v>
      </c>
      <c r="G12" s="0" t="n">
        <f aca="false">A!B69</f>
        <v>15.7125935162092</v>
      </c>
      <c r="I12" s="0" t="n">
        <f aca="false">A!Y69*100</f>
        <v>1584.78559285561</v>
      </c>
      <c r="J12" s="0" t="n">
        <f aca="false">A!V69*100</f>
        <v>0.0183415553789111</v>
      </c>
    </row>
    <row r="13" customFormat="false" ht="12.8" hidden="false" customHeight="false" outlineLevel="0" collapsed="false">
      <c r="A13" s="0" t="n">
        <f aca="false">A12+A!$B$6/100</f>
        <v>24</v>
      </c>
      <c r="B13" s="0" t="n">
        <f aca="false">6*SIN(A!B$5*PI()/180)/(3-SIN(A!B$5*PI()/180))*A13</f>
        <v>33.1823192478215</v>
      </c>
      <c r="C13" s="0" t="n">
        <f aca="false">-6*SIN(A!B$5*PI()/180)/(3+SIN(A!B$5*PI()/180))*A13</f>
        <v>-22.7141500865187</v>
      </c>
      <c r="D13" s="0" t="n">
        <f aca="false">6*SIN(A!B$5*PI()/180)/(3-SIN(A!B$5*PI()/180))*(A13^A!$K$51*(A!$B$6-A13))^(1/(1+A!$K$51))*(A!$K$51^(1/(1+A!$K$51)))</f>
        <v>89.8581453080642</v>
      </c>
      <c r="E13" s="0" t="n">
        <f aca="false">-6*SIN(A!B$5*PI()/180)/(3+SIN(A!B$5*PI()/180))*(A13^A!$K$52*(A!$B$6-A13))^(1/(1+A!$K$52))*(A!$K$52^(1/(1+A!$K$52)))</f>
        <v>-61.5102092105145</v>
      </c>
      <c r="F13" s="0" t="n">
        <f aca="false">A!Y70*100</f>
        <v>1735.5034905954</v>
      </c>
      <c r="G13" s="0" t="n">
        <f aca="false">A!B70</f>
        <v>17.2088528678301</v>
      </c>
      <c r="I13" s="0" t="n">
        <f aca="false">A!Y70*100</f>
        <v>1735.5034905954</v>
      </c>
      <c r="J13" s="0" t="n">
        <f aca="false">A!V70*100</f>
        <v>0.0202101539069776</v>
      </c>
    </row>
    <row r="14" customFormat="false" ht="12.8" hidden="false" customHeight="false" outlineLevel="0" collapsed="false">
      <c r="A14" s="0" t="n">
        <f aca="false">A13+A!$B$6/100</f>
        <v>26</v>
      </c>
      <c r="B14" s="0" t="n">
        <f aca="false">6*SIN(A!B$5*PI()/180)/(3-SIN(A!B$5*PI()/180))*A14</f>
        <v>35.9475125184732</v>
      </c>
      <c r="C14" s="0" t="n">
        <f aca="false">-6*SIN(A!B$5*PI()/180)/(3+SIN(A!B$5*PI()/180))*A14</f>
        <v>-24.606995927062</v>
      </c>
      <c r="D14" s="0" t="n">
        <f aca="false">6*SIN(A!B$5*PI()/180)/(3-SIN(A!B$5*PI()/180))*(A14^A!$K$51*(A!$B$6-A14))^(1/(1+A!$K$51))*(A!$K$51^(1/(1+A!$K$51)))</f>
        <v>92.9943993744221</v>
      </c>
      <c r="E14" s="0" t="n">
        <f aca="false">-6*SIN(A!B$5*PI()/180)/(3+SIN(A!B$5*PI()/180))*(A14^A!$K$52*(A!$B$6-A14))^(1/(1+A!$K$52))*(A!$K$52^(1/(1+A!$K$52)))</f>
        <v>-63.6570556994737</v>
      </c>
      <c r="F14" s="0" t="n">
        <f aca="false">A!Y71*100</f>
        <v>1886.16794803239</v>
      </c>
      <c r="G14" s="0" t="n">
        <f aca="false">A!B71</f>
        <v>18.7051122194511</v>
      </c>
      <c r="I14" s="0" t="n">
        <f aca="false">A!Y71*100</f>
        <v>1886.16794803239</v>
      </c>
      <c r="J14" s="0" t="n">
        <f aca="false">A!V71*100</f>
        <v>0.0221021036469327</v>
      </c>
    </row>
    <row r="15" customFormat="false" ht="12.8" hidden="false" customHeight="false" outlineLevel="0" collapsed="false">
      <c r="A15" s="0" t="n">
        <f aca="false">A14+A!$B$6/100</f>
        <v>28</v>
      </c>
      <c r="B15" s="0" t="n">
        <f aca="false">6*SIN(A!B$5*PI()/180)/(3-SIN(A!B$5*PI()/180))*A15</f>
        <v>38.712705789125</v>
      </c>
      <c r="C15" s="0" t="n">
        <f aca="false">-6*SIN(A!B$5*PI()/180)/(3+SIN(A!B$5*PI()/180))*A15</f>
        <v>-26.4998417676052</v>
      </c>
      <c r="D15" s="0" t="n">
        <f aca="false">6*SIN(A!B$5*PI()/180)/(3-SIN(A!B$5*PI()/180))*(A15^A!$K$51*(A!$B$6-A15))^(1/(1+A!$K$51))*(A!$K$51^(1/(1+A!$K$51)))</f>
        <v>95.9486204390962</v>
      </c>
      <c r="E15" s="0" t="n">
        <f aca="false">-6*SIN(A!B$5*PI()/180)/(3+SIN(A!B$5*PI()/180))*(A15^A!$K$52*(A!$B$6-A15))^(1/(1+A!$K$52))*(A!$K$52^(1/(1+A!$K$52)))</f>
        <v>-65.6792959217622</v>
      </c>
      <c r="F15" s="0" t="n">
        <f aca="false">A!Y72*100</f>
        <v>2036.77460410861</v>
      </c>
      <c r="G15" s="0" t="n">
        <f aca="false">A!B72</f>
        <v>20.201371571072</v>
      </c>
      <c r="I15" s="0" t="n">
        <f aca="false">A!Y72*100</f>
        <v>2036.77460410861</v>
      </c>
      <c r="J15" s="0" t="n">
        <f aca="false">A!V72*100</f>
        <v>0.0240178804778932</v>
      </c>
    </row>
    <row r="16" customFormat="false" ht="12.8" hidden="false" customHeight="false" outlineLevel="0" collapsed="false">
      <c r="A16" s="0" t="n">
        <f aca="false">A15+A!$B$6/100</f>
        <v>30</v>
      </c>
      <c r="B16" s="0" t="n">
        <f aca="false">6*SIN(A!B$5*PI()/180)/(3-SIN(A!B$5*PI()/180))*A16</f>
        <v>41.4778990597768</v>
      </c>
      <c r="C16" s="0" t="n">
        <f aca="false">-6*SIN(A!B$5*PI()/180)/(3+SIN(A!B$5*PI()/180))*A16</f>
        <v>-28.3926876081484</v>
      </c>
      <c r="D16" s="0" t="n">
        <f aca="false">6*SIN(A!B$5*PI()/180)/(3-SIN(A!B$5*PI()/180))*(A16^A!$K$51*(A!$B$6-A16))^(1/(1+A!$K$51))*(A!$K$51^(1/(1+A!$K$51)))</f>
        <v>98.7371491672403</v>
      </c>
      <c r="E16" s="0" t="n">
        <f aca="false">-6*SIN(A!B$5*PI()/180)/(3+SIN(A!B$5*PI()/180))*(A16^A!$K$52*(A!$B$6-A16))^(1/(1+A!$K$52))*(A!$K$52^(1/(1+A!$K$52)))</f>
        <v>-67.5881154825225</v>
      </c>
      <c r="F16" s="0" t="n">
        <f aca="false">A!Y73*100</f>
        <v>2187.31917929699</v>
      </c>
      <c r="G16" s="0" t="n">
        <f aca="false">A!B73</f>
        <v>21.6976309226929</v>
      </c>
      <c r="I16" s="0" t="n">
        <f aca="false">A!Y73*100</f>
        <v>2187.31917929699</v>
      </c>
      <c r="J16" s="0" t="n">
        <f aca="false">A!V73*100</f>
        <v>0.0259579411546709</v>
      </c>
    </row>
    <row r="17" customFormat="false" ht="12.8" hidden="false" customHeight="false" outlineLevel="0" collapsed="false">
      <c r="A17" s="0" t="n">
        <f aca="false">A16+A!$B$6/100</f>
        <v>32</v>
      </c>
      <c r="B17" s="0" t="n">
        <f aca="false">6*SIN(A!B$5*PI()/180)/(3-SIN(A!B$5*PI()/180))*A17</f>
        <v>44.2430923304286</v>
      </c>
      <c r="C17" s="0" t="n">
        <f aca="false">-6*SIN(A!B$5*PI()/180)/(3+SIN(A!B$5*PI()/180))*A17</f>
        <v>-30.2855334486916</v>
      </c>
      <c r="D17" s="0" t="n">
        <f aca="false">6*SIN(A!B$5*PI()/180)/(3-SIN(A!B$5*PI()/180))*(A17^A!$K$51*(A!$B$6-A17))^(1/(1+A!$K$51))*(A!$K$51^(1/(1+A!$K$51)))</f>
        <v>101.373659791555</v>
      </c>
      <c r="E17" s="0" t="n">
        <f aca="false">-6*SIN(A!B$5*PI()/180)/(3+SIN(A!B$5*PI()/180))*(A17^A!$K$52*(A!$B$6-A17))^(1/(1+A!$K$52))*(A!$K$52^(1/(1+A!$K$52)))</f>
        <v>-69.3928747453732</v>
      </c>
      <c r="F17" s="0" t="n">
        <f aca="false">A!Y74*100</f>
        <v>2337.7974750698</v>
      </c>
      <c r="G17" s="0" t="n">
        <f aca="false">A!B74</f>
        <v>23.1938902743138</v>
      </c>
      <c r="I17" s="0" t="n">
        <f aca="false">A!Y74*100</f>
        <v>2337.7974750698</v>
      </c>
      <c r="J17" s="0" t="n">
        <f aca="false">A!V74*100</f>
        <v>0.0279227236251155</v>
      </c>
    </row>
    <row r="18" customFormat="false" ht="12.8" hidden="false" customHeight="false" outlineLevel="0" collapsed="false">
      <c r="A18" s="0" t="n">
        <f aca="false">A17+A!$B$6/100</f>
        <v>34</v>
      </c>
      <c r="B18" s="0" t="n">
        <f aca="false">6*SIN(A!B$5*PI()/180)/(3-SIN(A!B$5*PI()/180))*A18</f>
        <v>47.0082856010804</v>
      </c>
      <c r="C18" s="0" t="n">
        <f aca="false">-6*SIN(A!B$5*PI()/180)/(3+SIN(A!B$5*PI()/180))*A18</f>
        <v>-32.1783792892349</v>
      </c>
      <c r="D18" s="0" t="n">
        <f aca="false">6*SIN(A!B$5*PI()/180)/(3-SIN(A!B$5*PI()/180))*(A18^A!$K$51*(A!$B$6-A18))^(1/(1+A!$K$51))*(A!$K$51^(1/(1+A!$K$51)))</f>
        <v>103.869728919189</v>
      </c>
      <c r="E18" s="0" t="n">
        <f aca="false">-6*SIN(A!B$5*PI()/180)/(3+SIN(A!B$5*PI()/180))*(A18^A!$K$52*(A!$B$6-A18))^(1/(1+A!$K$52))*(A!$K$52^(1/(1+A!$K$52)))</f>
        <v>-71.1014981953489</v>
      </c>
      <c r="F18" s="0" t="n">
        <f aca="false">A!Y75*100</f>
        <v>2488.20537335978</v>
      </c>
      <c r="G18" s="0" t="n">
        <f aca="false">A!B75</f>
        <v>24.6901496259347</v>
      </c>
      <c r="I18" s="0" t="n">
        <f aca="false">A!Y75*100</f>
        <v>2488.20537335978</v>
      </c>
      <c r="J18" s="0" t="n">
        <f aca="false">A!V75*100</f>
        <v>0.0299126473526504</v>
      </c>
    </row>
    <row r="19" customFormat="false" ht="12.8" hidden="false" customHeight="false" outlineLevel="0" collapsed="false">
      <c r="A19" s="0" t="n">
        <f aca="false">A18+A!$B$6/100</f>
        <v>36</v>
      </c>
      <c r="B19" s="0" t="n">
        <f aca="false">6*SIN(A!B$5*PI()/180)/(3-SIN(A!B$5*PI()/180))*A19</f>
        <v>49.7734788717322</v>
      </c>
      <c r="C19" s="0" t="n">
        <f aca="false">-6*SIN(A!B$5*PI()/180)/(3+SIN(A!B$5*PI()/180))*A19</f>
        <v>-34.0712251297781</v>
      </c>
      <c r="D19" s="0" t="n">
        <f aca="false">6*SIN(A!B$5*PI()/180)/(3-SIN(A!B$5*PI()/180))*(A19^A!$K$51*(A!$B$6-A19))^(1/(1+A!$K$51))*(A!$K$51^(1/(1+A!$K$51)))</f>
        <v>106.23525631498</v>
      </c>
      <c r="E19" s="0" t="n">
        <f aca="false">-6*SIN(A!B$5*PI()/180)/(3+SIN(A!B$5*PI()/180))*(A19^A!$K$52*(A!$B$6-A19))^(1/(1+A!$K$52))*(A!$K$52^(1/(1+A!$K$52)))</f>
        <v>-72.7207624758378</v>
      </c>
      <c r="F19" s="0" t="n">
        <f aca="false">A!Y76*100</f>
        <v>2638.53883601511</v>
      </c>
      <c r="G19" s="0" t="n">
        <f aca="false">A!B76</f>
        <v>26.1864089775557</v>
      </c>
      <c r="I19" s="0" t="n">
        <f aca="false">A!Y76*100</f>
        <v>2638.53883601511</v>
      </c>
      <c r="J19" s="0" t="n">
        <f aca="false">A!V76*100</f>
        <v>0.0319281136435376</v>
      </c>
    </row>
    <row r="20" customFormat="false" ht="12.8" hidden="false" customHeight="false" outlineLevel="0" collapsed="false">
      <c r="A20" s="0" t="n">
        <f aca="false">A19+A!$B$6/100</f>
        <v>38</v>
      </c>
      <c r="B20" s="0" t="n">
        <f aca="false">6*SIN(A!B$5*PI()/180)/(3-SIN(A!B$5*PI()/180))*A20</f>
        <v>52.538672142384</v>
      </c>
      <c r="C20" s="0" t="n">
        <f aca="false">-6*SIN(A!B$5*PI()/180)/(3+SIN(A!B$5*PI()/180))*A20</f>
        <v>-35.9640709703213</v>
      </c>
      <c r="D20" s="0" t="n">
        <f aca="false">6*SIN(A!B$5*PI()/180)/(3-SIN(A!B$5*PI()/180))*(A20^A!$K$51*(A!$B$6-A20))^(1/(1+A!$K$51))*(A!$K$51^(1/(1+A!$K$51)))</f>
        <v>108.478782235169</v>
      </c>
      <c r="E20" s="0" t="n">
        <f aca="false">-6*SIN(A!B$5*PI()/180)/(3+SIN(A!B$5*PI()/180))*(A20^A!$K$52*(A!$B$6-A20))^(1/(1+A!$K$52))*(A!$K$52^(1/(1+A!$K$52)))</f>
        <v>-74.2565136116631</v>
      </c>
      <c r="F20" s="0" t="n">
        <f aca="false">A!Y77*100</f>
        <v>2788.79390424931</v>
      </c>
      <c r="G20" s="0" t="n">
        <f aca="false">A!B77</f>
        <v>27.6826683291766</v>
      </c>
      <c r="I20" s="0" t="n">
        <f aca="false">A!Y77*100</f>
        <v>2788.79390424931</v>
      </c>
      <c r="J20" s="0" t="n">
        <f aca="false">A!V77*100</f>
        <v>0.0339695059784135</v>
      </c>
    </row>
    <row r="21" customFormat="false" ht="12.8" hidden="false" customHeight="false" outlineLevel="0" collapsed="false">
      <c r="A21" s="0" t="n">
        <f aca="false">A20+A!$B$6/100</f>
        <v>40</v>
      </c>
      <c r="B21" s="0" t="n">
        <f aca="false">6*SIN(A!B$5*PI()/180)/(3-SIN(A!B$5*PI()/180))*A21</f>
        <v>55.3038654130357</v>
      </c>
      <c r="C21" s="0" t="n">
        <f aca="false">-6*SIN(A!B$5*PI()/180)/(3+SIN(A!B$5*PI()/180))*A21</f>
        <v>-37.8569168108646</v>
      </c>
      <c r="D21" s="0" t="n">
        <f aca="false">6*SIN(A!B$5*PI()/180)/(3-SIN(A!B$5*PI()/180))*(A21^A!$K$51*(A!$B$6-A21))^(1/(1+A!$K$51))*(A!$K$51^(1/(1+A!$K$51)))</f>
        <v>110.607730826071</v>
      </c>
      <c r="E21" s="0" t="n">
        <f aca="false">-6*SIN(A!B$5*PI()/180)/(3+SIN(A!B$5*PI()/180))*(A21^A!$K$52*(A!$B$6-A21))^(1/(1+A!$K$52))*(A!$K$52^(1/(1+A!$K$52)))</f>
        <v>-75.7138336217291</v>
      </c>
      <c r="F21" s="0" t="n">
        <f aca="false">A!Y78*100</f>
        <v>2938.96669808662</v>
      </c>
      <c r="G21" s="0" t="n">
        <f aca="false">A!B78</f>
        <v>29.1789276807975</v>
      </c>
      <c r="I21" s="0" t="n">
        <f aca="false">A!Y78*100</f>
        <v>2938.96669808662</v>
      </c>
      <c r="J21" s="0" t="n">
        <f aca="false">A!V78*100</f>
        <v>0.0360371903476391</v>
      </c>
    </row>
    <row r="22" customFormat="false" ht="12.8" hidden="false" customHeight="false" outlineLevel="0" collapsed="false">
      <c r="A22" s="0" t="n">
        <f aca="false">A21+A!$B$6/100</f>
        <v>42</v>
      </c>
      <c r="B22" s="0" t="n">
        <f aca="false">6*SIN(A!B$5*PI()/180)/(3-SIN(A!B$5*PI()/180))*A22</f>
        <v>58.0690586836875</v>
      </c>
      <c r="C22" s="0" t="n">
        <f aca="false">-6*SIN(A!B$5*PI()/180)/(3+SIN(A!B$5*PI()/180))*A22</f>
        <v>-39.7497626514078</v>
      </c>
      <c r="D22" s="0" t="n">
        <f aca="false">6*SIN(A!B$5*PI()/180)/(3-SIN(A!B$5*PI()/180))*(A22^A!$K$51*(A!$B$6-A22))^(1/(1+A!$K$51))*(A!$K$51^(1/(1+A!$K$51)))</f>
        <v>112.628599627768</v>
      </c>
      <c r="E22" s="0" t="n">
        <f aca="false">-6*SIN(A!B$5*PI()/180)/(3+SIN(A!B$5*PI()/180))*(A22^A!$K$52*(A!$B$6-A22))^(1/(1+A!$K$52))*(A!$K$52^(1/(1+A!$K$52)))</f>
        <v>-77.0971702391633</v>
      </c>
      <c r="F22" s="0" t="n">
        <f aca="false">A!Y79*100</f>
        <v>3089.05341580416</v>
      </c>
      <c r="G22" s="0" t="n">
        <f aca="false">A!B79</f>
        <v>30.6751870324184</v>
      </c>
      <c r="I22" s="0" t="n">
        <f aca="false">A!Y79*100</f>
        <v>3089.05341580416</v>
      </c>
      <c r="J22" s="0" t="n">
        <f aca="false">A!V79*100</f>
        <v>0.0381315155900224</v>
      </c>
    </row>
    <row r="23" customFormat="false" ht="12.8" hidden="false" customHeight="false" outlineLevel="0" collapsed="false">
      <c r="A23" s="0" t="n">
        <f aca="false">A22+A!$B$6/100</f>
        <v>44</v>
      </c>
      <c r="B23" s="0" t="n">
        <f aca="false">6*SIN(A!B$5*PI()/180)/(3-SIN(A!B$5*PI()/180))*A23</f>
        <v>60.8342519543393</v>
      </c>
      <c r="C23" s="0" t="n">
        <f aca="false">-6*SIN(A!B$5*PI()/180)/(3+SIN(A!B$5*PI()/180))*A23</f>
        <v>-41.642608491951</v>
      </c>
      <c r="D23" s="0" t="n">
        <f aca="false">6*SIN(A!B$5*PI()/180)/(3-SIN(A!B$5*PI()/180))*(A23^A!$K$51*(A!$B$6-A23))^(1/(1+A!$K$51))*(A!$K$51^(1/(1+A!$K$51)))</f>
        <v>114.547109095269</v>
      </c>
      <c r="E23" s="0" t="n">
        <f aca="false">-6*SIN(A!B$5*PI()/180)/(3+SIN(A!B$5*PI()/180))*(A23^A!$K$52*(A!$B$6-A23))^(1/(1+A!$K$52))*(A!$K$52^(1/(1+A!$K$52)))</f>
        <v>-78.410439262397</v>
      </c>
      <c r="F23" s="0" t="n">
        <f aca="false">A!Y80*100</f>
        <v>3239.05033337091</v>
      </c>
      <c r="G23" s="0" t="n">
        <f aca="false">A!B80</f>
        <v>32.1714463840393</v>
      </c>
      <c r="I23" s="0" t="n">
        <f aca="false">A!Y80*100</f>
        <v>3239.05033337091</v>
      </c>
      <c r="J23" s="0" t="n">
        <f aca="false">A!V80*100</f>
        <v>0.0402528137344704</v>
      </c>
    </row>
    <row r="24" customFormat="false" ht="12.8" hidden="false" customHeight="false" outlineLevel="0" collapsed="false">
      <c r="A24" s="0" t="n">
        <f aca="false">A23+A!$B$6/100</f>
        <v>46</v>
      </c>
      <c r="B24" s="0" t="n">
        <f aca="false">6*SIN(A!B$5*PI()/180)/(3-SIN(A!B$5*PI()/180))*A24</f>
        <v>63.5994452249911</v>
      </c>
      <c r="C24" s="0" t="n">
        <f aca="false">-6*SIN(A!B$5*PI()/180)/(3+SIN(A!B$5*PI()/180))*A24</f>
        <v>-43.5354543324942</v>
      </c>
      <c r="D24" s="0" t="n">
        <f aca="false">6*SIN(A!B$5*PI()/180)/(3-SIN(A!B$5*PI()/180))*(A24^A!$K$51*(A!$B$6-A24))^(1/(1+A!$K$51))*(A!$K$51^(1/(1+A!$K$51)))</f>
        <v>116.368321988446</v>
      </c>
      <c r="E24" s="0" t="n">
        <f aca="false">-6*SIN(A!B$5*PI()/180)/(3+SIN(A!B$5*PI()/180))*(A24^A!$K$52*(A!$B$6-A24))^(1/(1+A!$K$52))*(A!$K$52^(1/(1+A!$K$52)))</f>
        <v>-79.6571062806417</v>
      </c>
      <c r="F24" s="0" t="n">
        <f aca="false">A!Y81*100</f>
        <v>3388.95380388473</v>
      </c>
      <c r="G24" s="0" t="n">
        <f aca="false">A!B81</f>
        <v>33.6677057356603</v>
      </c>
      <c r="I24" s="0" t="n">
        <f aca="false">A!Y81*100</f>
        <v>3388.95380388473</v>
      </c>
      <c r="J24" s="0" t="n">
        <f aca="false">A!V81*100</f>
        <v>0.0424014003441437</v>
      </c>
    </row>
    <row r="25" customFormat="false" ht="12.8" hidden="false" customHeight="false" outlineLevel="0" collapsed="false">
      <c r="A25" s="0" t="n">
        <f aca="false">A24+A!$B$6/100</f>
        <v>48</v>
      </c>
      <c r="B25" s="0" t="n">
        <f aca="false">6*SIN(A!B$5*PI()/180)/(3-SIN(A!B$5*PI()/180))*A25</f>
        <v>66.3646384956429</v>
      </c>
      <c r="C25" s="0" t="n">
        <f aca="false">-6*SIN(A!B$5*PI()/180)/(3+SIN(A!B$5*PI()/180))*A25</f>
        <v>-45.4283001730375</v>
      </c>
      <c r="D25" s="0" t="n">
        <f aca="false">6*SIN(A!B$5*PI()/180)/(3-SIN(A!B$5*PI()/180))*(A25^A!$K$51*(A!$B$6-A25))^(1/(1+A!$K$51))*(A!$K$51^(1/(1+A!$K$51)))</f>
        <v>118.096739730958</v>
      </c>
      <c r="E25" s="0" t="n">
        <f aca="false">-6*SIN(A!B$5*PI()/180)/(3+SIN(A!B$5*PI()/180))*(A25^A!$K$52*(A!$B$6-A25))^(1/(1+A!$K$52))*(A!$K$52^(1/(1+A!$K$52)))</f>
        <v>-80.8402526340481</v>
      </c>
      <c r="F25" s="0" t="n">
        <f aca="false">A!Y82*100</f>
        <v>3538.76025700749</v>
      </c>
      <c r="G25" s="0" t="n">
        <f aca="false">A!B82</f>
        <v>35.1639650872812</v>
      </c>
      <c r="I25" s="0" t="n">
        <f aca="false">A!Y82*100</f>
        <v>3538.76025700749</v>
      </c>
      <c r="J25" s="0" t="n">
        <f aca="false">A!V82*100</f>
        <v>0.044577574862693</v>
      </c>
    </row>
    <row r="26" customFormat="false" ht="12.8" hidden="false" customHeight="false" outlineLevel="0" collapsed="false">
      <c r="A26" s="0" t="n">
        <f aca="false">A25+A!$B$6/100</f>
        <v>50</v>
      </c>
      <c r="B26" s="0" t="n">
        <f aca="false">6*SIN(A!B$5*PI()/180)/(3-SIN(A!B$5*PI()/180))*A26</f>
        <v>69.1298317662947</v>
      </c>
      <c r="C26" s="0" t="n">
        <f aca="false">-6*SIN(A!B$5*PI()/180)/(3+SIN(A!B$5*PI()/180))*A26</f>
        <v>-47.3211460135807</v>
      </c>
      <c r="D26" s="0" t="n">
        <f aca="false">6*SIN(A!B$5*PI()/180)/(3-SIN(A!B$5*PI()/180))*(A26^A!$K$51*(A!$B$6-A26))^(1/(1+A!$K$51))*(A!$K$51^(1/(1+A!$K$51)))</f>
        <v>119.736380937911</v>
      </c>
      <c r="E26" s="0" t="n">
        <f aca="false">-6*SIN(A!B$5*PI()/180)/(3+SIN(A!B$5*PI()/180))*(A26^A!$K$52*(A!$B$6-A26))^(1/(1+A!$K$52))*(A!$K$52^(1/(1+A!$K$52)))</f>
        <v>-81.9626291679072</v>
      </c>
      <c r="F26" s="0" t="n">
        <f aca="false">A!Y83*100</f>
        <v>3688.466198399</v>
      </c>
      <c r="G26" s="0" t="n">
        <f aca="false">A!B83</f>
        <v>36.6602244389021</v>
      </c>
      <c r="I26" s="0" t="n">
        <f aca="false">A!Y83*100</f>
        <v>3688.466198399</v>
      </c>
      <c r="J26" s="0" t="n">
        <f aca="false">A!V83*100</f>
        <v>0.0467816209621672</v>
      </c>
    </row>
    <row r="27" customFormat="false" ht="12.8" hidden="false" customHeight="false" outlineLevel="0" collapsed="false">
      <c r="A27" s="0" t="n">
        <f aca="false">A26+A!$B$6/100</f>
        <v>52</v>
      </c>
      <c r="B27" s="0" t="n">
        <f aca="false">6*SIN(A!B$5*PI()/180)/(3-SIN(A!B$5*PI()/180))*A27</f>
        <v>71.8950250369465</v>
      </c>
      <c r="C27" s="0" t="n">
        <f aca="false">-6*SIN(A!B$5*PI()/180)/(3+SIN(A!B$5*PI()/180))*A27</f>
        <v>-49.2139918541239</v>
      </c>
      <c r="D27" s="0" t="n">
        <f aca="false">6*SIN(A!B$5*PI()/180)/(3-SIN(A!B$5*PI()/180))*(A27^A!$K$51*(A!$B$6-A27))^(1/(1+A!$K$51))*(A!$K$51^(1/(1+A!$K$51)))</f>
        <v>121.290845975644</v>
      </c>
      <c r="E27" s="0" t="n">
        <f aca="false">-6*SIN(A!B$5*PI()/180)/(3+SIN(A!B$5*PI()/180))*(A27^A!$K$52*(A!$B$6-A27))^(1/(1+A!$K$52))*(A!$K$52^(1/(1+A!$K$52)))</f>
        <v>-83.026700425483</v>
      </c>
      <c r="F27" s="0" t="n">
        <f aca="false">A!Y84*100</f>
        <v>3838.06820915002</v>
      </c>
      <c r="G27" s="0" t="n">
        <f aca="false">A!B84</f>
        <v>38.156483790523</v>
      </c>
      <c r="I27" s="0" t="n">
        <f aca="false">A!Y84*100</f>
        <v>3838.06820915002</v>
      </c>
      <c r="J27" s="0" t="n">
        <f aca="false">A!V84*100</f>
        <v>0.0490138068921948</v>
      </c>
    </row>
    <row r="28" customFormat="false" ht="12.8" hidden="false" customHeight="false" outlineLevel="0" collapsed="false">
      <c r="A28" s="0" t="n">
        <f aca="false">A27+A!$B$6/100</f>
        <v>54</v>
      </c>
      <c r="B28" s="0" t="n">
        <f aca="false">6*SIN(A!B$5*PI()/180)/(3-SIN(A!B$5*PI()/180))*A28</f>
        <v>74.6602183075983</v>
      </c>
      <c r="C28" s="0" t="n">
        <f aca="false">-6*SIN(A!B$5*PI()/180)/(3+SIN(A!B$5*PI()/180))*A28</f>
        <v>-51.1068376946671</v>
      </c>
      <c r="D28" s="0" t="n">
        <f aca="false">6*SIN(A!B$5*PI()/180)/(3-SIN(A!B$5*PI()/180))*(A28^A!$K$51*(A!$B$6-A28))^(1/(1+A!$K$51))*(A!$K$51^(1/(1+A!$K$51)))</f>
        <v>122.763370462114</v>
      </c>
      <c r="E28" s="0" t="n">
        <f aca="false">-6*SIN(A!B$5*PI()/180)/(3+SIN(A!B$5*PI()/180))*(A28^A!$K$52*(A!$B$6-A28))^(1/(1+A!$K$52))*(A!$K$52^(1/(1+A!$K$52)))</f>
        <v>-84.0346812704005</v>
      </c>
      <c r="F28" s="0" t="n">
        <f aca="false">A!Y85*100</f>
        <v>3987.56294521474</v>
      </c>
      <c r="G28" s="0" t="n">
        <f aca="false">A!B85</f>
        <v>39.652743142144</v>
      </c>
      <c r="I28" s="0" t="n">
        <f aca="false">A!Y85*100</f>
        <v>3987.56294521474</v>
      </c>
      <c r="J28" s="0" t="n">
        <f aca="false">A!V85*100</f>
        <v>0.0512743858300511</v>
      </c>
    </row>
    <row r="29" customFormat="false" ht="12.8" hidden="false" customHeight="false" outlineLevel="0" collapsed="false">
      <c r="A29" s="0" t="n">
        <f aca="false">A28+A!$B$6/100</f>
        <v>56</v>
      </c>
      <c r="B29" s="0" t="n">
        <f aca="false">6*SIN(A!B$5*PI()/180)/(3-SIN(A!B$5*PI()/180))*A29</f>
        <v>77.4254115782501</v>
      </c>
      <c r="C29" s="0" t="n">
        <f aca="false">-6*SIN(A!B$5*PI()/180)/(3+SIN(A!B$5*PI()/180))*A29</f>
        <v>-52.9996835352104</v>
      </c>
      <c r="D29" s="0" t="n">
        <f aca="false">6*SIN(A!B$5*PI()/180)/(3-SIN(A!B$5*PI()/180))*(A29^A!$K$51*(A!$B$6-A29))^(1/(1+A!$K$51))*(A!$K$51^(1/(1+A!$K$51)))</f>
        <v>124.156869923902</v>
      </c>
      <c r="E29" s="0" t="n">
        <f aca="false">-6*SIN(A!B$5*PI()/180)/(3+SIN(A!B$5*PI()/180))*(A29^A!$K$52*(A!$B$6-A29))^(1/(1+A!$K$52))*(A!$K$52^(1/(1+A!$K$52)))</f>
        <v>-84.9885674555148</v>
      </c>
      <c r="F29" s="0" t="n">
        <f aca="false">A!Y86*100</f>
        <v>4136.94713684291</v>
      </c>
      <c r="G29" s="0" t="n">
        <f aca="false">A!B86</f>
        <v>41.1490024937649</v>
      </c>
      <c r="I29" s="0" t="n">
        <f aca="false">A!Y86*100</f>
        <v>4136.94713684291</v>
      </c>
      <c r="J29" s="0" t="n">
        <f aca="false">A!V86*100</f>
        <v>0.0535635962312361</v>
      </c>
    </row>
    <row r="30" customFormat="false" ht="12.8" hidden="false" customHeight="false" outlineLevel="0" collapsed="false">
      <c r="A30" s="0" t="n">
        <f aca="false">A29+A!$B$6/100</f>
        <v>58</v>
      </c>
      <c r="B30" s="0" t="n">
        <f aca="false">6*SIN(A!B$5*PI()/180)/(3-SIN(A!B$5*PI()/180))*A30</f>
        <v>80.1906048489018</v>
      </c>
      <c r="C30" s="0" t="n">
        <f aca="false">-6*SIN(A!B$5*PI()/180)/(3+SIN(A!B$5*PI()/180))*A30</f>
        <v>-54.8925293757536</v>
      </c>
      <c r="D30" s="0" t="n">
        <f aca="false">6*SIN(A!B$5*PI()/180)/(3-SIN(A!B$5*PI()/180))*(A30^A!$K$51*(A!$B$6-A30))^(1/(1+A!$K$51))*(A!$K$51^(1/(1+A!$K$51)))</f>
        <v>125.473977316953</v>
      </c>
      <c r="E30" s="0" t="n">
        <f aca="false">-6*SIN(A!B$5*PI()/180)/(3+SIN(A!B$5*PI()/180))*(A30^A!$K$52*(A!$B$6-A30))^(1/(1+A!$K$52))*(A!$K$52^(1/(1+A!$K$52)))</f>
        <v>-85.8901613068181</v>
      </c>
      <c r="F30" s="0" t="n">
        <f aca="false">A!Y87*100</f>
        <v>4286.21758801179</v>
      </c>
      <c r="G30" s="0" t="n">
        <f aca="false">A!B87</f>
        <v>42.6452618453858</v>
      </c>
      <c r="I30" s="0" t="n">
        <f aca="false">A!Y87*100</f>
        <v>4286.21758801179</v>
      </c>
      <c r="J30" s="0" t="n">
        <f aca="false">A!V87*100</f>
        <v>0.0558816621801983</v>
      </c>
    </row>
    <row r="31" customFormat="false" ht="12.8" hidden="false" customHeight="false" outlineLevel="0" collapsed="false">
      <c r="A31" s="0" t="n">
        <f aca="false">A30+A!$B$6/100</f>
        <v>60</v>
      </c>
      <c r="B31" s="0" t="n">
        <f aca="false">6*SIN(A!B$5*PI()/180)/(3-SIN(A!B$5*PI()/180))*A31</f>
        <v>82.9557981195536</v>
      </c>
      <c r="C31" s="0" t="n">
        <f aca="false">-6*SIN(A!B$5*PI()/180)/(3+SIN(A!B$5*PI()/180))*A31</f>
        <v>-56.7853752162968</v>
      </c>
      <c r="D31" s="0" t="n">
        <f aca="false">6*SIN(A!B$5*PI()/180)/(3-SIN(A!B$5*PI()/180))*(A31^A!$K$51*(A!$B$6-A31))^(1/(1+A!$K$51))*(A!$K$51^(1/(1+A!$K$51)))</f>
        <v>126.717074739443</v>
      </c>
      <c r="E31" s="0" t="n">
        <f aca="false">-6*SIN(A!B$5*PI()/180)/(3+SIN(A!B$5*PI()/180))*(A31^A!$K$52*(A!$B$6-A31))^(1/(1+A!$K$52))*(A!$K$52^(1/(1+A!$K$52)))</f>
        <v>-86.7410934317165</v>
      </c>
      <c r="F31" s="0" t="n">
        <f aca="false">A!Y88*100</f>
        <v>4435.37117585823</v>
      </c>
      <c r="G31" s="0" t="n">
        <f aca="false">A!B88</f>
        <v>44.1415211970067</v>
      </c>
      <c r="I31" s="0" t="n">
        <f aca="false">A!Y88*100</f>
        <v>4435.37117585823</v>
      </c>
      <c r="J31" s="0" t="n">
        <f aca="false">A!V88*100</f>
        <v>0.0582287937408563</v>
      </c>
    </row>
    <row r="32" customFormat="false" ht="12.8" hidden="false" customHeight="false" outlineLevel="0" collapsed="false">
      <c r="A32" s="0" t="n">
        <f aca="false">A31+A!$B$6/100</f>
        <v>62</v>
      </c>
      <c r="B32" s="0" t="n">
        <f aca="false">6*SIN(A!B$5*PI()/180)/(3-SIN(A!B$5*PI()/180))*A32</f>
        <v>85.7209913902054</v>
      </c>
      <c r="C32" s="0" t="n">
        <f aca="false">-6*SIN(A!B$5*PI()/180)/(3+SIN(A!B$5*PI()/180))*A32</f>
        <v>-58.6782210568401</v>
      </c>
      <c r="D32" s="0" t="n">
        <f aca="false">6*SIN(A!B$5*PI()/180)/(3-SIN(A!B$5*PI()/180))*(A32^A!$K$51*(A!$B$6-A32))^(1/(1+A!$K$51))*(A!$K$51^(1/(1+A!$K$51)))</f>
        <v>127.888320380166</v>
      </c>
      <c r="E32" s="0" t="n">
        <f aca="false">-6*SIN(A!B$5*PI()/180)/(3+SIN(A!B$5*PI()/180))*(A32^A!$K$52*(A!$B$6-A32))^(1/(1+A!$K$52))*(A!$K$52^(1/(1+A!$K$52)))</f>
        <v>-87.5428411658897</v>
      </c>
      <c r="F32" s="0" t="n">
        <f aca="false">A!Y89*100</f>
        <v>4584.40485011083</v>
      </c>
      <c r="G32" s="0" t="n">
        <f aca="false">A!B89</f>
        <v>45.6377805486276</v>
      </c>
      <c r="I32" s="0" t="n">
        <f aca="false">A!Y89*100</f>
        <v>4584.40485011083</v>
      </c>
      <c r="J32" s="0" t="n">
        <f aca="false">A!V89*100</f>
        <v>0.0606051873065766</v>
      </c>
    </row>
    <row r="33" customFormat="false" ht="12.8" hidden="false" customHeight="false" outlineLevel="0" collapsed="false">
      <c r="A33" s="0" t="n">
        <f aca="false">A32+A!$B$6/100</f>
        <v>64</v>
      </c>
      <c r="B33" s="0" t="n">
        <f aca="false">6*SIN(A!B$5*PI()/180)/(3-SIN(A!B$5*PI()/180))*A33</f>
        <v>88.4861846608572</v>
      </c>
      <c r="C33" s="0" t="n">
        <f aca="false">-6*SIN(A!B$5*PI()/180)/(3+SIN(A!B$5*PI()/180))*A33</f>
        <v>-60.5710668973833</v>
      </c>
      <c r="D33" s="0" t="n">
        <f aca="false">6*SIN(A!B$5*PI()/180)/(3-SIN(A!B$5*PI()/180))*(A33^A!$K$51*(A!$B$6-A33))^(1/(1+A!$K$51))*(A!$K$51^(1/(1+A!$K$51)))</f>
        <v>128.989671528964</v>
      </c>
      <c r="E33" s="0" t="n">
        <f aca="false">-6*SIN(A!B$5*PI()/180)/(3+SIN(A!B$5*PI()/180))*(A33^A!$K$52*(A!$B$6-A33))^(1/(1+A!$K$52))*(A!$K$52^(1/(1+A!$K$52)))</f>
        <v>-88.2967443245246</v>
      </c>
      <c r="F33" s="0" t="n">
        <f aca="false">A!Y90*100</f>
        <v>4733.31563252225</v>
      </c>
      <c r="G33" s="0" t="n">
        <f aca="false">A!B90</f>
        <v>47.1340399002486</v>
      </c>
      <c r="I33" s="0" t="n">
        <f aca="false">A!Y90*100</f>
        <v>4733.31563252225</v>
      </c>
      <c r="J33" s="0" t="n">
        <f aca="false">A!V90*100</f>
        <v>0.0630110259492864</v>
      </c>
    </row>
    <row r="34" customFormat="false" ht="12.8" hidden="false" customHeight="false" outlineLevel="0" collapsed="false">
      <c r="A34" s="0" t="n">
        <f aca="false">A33+A!$B$6/100</f>
        <v>66</v>
      </c>
      <c r="B34" s="0" t="n">
        <f aca="false">6*SIN(A!B$5*PI()/180)/(3-SIN(A!B$5*PI()/180))*A34</f>
        <v>91.251377931509</v>
      </c>
      <c r="C34" s="0" t="n">
        <f aca="false">-6*SIN(A!B$5*PI()/180)/(3+SIN(A!B$5*PI()/180))*A34</f>
        <v>-62.4639127379265</v>
      </c>
      <c r="D34" s="0" t="n">
        <f aca="false">6*SIN(A!B$5*PI()/180)/(3-SIN(A!B$5*PI()/180))*(A34^A!$K$51*(A!$B$6-A34))^(1/(1+A!$K$51))*(A!$K$51^(1/(1+A!$K$51)))</f>
        <v>130.022904309172</v>
      </c>
      <c r="E34" s="0" t="n">
        <f aca="false">-6*SIN(A!B$5*PI()/180)/(3+SIN(A!B$5*PI()/180))*(A34^A!$K$52*(A!$B$6-A34))^(1/(1+A!$K$52))*(A!$K$52^(1/(1+A!$K$52)))</f>
        <v>-89.0040187096776</v>
      </c>
      <c r="F34" s="0" t="n">
        <f aca="false">A!Y91*100</f>
        <v>4882.10061630187</v>
      </c>
      <c r="G34" s="0" t="n">
        <f aca="false">A!B91</f>
        <v>48.6302992518695</v>
      </c>
      <c r="I34" s="0" t="n">
        <f aca="false">A!Y91*100</f>
        <v>4882.10061630187</v>
      </c>
      <c r="J34" s="0" t="n">
        <f aca="false">A!V91*100</f>
        <v>0.0654464797674067</v>
      </c>
    </row>
    <row r="35" customFormat="false" ht="12.8" hidden="false" customHeight="false" outlineLevel="0" collapsed="false">
      <c r="A35" s="0" t="n">
        <f aca="false">A34+A!$B$6/100</f>
        <v>68</v>
      </c>
      <c r="B35" s="0" t="n">
        <f aca="false">6*SIN(A!B$5*PI()/180)/(3-SIN(A!B$5*PI()/180))*A35</f>
        <v>94.0165712021608</v>
      </c>
      <c r="C35" s="0" t="n">
        <f aca="false">-6*SIN(A!B$5*PI()/180)/(3+SIN(A!B$5*PI()/180))*A35</f>
        <v>-64.3567585784697</v>
      </c>
      <c r="D35" s="0" t="n">
        <f aca="false">6*SIN(A!B$5*PI()/180)/(3-SIN(A!B$5*PI()/180))*(A35^A!$K$51*(A!$B$6-A35))^(1/(1+A!$K$51))*(A!$K$51^(1/(1+A!$K$51)))</f>
        <v>130.989630662835</v>
      </c>
      <c r="E35" s="0" t="n">
        <f aca="false">-6*SIN(A!B$5*PI()/180)/(3+SIN(A!B$5*PI()/180))*(A35^A!$K$52*(A!$B$6-A35))^(1/(1+A!$K$52))*(A!$K$52^(1/(1+A!$K$52)))</f>
        <v>-89.665767737095</v>
      </c>
      <c r="F35" s="0" t="n">
        <f aca="false">A!Y92*100</f>
        <v>5030.75696554839</v>
      </c>
      <c r="G35" s="0" t="n">
        <f aca="false">A!B92</f>
        <v>50.1265586034904</v>
      </c>
      <c r="I35" s="0" t="n">
        <f aca="false">A!Y92*100</f>
        <v>5030.75696554839</v>
      </c>
      <c r="J35" s="0" t="n">
        <f aca="false">A!V92*100</f>
        <v>0.0679117062323075</v>
      </c>
    </row>
    <row r="36" customFormat="false" ht="12.8" hidden="false" customHeight="false" outlineLevel="0" collapsed="false">
      <c r="A36" s="0" t="n">
        <f aca="false">A35+A!$B$6/100</f>
        <v>70</v>
      </c>
      <c r="B36" s="0" t="n">
        <f aca="false">6*SIN(A!B$5*PI()/180)/(3-SIN(A!B$5*PI()/180))*A36</f>
        <v>96.7817644728126</v>
      </c>
      <c r="C36" s="0" t="n">
        <f aca="false">-6*SIN(A!B$5*PI()/180)/(3+SIN(A!B$5*PI()/180))*A36</f>
        <v>-66.249604419013</v>
      </c>
      <c r="D36" s="0" t="n">
        <f aca="false">6*SIN(A!B$5*PI()/180)/(3-SIN(A!B$5*PI()/180))*(A36^A!$K$51*(A!$B$6-A36))^(1/(1+A!$K$51))*(A!$K$51^(1/(1+A!$K$51)))</f>
        <v>131.891313018454</v>
      </c>
      <c r="E36" s="0" t="n">
        <f aca="false">-6*SIN(A!B$5*PI()/180)/(3+SIN(A!B$5*PI()/180))*(A36^A!$K$52*(A!$B$6-A36))^(1/(1+A!$K$52))*(A!$K$52^(1/(1+A!$K$52)))</f>
        <v>-90.2829924766597</v>
      </c>
      <c r="F36" s="0" t="n">
        <f aca="false">A!Y93*100</f>
        <v>5179.28191468286</v>
      </c>
      <c r="G36" s="0" t="n">
        <f aca="false">A!B93</f>
        <v>51.6228179551113</v>
      </c>
      <c r="I36" s="0" t="n">
        <f aca="false">A!Y93*100</f>
        <v>5179.28191468286</v>
      </c>
      <c r="J36" s="0" t="n">
        <f aca="false">A!V93*100</f>
        <v>0.0704068505330016</v>
      </c>
    </row>
    <row r="37" customFormat="false" ht="12.8" hidden="false" customHeight="false" outlineLevel="0" collapsed="false">
      <c r="A37" s="0" t="n">
        <f aca="false">A36+A!$B$6/100</f>
        <v>72</v>
      </c>
      <c r="B37" s="0" t="n">
        <f aca="false">6*SIN(A!B$5*PI()/180)/(3-SIN(A!B$5*PI()/180))*A37</f>
        <v>99.5469577434643</v>
      </c>
      <c r="C37" s="0" t="n">
        <f aca="false">-6*SIN(A!B$5*PI()/180)/(3+SIN(A!B$5*PI()/180))*A37</f>
        <v>-68.1424502595562</v>
      </c>
      <c r="D37" s="0" t="n">
        <f aca="false">6*SIN(A!B$5*PI()/180)/(3-SIN(A!B$5*PI()/180))*(A37^A!$K$51*(A!$B$6-A37))^(1/(1+A!$K$51))*(A!$K$51^(1/(1+A!$K$51)))</f>
        <v>132.729276991286</v>
      </c>
      <c r="E37" s="0" t="n">
        <f aca="false">-6*SIN(A!B$5*PI()/180)/(3+SIN(A!B$5*PI()/180))*(A37^A!$K$52*(A!$B$6-A37))^(1/(1+A!$K$52))*(A!$K$52^(1/(1+A!$K$52)))</f>
        <v>-90.8566003460749</v>
      </c>
      <c r="F37" s="0" t="n">
        <f aca="false">A!Y94*100</f>
        <v>5327.67276788159</v>
      </c>
      <c r="G37" s="0" t="n">
        <f aca="false">A!B94</f>
        <v>53.1190773067322</v>
      </c>
      <c r="I37" s="0" t="n">
        <f aca="false">A!Y94*100</f>
        <v>5327.67276788159</v>
      </c>
      <c r="J37" s="0" t="n">
        <f aca="false">A!V94*100</f>
        <v>0.0729320459188008</v>
      </c>
    </row>
    <row r="38" customFormat="false" ht="12.8" hidden="false" customHeight="false" outlineLevel="0" collapsed="false">
      <c r="A38" s="0" t="n">
        <f aca="false">A37+A!$B$6/100</f>
        <v>74</v>
      </c>
      <c r="B38" s="0" t="n">
        <f aca="false">6*SIN(A!B$5*PI()/180)/(3-SIN(A!B$5*PI()/180))*A38</f>
        <v>102.312151014116</v>
      </c>
      <c r="C38" s="0" t="n">
        <f aca="false">-6*SIN(A!B$5*PI()/180)/(3+SIN(A!B$5*PI()/180))*A38</f>
        <v>-70.0352961000994</v>
      </c>
      <c r="D38" s="0" t="n">
        <f aca="false">6*SIN(A!B$5*PI()/180)/(3-SIN(A!B$5*PI()/180))*(A38^A!$K$51*(A!$B$6-A38))^(1/(1+A!$K$51))*(A!$K$51^(1/(1+A!$K$51)))</f>
        <v>133.504722402914</v>
      </c>
      <c r="E38" s="0" t="n">
        <f aca="false">-6*SIN(A!B$5*PI()/180)/(3+SIN(A!B$5*PI()/180))*(A38^A!$K$52*(A!$B$6-A38))^(1/(1+A!$K$52))*(A!$K$52^(1/(1+A!$K$52)))</f>
        <v>-91.3874126540414</v>
      </c>
      <c r="F38" s="0" t="n">
        <f aca="false">A!Y95*100</f>
        <v>5475.92689850907</v>
      </c>
      <c r="G38" s="0" t="n">
        <f aca="false">A!B95</f>
        <v>54.6153366583532</v>
      </c>
      <c r="I38" s="0" t="n">
        <f aca="false">A!Y95*100</f>
        <v>5475.92689850907</v>
      </c>
      <c r="J38" s="0" t="n">
        <f aca="false">A!V95*100</f>
        <v>0.0754874140396792</v>
      </c>
    </row>
    <row r="39" customFormat="false" ht="12.8" hidden="false" customHeight="false" outlineLevel="0" collapsed="false">
      <c r="A39" s="0" t="n">
        <f aca="false">A38+A!$B$6/100</f>
        <v>76</v>
      </c>
      <c r="B39" s="0" t="n">
        <f aca="false">6*SIN(A!B$5*PI()/180)/(3-SIN(A!B$5*PI()/180))*A39</f>
        <v>105.077344284768</v>
      </c>
      <c r="C39" s="0" t="n">
        <f aca="false">-6*SIN(A!B$5*PI()/180)/(3+SIN(A!B$5*PI()/180))*A39</f>
        <v>-71.9281419406427</v>
      </c>
      <c r="D39" s="0" t="n">
        <f aca="false">6*SIN(A!B$5*PI()/180)/(3-SIN(A!B$5*PI()/180))*(A39^A!$K$51*(A!$B$6-A39))^(1/(1+A!$K$51))*(A!$K$51^(1/(1+A!$K$51)))</f>
        <v>134.218732856038</v>
      </c>
      <c r="E39" s="0" t="n">
        <f aca="false">-6*SIN(A!B$5*PI()/180)/(3+SIN(A!B$5*PI()/180))*(A39^A!$K$52*(A!$B$6-A39))^(1/(1+A!$K$52))*(A!$K$52^(1/(1+A!$K$52)))</f>
        <v>-91.8761711544489</v>
      </c>
      <c r="F39" s="0" t="n">
        <f aca="false">A!Y96*100</f>
        <v>5624.04174855075</v>
      </c>
      <c r="G39" s="0" t="n">
        <f aca="false">A!B96</f>
        <v>56.1115960099741</v>
      </c>
      <c r="I39" s="0" t="n">
        <f aca="false">A!Y96*100</f>
        <v>5624.04174855075</v>
      </c>
      <c r="J39" s="0" t="n">
        <f aca="false">A!V96*100</f>
        <v>0.0780730652840946</v>
      </c>
    </row>
    <row r="40" customFormat="false" ht="12.8" hidden="false" customHeight="false" outlineLevel="0" collapsed="false">
      <c r="A40" s="0" t="n">
        <f aca="false">A39+A!$B$6/100</f>
        <v>78</v>
      </c>
      <c r="B40" s="0" t="n">
        <f aca="false">6*SIN(A!B$5*PI()/180)/(3-SIN(A!B$5*PI()/180))*A40</f>
        <v>107.84253755542</v>
      </c>
      <c r="C40" s="0" t="n">
        <f aca="false">-6*SIN(A!B$5*PI()/180)/(3+SIN(A!B$5*PI()/180))*A40</f>
        <v>-73.8209877811859</v>
      </c>
      <c r="D40" s="0" t="n">
        <f aca="false">6*SIN(A!B$5*PI()/180)/(3-SIN(A!B$5*PI()/180))*(A40^A!$K$51*(A!$B$6-A40))^(1/(1+A!$K$51))*(A!$K$51^(1/(1+A!$K$51)))</f>
        <v>134.872284059527</v>
      </c>
      <c r="E40" s="0" t="n">
        <f aca="false">-6*SIN(A!B$5*PI()/180)/(3+SIN(A!B$5*PI()/180))*(A40^A!$K$52*(A!$B$6-A40))^(1/(1+A!$K$52))*(A!$K$52^(1/(1+A!$K$52)))</f>
        <v>-92.3235437450871</v>
      </c>
      <c r="F40" s="0" t="n">
        <f aca="false">A!Y97*100</f>
        <v>5772.01482804553</v>
      </c>
      <c r="G40" s="0" t="n">
        <f aca="false">A!B97</f>
        <v>57.607855361595</v>
      </c>
      <c r="I40" s="0" t="n">
        <f aca="false">A!Y97*100</f>
        <v>5772.01482804553</v>
      </c>
      <c r="J40" s="0" t="n">
        <f aca="false">A!V97*100</f>
        <v>0.0806890991140363</v>
      </c>
    </row>
    <row r="41" customFormat="false" ht="12.8" hidden="false" customHeight="false" outlineLevel="0" collapsed="false">
      <c r="A41" s="0" t="n">
        <f aca="false">A40+A!$B$6/100</f>
        <v>80</v>
      </c>
      <c r="B41" s="0" t="n">
        <f aca="false">6*SIN(A!B$5*PI()/180)/(3-SIN(A!B$5*PI()/180))*A41</f>
        <v>110.607730826071</v>
      </c>
      <c r="C41" s="0" t="n">
        <f aca="false">-6*SIN(A!B$5*PI()/180)/(3+SIN(A!B$5*PI()/180))*A41</f>
        <v>-75.7138336217291</v>
      </c>
      <c r="D41" s="0" t="n">
        <f aca="false">6*SIN(A!B$5*PI()/180)/(3-SIN(A!B$5*PI()/180))*(A41^A!$K$51*(A!$B$6-A41))^(1/(1+A!$K$51))*(A!$K$51^(1/(1+A!$K$51)))</f>
        <v>135.466251065492</v>
      </c>
      <c r="E41" s="0" t="n">
        <f aca="false">-6*SIN(A!B$5*PI()/180)/(3+SIN(A!B$5*PI()/180))*(A41^A!$K$52*(A!$B$6-A41))^(1/(1+A!$K$52))*(A!$K$52^(1/(1+A!$K$52)))</f>
        <v>-92.7301294216088</v>
      </c>
      <c r="F41" s="0" t="n">
        <f aca="false">A!Y98*100</f>
        <v>5919.84371451766</v>
      </c>
      <c r="G41" s="0" t="n">
        <f aca="false">A!B98</f>
        <v>59.1041147132159</v>
      </c>
      <c r="I41" s="0" t="n">
        <f aca="false">A!Y98*100</f>
        <v>5919.84371451766</v>
      </c>
      <c r="J41" s="0" t="n">
        <f aca="false">A!V98*100</f>
        <v>0.083335604397078</v>
      </c>
    </row>
    <row r="42" customFormat="false" ht="12.8" hidden="false" customHeight="false" outlineLevel="0" collapsed="false">
      <c r="A42" s="0" t="n">
        <f aca="false">A41+A!$B$6/100</f>
        <v>82</v>
      </c>
      <c r="B42" s="0" t="n">
        <f aca="false">6*SIN(A!B$5*PI()/180)/(3-SIN(A!B$5*PI()/180))*A42</f>
        <v>113.372924096723</v>
      </c>
      <c r="C42" s="0" t="n">
        <f aca="false">-6*SIN(A!B$5*PI()/180)/(3+SIN(A!B$5*PI()/180))*A42</f>
        <v>-77.6066794622723</v>
      </c>
      <c r="D42" s="0" t="n">
        <f aca="false">6*SIN(A!B$5*PI()/180)/(3-SIN(A!B$5*PI()/180))*(A42^A!$K$51*(A!$B$6-A42))^(1/(1+A!$K$51))*(A!$K$51^(1/(1+A!$K$51)))</f>
        <v>136.001414552923</v>
      </c>
      <c r="E42" s="0" t="n">
        <f aca="false">-6*SIN(A!B$5*PI()/180)/(3+SIN(A!B$5*PI()/180))*(A42^A!$K$52*(A!$B$6-A42))^(1/(1+A!$K$52))*(A!$K$52^(1/(1+A!$K$52)))</f>
        <v>-93.0964625788407</v>
      </c>
      <c r="F42" s="0" t="n">
        <f aca="false">A!Y99*100</f>
        <v>6067.52605240812</v>
      </c>
      <c r="G42" s="0" t="n">
        <f aca="false">A!B99</f>
        <v>60.6003740648368</v>
      </c>
      <c r="I42" s="0" t="n">
        <f aca="false">A!Y99*100</f>
        <v>6067.52605240812</v>
      </c>
      <c r="J42" s="0" t="n">
        <f aca="false">A!V99*100</f>
        <v>0.0860126597352281</v>
      </c>
    </row>
    <row r="43" customFormat="false" ht="12.8" hidden="false" customHeight="false" outlineLevel="0" collapsed="false">
      <c r="A43" s="0" t="n">
        <f aca="false">A42+A!$B$6/100</f>
        <v>84</v>
      </c>
      <c r="B43" s="0" t="n">
        <f aca="false">6*SIN(A!B$5*PI()/180)/(3-SIN(A!B$5*PI()/180))*A43</f>
        <v>116.138117367375</v>
      </c>
      <c r="C43" s="0" t="n">
        <f aca="false">-6*SIN(A!B$5*PI()/180)/(3+SIN(A!B$5*PI()/180))*A43</f>
        <v>-79.4995253028156</v>
      </c>
      <c r="D43" s="0" t="n">
        <f aca="false">6*SIN(A!B$5*PI()/180)/(3-SIN(A!B$5*PI()/180))*(A43^A!$K$51*(A!$B$6-A43))^(1/(1+A!$K$51))*(A!$K$51^(1/(1+A!$K$51)))</f>
        <v>136.478466269977</v>
      </c>
      <c r="E43" s="0" t="n">
        <f aca="false">-6*SIN(A!B$5*PI()/180)/(3+SIN(A!B$5*PI()/180))*(A43^A!$K$52*(A!$B$6-A43))^(1/(1+A!$K$52))*(A!$K$52^(1/(1+A!$K$52)))</f>
        <v>-93.4230167361692</v>
      </c>
      <c r="F43" s="0" t="n">
        <f aca="false">A!Y100*100</f>
        <v>6215.05955250511</v>
      </c>
      <c r="G43" s="0" t="n">
        <f aca="false">A!B100</f>
        <v>62.0966334164578</v>
      </c>
      <c r="I43" s="0" t="n">
        <f aca="false">A!Y100*100</f>
        <v>6215.05955250511</v>
      </c>
      <c r="J43" s="0" t="n">
        <f aca="false">A!V100*100</f>
        <v>0.0887203337903826</v>
      </c>
    </row>
    <row r="44" customFormat="false" ht="12.8" hidden="false" customHeight="false" outlineLevel="0" collapsed="false">
      <c r="A44" s="0" t="n">
        <f aca="false">A43+A!$B$6/100</f>
        <v>86</v>
      </c>
      <c r="B44" s="0" t="n">
        <f aca="false">6*SIN(A!B$5*PI()/180)/(3-SIN(A!B$5*PI()/180))*A44</f>
        <v>118.903310638027</v>
      </c>
      <c r="C44" s="0" t="n">
        <f aca="false">-6*SIN(A!B$5*PI()/180)/(3+SIN(A!B$5*PI()/180))*A44</f>
        <v>-81.3923711433588</v>
      </c>
      <c r="D44" s="0" t="n">
        <f aca="false">6*SIN(A!B$5*PI()/180)/(3-SIN(A!B$5*PI()/180))*(A44^A!$K$51*(A!$B$6-A44))^(1/(1+A!$K$51))*(A!$K$51^(1/(1+A!$K$51)))</f>
        <v>136.898013728344</v>
      </c>
      <c r="E44" s="0" t="n">
        <f aca="false">-6*SIN(A!B$5*PI()/180)/(3+SIN(A!B$5*PI()/180))*(A44^A!$K$52*(A!$B$6-A44))^(1/(1+A!$K$52))*(A!$K$52^(1/(1+A!$K$52)))</f>
        <v>-93.7102077509567</v>
      </c>
      <c r="F44" s="0" t="n">
        <f aca="false">A!Y101*100</f>
        <v>6362.44199137341</v>
      </c>
      <c r="G44" s="0" t="n">
        <f aca="false">A!B101</f>
        <v>63.5928927680787</v>
      </c>
      <c r="I44" s="0" t="n">
        <f aca="false">A!Y101*100</f>
        <v>6362.44199137341</v>
      </c>
      <c r="J44" s="0" t="n">
        <f aca="false">A!V101*100</f>
        <v>0.0914586856061958</v>
      </c>
    </row>
    <row r="45" customFormat="false" ht="12.8" hidden="false" customHeight="false" outlineLevel="0" collapsed="false">
      <c r="A45" s="0" t="n">
        <f aca="false">A44+A!$B$6/100</f>
        <v>88</v>
      </c>
      <c r="B45" s="0" t="n">
        <f aca="false">6*SIN(A!B$5*PI()/180)/(3-SIN(A!B$5*PI()/180))*A45</f>
        <v>121.668503908679</v>
      </c>
      <c r="C45" s="0" t="n">
        <f aca="false">-6*SIN(A!B$5*PI()/180)/(3+SIN(A!B$5*PI()/180))*A45</f>
        <v>-83.285216983902</v>
      </c>
      <c r="D45" s="0" t="n">
        <f aca="false">6*SIN(A!B$5*PI()/180)/(3-SIN(A!B$5*PI()/180))*(A45^A!$K$51*(A!$B$6-A45))^(1/(1+A!$K$51))*(A!$K$51^(1/(1+A!$K$51)))</f>
        <v>137.260584227515</v>
      </c>
      <c r="E45" s="0" t="n">
        <f aca="false">-6*SIN(A!B$5*PI()/180)/(3+SIN(A!B$5*PI()/180))*(A45^A!$K$52*(A!$B$6-A45))^(1/(1+A!$K$52))*(A!$K$52^(1/(1+A!$K$52)))</f>
        <v>-93.9583965732508</v>
      </c>
      <c r="F45" s="0" t="n">
        <f aca="false">A!Y102*100</f>
        <v>6509.67121078259</v>
      </c>
      <c r="G45" s="0" t="n">
        <f aca="false">A!B102</f>
        <v>65.0891521196996</v>
      </c>
      <c r="I45" s="0" t="n">
        <f aca="false">A!Y102*100</f>
        <v>6509.67121078259</v>
      </c>
      <c r="J45" s="0" t="n">
        <f aca="false">A!V102*100</f>
        <v>0.0942277649261981</v>
      </c>
    </row>
    <row r="46" customFormat="false" ht="12.8" hidden="false" customHeight="false" outlineLevel="0" collapsed="false">
      <c r="A46" s="0" t="n">
        <f aca="false">A45+A!$B$6/100</f>
        <v>90</v>
      </c>
      <c r="B46" s="0" t="n">
        <f aca="false">6*SIN(A!B$5*PI()/180)/(3-SIN(A!B$5*PI()/180))*A46</f>
        <v>124.43369717933</v>
      </c>
      <c r="C46" s="0" t="n">
        <f aca="false">-6*SIN(A!B$5*PI()/180)/(3+SIN(A!B$5*PI()/180))*A46</f>
        <v>-85.1780628244452</v>
      </c>
      <c r="D46" s="0" t="n">
        <f aca="false">6*SIN(A!B$5*PI()/180)/(3-SIN(A!B$5*PI()/180))*(A46^A!$K$51*(A!$B$6-A46))^(1/(1+A!$K$51))*(A!$K$51^(1/(1+A!$K$51)))</f>
        <v>137.566628273515</v>
      </c>
      <c r="E46" s="0" t="n">
        <f aca="false">-6*SIN(A!B$5*PI()/180)/(3+SIN(A!B$5*PI()/180))*(A46^A!$K$52*(A!$B$6-A46))^(1/(1+A!$K$52))*(A!$K$52^(1/(1+A!$K$52)))</f>
        <v>-94.1678915860016</v>
      </c>
      <c r="F46" s="0" t="n">
        <f aca="false">A!Y103*100</f>
        <v>6656.74511713365</v>
      </c>
      <c r="G46" s="0" t="n">
        <f aca="false">A!B103</f>
        <v>66.5854114713205</v>
      </c>
      <c r="I46" s="0" t="n">
        <f aca="false">A!Y103*100</f>
        <v>6656.74511713365</v>
      </c>
      <c r="J46" s="0" t="n">
        <f aca="false">A!V103*100</f>
        <v>0.0970276125080022</v>
      </c>
    </row>
    <row r="47" customFormat="false" ht="12.8" hidden="false" customHeight="false" outlineLevel="0" collapsed="false">
      <c r="A47" s="0" t="n">
        <f aca="false">A46+A!$B$6/100</f>
        <v>92</v>
      </c>
      <c r="B47" s="0" t="n">
        <f aca="false">6*SIN(A!B$5*PI()/180)/(3-SIN(A!B$5*PI()/180))*A47</f>
        <v>127.198890449982</v>
      </c>
      <c r="C47" s="0" t="n">
        <f aca="false">-6*SIN(A!B$5*PI()/180)/(3+SIN(A!B$5*PI()/180))*A47</f>
        <v>-87.0709086649885</v>
      </c>
      <c r="D47" s="0" t="n">
        <f aca="false">6*SIN(A!B$5*PI()/180)/(3-SIN(A!B$5*PI()/180))*(A47^A!$K$51*(A!$B$6-A47))^(1/(1+A!$K$51))*(A!$K$51^(1/(1+A!$K$51)))</f>
        <v>137.81652244546</v>
      </c>
      <c r="E47" s="0" t="n">
        <f aca="false">-6*SIN(A!B$5*PI()/180)/(3+SIN(A!B$5*PI()/180))*(A47^A!$K$52*(A!$B$6-A47))^(1/(1+A!$K$52))*(A!$K$52^(1/(1+A!$K$52)))</f>
        <v>-94.3389505672896</v>
      </c>
      <c r="F47" s="0" t="n">
        <f aca="false">A!Y104*100</f>
        <v>6803.66168088402</v>
      </c>
      <c r="G47" s="0" t="n">
        <f aca="false">A!B104</f>
        <v>68.0816708229415</v>
      </c>
      <c r="I47" s="0" t="n">
        <f aca="false">A!Y104*100</f>
        <v>6803.66168088402</v>
      </c>
      <c r="J47" s="0" t="n">
        <f aca="false">A!V104*100</f>
        <v>0.0998582604334471</v>
      </c>
    </row>
    <row r="48" customFormat="false" ht="12.8" hidden="false" customHeight="false" outlineLevel="0" collapsed="false">
      <c r="A48" s="0" t="n">
        <f aca="false">A47+A!$B$6/100</f>
        <v>94</v>
      </c>
      <c r="B48" s="0" t="n">
        <f aca="false">6*SIN(A!B$5*PI()/180)/(3-SIN(A!B$5*PI()/180))*A48</f>
        <v>129.964083720634</v>
      </c>
      <c r="C48" s="0" t="n">
        <f aca="false">-6*SIN(A!B$5*PI()/180)/(3+SIN(A!B$5*PI()/180))*A48</f>
        <v>-88.9637545055317</v>
      </c>
      <c r="D48" s="0" t="n">
        <f aca="false">6*SIN(A!B$5*PI()/180)/(3-SIN(A!B$5*PI()/180))*(A48^A!$K$51*(A!$B$6-A48))^(1/(1+A!$K$51))*(A!$K$51^(1/(1+A!$K$51)))</f>
        <v>138.010571753501</v>
      </c>
      <c r="E48" s="0" t="n">
        <f aca="false">-6*SIN(A!B$5*PI()/180)/(3+SIN(A!B$5*PI()/180))*(A48^A!$K$52*(A!$B$6-A48))^(1/(1+A!$K$52))*(A!$K$52^(1/(1+A!$K$52)))</f>
        <v>-94.4717823044</v>
      </c>
      <c r="F48" s="0" t="n">
        <f aca="false">A!Y105*100</f>
        <v>6950.41893597056</v>
      </c>
      <c r="G48" s="0" t="n">
        <f aca="false">A!B105</f>
        <v>69.5779301745624</v>
      </c>
      <c r="I48" s="0" t="n">
        <f aca="false">A!Y105*100</f>
        <v>6950.41893597056</v>
      </c>
      <c r="J48" s="0" t="n">
        <f aca="false">A!V105*100</f>
        <v>0.102719732414544</v>
      </c>
    </row>
    <row r="49" customFormat="false" ht="12.8" hidden="false" customHeight="false" outlineLevel="0" collapsed="false">
      <c r="A49" s="0" t="n">
        <f aca="false">A48+A!$B$6/100</f>
        <v>96</v>
      </c>
      <c r="B49" s="0" t="n">
        <f aca="false">6*SIN(A!B$5*PI()/180)/(3-SIN(A!B$5*PI()/180))*A49</f>
        <v>132.729276991286</v>
      </c>
      <c r="C49" s="0" t="n">
        <f aca="false">-6*SIN(A!B$5*PI()/180)/(3+SIN(A!B$5*PI()/180))*A49</f>
        <v>-90.8566003460749</v>
      </c>
      <c r="D49" s="0" t="n">
        <f aca="false">6*SIN(A!B$5*PI()/180)/(3-SIN(A!B$5*PI()/180))*(A49^A!$K$51*(A!$B$6-A49))^(1/(1+A!$K$51))*(A!$K$51^(1/(1+A!$K$51)))</f>
        <v>138.149011523241</v>
      </c>
      <c r="E49" s="0" t="n">
        <f aca="false">-6*SIN(A!B$5*PI()/180)/(3+SIN(A!B$5*PI()/180))*(A49^A!$K$52*(A!$B$6-A49))^(1/(1+A!$K$52))*(A!$K$52^(1/(1+A!$K$52)))</f>
        <v>-94.5665478837535</v>
      </c>
      <c r="F49" s="0" t="n">
        <f aca="false">A!Y106*100</f>
        <v>7097.01497923046</v>
      </c>
      <c r="G49" s="0" t="n">
        <f aca="false">A!B106</f>
        <v>71.0741895261833</v>
      </c>
      <c r="I49" s="0" t="n">
        <f aca="false">A!Y106*100</f>
        <v>7097.01497923046</v>
      </c>
      <c r="J49" s="0" t="n">
        <f aca="false">A!V106*100</f>
        <v>0.105612044095099</v>
      </c>
    </row>
    <row r="50" customFormat="false" ht="12.8" hidden="false" customHeight="false" outlineLevel="0" collapsed="false">
      <c r="A50" s="0" t="n">
        <f aca="false">A49+A!$B$6/100</f>
        <v>98</v>
      </c>
      <c r="B50" s="0" t="n">
        <f aca="false">6*SIN(A!B$5*PI()/180)/(3-SIN(A!B$5*PI()/180))*A50</f>
        <v>135.494470261938</v>
      </c>
      <c r="C50" s="0" t="n">
        <f aca="false">-6*SIN(A!B$5*PI()/180)/(3+SIN(A!B$5*PI()/180))*A50</f>
        <v>-92.7494461866182</v>
      </c>
      <c r="D50" s="0" t="n">
        <f aca="false">6*SIN(A!B$5*PI()/180)/(3-SIN(A!B$5*PI()/180))*(A50^A!$K$51*(A!$B$6-A50))^(1/(1+A!$K$51))*(A!$K$51^(1/(1+A!$K$51)))</f>
        <v>138.232008834136</v>
      </c>
      <c r="E50" s="0" t="n">
        <f aca="false">-6*SIN(A!B$5*PI()/180)/(3+SIN(A!B$5*PI()/180))*(A50^A!$K$52*(A!$B$6-A50))^(1/(1+A!$K$52))*(A!$K$52^(1/(1+A!$K$52)))</f>
        <v>-94.6233616755314</v>
      </c>
      <c r="F50" s="0" t="n">
        <f aca="false">A!Y107*100</f>
        <v>7243.44796981971</v>
      </c>
      <c r="G50" s="0" t="n">
        <f aca="false">A!B107</f>
        <v>72.5704488778042</v>
      </c>
      <c r="I50" s="0" t="n">
        <f aca="false">A!Y107*100</f>
        <v>7243.44796981971</v>
      </c>
      <c r="J50" s="0" t="n">
        <f aca="false">A!V107*100</f>
        <v>0.10853520334789</v>
      </c>
    </row>
    <row r="51" customFormat="false" ht="12.8" hidden="false" customHeight="false" outlineLevel="0" collapsed="false">
      <c r="A51" s="0" t="n">
        <f aca="false">A50+A!$B$6/100</f>
        <v>100</v>
      </c>
      <c r="B51" s="0" t="n">
        <f aca="false">6*SIN(A!B$5*PI()/180)/(3-SIN(A!B$5*PI()/180))*A51</f>
        <v>138.259663532589</v>
      </c>
      <c r="C51" s="0" t="n">
        <f aca="false">-6*SIN(A!B$5*PI()/180)/(3+SIN(A!B$5*PI()/180))*A51</f>
        <v>-94.6422920271614</v>
      </c>
      <c r="D51" s="0" t="n">
        <f aca="false">6*SIN(A!B$5*PI()/180)/(3-SIN(A!B$5*PI()/180))*(A51^A!$K$51*(A!$B$6-A51))^(1/(1+A!$K$51))*(A!$K$51^(1/(1+A!$K$51)))</f>
        <v>138.259663532589</v>
      </c>
      <c r="E51" s="0" t="n">
        <f aca="false">-6*SIN(A!B$5*PI()/180)/(3+SIN(A!B$5*PI()/180))*(A51^A!$K$52*(A!$B$6-A51))^(1/(1+A!$K$52))*(A!$K$52^(1/(1+A!$K$52)))</f>
        <v>-94.6422920271614</v>
      </c>
      <c r="F51" s="0" t="n">
        <f aca="false">A!Y108*100</f>
        <v>7389.716128629</v>
      </c>
      <c r="G51" s="0" t="n">
        <f aca="false">A!B108</f>
        <v>74.0667082294251</v>
      </c>
      <c r="I51" s="0" t="n">
        <f aca="false">A!Y108*100</f>
        <v>7389.716128629</v>
      </c>
      <c r="J51" s="0" t="n">
        <f aca="false">A!V108*100</f>
        <v>0.111489210567302</v>
      </c>
    </row>
    <row r="52" customFormat="false" ht="12.8" hidden="false" customHeight="false" outlineLevel="0" collapsed="false">
      <c r="A52" s="0" t="n">
        <f aca="false">A51+A!$B$6/100</f>
        <v>102</v>
      </c>
      <c r="B52" s="0" t="n">
        <f aca="false">6*SIN(A!B$5*PI()/180)/(3-SIN(A!B$5*PI()/180))*A52</f>
        <v>141.024856803241</v>
      </c>
      <c r="C52" s="0" t="n">
        <f aca="false">-6*SIN(A!B$5*PI()/180)/(3+SIN(A!B$5*PI()/180))*A52</f>
        <v>-96.5351378677046</v>
      </c>
      <c r="D52" s="0" t="n">
        <f aca="false">6*SIN(A!B$5*PI()/180)/(3-SIN(A!B$5*PI()/180))*(A52^A!$K$51*(A!$B$6-A52))^(1/(1+A!$K$51))*(A!$K$51^(1/(1+A!$K$51)))</f>
        <v>138.232008834136</v>
      </c>
      <c r="E52" s="0" t="n">
        <f aca="false">-6*SIN(A!B$5*PI()/180)/(3+SIN(A!B$5*PI()/180))*(A52^A!$K$52*(A!$B$6-A52))^(1/(1+A!$K$52))*(A!$K$52^(1/(1+A!$K$52)))</f>
        <v>-94.6233616755314</v>
      </c>
      <c r="F52" s="0" t="n">
        <f aca="false">A!Y109*100</f>
        <v>7535.81773769677</v>
      </c>
      <c r="G52" s="0" t="n">
        <f aca="false">A!B109</f>
        <v>75.5629675810461</v>
      </c>
      <c r="I52" s="0" t="n">
        <f aca="false">A!Y109*100</f>
        <v>7535.81773769677</v>
      </c>
      <c r="J52" s="0" t="n">
        <f aca="false">A!V109*100</f>
        <v>0.114474058957319</v>
      </c>
    </row>
    <row r="53" customFormat="false" ht="12.8" hidden="false" customHeight="false" outlineLevel="0" collapsed="false">
      <c r="A53" s="0" t="n">
        <f aca="false">A52+A!$B$6/100</f>
        <v>104</v>
      </c>
      <c r="B53" s="0" t="n">
        <f aca="false">6*SIN(A!B$5*PI()/180)/(3-SIN(A!B$5*PI()/180))*A53</f>
        <v>143.790050073893</v>
      </c>
      <c r="C53" s="0" t="n">
        <f aca="false">-6*SIN(A!B$5*PI()/180)/(3+SIN(A!B$5*PI()/180))*A53</f>
        <v>-98.4279837082478</v>
      </c>
      <c r="D53" s="0" t="n">
        <f aca="false">6*SIN(A!B$5*PI()/180)/(3-SIN(A!B$5*PI()/180))*(A53^A!$K$51*(A!$B$6-A53))^(1/(1+A!$K$51))*(A!$K$51^(1/(1+A!$K$51)))</f>
        <v>138.149011523241</v>
      </c>
      <c r="E53" s="0" t="n">
        <f aca="false">-6*SIN(A!B$5*PI()/180)/(3+SIN(A!B$5*PI()/180))*(A53^A!$K$52*(A!$B$6-A53))^(1/(1+A!$K$52))*(A!$K$52^(1/(1+A!$K$52)))</f>
        <v>-94.5665478837535</v>
      </c>
      <c r="F53" s="0" t="n">
        <f aca="false">A!Y110*100</f>
        <v>7681.75113961927</v>
      </c>
      <c r="G53" s="0" t="n">
        <f aca="false">A!B110</f>
        <v>77.059226932667</v>
      </c>
      <c r="I53" s="0" t="n">
        <f aca="false">A!Y110*100</f>
        <v>7681.75113961927</v>
      </c>
      <c r="J53" s="0" t="n">
        <f aca="false">A!V110*100</f>
        <v>0.11748973481478</v>
      </c>
    </row>
    <row r="54" customFormat="false" ht="12.8" hidden="false" customHeight="false" outlineLevel="0" collapsed="false">
      <c r="A54" s="0" t="n">
        <f aca="false">A53+A!$B$6/100</f>
        <v>106</v>
      </c>
      <c r="B54" s="0" t="n">
        <f aca="false">6*SIN(A!B$5*PI()/180)/(3-SIN(A!B$5*PI()/180))*A54</f>
        <v>146.555243344545</v>
      </c>
      <c r="C54" s="0" t="n">
        <f aca="false">-6*SIN(A!B$5*PI()/180)/(3+SIN(A!B$5*PI()/180))*A54</f>
        <v>-100.320829548791</v>
      </c>
      <c r="D54" s="0" t="n">
        <f aca="false">6*SIN(A!B$5*PI()/180)/(3-SIN(A!B$5*PI()/180))*(A54^A!$K$51*(A!$B$6-A54))^(1/(1+A!$K$51))*(A!$K$51^(1/(1+A!$K$51)))</f>
        <v>138.010571753501</v>
      </c>
      <c r="E54" s="0" t="n">
        <f aca="false">-6*SIN(A!B$5*PI()/180)/(3+SIN(A!B$5*PI()/180))*(A54^A!$K$52*(A!$B$6-A54))^(1/(1+A!$K$52))*(A!$K$52^(1/(1+A!$K$52)))</f>
        <v>-94.4717823044</v>
      </c>
      <c r="F54" s="0" t="n">
        <f aca="false">A!Y111*100</f>
        <v>7827.51473695725</v>
      </c>
      <c r="G54" s="0" t="n">
        <f aca="false">A!B111</f>
        <v>78.5554862842879</v>
      </c>
      <c r="I54" s="0" t="n">
        <f aca="false">A!Y111*100</f>
        <v>7827.51473695725</v>
      </c>
      <c r="J54" s="0" t="n">
        <f aca="false">A!V111*100</f>
        <v>0.120536217807839</v>
      </c>
    </row>
    <row r="55" customFormat="false" ht="12.8" hidden="false" customHeight="false" outlineLevel="0" collapsed="false">
      <c r="A55" s="0" t="n">
        <f aca="false">A54+A!$B$6/100</f>
        <v>108</v>
      </c>
      <c r="B55" s="0" t="n">
        <f aca="false">6*SIN(A!B$5*PI()/180)/(3-SIN(A!B$5*PI()/180))*A55</f>
        <v>149.320436615197</v>
      </c>
      <c r="C55" s="0" t="n">
        <f aca="false">-6*SIN(A!B$5*PI()/180)/(3+SIN(A!B$5*PI()/180))*A55</f>
        <v>-102.213675389334</v>
      </c>
      <c r="D55" s="0" t="n">
        <f aca="false">6*SIN(A!B$5*PI()/180)/(3-SIN(A!B$5*PI()/180))*(A55^A!$K$51*(A!$B$6-A55))^(1/(1+A!$K$51))*(A!$K$51^(1/(1+A!$K$51)))</f>
        <v>137.81652244546</v>
      </c>
      <c r="E55" s="0" t="n">
        <f aca="false">-6*SIN(A!B$5*PI()/180)/(3+SIN(A!B$5*PI()/180))*(A55^A!$K$52*(A!$B$6-A55))^(1/(1+A!$K$52))*(A!$K$52^(1/(1+A!$K$52)))</f>
        <v>-94.3389505672896</v>
      </c>
      <c r="F55" s="0" t="n">
        <f aca="false">A!Y112*100</f>
        <v>7973.1069916394</v>
      </c>
      <c r="G55" s="0" t="n">
        <f aca="false">A!B112</f>
        <v>80.0517456359088</v>
      </c>
      <c r="I55" s="0" t="n">
        <f aca="false">A!Y112*100</f>
        <v>7973.1069916394</v>
      </c>
      <c r="J55" s="0" t="n">
        <f aca="false">A!V112*100</f>
        <v>0.123613481249538</v>
      </c>
    </row>
    <row r="56" customFormat="false" ht="12.8" hidden="false" customHeight="false" outlineLevel="0" collapsed="false">
      <c r="A56" s="0" t="n">
        <f aca="false">A55+A!$B$6/100</f>
        <v>110</v>
      </c>
      <c r="B56" s="0" t="n">
        <f aca="false">6*SIN(A!B$5*PI()/180)/(3-SIN(A!B$5*PI()/180))*A56</f>
        <v>152.085629885848</v>
      </c>
      <c r="C56" s="0" t="n">
        <f aca="false">-6*SIN(A!B$5*PI()/180)/(3+SIN(A!B$5*PI()/180))*A56</f>
        <v>-104.106521229878</v>
      </c>
      <c r="D56" s="0" t="n">
        <f aca="false">6*SIN(A!B$5*PI()/180)/(3-SIN(A!B$5*PI()/180))*(A56^A!$K$51*(A!$B$6-A56))^(1/(1+A!$K$51))*(A!$K$51^(1/(1+A!$K$51)))</f>
        <v>137.566628273515</v>
      </c>
      <c r="E56" s="0" t="n">
        <f aca="false">-6*SIN(A!B$5*PI()/180)/(3+SIN(A!B$5*PI()/180))*(A56^A!$K$52*(A!$B$6-A56))^(1/(1+A!$K$52))*(A!$K$52^(1/(1+A!$K$52)))</f>
        <v>-94.1678915860016</v>
      </c>
      <c r="F56" s="0" t="n">
        <f aca="false">A!Y113*100</f>
        <v>8118.52642436198</v>
      </c>
      <c r="G56" s="0" t="n">
        <f aca="false">A!B113</f>
        <v>81.5480049875297</v>
      </c>
      <c r="I56" s="0" t="n">
        <f aca="false">A!Y113*100</f>
        <v>8118.52642436198</v>
      </c>
      <c r="J56" s="0" t="n">
        <f aca="false">A!V113*100</f>
        <v>0.126721492366454</v>
      </c>
    </row>
    <row r="57" customFormat="false" ht="12.8" hidden="false" customHeight="false" outlineLevel="0" collapsed="false">
      <c r="A57" s="0" t="n">
        <f aca="false">A56+A!$B$6/100</f>
        <v>112</v>
      </c>
      <c r="B57" s="0" t="n">
        <f aca="false">6*SIN(A!B$5*PI()/180)/(3-SIN(A!B$5*PI()/180))*A57</f>
        <v>154.8508231565</v>
      </c>
      <c r="C57" s="0" t="n">
        <f aca="false">-6*SIN(A!B$5*PI()/180)/(3+SIN(A!B$5*PI()/180))*A57</f>
        <v>-105.999367070421</v>
      </c>
      <c r="D57" s="0" t="n">
        <f aca="false">6*SIN(A!B$5*PI()/180)/(3-SIN(A!B$5*PI()/180))*(A57^A!$K$51*(A!$B$6-A57))^(1/(1+A!$K$51))*(A!$K$51^(1/(1+A!$K$51)))</f>
        <v>137.260584227515</v>
      </c>
      <c r="E57" s="0" t="n">
        <f aca="false">-6*SIN(A!B$5*PI()/180)/(3+SIN(A!B$5*PI()/180))*(A57^A!$K$52*(A!$B$6-A57))^(1/(1+A!$K$52))*(A!$K$52^(1/(1+A!$K$52)))</f>
        <v>-93.9583965732508</v>
      </c>
      <c r="F57" s="0" t="n">
        <f aca="false">A!Y114*100</f>
        <v>8263.77161398473</v>
      </c>
      <c r="G57" s="0" t="n">
        <f aca="false">A!B114</f>
        <v>83.0442643391507</v>
      </c>
      <c r="I57" s="0" t="n">
        <f aca="false">A!Y114*100</f>
        <v>8263.77161398473</v>
      </c>
      <c r="J57" s="0" t="n">
        <f aca="false">A!V114*100</f>
        <v>0.129860212562357</v>
      </c>
    </row>
    <row r="58" customFormat="false" ht="12.8" hidden="false" customHeight="false" outlineLevel="0" collapsed="false">
      <c r="A58" s="0" t="n">
        <f aca="false">A57+A!$B$6/100</f>
        <v>114</v>
      </c>
      <c r="B58" s="0" t="n">
        <f aca="false">6*SIN(A!B$5*PI()/180)/(3-SIN(A!B$5*PI()/180))*A58</f>
        <v>157.616016427152</v>
      </c>
      <c r="C58" s="0" t="n">
        <f aca="false">-6*SIN(A!B$5*PI()/180)/(3+SIN(A!B$5*PI()/180))*A58</f>
        <v>-107.892212910964</v>
      </c>
      <c r="D58" s="0" t="n">
        <f aca="false">6*SIN(A!B$5*PI()/180)/(3-SIN(A!B$5*PI()/180))*(A58^A!$K$51*(A!$B$6-A58))^(1/(1+A!$K$51))*(A!$K$51^(1/(1+A!$K$51)))</f>
        <v>136.898013728344</v>
      </c>
      <c r="E58" s="0" t="n">
        <f aca="false">-6*SIN(A!B$5*PI()/180)/(3+SIN(A!B$5*PI()/180))*(A58^A!$K$52*(A!$B$6-A58))^(1/(1+A!$K$52))*(A!$K$52^(1/(1+A!$K$52)))</f>
        <v>-93.7102077509567</v>
      </c>
      <c r="F58" s="0" t="n">
        <f aca="false">A!Y115*100</f>
        <v>8408.8411969228</v>
      </c>
      <c r="G58" s="0" t="n">
        <f aca="false">A!B115</f>
        <v>84.5405236907716</v>
      </c>
      <c r="I58" s="0" t="n">
        <f aca="false">A!Y115*100</f>
        <v>8408.8411969228</v>
      </c>
      <c r="J58" s="0" t="n">
        <f aca="false">A!V115*100</f>
        <v>0.133029597676832</v>
      </c>
    </row>
    <row r="59" customFormat="false" ht="12.8" hidden="false" customHeight="false" outlineLevel="0" collapsed="false">
      <c r="A59" s="0" t="n">
        <f aca="false">A58+A!$B$6/100</f>
        <v>116</v>
      </c>
      <c r="B59" s="0" t="n">
        <f aca="false">6*SIN(A!B$5*PI()/180)/(3-SIN(A!B$5*PI()/180))*A59</f>
        <v>160.381209697804</v>
      </c>
      <c r="C59" s="0" t="n">
        <f aca="false">-6*SIN(A!B$5*PI()/180)/(3+SIN(A!B$5*PI()/180))*A59</f>
        <v>-109.785058751507</v>
      </c>
      <c r="D59" s="0" t="n">
        <f aca="false">6*SIN(A!B$5*PI()/180)/(3-SIN(A!B$5*PI()/180))*(A59^A!$K$51*(A!$B$6-A59))^(1/(1+A!$K$51))*(A!$K$51^(1/(1+A!$K$51)))</f>
        <v>136.478466269977</v>
      </c>
      <c r="E59" s="0" t="n">
        <f aca="false">-6*SIN(A!B$5*PI()/180)/(3+SIN(A!B$5*PI()/180))*(A59^A!$K$52*(A!$B$6-A59))^(1/(1+A!$K$52))*(A!$K$52^(1/(1+A!$K$52)))</f>
        <v>-93.4230167361692</v>
      </c>
      <c r="F59" s="0" t="n">
        <f aca="false">A!Y116*100</f>
        <v>8553.73386653449</v>
      </c>
      <c r="G59" s="0" t="n">
        <f aca="false">A!B116</f>
        <v>86.0367830423925</v>
      </c>
      <c r="I59" s="0" t="n">
        <f aca="false">A!Y116*100</f>
        <v>8553.73386653449</v>
      </c>
      <c r="J59" s="0" t="n">
        <f aca="false">A!V116*100</f>
        <v>0.136229598238841</v>
      </c>
    </row>
    <row r="60" customFormat="false" ht="12.8" hidden="false" customHeight="false" outlineLevel="0" collapsed="false">
      <c r="A60" s="0" t="n">
        <f aca="false">A59+A!$B$6/100</f>
        <v>118</v>
      </c>
      <c r="B60" s="0" t="n">
        <f aca="false">6*SIN(A!B$5*PI()/180)/(3-SIN(A!B$5*PI()/180))*A60</f>
        <v>163.146402968455</v>
      </c>
      <c r="C60" s="0" t="n">
        <f aca="false">-6*SIN(A!B$5*PI()/180)/(3+SIN(A!B$5*PI()/180))*A60</f>
        <v>-111.67790459205</v>
      </c>
      <c r="D60" s="0" t="n">
        <f aca="false">6*SIN(A!B$5*PI()/180)/(3-SIN(A!B$5*PI()/180))*(A60^A!$K$51*(A!$B$6-A60))^(1/(1+A!$K$51))*(A!$K$51^(1/(1+A!$K$51)))</f>
        <v>136.001414552923</v>
      </c>
      <c r="E60" s="0" t="n">
        <f aca="false">-6*SIN(A!B$5*PI()/180)/(3+SIN(A!B$5*PI()/180))*(A60^A!$K$52*(A!$B$6-A60))^(1/(1+A!$K$52))*(A!$K$52^(1/(1+A!$K$52)))</f>
        <v>-93.0964625788407</v>
      </c>
      <c r="F60" s="0" t="n">
        <f aca="false">A!Y117*100</f>
        <v>8698.44837250476</v>
      </c>
      <c r="G60" s="0" t="n">
        <f aca="false">A!B117</f>
        <v>87.5330423940134</v>
      </c>
      <c r="I60" s="0" t="n">
        <f aca="false">A!Y117*100</f>
        <v>8698.44837250476</v>
      </c>
      <c r="J60" s="0" t="n">
        <f aca="false">A!V117*100</f>
        <v>0.139460159715185</v>
      </c>
    </row>
    <row r="61" customFormat="false" ht="12.8" hidden="false" customHeight="false" outlineLevel="0" collapsed="false">
      <c r="A61" s="0" t="n">
        <f aca="false">A60+A!$B$6/100</f>
        <v>120</v>
      </c>
      <c r="B61" s="0" t="n">
        <f aca="false">6*SIN(A!B$5*PI()/180)/(3-SIN(A!B$5*PI()/180))*A61</f>
        <v>165.911596239107</v>
      </c>
      <c r="C61" s="0" t="n">
        <f aca="false">-6*SIN(A!B$5*PI()/180)/(3+SIN(A!B$5*PI()/180))*A61</f>
        <v>-113.570750432594</v>
      </c>
      <c r="D61" s="0" t="n">
        <f aca="false">6*SIN(A!B$5*PI()/180)/(3-SIN(A!B$5*PI()/180))*(A61^A!$K$51*(A!$B$6-A61))^(1/(1+A!$K$51))*(A!$K$51^(1/(1+A!$K$51)))</f>
        <v>135.466251065492</v>
      </c>
      <c r="E61" s="0" t="n">
        <f aca="false">-6*SIN(A!B$5*PI()/180)/(3+SIN(A!B$5*PI()/180))*(A61^A!$K$52*(A!$B$6-A61))^(1/(1+A!$K$52))*(A!$K$52^(1/(1+A!$K$52)))</f>
        <v>-92.7301294216088</v>
      </c>
      <c r="F61" s="0" t="n">
        <f aca="false">A!Y118*100</f>
        <v>8842.98352022431</v>
      </c>
      <c r="G61" s="0" t="n">
        <f aca="false">A!B118</f>
        <v>89.0293017456343</v>
      </c>
      <c r="I61" s="0" t="n">
        <f aca="false">A!Y118*100</f>
        <v>8842.98352022431</v>
      </c>
      <c r="J61" s="0" t="n">
        <f aca="false">A!V118*100</f>
        <v>0.142721222753853</v>
      </c>
    </row>
    <row r="62" customFormat="false" ht="12.8" hidden="false" customHeight="false" outlineLevel="0" collapsed="false">
      <c r="A62" s="0" t="n">
        <f aca="false">A61+A!$B$6/100</f>
        <v>122</v>
      </c>
      <c r="B62" s="0" t="n">
        <f aca="false">6*SIN(A!B$5*PI()/180)/(3-SIN(A!B$5*PI()/180))*A62</f>
        <v>168.676789509759</v>
      </c>
      <c r="C62" s="0" t="n">
        <f aca="false">-6*SIN(A!B$5*PI()/180)/(3+SIN(A!B$5*PI()/180))*A62</f>
        <v>-115.463596273137</v>
      </c>
      <c r="D62" s="0" t="n">
        <f aca="false">6*SIN(A!B$5*PI()/180)/(3-SIN(A!B$5*PI()/180))*(A62^A!$K$51*(A!$B$6-A62))^(1/(1+A!$K$51))*(A!$K$51^(1/(1+A!$K$51)))</f>
        <v>134.872284059527</v>
      </c>
      <c r="E62" s="0" t="n">
        <f aca="false">-6*SIN(A!B$5*PI()/180)/(3+SIN(A!B$5*PI()/180))*(A62^A!$K$52*(A!$B$6-A62))^(1/(1+A!$K$52))*(A!$K$52^(1/(1+A!$K$52)))</f>
        <v>-92.3235437450871</v>
      </c>
      <c r="F62" s="0" t="n">
        <f aca="false">A!Y119*100</f>
        <v>8987.33817016419</v>
      </c>
      <c r="G62" s="0" t="n">
        <f aca="false">A!B119</f>
        <v>90.5255610972553</v>
      </c>
      <c r="I62" s="0" t="n">
        <f aca="false">A!Y119*100</f>
        <v>8987.33817016419</v>
      </c>
      <c r="J62" s="0" t="n">
        <f aca="false">A!V119*100</f>
        <v>0.14601272342223</v>
      </c>
    </row>
    <row r="63" customFormat="false" ht="12.8" hidden="false" customHeight="false" outlineLevel="0" collapsed="false">
      <c r="A63" s="0" t="n">
        <f aca="false">A62+A!$B$6/100</f>
        <v>124</v>
      </c>
      <c r="B63" s="0" t="n">
        <f aca="false">6*SIN(A!B$5*PI()/180)/(3-SIN(A!B$5*PI()/180))*A63</f>
        <v>171.441982780411</v>
      </c>
      <c r="C63" s="0" t="n">
        <f aca="false">-6*SIN(A!B$5*PI()/180)/(3+SIN(A!B$5*PI()/180))*A63</f>
        <v>-117.35644211368</v>
      </c>
      <c r="D63" s="0" t="n">
        <f aca="false">6*SIN(A!B$5*PI()/180)/(3-SIN(A!B$5*PI()/180))*(A63^A!$K$51*(A!$B$6-A63))^(1/(1+A!$K$51))*(A!$K$51^(1/(1+A!$K$51)))</f>
        <v>134.218732856038</v>
      </c>
      <c r="E63" s="0" t="n">
        <f aca="false">-6*SIN(A!B$5*PI()/180)/(3+SIN(A!B$5*PI()/180))*(A63^A!$K$52*(A!$B$6-A63))^(1/(1+A!$K$52))*(A!$K$52^(1/(1+A!$K$52)))</f>
        <v>-91.8761711544489</v>
      </c>
      <c r="F63" s="0" t="n">
        <f aca="false">A!Y120*100</f>
        <v>9131.51123724568</v>
      </c>
      <c r="G63" s="0" t="n">
        <f aca="false">A!B120</f>
        <v>92.0218204488762</v>
      </c>
      <c r="I63" s="0" t="n">
        <f aca="false">A!Y120*100</f>
        <v>9131.51123724568</v>
      </c>
      <c r="J63" s="0" t="n">
        <f aca="false">A!V120*100</f>
        <v>0.149334593440169</v>
      </c>
    </row>
    <row r="64" customFormat="false" ht="12.8" hidden="false" customHeight="false" outlineLevel="0" collapsed="false">
      <c r="A64" s="0" t="n">
        <f aca="false">A63+A!$B$6/100</f>
        <v>126</v>
      </c>
      <c r="B64" s="0" t="n">
        <f aca="false">6*SIN(A!B$5*PI()/180)/(3-SIN(A!B$5*PI()/180))*A64</f>
        <v>174.207176051063</v>
      </c>
      <c r="C64" s="0" t="n">
        <f aca="false">-6*SIN(A!B$5*PI()/180)/(3+SIN(A!B$5*PI()/180))*A64</f>
        <v>-119.249287954223</v>
      </c>
      <c r="D64" s="0" t="n">
        <f aca="false">6*SIN(A!B$5*PI()/180)/(3-SIN(A!B$5*PI()/180))*(A64^A!$K$51*(A!$B$6-A64))^(1/(1+A!$K$51))*(A!$K$51^(1/(1+A!$K$51)))</f>
        <v>133.504722402914</v>
      </c>
      <c r="E64" s="0" t="n">
        <f aca="false">-6*SIN(A!B$5*PI()/180)/(3+SIN(A!B$5*PI()/180))*(A64^A!$K$52*(A!$B$6-A64))^(1/(1+A!$K$52))*(A!$K$52^(1/(1+A!$K$52)))</f>
        <v>-91.3874126540414</v>
      </c>
      <c r="F64" s="0" t="n">
        <f aca="false">A!Y121*100</f>
        <v>9275.50169020558</v>
      </c>
      <c r="G64" s="0" t="n">
        <f aca="false">A!B121</f>
        <v>93.5180798004971</v>
      </c>
      <c r="I64" s="0" t="n">
        <f aca="false">A!Y121*100</f>
        <v>9275.50169020558</v>
      </c>
      <c r="J64" s="0" t="n">
        <f aca="false">A!V121*100</f>
        <v>0.15268676040792</v>
      </c>
    </row>
    <row r="65" customFormat="false" ht="12.8" hidden="false" customHeight="false" outlineLevel="0" collapsed="false">
      <c r="A65" s="0" t="n">
        <f aca="false">A64+A!$B$6/100</f>
        <v>128</v>
      </c>
      <c r="B65" s="0" t="n">
        <f aca="false">6*SIN(A!B$5*PI()/180)/(3-SIN(A!B$5*PI()/180))*A65</f>
        <v>176.972369321714</v>
      </c>
      <c r="C65" s="0" t="n">
        <f aca="false">-6*SIN(A!B$5*PI()/180)/(3+SIN(A!B$5*PI()/180))*A65</f>
        <v>-121.142133794767</v>
      </c>
      <c r="D65" s="0" t="n">
        <f aca="false">6*SIN(A!B$5*PI()/180)/(3-SIN(A!B$5*PI()/180))*(A65^A!$K$51*(A!$B$6-A65))^(1/(1+A!$K$51))*(A!$K$51^(1/(1+A!$K$51)))</f>
        <v>132.729276991286</v>
      </c>
      <c r="E65" s="0" t="n">
        <f aca="false">-6*SIN(A!B$5*PI()/180)/(3+SIN(A!B$5*PI()/180))*(A65^A!$K$52*(A!$B$6-A65))^(1/(1+A!$K$52))*(A!$K$52^(1/(1+A!$K$52)))</f>
        <v>-90.8566003460749</v>
      </c>
      <c r="F65" s="0" t="n">
        <f aca="false">A!Y122*100</f>
        <v>9419.30855095661</v>
      </c>
      <c r="G65" s="0" t="n">
        <f aca="false">A!B122</f>
        <v>95.014339152118</v>
      </c>
      <c r="I65" s="0" t="n">
        <f aca="false">A!Y122*100</f>
        <v>9419.30855095661</v>
      </c>
      <c r="J65" s="0" t="n">
        <f aca="false">A!V122*100</f>
        <v>0.156069148028905</v>
      </c>
    </row>
    <row r="66" customFormat="false" ht="12.8" hidden="false" customHeight="false" outlineLevel="0" collapsed="false">
      <c r="A66" s="0" t="n">
        <f aca="false">A65+A!$B$6/100</f>
        <v>130</v>
      </c>
      <c r="B66" s="0" t="n">
        <f aca="false">6*SIN(A!B$5*PI()/180)/(3-SIN(A!B$5*PI()/180))*A66</f>
        <v>179.737562592366</v>
      </c>
      <c r="C66" s="0" t="n">
        <f aca="false">-6*SIN(A!B$5*PI()/180)/(3+SIN(A!B$5*PI()/180))*A66</f>
        <v>-123.03497963531</v>
      </c>
      <c r="D66" s="0" t="n">
        <f aca="false">6*SIN(A!B$5*PI()/180)/(3-SIN(A!B$5*PI()/180))*(A66^A!$K$51*(A!$B$6-A66))^(1/(1+A!$K$51))*(A!$K$51^(1/(1+A!$K$51)))</f>
        <v>131.891313018454</v>
      </c>
      <c r="E66" s="0" t="n">
        <f aca="false">-6*SIN(A!B$5*PI()/180)/(3+SIN(A!B$5*PI()/180))*(A66^A!$K$52*(A!$B$6-A66))^(1/(1+A!$K$52))*(A!$K$52^(1/(1+A!$K$52)))</f>
        <v>-90.2829924766597</v>
      </c>
      <c r="F66" s="0" t="n">
        <f aca="false">A!Y123*100</f>
        <v>9562.93089394312</v>
      </c>
      <c r="G66" s="0" t="n">
        <f aca="false">A!B123</f>
        <v>96.510598503739</v>
      </c>
      <c r="I66" s="0" t="n">
        <f aca="false">A!Y123*100</f>
        <v>9562.93089394312</v>
      </c>
      <c r="J66" s="0" t="n">
        <f aca="false">A!V123*100</f>
        <v>0.159481676327375</v>
      </c>
    </row>
    <row r="67" customFormat="false" ht="12.8" hidden="false" customHeight="false" outlineLevel="0" collapsed="false">
      <c r="A67" s="0" t="n">
        <f aca="false">A66+A!$B$6/100</f>
        <v>132</v>
      </c>
      <c r="B67" s="0" t="n">
        <f aca="false">6*SIN(A!B$5*PI()/180)/(3-SIN(A!B$5*PI()/180))*A67</f>
        <v>182.502755863018</v>
      </c>
      <c r="C67" s="0" t="n">
        <f aca="false">-6*SIN(A!B$5*PI()/180)/(3+SIN(A!B$5*PI()/180))*A67</f>
        <v>-124.927825475853</v>
      </c>
      <c r="D67" s="0" t="n">
        <f aca="false">6*SIN(A!B$5*PI()/180)/(3-SIN(A!B$5*PI()/180))*(A67^A!$K$51*(A!$B$6-A67))^(1/(1+A!$K$51))*(A!$K$51^(1/(1+A!$K$51)))</f>
        <v>130.989630662835</v>
      </c>
      <c r="E67" s="0" t="n">
        <f aca="false">-6*SIN(A!B$5*PI()/180)/(3+SIN(A!B$5*PI()/180))*(A67^A!$K$52*(A!$B$6-A67))^(1/(1+A!$K$52))*(A!$K$52^(1/(1+A!$K$52)))</f>
        <v>-89.665767737095</v>
      </c>
      <c r="F67" s="0" t="n">
        <f aca="false">A!Y124*100</f>
        <v>9706.36784549181</v>
      </c>
      <c r="G67" s="0" t="n">
        <f aca="false">A!B124</f>
        <v>98.0068578553599</v>
      </c>
      <c r="I67" s="0" t="n">
        <f aca="false">A!Y124*100</f>
        <v>9706.36784549181</v>
      </c>
      <c r="J67" s="0" t="n">
        <f aca="false">A!V124*100</f>
        <v>0.162924261860931</v>
      </c>
    </row>
    <row r="68" customFormat="false" ht="12.8" hidden="false" customHeight="false" outlineLevel="0" collapsed="false">
      <c r="A68" s="0" t="n">
        <f aca="false">A67+A!$B$6/100</f>
        <v>134</v>
      </c>
      <c r="B68" s="0" t="n">
        <f aca="false">6*SIN(A!B$5*PI()/180)/(3-SIN(A!B$5*PI()/180))*A68</f>
        <v>185.26794913367</v>
      </c>
      <c r="C68" s="0" t="n">
        <f aca="false">-6*SIN(A!B$5*PI()/180)/(3+SIN(A!B$5*PI()/180))*A68</f>
        <v>-126.820671316396</v>
      </c>
      <c r="D68" s="0" t="n">
        <f aca="false">6*SIN(A!B$5*PI()/180)/(3-SIN(A!B$5*PI()/180))*(A68^A!$K$51*(A!$B$6-A68))^(1/(1+A!$K$51))*(A!$K$51^(1/(1+A!$K$51)))</f>
        <v>130.022904309172</v>
      </c>
      <c r="E68" s="0" t="n">
        <f aca="false">-6*SIN(A!B$5*PI()/180)/(3+SIN(A!B$5*PI()/180))*(A68^A!$K$52*(A!$B$6-A68))^(1/(1+A!$K$52))*(A!$K$52^(1/(1+A!$K$52)))</f>
        <v>-89.0040187096776</v>
      </c>
      <c r="F68" s="0" t="n">
        <f aca="false">A!Y125*100</f>
        <v>9849.61858315763</v>
      </c>
      <c r="G68" s="0" t="n">
        <f aca="false">A!B125</f>
        <v>99.5031172069808</v>
      </c>
      <c r="I68" s="0" t="n">
        <f aca="false">A!Y125*100</f>
        <v>9849.61858315763</v>
      </c>
      <c r="J68" s="0" t="n">
        <f aca="false">A!V125*100</f>
        <v>0.166396817927958</v>
      </c>
    </row>
    <row r="69" customFormat="false" ht="12.8" hidden="false" customHeight="false" outlineLevel="0" collapsed="false">
      <c r="A69" s="0" t="n">
        <f aca="false">A68+A!$B$6/100</f>
        <v>136</v>
      </c>
      <c r="B69" s="0" t="n">
        <f aca="false">6*SIN(A!B$5*PI()/180)/(3-SIN(A!B$5*PI()/180))*A69</f>
        <v>188.033142404322</v>
      </c>
      <c r="C69" s="0" t="n">
        <f aca="false">-6*SIN(A!B$5*PI()/180)/(3+SIN(A!B$5*PI()/180))*A69</f>
        <v>-128.713517156939</v>
      </c>
      <c r="D69" s="0" t="n">
        <f aca="false">6*SIN(A!B$5*PI()/180)/(3-SIN(A!B$5*PI()/180))*(A69^A!$K$51*(A!$B$6-A69))^(1/(1+A!$K$51))*(A!$K$51^(1/(1+A!$K$51)))</f>
        <v>128.989671528964</v>
      </c>
      <c r="E69" s="0" t="n">
        <f aca="false">-6*SIN(A!B$5*PI()/180)/(3+SIN(A!B$5*PI()/180))*(A69^A!$K$52*(A!$B$6-A69))^(1/(1+A!$K$52))*(A!$K$52^(1/(1+A!$K$52)))</f>
        <v>-88.2967443245246</v>
      </c>
      <c r="F69" s="0" t="n">
        <f aca="false">A!Y126*100</f>
        <v>9992.68233506475</v>
      </c>
      <c r="G69" s="0" t="n">
        <f aca="false">A!B126</f>
        <v>100.999376558602</v>
      </c>
      <c r="I69" s="0" t="n">
        <f aca="false">A!Y126*100</f>
        <v>9992.68233506475</v>
      </c>
      <c r="J69" s="0" t="n">
        <f aca="false">A!V126*100</f>
        <v>0.169899254769963</v>
      </c>
    </row>
    <row r="70" customFormat="false" ht="12.8" hidden="false" customHeight="false" outlineLevel="0" collapsed="false">
      <c r="A70" s="0" t="n">
        <f aca="false">A69+A!$B$6/100</f>
        <v>138</v>
      </c>
      <c r="B70" s="0" t="n">
        <f aca="false">6*SIN(A!B$5*PI()/180)/(3-SIN(A!B$5*PI()/180))*A70</f>
        <v>190.798335674973</v>
      </c>
      <c r="C70" s="0" t="n">
        <f aca="false">-6*SIN(A!B$5*PI()/180)/(3+SIN(A!B$5*PI()/180))*A70</f>
        <v>-130.606362997483</v>
      </c>
      <c r="D70" s="0" t="n">
        <f aca="false">6*SIN(A!B$5*PI()/180)/(3-SIN(A!B$5*PI()/180))*(A70^A!$K$51*(A!$B$6-A70))^(1/(1+A!$K$51))*(A!$K$51^(1/(1+A!$K$51)))</f>
        <v>127.888320380166</v>
      </c>
      <c r="E70" s="0" t="n">
        <f aca="false">-6*SIN(A!B$5*PI()/180)/(3+SIN(A!B$5*PI()/180))*(A70^A!$K$52*(A!$B$6-A70))^(1/(1+A!$K$52))*(A!$K$52^(1/(1+A!$K$52)))</f>
        <v>-87.5428411658897</v>
      </c>
      <c r="F70" s="0" t="n">
        <f aca="false">A!Y127*100</f>
        <v>10135.5583792429</v>
      </c>
      <c r="G70" s="0" t="n">
        <f aca="false">A!B127</f>
        <v>102.495635910223</v>
      </c>
      <c r="I70" s="0" t="n">
        <f aca="false">A!Y127*100</f>
        <v>10135.5583792429</v>
      </c>
      <c r="J70" s="0" t="n">
        <f aca="false">A!V127*100</f>
        <v>0.173431479768877</v>
      </c>
    </row>
    <row r="71" customFormat="false" ht="12.8" hidden="false" customHeight="false" outlineLevel="0" collapsed="false">
      <c r="A71" s="0" t="n">
        <f aca="false">A70+A!$B$6/100</f>
        <v>140</v>
      </c>
      <c r="B71" s="0" t="n">
        <f aca="false">6*SIN(A!B$5*PI()/180)/(3-SIN(A!B$5*PI()/180))*A71</f>
        <v>193.563528945625</v>
      </c>
      <c r="C71" s="0" t="n">
        <f aca="false">-6*SIN(A!B$5*PI()/180)/(3+SIN(A!B$5*PI()/180))*A71</f>
        <v>-132.499208838026</v>
      </c>
      <c r="D71" s="0" t="n">
        <f aca="false">6*SIN(A!B$5*PI()/180)/(3-SIN(A!B$5*PI()/180))*(A71^A!$K$51*(A!$B$6-A71))^(1/(1+A!$K$51))*(A!$K$51^(1/(1+A!$K$51)))</f>
        <v>126.717074739443</v>
      </c>
      <c r="E71" s="0" t="n">
        <f aca="false">-6*SIN(A!B$5*PI()/180)/(3+SIN(A!B$5*PI()/180))*(A71^A!$K$52*(A!$B$6-A71))^(1/(1+A!$K$52))*(A!$K$52^(1/(1+A!$K$52)))</f>
        <v>-86.7410934317165</v>
      </c>
      <c r="F71" s="0" t="n">
        <f aca="false">A!Y128*100</f>
        <v>10278.2460429583</v>
      </c>
      <c r="G71" s="0" t="n">
        <f aca="false">A!B128</f>
        <v>103.991895261844</v>
      </c>
      <c r="I71" s="0" t="n">
        <f aca="false">A!Y128*100</f>
        <v>10278.2460429583</v>
      </c>
      <c r="J71" s="0" t="n">
        <f aca="false">A!V128*100</f>
        <v>0.176993397639327</v>
      </c>
    </row>
    <row r="72" customFormat="false" ht="12.8" hidden="false" customHeight="false" outlineLevel="0" collapsed="false">
      <c r="A72" s="0" t="n">
        <f aca="false">A71+A!$B$6/100</f>
        <v>142</v>
      </c>
      <c r="B72" s="0" t="n">
        <f aca="false">6*SIN(A!B$5*PI()/180)/(3-SIN(A!B$5*PI()/180))*A72</f>
        <v>196.328722216277</v>
      </c>
      <c r="C72" s="0" t="n">
        <f aca="false">-6*SIN(A!B$5*PI()/180)/(3+SIN(A!B$5*PI()/180))*A72</f>
        <v>-134.392054678569</v>
      </c>
      <c r="D72" s="0" t="n">
        <f aca="false">6*SIN(A!B$5*PI()/180)/(3-SIN(A!B$5*PI()/180))*(A72^A!$K$51*(A!$B$6-A72))^(1/(1+A!$K$51))*(A!$K$51^(1/(1+A!$K$51)))</f>
        <v>125.473977316953</v>
      </c>
      <c r="E72" s="0" t="n">
        <f aca="false">-6*SIN(A!B$5*PI()/180)/(3+SIN(A!B$5*PI()/180))*(A72^A!$K$52*(A!$B$6-A72))^(1/(1+A!$K$52))*(A!$K$52^(1/(1+A!$K$52)))</f>
        <v>-85.8901613068181</v>
      </c>
      <c r="F72" s="0" t="n">
        <f aca="false">A!Y129*100</f>
        <v>10420.7447020405</v>
      </c>
      <c r="G72" s="0" t="n">
        <f aca="false">A!B129</f>
        <v>105.488154613464</v>
      </c>
      <c r="I72" s="0" t="n">
        <f aca="false">A!Y129*100</f>
        <v>10420.7447020405</v>
      </c>
      <c r="J72" s="0" t="n">
        <f aca="false">A!V129*100</f>
        <v>0.180584910615929</v>
      </c>
    </row>
    <row r="73" customFormat="false" ht="12.8" hidden="false" customHeight="false" outlineLevel="0" collapsed="false">
      <c r="A73" s="0" t="n">
        <f aca="false">A72+A!$B$6/100</f>
        <v>144</v>
      </c>
      <c r="B73" s="0" t="n">
        <f aca="false">6*SIN(A!B$5*PI()/180)/(3-SIN(A!B$5*PI()/180))*A73</f>
        <v>199.093915486929</v>
      </c>
      <c r="C73" s="0" t="n">
        <f aca="false">-6*SIN(A!B$5*PI()/180)/(3+SIN(A!B$5*PI()/180))*A73</f>
        <v>-136.284900519112</v>
      </c>
      <c r="D73" s="0" t="n">
        <f aca="false">6*SIN(A!B$5*PI()/180)/(3-SIN(A!B$5*PI()/180))*(A73^A!$K$51*(A!$B$6-A73))^(1/(1+A!$K$51))*(A!$K$51^(1/(1+A!$K$51)))</f>
        <v>124.156869923902</v>
      </c>
      <c r="E73" s="0" t="n">
        <f aca="false">-6*SIN(A!B$5*PI()/180)/(3+SIN(A!B$5*PI()/180))*(A73^A!$K$52*(A!$B$6-A73))^(1/(1+A!$K$52))*(A!$K$52^(1/(1+A!$K$52)))</f>
        <v>-84.9885674555148</v>
      </c>
      <c r="F73" s="0" t="n">
        <f aca="false">A!Y130*100</f>
        <v>10563.0537802043</v>
      </c>
      <c r="G73" s="0" t="n">
        <f aca="false">A!B130</f>
        <v>106.984413965085</v>
      </c>
      <c r="I73" s="0" t="n">
        <f aca="false">A!Y130*100</f>
        <v>10563.0537802043</v>
      </c>
      <c r="J73" s="0" t="n">
        <f aca="false">A!V130*100</f>
        <v>0.184205918635633</v>
      </c>
    </row>
    <row r="74" customFormat="false" ht="12.8" hidden="false" customHeight="false" outlineLevel="0" collapsed="false">
      <c r="A74" s="0" t="n">
        <f aca="false">A73+A!$B$6/100</f>
        <v>146</v>
      </c>
      <c r="B74" s="0" t="n">
        <f aca="false">6*SIN(A!B$5*PI()/180)/(3-SIN(A!B$5*PI()/180))*A74</f>
        <v>201.85910875758</v>
      </c>
      <c r="C74" s="0" t="n">
        <f aca="false">-6*SIN(A!B$5*PI()/180)/(3+SIN(A!B$5*PI()/180))*A74</f>
        <v>-138.177746359656</v>
      </c>
      <c r="D74" s="0" t="n">
        <f aca="false">6*SIN(A!B$5*PI()/180)/(3-SIN(A!B$5*PI()/180))*(A74^A!$K$51*(A!$B$6-A74))^(1/(1+A!$K$51))*(A!$K$51^(1/(1+A!$K$51)))</f>
        <v>122.763370462114</v>
      </c>
      <c r="E74" s="0" t="n">
        <f aca="false">-6*SIN(A!B$5*PI()/180)/(3+SIN(A!B$5*PI()/180))*(A74^A!$K$52*(A!$B$6-A74))^(1/(1+A!$K$52))*(A!$K$52^(1/(1+A!$K$52)))</f>
        <v>-84.0346812704005</v>
      </c>
      <c r="F74" s="0" t="n">
        <f aca="false">A!Y131*100</f>
        <v>10705.1727483663</v>
      </c>
      <c r="G74" s="0" t="n">
        <f aca="false">A!B131</f>
        <v>108.480673316706</v>
      </c>
      <c r="I74" s="0" t="n">
        <f aca="false">A!Y131*100</f>
        <v>10705.1727483663</v>
      </c>
      <c r="J74" s="0" t="n">
        <f aca="false">A!V131*100</f>
        <v>0.187856319515166</v>
      </c>
    </row>
    <row r="75" customFormat="false" ht="12.8" hidden="false" customHeight="false" outlineLevel="0" collapsed="false">
      <c r="A75" s="0" t="n">
        <f aca="false">A74+A!$B$6/100</f>
        <v>148</v>
      </c>
      <c r="B75" s="0" t="n">
        <f aca="false">6*SIN(A!B$5*PI()/180)/(3-SIN(A!B$5*PI()/180))*A75</f>
        <v>204.624302028232</v>
      </c>
      <c r="C75" s="0" t="n">
        <f aca="false">-6*SIN(A!B$5*PI()/180)/(3+SIN(A!B$5*PI()/180))*A75</f>
        <v>-140.070592200199</v>
      </c>
      <c r="D75" s="0" t="n">
        <f aca="false">6*SIN(A!B$5*PI()/180)/(3-SIN(A!B$5*PI()/180))*(A75^A!$K$51*(A!$B$6-A75))^(1/(1+A!$K$51))*(A!$K$51^(1/(1+A!$K$51)))</f>
        <v>121.290845975644</v>
      </c>
      <c r="E75" s="0" t="n">
        <f aca="false">-6*SIN(A!B$5*PI()/180)/(3+SIN(A!B$5*PI()/180))*(A75^A!$K$52*(A!$B$6-A75))^(1/(1+A!$K$52))*(A!$K$52^(1/(1+A!$K$52)))</f>
        <v>-83.026700425483</v>
      </c>
      <c r="F75" s="0" t="n">
        <f aca="false">A!Y132*100</f>
        <v>10847.1011239584</v>
      </c>
      <c r="G75" s="0" t="n">
        <f aca="false">A!B132</f>
        <v>109.976932668327</v>
      </c>
      <c r="I75" s="0" t="n">
        <f aca="false">A!Y132*100</f>
        <v>10847.1011239584</v>
      </c>
      <c r="J75" s="0" t="n">
        <f aca="false">A!V132*100</f>
        <v>0.191536009123623</v>
      </c>
    </row>
    <row r="76" customFormat="false" ht="12.8" hidden="false" customHeight="false" outlineLevel="0" collapsed="false">
      <c r="A76" s="0" t="n">
        <f aca="false">A75+A!$B$6/100</f>
        <v>150</v>
      </c>
      <c r="B76" s="0" t="n">
        <f aca="false">6*SIN(A!B$5*PI()/180)/(3-SIN(A!B$5*PI()/180))*A76</f>
        <v>207.389495298884</v>
      </c>
      <c r="C76" s="0" t="n">
        <f aca="false">-6*SIN(A!B$5*PI()/180)/(3+SIN(A!B$5*PI()/180))*A76</f>
        <v>-141.963438040742</v>
      </c>
      <c r="D76" s="0" t="n">
        <f aca="false">6*SIN(A!B$5*PI()/180)/(3-SIN(A!B$5*PI()/180))*(A76^A!$K$51*(A!$B$6-A76))^(1/(1+A!$K$51))*(A!$K$51^(1/(1+A!$K$51)))</f>
        <v>119.736380937911</v>
      </c>
      <c r="E76" s="0" t="n">
        <f aca="false">-6*SIN(A!B$5*PI()/180)/(3+SIN(A!B$5*PI()/180))*(A76^A!$K$52*(A!$B$6-A76))^(1/(1+A!$K$52))*(A!$K$52^(1/(1+A!$K$52)))</f>
        <v>-81.9626291679072</v>
      </c>
      <c r="F76" s="0" t="n">
        <f aca="false">A!Y133*100</f>
        <v>10988.8384702353</v>
      </c>
      <c r="G76" s="0" t="n">
        <f aca="false">A!B133</f>
        <v>111.473192019948</v>
      </c>
      <c r="I76" s="0" t="n">
        <f aca="false">A!Y133*100</f>
        <v>10988.8384702353</v>
      </c>
      <c r="J76" s="0" t="n">
        <f aca="false">A!V133*100</f>
        <v>0.195244881550244</v>
      </c>
    </row>
    <row r="77" customFormat="false" ht="12.8" hidden="false" customHeight="false" outlineLevel="0" collapsed="false">
      <c r="A77" s="0" t="n">
        <f aca="false">A76+A!$B$6/100</f>
        <v>152</v>
      </c>
      <c r="B77" s="0" t="n">
        <f aca="false">6*SIN(A!B$5*PI()/180)/(3-SIN(A!B$5*PI()/180))*A77</f>
        <v>210.154688569536</v>
      </c>
      <c r="C77" s="0" t="n">
        <f aca="false">-6*SIN(A!B$5*PI()/180)/(3+SIN(A!B$5*PI()/180))*A77</f>
        <v>-143.856283881285</v>
      </c>
      <c r="D77" s="0" t="n">
        <f aca="false">6*SIN(A!B$5*PI()/180)/(3-SIN(A!B$5*PI()/180))*(A77^A!$K$51*(A!$B$6-A77))^(1/(1+A!$K$51))*(A!$K$51^(1/(1+A!$K$51)))</f>
        <v>118.096739730958</v>
      </c>
      <c r="E77" s="0" t="n">
        <f aca="false">-6*SIN(A!B$5*PI()/180)/(3+SIN(A!B$5*PI()/180))*(A77^A!$K$52*(A!$B$6-A77))^(1/(1+A!$K$52))*(A!$K$52^(1/(1+A!$K$52)))</f>
        <v>-80.8402526340481</v>
      </c>
      <c r="F77" s="0" t="n">
        <f aca="false">A!Y134*100</f>
        <v>11130.384395579</v>
      </c>
      <c r="G77" s="0" t="n">
        <f aca="false">A!B134</f>
        <v>112.969451371569</v>
      </c>
      <c r="I77" s="0" t="n">
        <f aca="false">A!Y134*100</f>
        <v>11130.384395579</v>
      </c>
      <c r="J77" s="0" t="n">
        <f aca="false">A!V134*100</f>
        <v>0.198982829267447</v>
      </c>
    </row>
    <row r="78" customFormat="false" ht="12.8" hidden="false" customHeight="false" outlineLevel="0" collapsed="false">
      <c r="A78" s="0" t="n">
        <f aca="false">A77+A!$B$6/100</f>
        <v>154</v>
      </c>
      <c r="B78" s="0" t="n">
        <f aca="false">6*SIN(A!B$5*PI()/180)/(3-SIN(A!B$5*PI()/180))*A78</f>
        <v>212.919881840188</v>
      </c>
      <c r="C78" s="0" t="n">
        <f aca="false">-6*SIN(A!B$5*PI()/180)/(3+SIN(A!B$5*PI()/180))*A78</f>
        <v>-145.749129721829</v>
      </c>
      <c r="D78" s="0" t="n">
        <f aca="false">6*SIN(A!B$5*PI()/180)/(3-SIN(A!B$5*PI()/180))*(A78^A!$K$51*(A!$B$6-A78))^(1/(1+A!$K$51))*(A!$K$51^(1/(1+A!$K$51)))</f>
        <v>116.368321988446</v>
      </c>
      <c r="E78" s="0" t="n">
        <f aca="false">-6*SIN(A!B$5*PI()/180)/(3+SIN(A!B$5*PI()/180))*(A78^A!$K$52*(A!$B$6-A78))^(1/(1+A!$K$52))*(A!$K$52^(1/(1+A!$K$52)))</f>
        <v>-79.6571062806417</v>
      </c>
      <c r="F78" s="0" t="n">
        <f aca="false">A!Y135*100</f>
        <v>11271.7385527984</v>
      </c>
      <c r="G78" s="0" t="n">
        <f aca="false">A!B135</f>
        <v>114.46571072319</v>
      </c>
      <c r="I78" s="0" t="n">
        <f aca="false">A!Y135*100</f>
        <v>11271.7385527984</v>
      </c>
      <c r="J78" s="0" t="n">
        <f aca="false">A!V135*100</f>
        <v>0.202749743289148</v>
      </c>
    </row>
    <row r="79" customFormat="false" ht="12.8" hidden="false" customHeight="false" outlineLevel="0" collapsed="false">
      <c r="A79" s="0" t="n">
        <f aca="false">A78+A!$B$6/100</f>
        <v>156</v>
      </c>
      <c r="B79" s="0" t="n">
        <f aca="false">6*SIN(A!B$5*PI()/180)/(3-SIN(A!B$5*PI()/180))*A79</f>
        <v>215.685075110839</v>
      </c>
      <c r="C79" s="0" t="n">
        <f aca="false">-6*SIN(A!B$5*PI()/180)/(3+SIN(A!B$5*PI()/180))*A79</f>
        <v>-147.641975562372</v>
      </c>
      <c r="D79" s="0" t="n">
        <f aca="false">6*SIN(A!B$5*PI()/180)/(3-SIN(A!B$5*PI()/180))*(A79^A!$K$51*(A!$B$6-A79))^(1/(1+A!$K$51))*(A!$K$51^(1/(1+A!$K$51)))</f>
        <v>114.547109095269</v>
      </c>
      <c r="E79" s="0" t="n">
        <f aca="false">-6*SIN(A!B$5*PI()/180)/(3+SIN(A!B$5*PI()/180))*(A79^A!$K$52*(A!$B$6-A79))^(1/(1+A!$K$52))*(A!$K$52^(1/(1+A!$K$52)))</f>
        <v>-78.410439262397</v>
      </c>
      <c r="F79" s="0" t="n">
        <f aca="false">A!Y136*100</f>
        <v>11412.900638425</v>
      </c>
      <c r="G79" s="0" t="n">
        <f aca="false">A!B136</f>
        <v>115.961970074811</v>
      </c>
      <c r="I79" s="0" t="n">
        <f aca="false">A!Y136*100</f>
        <v>11412.900638425</v>
      </c>
      <c r="J79" s="0" t="n">
        <f aca="false">A!V136*100</f>
        <v>0.206545513324445</v>
      </c>
    </row>
    <row r="80" customFormat="false" ht="12.8" hidden="false" customHeight="false" outlineLevel="0" collapsed="false">
      <c r="A80" s="0" t="n">
        <f aca="false">A79+A!$B$6/100</f>
        <v>158</v>
      </c>
      <c r="B80" s="0" t="n">
        <f aca="false">6*SIN(A!B$5*PI()/180)/(3-SIN(A!B$5*PI()/180))*A80</f>
        <v>218.450268381491</v>
      </c>
      <c r="C80" s="0" t="n">
        <f aca="false">-6*SIN(A!B$5*PI()/180)/(3+SIN(A!B$5*PI()/180))*A80</f>
        <v>-149.534821402915</v>
      </c>
      <c r="D80" s="0" t="n">
        <f aca="false">6*SIN(A!B$5*PI()/180)/(3-SIN(A!B$5*PI()/180))*(A80^A!$K$51*(A!$B$6-A80))^(1/(1+A!$K$51))*(A!$K$51^(1/(1+A!$K$51)))</f>
        <v>112.628599627768</v>
      </c>
      <c r="E80" s="0" t="n">
        <f aca="false">-6*SIN(A!B$5*PI()/180)/(3+SIN(A!B$5*PI()/180))*(A80^A!$K$52*(A!$B$6-A80))^(1/(1+A!$K$52))*(A!$K$52^(1/(1+A!$K$52)))</f>
        <v>-77.0971702391633</v>
      </c>
      <c r="F80" s="0" t="n">
        <f aca="false">A!Y137*100</f>
        <v>11553.8703920055</v>
      </c>
      <c r="G80" s="0" t="n">
        <f aca="false">A!B137</f>
        <v>117.458229426432</v>
      </c>
      <c r="I80" s="0" t="n">
        <f aca="false">A!Y137*100</f>
        <v>11553.8703920055</v>
      </c>
      <c r="J80" s="0" t="n">
        <f aca="false">A!V137*100</f>
        <v>0.210370027926723</v>
      </c>
    </row>
    <row r="81" customFormat="false" ht="12.8" hidden="false" customHeight="false" outlineLevel="0" collapsed="false">
      <c r="A81" s="0" t="n">
        <f aca="false">A80+A!$B$6/100</f>
        <v>160</v>
      </c>
      <c r="B81" s="0" t="n">
        <f aca="false">6*SIN(A!B$5*PI()/180)/(3-SIN(A!B$5*PI()/180))*A81</f>
        <v>221.215461652143</v>
      </c>
      <c r="C81" s="0" t="n">
        <f aca="false">-6*SIN(A!B$5*PI()/180)/(3+SIN(A!B$5*PI()/180))*A81</f>
        <v>-151.427667243458</v>
      </c>
      <c r="D81" s="0" t="n">
        <f aca="false">6*SIN(A!B$5*PI()/180)/(3-SIN(A!B$5*PI()/180))*(A81^A!$K$51*(A!$B$6-A81))^(1/(1+A!$K$51))*(A!$K$51^(1/(1+A!$K$51)))</f>
        <v>110.607730826071</v>
      </c>
      <c r="E81" s="0" t="n">
        <f aca="false">-6*SIN(A!B$5*PI()/180)/(3+SIN(A!B$5*PI()/180))*(A81^A!$K$52*(A!$B$6-A81))^(1/(1+A!$K$52))*(A!$K$52^(1/(1+A!$K$52)))</f>
        <v>-75.7138336217291</v>
      </c>
      <c r="F81" s="0" t="n">
        <f aca="false">A!Y138*100</f>
        <v>11694.6475953897</v>
      </c>
      <c r="G81" s="0" t="n">
        <f aca="false">A!B138</f>
        <v>118.954488778053</v>
      </c>
      <c r="I81" s="0" t="n">
        <f aca="false">A!Y138*100</f>
        <v>11694.6475953897</v>
      </c>
      <c r="J81" s="0" t="n">
        <f aca="false">A!V138*100</f>
        <v>0.214223174638227</v>
      </c>
    </row>
    <row r="82" customFormat="false" ht="12.8" hidden="false" customHeight="false" outlineLevel="0" collapsed="false">
      <c r="A82" s="0" t="n">
        <f aca="false">A81+A!$B$6/100</f>
        <v>162</v>
      </c>
      <c r="B82" s="0" t="n">
        <f aca="false">6*SIN(A!B$5*PI()/180)/(3-SIN(A!B$5*PI()/180))*A82</f>
        <v>223.980654922795</v>
      </c>
      <c r="C82" s="0" t="n">
        <f aca="false">-6*SIN(A!B$5*PI()/180)/(3+SIN(A!B$5*PI()/180))*A82</f>
        <v>-153.320513084001</v>
      </c>
      <c r="D82" s="0" t="n">
        <f aca="false">6*SIN(A!B$5*PI()/180)/(3-SIN(A!B$5*PI()/180))*(A82^A!$K$51*(A!$B$6-A82))^(1/(1+A!$K$51))*(A!$K$51^(1/(1+A!$K$51)))</f>
        <v>108.478782235169</v>
      </c>
      <c r="E82" s="0" t="n">
        <f aca="false">-6*SIN(A!B$5*PI()/180)/(3+SIN(A!B$5*PI()/180))*(A82^A!$K$52*(A!$B$6-A82))^(1/(1+A!$K$52))*(A!$K$52^(1/(1+A!$K$52)))</f>
        <v>-74.2565136116631</v>
      </c>
      <c r="F82" s="0" t="n">
        <f aca="false">A!Y139*100</f>
        <v>11835.2320720163</v>
      </c>
      <c r="G82" s="0" t="n">
        <f aca="false">A!B139</f>
        <v>120.450748129674</v>
      </c>
      <c r="I82" s="0" t="n">
        <f aca="false">A!Y139*100</f>
        <v>11835.2320720163</v>
      </c>
      <c r="J82" s="0" t="n">
        <f aca="false">A!V139*100</f>
        <v>0.218104840130186</v>
      </c>
    </row>
    <row r="83" customFormat="false" ht="12.8" hidden="false" customHeight="false" outlineLevel="0" collapsed="false">
      <c r="A83" s="0" t="n">
        <f aca="false">A82+A!$B$6/100</f>
        <v>164</v>
      </c>
      <c r="B83" s="0" t="n">
        <f aca="false">6*SIN(A!B$5*PI()/180)/(3-SIN(A!B$5*PI()/180))*A83</f>
        <v>226.745848193447</v>
      </c>
      <c r="C83" s="0" t="n">
        <f aca="false">-6*SIN(A!B$5*PI()/180)/(3+SIN(A!B$5*PI()/180))*A83</f>
        <v>-155.213358924545</v>
      </c>
      <c r="D83" s="0" t="n">
        <f aca="false">6*SIN(A!B$5*PI()/180)/(3-SIN(A!B$5*PI()/180))*(A83^A!$K$51*(A!$B$6-A83))^(1/(1+A!$K$51))*(A!$K$51^(1/(1+A!$K$51)))</f>
        <v>106.23525631498</v>
      </c>
      <c r="E83" s="0" t="n">
        <f aca="false">-6*SIN(A!B$5*PI()/180)/(3+SIN(A!B$5*PI()/180))*(A83^A!$K$52*(A!$B$6-A83))^(1/(1+A!$K$52))*(A!$K$52^(1/(1+A!$K$52)))</f>
        <v>-72.7207624758378</v>
      </c>
      <c r="F83" s="0" t="n">
        <f aca="false">A!Y140*100</f>
        <v>11975.6236861942</v>
      </c>
      <c r="G83" s="0" t="n">
        <f aca="false">A!B140</f>
        <v>121.947007481295</v>
      </c>
      <c r="I83" s="0" t="n">
        <f aca="false">A!Y140*100</f>
        <v>11975.6236861942</v>
      </c>
      <c r="J83" s="0" t="n">
        <f aca="false">A!V140*100</f>
        <v>0.222014910338539</v>
      </c>
    </row>
    <row r="84" customFormat="false" ht="12.8" hidden="false" customHeight="false" outlineLevel="0" collapsed="false">
      <c r="A84" s="0" t="n">
        <f aca="false">A83+A!$B$6/100</f>
        <v>166</v>
      </c>
      <c r="B84" s="0" t="n">
        <f aca="false">6*SIN(A!B$5*PI()/180)/(3-SIN(A!B$5*PI()/180))*A84</f>
        <v>229.511041464098</v>
      </c>
      <c r="C84" s="0" t="n">
        <f aca="false">-6*SIN(A!B$5*PI()/180)/(3+SIN(A!B$5*PI()/180))*A84</f>
        <v>-157.106204765088</v>
      </c>
      <c r="D84" s="0" t="n">
        <f aca="false">6*SIN(A!B$5*PI()/180)/(3-SIN(A!B$5*PI()/180))*(A84^A!$K$51*(A!$B$6-A84))^(1/(1+A!$K$51))*(A!$K$51^(1/(1+A!$K$51)))</f>
        <v>103.869728919189</v>
      </c>
      <c r="E84" s="0" t="n">
        <f aca="false">-6*SIN(A!B$5*PI()/180)/(3+SIN(A!B$5*PI()/180))*(A84^A!$K$52*(A!$B$6-A84))^(1/(1+A!$K$52))*(A!$K$52^(1/(1+A!$K$52)))</f>
        <v>-71.1014981953489</v>
      </c>
      <c r="F84" s="0" t="n">
        <f aca="false">A!Y141*100</f>
        <v>12115.8223423821</v>
      </c>
      <c r="G84" s="0" t="n">
        <f aca="false">A!B141</f>
        <v>123.443266832916</v>
      </c>
      <c r="I84" s="0" t="n">
        <f aca="false">A!Y141*100</f>
        <v>12115.8223423821</v>
      </c>
      <c r="J84" s="0" t="n">
        <f aca="false">A!V141*100</f>
        <v>0.225953270595338</v>
      </c>
    </row>
    <row r="85" customFormat="false" ht="12.8" hidden="false" customHeight="false" outlineLevel="0" collapsed="false">
      <c r="A85" s="0" t="n">
        <f aca="false">A84+A!$B$6/100</f>
        <v>168</v>
      </c>
      <c r="B85" s="0" t="n">
        <f aca="false">6*SIN(A!B$5*PI()/180)/(3-SIN(A!B$5*PI()/180))*A85</f>
        <v>232.27623473475</v>
      </c>
      <c r="C85" s="0" t="n">
        <f aca="false">-6*SIN(A!B$5*PI()/180)/(3+SIN(A!B$5*PI()/180))*A85</f>
        <v>-158.999050605631</v>
      </c>
      <c r="D85" s="0" t="n">
        <f aca="false">6*SIN(A!B$5*PI()/180)/(3-SIN(A!B$5*PI()/180))*(A85^A!$K$51*(A!$B$6-A85))^(1/(1+A!$K$51))*(A!$K$51^(1/(1+A!$K$51)))</f>
        <v>101.373659791555</v>
      </c>
      <c r="E85" s="0" t="n">
        <f aca="false">-6*SIN(A!B$5*PI()/180)/(3+SIN(A!B$5*PI()/180))*(A85^A!$K$52*(A!$B$6-A85))^(1/(1+A!$K$52))*(A!$K$52^(1/(1+A!$K$52)))</f>
        <v>-69.3928747453732</v>
      </c>
      <c r="F85" s="0" t="n">
        <f aca="false">A!Y142*100</f>
        <v>12255.8279844649</v>
      </c>
      <c r="G85" s="0" t="n">
        <f aca="false">A!B142</f>
        <v>124.939526184536</v>
      </c>
      <c r="I85" s="0" t="n">
        <f aca="false">A!Y142*100</f>
        <v>12255.8279844649</v>
      </c>
      <c r="J85" s="0" t="n">
        <f aca="false">A!V142*100</f>
        <v>0.229919805755891</v>
      </c>
    </row>
    <row r="86" customFormat="false" ht="12.8" hidden="false" customHeight="false" outlineLevel="0" collapsed="false">
      <c r="A86" s="0" t="n">
        <f aca="false">A85+A!$B$6/100</f>
        <v>170</v>
      </c>
      <c r="B86" s="0" t="n">
        <f aca="false">6*SIN(A!B$5*PI()/180)/(3-SIN(A!B$5*PI()/180))*A86</f>
        <v>235.041428005402</v>
      </c>
      <c r="C86" s="0" t="n">
        <f aca="false">-6*SIN(A!B$5*PI()/180)/(3+SIN(A!B$5*PI()/180))*A86</f>
        <v>-160.891896446174</v>
      </c>
      <c r="D86" s="0" t="n">
        <f aca="false">6*SIN(A!B$5*PI()/180)/(3-SIN(A!B$5*PI()/180))*(A86^A!$K$51*(A!$B$6-A86))^(1/(1+A!$K$51))*(A!$K$51^(1/(1+A!$K$51)))</f>
        <v>98.7371491672403</v>
      </c>
      <c r="E86" s="0" t="n">
        <f aca="false">-6*SIN(A!B$5*PI()/180)/(3+SIN(A!B$5*PI()/180))*(A86^A!$K$52*(A!$B$6-A86))^(1/(1+A!$K$52))*(A!$K$52^(1/(1+A!$K$52)))</f>
        <v>-67.5881154825225</v>
      </c>
      <c r="F86" s="0" t="n">
        <f aca="false">A!Y143*100</f>
        <v>12395.6405950273</v>
      </c>
      <c r="G86" s="0" t="n">
        <f aca="false">A!B143</f>
        <v>126.435785536157</v>
      </c>
      <c r="I86" s="0" t="n">
        <f aca="false">A!Y143*100</f>
        <v>12395.6405950273</v>
      </c>
      <c r="J86" s="0" t="n">
        <f aca="false">A!V143*100</f>
        <v>0.233914400321728</v>
      </c>
    </row>
    <row r="87" customFormat="false" ht="12.8" hidden="false" customHeight="false" outlineLevel="0" collapsed="false">
      <c r="A87" s="0" t="n">
        <f aca="false">A86+A!$B$6/100</f>
        <v>172</v>
      </c>
      <c r="B87" s="0" t="n">
        <f aca="false">6*SIN(A!B$5*PI()/180)/(3-SIN(A!B$5*PI()/180))*A87</f>
        <v>237.806621276054</v>
      </c>
      <c r="C87" s="0" t="n">
        <f aca="false">-6*SIN(A!B$5*PI()/180)/(3+SIN(A!B$5*PI()/180))*A87</f>
        <v>-162.784742286718</v>
      </c>
      <c r="D87" s="0" t="n">
        <f aca="false">6*SIN(A!B$5*PI()/180)/(3-SIN(A!B$5*PI()/180))*(A87^A!$K$51*(A!$B$6-A87))^(1/(1+A!$K$51))*(A!$K$51^(1/(1+A!$K$51)))</f>
        <v>95.9486204390962</v>
      </c>
      <c r="E87" s="0" t="n">
        <f aca="false">-6*SIN(A!B$5*PI()/180)/(3+SIN(A!B$5*PI()/180))*(A87^A!$K$52*(A!$B$6-A87))^(1/(1+A!$K$52))*(A!$K$52^(1/(1+A!$K$52)))</f>
        <v>-65.6792959217622</v>
      </c>
      <c r="F87" s="0" t="n">
        <f aca="false">A!Y144*100</f>
        <v>12535.2601946262</v>
      </c>
      <c r="G87" s="0" t="n">
        <f aca="false">A!B144</f>
        <v>127.932044887778</v>
      </c>
      <c r="I87" s="0" t="n">
        <f aca="false">A!Y144*100</f>
        <v>12535.2601946262</v>
      </c>
      <c r="J87" s="0" t="n">
        <f aca="false">A!V144*100</f>
        <v>0.237936938559432</v>
      </c>
    </row>
    <row r="88" customFormat="false" ht="12.8" hidden="false" customHeight="false" outlineLevel="0" collapsed="false">
      <c r="A88" s="0" t="n">
        <f aca="false">A87+A!$B$6/100</f>
        <v>174</v>
      </c>
      <c r="B88" s="0" t="n">
        <f aca="false">6*SIN(A!B$5*PI()/180)/(3-SIN(A!B$5*PI()/180))*A88</f>
        <v>240.571814546706</v>
      </c>
      <c r="C88" s="0" t="n">
        <f aca="false">-6*SIN(A!B$5*PI()/180)/(3+SIN(A!B$5*PI()/180))*A88</f>
        <v>-164.677588127261</v>
      </c>
      <c r="D88" s="0" t="n">
        <f aca="false">6*SIN(A!B$5*PI()/180)/(3-SIN(A!B$5*PI()/180))*(A88^A!$K$51*(A!$B$6-A88))^(1/(1+A!$K$51))*(A!$K$51^(1/(1+A!$K$51)))</f>
        <v>92.9943993744221</v>
      </c>
      <c r="E88" s="0" t="n">
        <f aca="false">-6*SIN(A!B$5*PI()/180)/(3+SIN(A!B$5*PI()/180))*(A88^A!$K$52*(A!$B$6-A88))^(1/(1+A!$K$52))*(A!$K$52^(1/(1+A!$K$52)))</f>
        <v>-63.6570556994737</v>
      </c>
      <c r="F88" s="0" t="n">
        <f aca="false">A!Y145*100</f>
        <v>12674.6868410602</v>
      </c>
      <c r="G88" s="0" t="n">
        <f aca="false">A!B145</f>
        <v>129.428304239399</v>
      </c>
      <c r="I88" s="0" t="n">
        <f aca="false">A!Y145*100</f>
        <v>12674.6868410602</v>
      </c>
      <c r="J88" s="0" t="n">
        <f aca="false">A!V145*100</f>
        <v>0.241987304615447</v>
      </c>
    </row>
    <row r="89" customFormat="false" ht="12.8" hidden="false" customHeight="false" outlineLevel="0" collapsed="false">
      <c r="A89" s="0" t="n">
        <f aca="false">A88+A!$B$6/100</f>
        <v>176</v>
      </c>
      <c r="B89" s="0" t="n">
        <f aca="false">6*SIN(A!B$5*PI()/180)/(3-SIN(A!B$5*PI()/180))*A89</f>
        <v>243.337007817357</v>
      </c>
      <c r="C89" s="0" t="n">
        <f aca="false">-6*SIN(A!B$5*PI()/180)/(3+SIN(A!B$5*PI()/180))*A89</f>
        <v>-166.570433967804</v>
      </c>
      <c r="D89" s="0" t="n">
        <f aca="false">6*SIN(A!B$5*PI()/180)/(3-SIN(A!B$5*PI()/180))*(A89^A!$K$51*(A!$B$6-A89))^(1/(1+A!$K$51))*(A!$K$51^(1/(1+A!$K$51)))</f>
        <v>89.8581453080642</v>
      </c>
      <c r="E89" s="0" t="n">
        <f aca="false">-6*SIN(A!B$5*PI()/180)/(3+SIN(A!B$5*PI()/180))*(A89^A!$K$52*(A!$B$6-A89))^(1/(1+A!$K$52))*(A!$K$52^(1/(1+A!$K$52)))</f>
        <v>-61.5102092105145</v>
      </c>
      <c r="F89" s="0" t="n">
        <f aca="false">A!Y146*100</f>
        <v>12813.9206286386</v>
      </c>
      <c r="G89" s="0" t="n">
        <f aca="false">A!B146</f>
        <v>130.92456359102</v>
      </c>
      <c r="I89" s="0" t="n">
        <f aca="false">A!Y146*100</f>
        <v>12813.9206286386</v>
      </c>
      <c r="J89" s="0" t="n">
        <f aca="false">A!V146*100</f>
        <v>0.246065382626909</v>
      </c>
    </row>
    <row r="90" customFormat="false" ht="12.8" hidden="false" customHeight="false" outlineLevel="0" collapsed="false">
      <c r="A90" s="0" t="n">
        <f aca="false">A89+A!$B$6/100</f>
        <v>178</v>
      </c>
      <c r="B90" s="0" t="n">
        <f aca="false">6*SIN(A!B$5*PI()/180)/(3-SIN(A!B$5*PI()/180))*A90</f>
        <v>246.102201088009</v>
      </c>
      <c r="C90" s="0" t="n">
        <f aca="false">-6*SIN(A!B$5*PI()/180)/(3+SIN(A!B$5*PI()/180))*A90</f>
        <v>-168.463279808347</v>
      </c>
      <c r="D90" s="0" t="n">
        <f aca="false">6*SIN(A!B$5*PI()/180)/(3-SIN(A!B$5*PI()/180))*(A90^A!$K$51*(A!$B$6-A90))^(1/(1+A!$K$51))*(A!$K$51^(1/(1+A!$K$51)))</f>
        <v>86.5200650355321</v>
      </c>
      <c r="E90" s="0" t="n">
        <f aca="false">-6*SIN(A!B$5*PI()/180)/(3+SIN(A!B$5*PI()/180))*(A90^A!$K$52*(A!$B$6-A90))^(1/(1+A!$K$52))*(A!$K$52^(1/(1+A!$K$52)))</f>
        <v>-59.2252074978594</v>
      </c>
      <c r="F90" s="0" t="n">
        <f aca="false">A!Y147*100</f>
        <v>12952.9616874483</v>
      </c>
      <c r="G90" s="0" t="n">
        <f aca="false">A!B147</f>
        <v>132.420822942641</v>
      </c>
      <c r="I90" s="0" t="n">
        <f aca="false">A!Y147*100</f>
        <v>12952.9616874483</v>
      </c>
      <c r="J90" s="0" t="n">
        <f aca="false">A!V147*100</f>
        <v>0.250171056828573</v>
      </c>
    </row>
    <row r="91" customFormat="false" ht="12.8" hidden="false" customHeight="false" outlineLevel="0" collapsed="false">
      <c r="A91" s="0" t="n">
        <f aca="false">A90+A!$B$6/100</f>
        <v>180</v>
      </c>
      <c r="B91" s="0" t="n">
        <f aca="false">6*SIN(A!B$5*PI()/180)/(3-SIN(A!B$5*PI()/180))*A91</f>
        <v>248.867394358661</v>
      </c>
      <c r="C91" s="0" t="n">
        <f aca="false">-6*SIN(A!B$5*PI()/180)/(3+SIN(A!B$5*PI()/180))*A91</f>
        <v>-170.35612564889</v>
      </c>
      <c r="D91" s="0" t="n">
        <f aca="false">6*SIN(A!B$5*PI()/180)/(3-SIN(A!B$5*PI()/180))*(A91^A!$K$51*(A!$B$6-A91))^(1/(1+A!$K$51))*(A!$K$51^(1/(1+A!$K$51)))</f>
        <v>82.9557981195536</v>
      </c>
      <c r="E91" s="0" t="n">
        <f aca="false">-6*SIN(A!B$5*PI()/180)/(3+SIN(A!B$5*PI()/180))*(A91^A!$K$52*(A!$B$6-A91))^(1/(1+A!$K$52))*(A!$K$52^(1/(1+A!$K$52)))</f>
        <v>-56.7853752162968</v>
      </c>
      <c r="F91" s="0" t="n">
        <f aca="false">A!Y148*100</f>
        <v>13091.8101826198</v>
      </c>
      <c r="G91" s="0" t="n">
        <f aca="false">A!B148</f>
        <v>133.917082294262</v>
      </c>
      <c r="I91" s="0" t="n">
        <f aca="false">A!Y148*100</f>
        <v>13091.8101826198</v>
      </c>
      <c r="J91" s="0" t="n">
        <f aca="false">A!V148*100</f>
        <v>0.254304211655927</v>
      </c>
    </row>
    <row r="92" customFormat="false" ht="12.8" hidden="false" customHeight="false" outlineLevel="0" collapsed="false">
      <c r="A92" s="0" t="n">
        <f aca="false">A91+A!$B$6/100</f>
        <v>182</v>
      </c>
      <c r="B92" s="0" t="n">
        <f aca="false">6*SIN(A!B$5*PI()/180)/(3-SIN(A!B$5*PI()/180))*A92</f>
        <v>251.632587629313</v>
      </c>
      <c r="C92" s="0" t="n">
        <f aca="false">-6*SIN(A!B$5*PI()/180)/(3+SIN(A!B$5*PI()/180))*A92</f>
        <v>-172.248971489434</v>
      </c>
      <c r="D92" s="0" t="n">
        <f aca="false">6*SIN(A!B$5*PI()/180)/(3-SIN(A!B$5*PI()/180))*(A92^A!$K$51*(A!$B$6-A92))^(1/(1+A!$K$51))*(A!$K$51^(1/(1+A!$K$51)))</f>
        <v>79.1347878110723</v>
      </c>
      <c r="E92" s="0" t="n">
        <f aca="false">-6*SIN(A!B$5*PI()/180)/(3+SIN(A!B$5*PI()/180))*(A92^A!$K$52*(A!$B$6-A92))^(1/(1+A!$K$52))*(A!$K$52^(1/(1+A!$K$52)))</f>
        <v>-54.1697954859958</v>
      </c>
      <c r="F92" s="0" t="n">
        <f aca="false">A!Y149*100</f>
        <v>13230.4663135936</v>
      </c>
      <c r="G92" s="0" t="n">
        <f aca="false">A!B149</f>
        <v>135.413341645883</v>
      </c>
      <c r="I92" s="0" t="n">
        <f aca="false">A!Y149*100</f>
        <v>13230.4663135936</v>
      </c>
      <c r="J92" s="0" t="n">
        <f aca="false">A!V149*100</f>
        <v>0.258464731844568</v>
      </c>
    </row>
    <row r="93" customFormat="false" ht="12.8" hidden="false" customHeight="false" outlineLevel="0" collapsed="false">
      <c r="A93" s="0" t="n">
        <f aca="false">A92+A!$B$6/100</f>
        <v>184</v>
      </c>
      <c r="B93" s="0" t="n">
        <f aca="false">6*SIN(A!B$5*PI()/180)/(3-SIN(A!B$5*PI()/180))*A93</f>
        <v>254.397780899964</v>
      </c>
      <c r="C93" s="0" t="n">
        <f aca="false">-6*SIN(A!B$5*PI()/180)/(3+SIN(A!B$5*PI()/180))*A93</f>
        <v>-174.141817329977</v>
      </c>
      <c r="D93" s="0" t="n">
        <f aca="false">6*SIN(A!B$5*PI()/180)/(3-SIN(A!B$5*PI()/180))*(A93^A!$K$51*(A!$B$6-A93))^(1/(1+A!$K$51))*(A!$K$51^(1/(1+A!$K$51)))</f>
        <v>75.0178129147114</v>
      </c>
      <c r="E93" s="0" t="n">
        <f aca="false">-6*SIN(A!B$5*PI()/180)/(3+SIN(A!B$5*PI()/180))*(A93^A!$K$52*(A!$B$6-A93))^(1/(1+A!$K$52))*(A!$K$52^(1/(1+A!$K$52)))</f>
        <v>-51.3516203910011</v>
      </c>
      <c r="F93" s="0" t="n">
        <f aca="false">A!Y150*100</f>
        <v>13368.9303133848</v>
      </c>
      <c r="G93" s="0" t="n">
        <f aca="false">A!B150</f>
        <v>136.909600997504</v>
      </c>
      <c r="I93" s="0" t="n">
        <f aca="false">A!Y150*100</f>
        <v>13368.9303133848</v>
      </c>
      <c r="J93" s="0" t="n">
        <f aca="false">A!V150*100</f>
        <v>0.26265250252589</v>
      </c>
    </row>
    <row r="94" customFormat="false" ht="12.8" hidden="false" customHeight="false" outlineLevel="0" collapsed="false">
      <c r="A94" s="0" t="n">
        <f aca="false">A93+A!$B$6/100</f>
        <v>186</v>
      </c>
      <c r="B94" s="0" t="n">
        <f aca="false">6*SIN(A!B$5*PI()/180)/(3-SIN(A!B$5*PI()/180))*A94</f>
        <v>257.162974170616</v>
      </c>
      <c r="C94" s="0" t="n">
        <f aca="false">-6*SIN(A!B$5*PI()/180)/(3+SIN(A!B$5*PI()/180))*A94</f>
        <v>-176.03466317052</v>
      </c>
      <c r="D94" s="0" t="n">
        <f aca="false">6*SIN(A!B$5*PI()/180)/(3-SIN(A!B$5*PI()/180))*(A94^A!$K$51*(A!$B$6-A94))^(1/(1+A!$K$51))*(A!$K$51^(1/(1+A!$K$51)))</f>
        <v>70.5530812896341</v>
      </c>
      <c r="E94" s="0" t="n">
        <f aca="false">-6*SIN(A!B$5*PI()/180)/(3+SIN(A!B$5*PI()/180))*(A94^A!$K$52*(A!$B$6-A94))^(1/(1+A!$K$52))*(A!$K$52^(1/(1+A!$K$52)))</f>
        <v>-48.2953968802021</v>
      </c>
      <c r="F94" s="0" t="n">
        <f aca="false">A!Y151*100</f>
        <v>13507.2024478485</v>
      </c>
      <c r="G94" s="0" t="n">
        <f aca="false">A!B151</f>
        <v>138.405860349125</v>
      </c>
      <c r="I94" s="0" t="n">
        <f aca="false">A!Y151*100</f>
        <v>13507.2024478485</v>
      </c>
      <c r="J94" s="0" t="n">
        <f aca="false">A!V151*100</f>
        <v>0.266867409319194</v>
      </c>
    </row>
    <row r="95" customFormat="false" ht="12.8" hidden="false" customHeight="false" outlineLevel="0" collapsed="false">
      <c r="A95" s="0" t="n">
        <f aca="false">A94+A!$B$6/100</f>
        <v>188</v>
      </c>
      <c r="B95" s="0" t="n">
        <f aca="false">6*SIN(A!B$5*PI()/180)/(3-SIN(A!B$5*PI()/180))*A95</f>
        <v>259.928167441268</v>
      </c>
      <c r="C95" s="0" t="n">
        <f aca="false">-6*SIN(A!B$5*PI()/180)/(3+SIN(A!B$5*PI()/180))*A95</f>
        <v>-177.927509011063</v>
      </c>
      <c r="D95" s="0" t="n">
        <f aca="false">6*SIN(A!B$5*PI()/180)/(3-SIN(A!B$5*PI()/180))*(A95^A!$K$51*(A!$B$6-A95))^(1/(1+A!$K$51))*(A!$K$51^(1/(1+A!$K$51)))</f>
        <v>65.6697016649891</v>
      </c>
      <c r="E95" s="0" t="n">
        <f aca="false">-6*SIN(A!B$5*PI()/180)/(3+SIN(A!B$5*PI()/180))*(A95^A!$K$52*(A!$B$6-A95))^(1/(1+A!$K$52))*(A!$K$52^(1/(1+A!$K$52)))</f>
        <v>-44.9525980572742</v>
      </c>
      <c r="F95" s="0" t="n">
        <f aca="false">A!Y152*100</f>
        <v>13645.2830149458</v>
      </c>
      <c r="G95" s="0" t="n">
        <f aca="false">A!B152</f>
        <v>139.902119700746</v>
      </c>
      <c r="I95" s="0" t="n">
        <f aca="false">A!Y152*100</f>
        <v>13645.2830149458</v>
      </c>
      <c r="J95" s="0" t="n">
        <f aca="false">A!V152*100</f>
        <v>0.271109338420284</v>
      </c>
    </row>
    <row r="96" customFormat="false" ht="12.8" hidden="false" customHeight="false" outlineLevel="0" collapsed="false">
      <c r="A96" s="0" t="n">
        <f aca="false">A95+A!$B$6/100</f>
        <v>190</v>
      </c>
      <c r="B96" s="0" t="n">
        <f aca="false">6*SIN(A!B$5*PI()/180)/(3-SIN(A!B$5*PI()/180))*A96</f>
        <v>262.69336071192</v>
      </c>
      <c r="C96" s="0" t="n">
        <f aca="false">-6*SIN(A!B$5*PI()/180)/(3+SIN(A!B$5*PI()/180))*A96</f>
        <v>-179.820354851607</v>
      </c>
      <c r="D96" s="0" t="n">
        <f aca="false">6*SIN(A!B$5*PI()/180)/(3-SIN(A!B$5*PI()/180))*(A96^A!$K$51*(A!$B$6-A96))^(1/(1+A!$K$51))*(A!$K$51^(1/(1+A!$K$51)))</f>
        <v>60.2659901306493</v>
      </c>
      <c r="E96" s="0" t="n">
        <f aca="false">-6*SIN(A!B$5*PI()/180)/(3+SIN(A!B$5*PI()/180))*(A96^A!$K$52*(A!$B$6-A96))^(1/(1+A!$K$52))*(A!$K$52^(1/(1+A!$K$52)))</f>
        <v>-41.2536186731462</v>
      </c>
      <c r="F96" s="0" t="n">
        <f aca="false">A!Y153*100</f>
        <v>13783.1723440096</v>
      </c>
      <c r="G96" s="0" t="n">
        <f aca="false">A!B153</f>
        <v>141.398379052367</v>
      </c>
      <c r="I96" s="0" t="n">
        <f aca="false">A!Y153*100</f>
        <v>13783.1723440096</v>
      </c>
      <c r="J96" s="0" t="n">
        <f aca="false">A!V153*100</f>
        <v>0.275378176686607</v>
      </c>
    </row>
    <row r="97" customFormat="false" ht="12.8" hidden="false" customHeight="false" outlineLevel="0" collapsed="false">
      <c r="A97" s="0" t="n">
        <f aca="false">A96+A!$B$6/100</f>
        <v>192</v>
      </c>
      <c r="B97" s="0" t="n">
        <f aca="false">6*SIN(A!B$5*PI()/180)/(3-SIN(A!B$5*PI()/180))*A97</f>
        <v>265.458553982572</v>
      </c>
      <c r="C97" s="0" t="n">
        <f aca="false">-6*SIN(A!B$5*PI()/180)/(3+SIN(A!B$5*PI()/180))*A97</f>
        <v>-181.71320069215</v>
      </c>
      <c r="D97" s="0" t="n">
        <f aca="false">6*SIN(A!B$5*PI()/180)/(3-SIN(A!B$5*PI()/180))*(A97^A!$K$51*(A!$B$6-A97))^(1/(1+A!$K$51))*(A!$K$51^(1/(1+A!$K$51)))</f>
        <v>54.186500426197</v>
      </c>
      <c r="E97" s="0" t="n">
        <f aca="false">-6*SIN(A!B$5*PI()/180)/(3+SIN(A!B$5*PI()/180))*(A97^A!$K$52*(A!$B$6-A97))^(1/(1+A!$K$52))*(A!$K$52^(1/(1+A!$K$52)))</f>
        <v>-37.0920517686435</v>
      </c>
      <c r="F97" s="0" t="n">
        <f aca="false">A!Y154*100</f>
        <v>13920.8707950125</v>
      </c>
      <c r="G97" s="0" t="n">
        <f aca="false">A!B154</f>
        <v>142.894638403988</v>
      </c>
      <c r="I97" s="0" t="n">
        <f aca="false">A!Y154*100</f>
        <v>13920.8707950125</v>
      </c>
      <c r="J97" s="0" t="n">
        <f aca="false">A!V154*100</f>
        <v>0.279673811719053</v>
      </c>
    </row>
    <row r="98" customFormat="false" ht="12.8" hidden="false" customHeight="false" outlineLevel="0" collapsed="false">
      <c r="A98" s="0" t="n">
        <f aca="false">A97+A!$B$6/100</f>
        <v>194</v>
      </c>
      <c r="B98" s="0" t="n">
        <f aca="false">6*SIN(A!B$5*PI()/180)/(3-SIN(A!B$5*PI()/180))*A98</f>
        <v>268.223747253223</v>
      </c>
      <c r="C98" s="0" t="n">
        <f aca="false">-6*SIN(A!B$5*PI()/180)/(3+SIN(A!B$5*PI()/180))*A98</f>
        <v>-183.606046532693</v>
      </c>
      <c r="D98" s="0" t="n">
        <f aca="false">6*SIN(A!B$5*PI()/180)/(3-SIN(A!B$5*PI()/180))*(A98^A!$K$51*(A!$B$6-A98))^(1/(1+A!$K$51))*(A!$K$51^(1/(1+A!$K$51)))</f>
        <v>47.1706635823671</v>
      </c>
      <c r="E98" s="0" t="n">
        <f aca="false">-6*SIN(A!B$5*PI()/180)/(3+SIN(A!B$5*PI()/180))*(A98^A!$K$52*(A!$B$6-A98))^(1/(1+A!$K$52))*(A!$K$52^(1/(1+A!$K$52)))</f>
        <v>-32.2895311894426</v>
      </c>
      <c r="F98" s="0" t="n">
        <f aca="false">A!Y155*100</f>
        <v>14058.3787578351</v>
      </c>
      <c r="G98" s="0" t="n">
        <f aca="false">A!B155</f>
        <v>144.390897755608</v>
      </c>
      <c r="I98" s="0" t="n">
        <f aca="false">A!Y155*100</f>
        <v>14058.3787578351</v>
      </c>
      <c r="J98" s="0" t="n">
        <f aca="false">A!V155*100</f>
        <v>0.283996131940458</v>
      </c>
    </row>
    <row r="99" customFormat="false" ht="12.8" hidden="false" customHeight="false" outlineLevel="0" collapsed="false">
      <c r="A99" s="0" t="n">
        <f aca="false">A98+A!$B$6/100</f>
        <v>196</v>
      </c>
      <c r="B99" s="0" t="n">
        <f aca="false">6*SIN(A!B$5*PI()/180)/(3-SIN(A!B$5*PI()/180))*A99</f>
        <v>270.988940523875</v>
      </c>
      <c r="C99" s="0" t="n">
        <f aca="false">-6*SIN(A!B$5*PI()/180)/(3+SIN(A!B$5*PI()/180))*A99</f>
        <v>-185.498892373236</v>
      </c>
      <c r="D99" s="0" t="n">
        <f aca="false">6*SIN(A!B$5*PI()/180)/(3-SIN(A!B$5*PI()/180))*(A99^A!$K$51*(A!$B$6-A99))^(1/(1+A!$K$51))*(A!$K$51^(1/(1+A!$K$51)))</f>
        <v>38.712705789125</v>
      </c>
      <c r="E99" s="0" t="n">
        <f aca="false">-6*SIN(A!B$5*PI()/180)/(3+SIN(A!B$5*PI()/180))*(A99^A!$K$52*(A!$B$6-A99))^(1/(1+A!$K$52))*(A!$K$52^(1/(1+A!$K$52)))</f>
        <v>-26.4998417676052</v>
      </c>
      <c r="F99" s="0" t="n">
        <f aca="false">A!Y156*100</f>
        <v>14195.6966515362</v>
      </c>
      <c r="G99" s="0" t="n">
        <f aca="false">A!B156</f>
        <v>145.887157107229</v>
      </c>
      <c r="I99" s="0" t="n">
        <f aca="false">A!Y156*100</f>
        <v>14195.6966515362</v>
      </c>
      <c r="J99" s="0" t="n">
        <f aca="false">A!V156*100</f>
        <v>0.288345026670905</v>
      </c>
    </row>
    <row r="100" customFormat="false" ht="12.8" hidden="false" customHeight="false" outlineLevel="0" collapsed="false">
      <c r="A100" s="0" t="n">
        <f aca="false">A99+A!$B$6/100</f>
        <v>198</v>
      </c>
      <c r="B100" s="0" t="n">
        <f aca="false">6*SIN(A!B$5*PI()/180)/(3-SIN(A!B$5*PI()/180))*A100</f>
        <v>273.754133794527</v>
      </c>
      <c r="C100" s="0" t="n">
        <f aca="false">-6*SIN(A!B$5*PI()/180)/(3+SIN(A!B$5*PI()/180))*A100</f>
        <v>-187.39173821378</v>
      </c>
      <c r="D100" s="0" t="n">
        <f aca="false">6*SIN(A!B$5*PI()/180)/(3-SIN(A!B$5*PI()/180))*(A100^A!$K$51*(A!$B$6-A100))^(1/(1+A!$K$51))*(A!$K$51^(1/(1+A!$K$51)))</f>
        <v>27.5133256547029</v>
      </c>
      <c r="E100" s="0" t="n">
        <f aca="false">-6*SIN(A!B$5*PI()/180)/(3+SIN(A!B$5*PI()/180))*(A100^A!$K$52*(A!$B$6-A100))^(1/(1+A!$K$52))*(A!$K$52^(1/(1+A!$K$52)))</f>
        <v>-18.8335783172003</v>
      </c>
      <c r="F100" s="0" t="n">
        <f aca="false">A!Y157*100</f>
        <v>14332.8249236258</v>
      </c>
      <c r="G100" s="0" t="n">
        <f aca="false">A!B157</f>
        <v>147.38341645885</v>
      </c>
      <c r="I100" s="0" t="n">
        <f aca="false">A!Y157*100</f>
        <v>14332.8249236258</v>
      </c>
      <c r="J100" s="0" t="n">
        <f aca="false">A!V157*100</f>
        <v>0.292720386199893</v>
      </c>
    </row>
    <row r="101" customFormat="false" ht="12.8" hidden="false" customHeight="false" outlineLevel="0" collapsed="false">
      <c r="A101" s="0" t="n">
        <f aca="false">A100+A!$B$6/100</f>
        <v>200</v>
      </c>
      <c r="B101" s="0" t="n">
        <f aca="false">6*SIN(A!B$5*PI()/180)/(3-SIN(A!B$5*PI()/180))*A101</f>
        <v>276.519327065179</v>
      </c>
      <c r="C101" s="0" t="n">
        <f aca="false">-6*SIN(A!B$5*PI()/180)/(3+SIN(A!B$5*PI()/180))*A101</f>
        <v>-189.284584054323</v>
      </c>
      <c r="D101" s="0" t="n">
        <f aca="false">6*SIN(A!B$5*PI()/180)/(3-SIN(A!B$5*PI()/180))*(A101^A!$K$51*(A!$B$6-A101))^(1/(1+A!$K$51))*(A!$K$51^(1/(1+A!$K$51)))</f>
        <v>0</v>
      </c>
      <c r="E101" s="0" t="n">
        <f aca="false">-6*SIN(A!B$5*PI()/180)/(3+SIN(A!B$5*PI()/180))*(A101^A!$K$52*(A!$B$6-A101))^(1/(1+A!$K$52))*(A!$K$52^(1/(1+A!$K$52)))</f>
        <v>-0</v>
      </c>
      <c r="F101" s="0" t="n">
        <f aca="false">A!Y158*100</f>
        <v>14469.7640493394</v>
      </c>
      <c r="G101" s="0" t="n">
        <f aca="false">A!B158</f>
        <v>148.879675810471</v>
      </c>
      <c r="I101" s="0" t="n">
        <f aca="false">A!Y158*100</f>
        <v>14469.7640493394</v>
      </c>
      <c r="J101" s="0" t="n">
        <f aca="false">A!V158*100</f>
        <v>0.297122101855455</v>
      </c>
    </row>
    <row r="102" customFormat="false" ht="12.8" hidden="false" customHeight="false" outlineLevel="0" collapsed="false">
      <c r="A102" s="0" t="n">
        <f aca="false">A!A58</f>
        <v>200</v>
      </c>
      <c r="B102" s="0" t="n">
        <f aca="false">6*SIN(A!B$5*PI()/180)/(3-SIN(A!B$5*PI()/180))*A102</f>
        <v>276.519327065179</v>
      </c>
      <c r="C102" s="0" t="n">
        <f aca="false">-6*SIN(A!B$5*PI()/180)/(3+SIN(A!B$5*PI()/180))*A102</f>
        <v>-189.284584054323</v>
      </c>
      <c r="F102" s="0" t="n">
        <f aca="false">A!Y159*100</f>
        <v>14606.5145309156</v>
      </c>
      <c r="G102" s="0" t="n">
        <f aca="false">A!B159</f>
        <v>150.375935162092</v>
      </c>
      <c r="I102" s="0" t="n">
        <f aca="false">A!Y159*100</f>
        <v>14606.5145309156</v>
      </c>
      <c r="J102" s="0" t="n">
        <f aca="false">A!V159*100</f>
        <v>0.301550066070303</v>
      </c>
    </row>
    <row r="103" customFormat="false" ht="12.8" hidden="false" customHeight="false" outlineLevel="0" collapsed="false">
      <c r="A103" s="0" t="n">
        <f aca="false">A!A58</f>
        <v>200</v>
      </c>
      <c r="B103" s="0" t="n">
        <f aca="false">6*SIN(A!B$5*PI()/180)/(3-SIN(A!B$5*PI()/180))*A103</f>
        <v>276.519327065179</v>
      </c>
      <c r="C103" s="0" t="n">
        <f aca="false">-6*SIN(A!B$5*PI()/180)/(3+SIN(A!B$5*PI()/180))*A103</f>
        <v>-189.284584054323</v>
      </c>
      <c r="E103" s="0" t="n">
        <f aca="false">A!J58</f>
        <v>0</v>
      </c>
      <c r="F103" s="0" t="n">
        <f aca="false">A!Y160*100</f>
        <v>14743.0768968768</v>
      </c>
      <c r="G103" s="0" t="n">
        <f aca="false">A!B160</f>
        <v>151.872194513713</v>
      </c>
      <c r="I103" s="0" t="n">
        <f aca="false">A!Y160*100</f>
        <v>14743.0768968768</v>
      </c>
      <c r="J103" s="0" t="n">
        <f aca="false">A!V160*100</f>
        <v>0.306004172445075</v>
      </c>
    </row>
    <row r="104" customFormat="false" ht="12.8" hidden="false" customHeight="false" outlineLevel="0" collapsed="false">
      <c r="A104" s="96" t="n">
        <f aca="false">A!A59</f>
        <v>200.25</v>
      </c>
      <c r="B104" s="0" t="n">
        <f aca="false">6*SIN(A!B$5*PI()/180)/(3-SIN(A!B$5*PI()/180))*A104</f>
        <v>276.86497622401</v>
      </c>
      <c r="C104" s="0" t="n">
        <f aca="false">-6*SIN(A!B$5*PI()/180)/(3+SIN(A!B$5*PI()/180))*A104</f>
        <v>-189.521189784391</v>
      </c>
      <c r="E104" s="0" t="n">
        <f aca="false">A!J59</f>
        <v>0.756861388221976</v>
      </c>
      <c r="F104" s="0" t="n">
        <f aca="false">A!Y161*100</f>
        <v>14879.4517013128</v>
      </c>
      <c r="G104" s="0" t="n">
        <f aca="false">A!B161</f>
        <v>153.368453865334</v>
      </c>
      <c r="I104" s="0" t="n">
        <f aca="false">A!Y161*100</f>
        <v>14879.4517013128</v>
      </c>
      <c r="J104" s="0" t="n">
        <f aca="false">A!V161*100</f>
        <v>0.310484315808745</v>
      </c>
    </row>
    <row r="105" customFormat="false" ht="12.8" hidden="false" customHeight="false" outlineLevel="0" collapsed="false">
      <c r="A105" s="0" t="n">
        <f aca="false">A!A60</f>
        <v>200.748753117207</v>
      </c>
      <c r="B105" s="0" t="n">
        <f aca="false">6*SIN(A!B$5*PI()/180)/(3-SIN(A!B$5*PI()/180))*A105</f>
        <v>277.554550605719</v>
      </c>
      <c r="C105" s="0" t="n">
        <f aca="false">-6*SIN(A!B$5*PI()/180)/(3+SIN(A!B$5*PI()/180))*A105</f>
        <v>-189.993221166072</v>
      </c>
      <c r="E105" s="0" t="n">
        <f aca="false">A!J60</f>
        <v>2.2668028577009</v>
      </c>
      <c r="F105" s="0" t="n">
        <f aca="false">A!Y162*100</f>
        <v>15015.6395231692</v>
      </c>
      <c r="G105" s="0" t="n">
        <f aca="false">A!B162</f>
        <v>154.864713216955</v>
      </c>
      <c r="I105" s="0" t="n">
        <f aca="false">A!Y162*100</f>
        <v>15015.6395231692</v>
      </c>
      <c r="J105" s="0" t="n">
        <f aca="false">A!V162*100</f>
        <v>0.314990392276314</v>
      </c>
    </row>
    <row r="106" customFormat="false" ht="12.8" hidden="false" customHeight="false" outlineLevel="0" collapsed="false">
      <c r="A106" s="0" t="n">
        <f aca="false">A!A61</f>
        <v>201.247506234414</v>
      </c>
      <c r="B106" s="0" t="n">
        <f aca="false">6*SIN(A!B$5*PI()/180)/(3-SIN(A!B$5*PI()/180))*A106</f>
        <v>278.244124987428</v>
      </c>
      <c r="C106" s="0" t="n">
        <f aca="false">-6*SIN(A!B$5*PI()/180)/(3+SIN(A!B$5*PI()/180))*A106</f>
        <v>-190.465252547754</v>
      </c>
      <c r="E106" s="0" t="n">
        <f aca="false">A!J61</f>
        <v>3.77669196271599</v>
      </c>
      <c r="F106" s="0" t="n">
        <f aca="false">A!Y163*100</f>
        <v>15151.6409655381</v>
      </c>
      <c r="G106" s="0" t="n">
        <f aca="false">A!B163</f>
        <v>156.360972568576</v>
      </c>
      <c r="I106" s="0" t="n">
        <f aca="false">A!Y163*100</f>
        <v>15151.6409655381</v>
      </c>
      <c r="J106" s="0" t="n">
        <f aca="false">A!V163*100</f>
        <v>0.3195222993038</v>
      </c>
    </row>
    <row r="107" customFormat="false" ht="12.8" hidden="false" customHeight="false" outlineLevel="0" collapsed="false">
      <c r="A107" s="0" t="n">
        <f aca="false">A!A62</f>
        <v>201.746259351621</v>
      </c>
      <c r="B107" s="0" t="n">
        <f aca="false">6*SIN(A!B$5*PI()/180)/(3-SIN(A!B$5*PI()/180))*A107</f>
        <v>278.933699369136</v>
      </c>
      <c r="C107" s="0" t="n">
        <f aca="false">-6*SIN(A!B$5*PI()/180)/(3+SIN(A!B$5*PI()/180))*A107</f>
        <v>-190.937283929435</v>
      </c>
      <c r="E107" s="0" t="n">
        <f aca="false">A!J62</f>
        <v>5.28647667235219</v>
      </c>
      <c r="F107" s="0" t="n">
        <f aca="false">A!Y164*100</f>
        <v>15287.4566549553</v>
      </c>
      <c r="G107" s="0" t="n">
        <f aca="false">A!B164</f>
        <v>157.857231920197</v>
      </c>
      <c r="I107" s="0" t="n">
        <f aca="false">A!Y164*100</f>
        <v>15287.4566549553</v>
      </c>
      <c r="J107" s="0" t="n">
        <f aca="false">A!V164*100</f>
        <v>0.32407993574065</v>
      </c>
    </row>
    <row r="108" customFormat="false" ht="12.8" hidden="false" customHeight="false" outlineLevel="0" collapsed="false">
      <c r="A108" s="0" t="n">
        <f aca="false">A!A63</f>
        <v>202.245012468828</v>
      </c>
      <c r="B108" s="0" t="n">
        <f aca="false">6*SIN(A!B$5*PI()/180)/(3-SIN(A!B$5*PI()/180))*A108</f>
        <v>279.623273750845</v>
      </c>
      <c r="C108" s="0" t="n">
        <f aca="false">-6*SIN(A!B$5*PI()/180)/(3+SIN(A!B$5*PI()/180))*A108</f>
        <v>-191.409315311117</v>
      </c>
      <c r="E108" s="0" t="n">
        <f aca="false">A!J63</f>
        <v>6.79610581799784</v>
      </c>
      <c r="F108" s="0" t="n">
        <f aca="false">A!Y165*100</f>
        <v>15423.0872406998</v>
      </c>
      <c r="G108" s="0" t="n">
        <f aca="false">A!B165</f>
        <v>159.353491271818</v>
      </c>
      <c r="I108" s="0" t="n">
        <f aca="false">A!Y165*100</f>
        <v>15423.0872406998</v>
      </c>
      <c r="J108" s="0" t="n">
        <f aca="false">A!V165*100</f>
        <v>0.32866320187962</v>
      </c>
    </row>
    <row r="109" customFormat="false" ht="12.8" hidden="false" customHeight="false" outlineLevel="0" collapsed="false">
      <c r="A109" s="0" t="n">
        <f aca="false">A!A64</f>
        <v>202.743765586035</v>
      </c>
      <c r="B109" s="0" t="n">
        <f aca="false">6*SIN(A!B$5*PI()/180)/(3-SIN(A!B$5*PI()/180))*A109</f>
        <v>280.312848132554</v>
      </c>
      <c r="C109" s="0" t="n">
        <f aca="false">-6*SIN(A!B$5*PI()/180)/(3+SIN(A!B$5*PI()/180))*A109</f>
        <v>-191.881346692799</v>
      </c>
      <c r="E109" s="0" t="n">
        <f aca="false">A!J64</f>
        <v>8.30552908850002</v>
      </c>
      <c r="F109" s="0" t="n">
        <f aca="false">A!Y166*100</f>
        <v>15558.5333941014</v>
      </c>
      <c r="G109" s="0" t="n">
        <f aca="false">A!B166</f>
        <v>160.849750623439</v>
      </c>
      <c r="I109" s="0" t="n">
        <f aca="false">A!Y166*100</f>
        <v>15558.5333941014</v>
      </c>
      <c r="J109" s="0" t="n">
        <f aca="false">A!V166*100</f>
        <v>0.333271999504216</v>
      </c>
    </row>
    <row r="110" customFormat="false" ht="12.8" hidden="false" customHeight="false" outlineLevel="0" collapsed="false">
      <c r="A110" s="0" t="n">
        <f aca="false">A!A65</f>
        <v>203.242518703242</v>
      </c>
      <c r="B110" s="0" t="n">
        <f aca="false">6*SIN(A!B$5*PI()/180)/(3-SIN(A!B$5*PI()/180))*A110</f>
        <v>281.002422514262</v>
      </c>
      <c r="C110" s="0" t="n">
        <f aca="false">-6*SIN(A!B$5*PI()/180)/(3+SIN(A!B$5*PI()/180))*A110</f>
        <v>-192.35337807448</v>
      </c>
      <c r="E110" s="0" t="n">
        <f aca="false">A!J65</f>
        <v>9.81469702620948</v>
      </c>
      <c r="F110" s="0" t="n">
        <f aca="false">A!Y167*100</f>
        <v>15693.7958078501</v>
      </c>
      <c r="G110" s="0" t="n">
        <f aca="false">A!B167</f>
        <v>162.346009975059</v>
      </c>
      <c r="I110" s="0" t="n">
        <f aca="false">A!Y167*100</f>
        <v>15693.7958078501</v>
      </c>
      <c r="J110" s="0" t="n">
        <f aca="false">A!V167*100</f>
        <v>0.337906231933746</v>
      </c>
    </row>
    <row r="111" customFormat="false" ht="12.8" hidden="false" customHeight="false" outlineLevel="0" collapsed="false">
      <c r="A111" s="0" t="n">
        <f aca="false">A!A66</f>
        <v>203.741271820449</v>
      </c>
      <c r="B111" s="0" t="n">
        <f aca="false">6*SIN(A!B$5*PI()/180)/(3-SIN(A!B$5*PI()/180))*A111</f>
        <v>281.691996895971</v>
      </c>
      <c r="C111" s="0" t="n">
        <f aca="false">-6*SIN(A!B$5*PI()/180)/(3+SIN(A!B$5*PI()/180))*A111</f>
        <v>-192.825409456162</v>
      </c>
      <c r="E111" s="0" t="n">
        <f aca="false">A!J66</f>
        <v>11.3235610227922</v>
      </c>
      <c r="F111" s="0" t="n">
        <f aca="false">A!Y168*100</f>
        <v>15828.875195314</v>
      </c>
      <c r="G111" s="0" t="n">
        <f aca="false">A!B168</f>
        <v>163.84226932668</v>
      </c>
      <c r="I111" s="0" t="n">
        <f aca="false">A!Y168*100</f>
        <v>15828.875195314</v>
      </c>
      <c r="J111" s="0" t="n">
        <f aca="false">A!V168*100</f>
        <v>0.342565804066071</v>
      </c>
    </row>
    <row r="112" customFormat="false" ht="12.8" hidden="false" customHeight="false" outlineLevel="0" collapsed="false">
      <c r="A112" s="0" t="n">
        <f aca="false">A!A67</f>
        <v>204.240024937656</v>
      </c>
      <c r="B112" s="0" t="n">
        <f aca="false">6*SIN(A!B$5*PI()/180)/(3-SIN(A!B$5*PI()/180))*A112</f>
        <v>282.38157127768</v>
      </c>
      <c r="C112" s="0" t="n">
        <f aca="false">-6*SIN(A!B$5*PI()/180)/(3+SIN(A!B$5*PI()/180))*A112</f>
        <v>-193.297440837843</v>
      </c>
      <c r="E112" s="0" t="n">
        <f aca="false">A!J67</f>
        <v>12.8320733148324</v>
      </c>
      <c r="F112" s="0" t="n">
        <f aca="false">A!Y169*100</f>
        <v>15963.7722898614</v>
      </c>
      <c r="G112" s="0" t="n">
        <f aca="false">A!B169</f>
        <v>165.338528678301</v>
      </c>
      <c r="I112" s="0" t="n">
        <f aca="false">A!Y169*100</f>
        <v>15963.7722898614</v>
      </c>
      <c r="J112" s="0" t="n">
        <f aca="false">A!V169*100</f>
        <v>0.347250622418134</v>
      </c>
    </row>
    <row r="113" customFormat="false" ht="12.8" hidden="false" customHeight="false" outlineLevel="0" collapsed="false">
      <c r="A113" s="0" t="n">
        <f aca="false">A!A68</f>
        <v>204.738778054863</v>
      </c>
      <c r="B113" s="0" t="n">
        <f aca="false">6*SIN(A!B$5*PI()/180)/(3-SIN(A!B$5*PI()/180))*A113</f>
        <v>283.071145659388</v>
      </c>
      <c r="C113" s="0" t="n">
        <f aca="false">-6*SIN(A!B$5*PI()/180)/(3+SIN(A!B$5*PI()/180))*A113</f>
        <v>-193.769472219525</v>
      </c>
      <c r="E113" s="0" t="n">
        <f aca="false">A!J68</f>
        <v>14.3401869792507</v>
      </c>
      <c r="F113" s="0" t="n">
        <f aca="false">A!Y170*100</f>
        <v>16098.4878441904</v>
      </c>
      <c r="G113" s="0" t="n">
        <f aca="false">A!B170</f>
        <v>166.834788029922</v>
      </c>
      <c r="I113" s="0" t="n">
        <f aca="false">A!Y170*100</f>
        <v>16098.4878441904</v>
      </c>
      <c r="J113" s="0" t="n">
        <f aca="false">A!V170*100</f>
        <v>0.351960595164313</v>
      </c>
    </row>
    <row r="114" customFormat="false" ht="12.8" hidden="false" customHeight="false" outlineLevel="0" collapsed="false">
      <c r="A114" s="0" t="n">
        <f aca="false">A!A69</f>
        <v>205.23753117207</v>
      </c>
      <c r="B114" s="0" t="n">
        <f aca="false">6*SIN(A!B$5*PI()/180)/(3-SIN(A!B$5*PI()/180))*A114</f>
        <v>283.760720041097</v>
      </c>
      <c r="C114" s="0" t="n">
        <f aca="false">-6*SIN(A!B$5*PI()/180)/(3+SIN(A!B$5*PI()/180))*A114</f>
        <v>-194.241503601207</v>
      </c>
      <c r="E114" s="0" t="n">
        <f aca="false">A!J69</f>
        <v>15.8478559285561</v>
      </c>
      <c r="F114" s="0" t="n">
        <f aca="false">A!Y171*100</f>
        <v>16233.0226296636</v>
      </c>
      <c r="G114" s="0" t="n">
        <f aca="false">A!B171</f>
        <v>168.331047381543</v>
      </c>
      <c r="I114" s="0" t="n">
        <f aca="false">A!Y171*100</f>
        <v>16233.0226296636</v>
      </c>
      <c r="J114" s="0" t="n">
        <f aca="false">A!V171*100</f>
        <v>0.356695632172682</v>
      </c>
    </row>
    <row r="115" customFormat="false" ht="12.8" hidden="false" customHeight="false" outlineLevel="0" collapsed="false">
      <c r="A115" s="0" t="n">
        <f aca="false">A!A70</f>
        <v>205.736284289277</v>
      </c>
      <c r="B115" s="0" t="n">
        <f aca="false">6*SIN(A!B$5*PI()/180)/(3-SIN(A!B$5*PI()/180))*A115</f>
        <v>284.450294422806</v>
      </c>
      <c r="C115" s="0" t="n">
        <f aca="false">-6*SIN(A!B$5*PI()/180)/(3+SIN(A!B$5*PI()/180))*A115</f>
        <v>-194.713534982888</v>
      </c>
      <c r="E115" s="0" t="n">
        <f aca="false">A!J70</f>
        <v>17.355034905954</v>
      </c>
      <c r="F115" s="0" t="n">
        <f aca="false">A!Y172*100</f>
        <v>16367.3774356503</v>
      </c>
      <c r="G115" s="0" t="n">
        <f aca="false">A!B172</f>
        <v>169.827306733164</v>
      </c>
      <c r="I115" s="0" t="n">
        <f aca="false">A!Y172*100</f>
        <v>16367.3774356503</v>
      </c>
      <c r="J115" s="0" t="n">
        <f aca="false">A!V172*100</f>
        <v>0.361455645039257</v>
      </c>
    </row>
    <row r="116" customFormat="false" ht="12.8" hidden="false" customHeight="false" outlineLevel="0" collapsed="false">
      <c r="A116" s="0" t="n">
        <f aca="false">A!A71</f>
        <v>206.235037406484</v>
      </c>
      <c r="B116" s="0" t="n">
        <f aca="false">6*SIN(A!B$5*PI()/180)/(3-SIN(A!B$5*PI()/180))*A116</f>
        <v>285.139868804514</v>
      </c>
      <c r="C116" s="0" t="n">
        <f aca="false">-6*SIN(A!B$5*PI()/180)/(3+SIN(A!B$5*PI()/180))*A116</f>
        <v>-195.18556636457</v>
      </c>
      <c r="E116" s="0" t="n">
        <f aca="false">A!J71</f>
        <v>18.8616794803239</v>
      </c>
      <c r="F116" s="0" t="n">
        <f aca="false">A!Y173*100</f>
        <v>16501.553068876</v>
      </c>
      <c r="G116" s="0" t="n">
        <f aca="false">A!B173</f>
        <v>171.323566084785</v>
      </c>
      <c r="I116" s="0" t="n">
        <f aca="false">A!Y173*100</f>
        <v>16501.553068876</v>
      </c>
      <c r="J116" s="0" t="n">
        <f aca="false">A!V173*100</f>
        <v>0.366240547120278</v>
      </c>
    </row>
    <row r="117" customFormat="false" ht="12.8" hidden="false" customHeight="false" outlineLevel="0" collapsed="false">
      <c r="A117" s="0" t="n">
        <f aca="false">A!A72</f>
        <v>206.733790523691</v>
      </c>
      <c r="B117" s="0" t="n">
        <f aca="false">6*SIN(A!B$5*PI()/180)/(3-SIN(A!B$5*PI()/180))*A117</f>
        <v>285.829443186223</v>
      </c>
      <c r="C117" s="0" t="n">
        <f aca="false">-6*SIN(A!B$5*PI()/180)/(3+SIN(A!B$5*PI()/180))*A117</f>
        <v>-195.657597746251</v>
      </c>
      <c r="E117" s="0" t="n">
        <f aca="false">A!J72</f>
        <v>20.3677460410861</v>
      </c>
      <c r="F117" s="0" t="n">
        <f aca="false">A!Y174*100</f>
        <v>16635.5503527789</v>
      </c>
      <c r="G117" s="0" t="n">
        <f aca="false">A!B174</f>
        <v>172.819825436406</v>
      </c>
      <c r="I117" s="0" t="n">
        <f aca="false">A!Y174*100</f>
        <v>16635.5503527789</v>
      </c>
      <c r="J117" s="0" t="n">
        <f aca="false">A!V174*100</f>
        <v>0.3710502535626</v>
      </c>
    </row>
    <row r="118" customFormat="false" ht="12.8" hidden="false" customHeight="false" outlineLevel="0" collapsed="false">
      <c r="A118" s="0" t="n">
        <f aca="false">A!A73</f>
        <v>207.232543640898</v>
      </c>
      <c r="B118" s="0" t="n">
        <f aca="false">6*SIN(A!B$5*PI()/180)/(3-SIN(A!B$5*PI()/180))*A118</f>
        <v>286.519017567932</v>
      </c>
      <c r="C118" s="0" t="n">
        <f aca="false">-6*SIN(A!B$5*PI()/180)/(3+SIN(A!B$5*PI()/180))*A118</f>
        <v>-196.129629127933</v>
      </c>
      <c r="E118" s="0" t="n">
        <f aca="false">A!J73</f>
        <v>21.8731917929699</v>
      </c>
      <c r="F118" s="0" t="n">
        <f aca="false">A!Y175*100</f>
        <v>16769.3701268733</v>
      </c>
      <c r="G118" s="0" t="n">
        <f aca="false">A!B175</f>
        <v>174.316084788027</v>
      </c>
      <c r="I118" s="0" t="n">
        <f aca="false">A!Y175*100</f>
        <v>16769.3701268733</v>
      </c>
      <c r="J118" s="0" t="n">
        <f aca="false">A!V175*100</f>
        <v>0.375884681332273</v>
      </c>
    </row>
    <row r="119" customFormat="false" ht="12.8" hidden="false" customHeight="false" outlineLevel="0" collapsed="false">
      <c r="A119" s="0" t="n">
        <f aca="false">A!A74</f>
        <v>207.731296758105</v>
      </c>
      <c r="B119" s="0" t="n">
        <f aca="false">6*SIN(A!B$5*PI()/180)/(3-SIN(A!B$5*PI()/180))*A119</f>
        <v>287.20859194964</v>
      </c>
      <c r="C119" s="0" t="n">
        <f aca="false">-6*SIN(A!B$5*PI()/180)/(3+SIN(A!B$5*PI()/180))*A119</f>
        <v>-196.601660509615</v>
      </c>
      <c r="E119" s="0" t="n">
        <f aca="false">A!J74</f>
        <v>23.377974750698</v>
      </c>
      <c r="F119" s="0" t="n">
        <f aca="false">A!Y176*100</f>
        <v>16903.0132461217</v>
      </c>
      <c r="G119" s="0" t="n">
        <f aca="false">A!B176</f>
        <v>175.812344139648</v>
      </c>
      <c r="I119" s="0" t="n">
        <f aca="false">A!Y176*100</f>
        <v>16903.0132461217</v>
      </c>
      <c r="J119" s="0" t="n">
        <f aca="false">A!V176*100</f>
        <v>0.380743749241338</v>
      </c>
    </row>
    <row r="120" customFormat="false" ht="12.8" hidden="false" customHeight="false" outlineLevel="0" collapsed="false">
      <c r="A120" s="0" t="n">
        <f aca="false">A!A75</f>
        <v>208.230049875312</v>
      </c>
      <c r="B120" s="0" t="n">
        <f aca="false">6*SIN(A!B$5*PI()/180)/(3-SIN(A!B$5*PI()/180))*A120</f>
        <v>287.898166331349</v>
      </c>
      <c r="C120" s="0" t="n">
        <f aca="false">-6*SIN(A!B$5*PI()/180)/(3+SIN(A!B$5*PI()/180))*A120</f>
        <v>-197.073691891296</v>
      </c>
      <c r="E120" s="0" t="n">
        <f aca="false">A!J75</f>
        <v>24.8820537335978</v>
      </c>
      <c r="F120" s="0" t="n">
        <f aca="false">A!Y177*100</f>
        <v>17036.4805803141</v>
      </c>
      <c r="G120" s="0" t="n">
        <f aca="false">A!B177</f>
        <v>177.308603491269</v>
      </c>
      <c r="I120" s="0" t="n">
        <f aca="false">A!Y177*100</f>
        <v>17036.4805803141</v>
      </c>
      <c r="J120" s="0" t="n">
        <f aca="false">A!V177*100</f>
        <v>0.385627377972956</v>
      </c>
    </row>
    <row r="121" customFormat="false" ht="12.8" hidden="false" customHeight="false" outlineLevel="0" collapsed="false">
      <c r="A121" s="0" t="n">
        <f aca="false">A!A76</f>
        <v>208.728802992519</v>
      </c>
      <c r="B121" s="0" t="n">
        <f aca="false">6*SIN(A!B$5*PI()/180)/(3-SIN(A!B$5*PI()/180))*A121</f>
        <v>288.587740713058</v>
      </c>
      <c r="C121" s="0" t="n">
        <f aca="false">-6*SIN(A!B$5*PI()/180)/(3+SIN(A!B$5*PI()/180))*A121</f>
        <v>-197.545723272978</v>
      </c>
      <c r="E121" s="0" t="n">
        <f aca="false">A!J76</f>
        <v>26.3853883601511</v>
      </c>
      <c r="F121" s="0" t="n">
        <f aca="false">A!Y178*100</f>
        <v>17169.7730134561</v>
      </c>
      <c r="G121" s="0" t="n">
        <f aca="false">A!B178</f>
        <v>178.80486284289</v>
      </c>
      <c r="I121" s="0" t="n">
        <f aca="false">A!Y178*100</f>
        <v>17169.7730134561</v>
      </c>
      <c r="J121" s="0" t="n">
        <f aca="false">A!V178*100</f>
        <v>0.390535490104885</v>
      </c>
    </row>
    <row r="122" customFormat="false" ht="12.8" hidden="false" customHeight="false" outlineLevel="0" collapsed="false">
      <c r="A122" s="0" t="n">
        <f aca="false">A!A77</f>
        <v>209.227556109726</v>
      </c>
      <c r="B122" s="0" t="n">
        <f aca="false">6*SIN(A!B$5*PI()/180)/(3-SIN(A!B$5*PI()/180))*A122</f>
        <v>289.277315094766</v>
      </c>
      <c r="C122" s="0" t="n">
        <f aca="false">-6*SIN(A!B$5*PI()/180)/(3+SIN(A!B$5*PI()/180))*A122</f>
        <v>-198.017754654659</v>
      </c>
      <c r="E122" s="0" t="n">
        <f aca="false">A!J77</f>
        <v>27.8879390424931</v>
      </c>
      <c r="F122" s="0" t="n">
        <f aca="false">A!Y179*100</f>
        <v>17302.8914431646</v>
      </c>
      <c r="G122" s="0" t="n">
        <f aca="false">A!B179</f>
        <v>180.301122194511</v>
      </c>
      <c r="I122" s="0" t="n">
        <f aca="false">A!Y179*100</f>
        <v>17302.8914431646</v>
      </c>
      <c r="J122" s="0" t="n">
        <f aca="false">A!V179*100</f>
        <v>0.395468010131397</v>
      </c>
    </row>
    <row r="123" customFormat="false" ht="12.8" hidden="false" customHeight="false" outlineLevel="0" collapsed="false">
      <c r="A123" s="0" t="n">
        <f aca="false">A!A78</f>
        <v>209.726309226933</v>
      </c>
      <c r="B123" s="0" t="n">
        <f aca="false">6*SIN(A!B$5*PI()/180)/(3-SIN(A!B$5*PI()/180))*A123</f>
        <v>289.966889476475</v>
      </c>
      <c r="C123" s="0" t="n">
        <f aca="false">-6*SIN(A!B$5*PI()/180)/(3+SIN(A!B$5*PI()/180))*A123</f>
        <v>-198.489786036341</v>
      </c>
      <c r="E123" s="0" t="n">
        <f aca="false">A!J78</f>
        <v>29.3896669808662</v>
      </c>
      <c r="F123" s="0" t="n">
        <f aca="false">A!Y180*100</f>
        <v>17435.8367800728</v>
      </c>
      <c r="G123" s="0" t="n">
        <f aca="false">A!B180</f>
        <v>181.797381546132</v>
      </c>
      <c r="I123" s="0" t="n">
        <f aca="false">A!Y180*100</f>
        <v>17435.8367800728</v>
      </c>
      <c r="J123" s="0" t="n">
        <f aca="false">A!V180*100</f>
        <v>0.400424864483672</v>
      </c>
    </row>
    <row r="124" customFormat="false" ht="12.8" hidden="false" customHeight="false" outlineLevel="0" collapsed="false">
      <c r="A124" s="0" t="n">
        <f aca="false">A!A79</f>
        <v>210.225062344139</v>
      </c>
      <c r="B124" s="0" t="n">
        <f aca="false">6*SIN(A!B$5*PI()/180)/(3-SIN(A!B$5*PI()/180))*A124</f>
        <v>290.656463858183</v>
      </c>
      <c r="C124" s="0" t="n">
        <f aca="false">-6*SIN(A!B$5*PI()/180)/(3+SIN(A!B$5*PI()/180))*A124</f>
        <v>-198.961817418023</v>
      </c>
      <c r="E124" s="0" t="n">
        <f aca="false">A!J79</f>
        <v>30.8905341580416</v>
      </c>
      <c r="F124" s="0" t="n">
        <f aca="false">A!Y181*100</f>
        <v>17568.6099472439</v>
      </c>
      <c r="G124" s="0" t="n">
        <f aca="false">A!B181</f>
        <v>183.293640897753</v>
      </c>
      <c r="I124" s="0" t="n">
        <f aca="false">A!Y181*100</f>
        <v>17568.6099472439</v>
      </c>
      <c r="J124" s="0" t="n">
        <f aca="false">A!V181*100</f>
        <v>0.405405981548764</v>
      </c>
    </row>
    <row r="125" customFormat="false" ht="12.8" hidden="false" customHeight="false" outlineLevel="0" collapsed="false">
      <c r="A125" s="0" t="n">
        <f aca="false">A!A80</f>
        <v>210.723815461346</v>
      </c>
      <c r="B125" s="0" t="n">
        <f aca="false">6*SIN(A!B$5*PI()/180)/(3-SIN(A!B$5*PI()/180))*A125</f>
        <v>291.346038239892</v>
      </c>
      <c r="C125" s="0" t="n">
        <f aca="false">-6*SIN(A!B$5*PI()/180)/(3+SIN(A!B$5*PI()/180))*A125</f>
        <v>-199.433848799704</v>
      </c>
      <c r="E125" s="0" t="n">
        <f aca="false">A!J80</f>
        <v>32.3905033337091</v>
      </c>
      <c r="F125" s="0" t="n">
        <f aca="false">A!Y182*100</f>
        <v>17701.2118795922</v>
      </c>
      <c r="G125" s="0" t="n">
        <f aca="false">A!B182</f>
        <v>184.789900249374</v>
      </c>
      <c r="I125" s="0" t="n">
        <f aca="false">A!Y182*100</f>
        <v>17701.2118795922</v>
      </c>
      <c r="J125" s="0" t="n">
        <f aca="false">A!V182*100</f>
        <v>0.410411291687144</v>
      </c>
    </row>
    <row r="126" customFormat="false" ht="12.8" hidden="false" customHeight="false" outlineLevel="0" collapsed="false">
      <c r="A126" s="0" t="n">
        <f aca="false">A!A81</f>
        <v>211.222568578553</v>
      </c>
      <c r="B126" s="0" t="n">
        <f aca="false">6*SIN(A!B$5*PI()/180)/(3-SIN(A!B$5*PI()/180))*A126</f>
        <v>292.035612621601</v>
      </c>
      <c r="C126" s="0" t="n">
        <f aca="false">-6*SIN(A!B$5*PI()/180)/(3+SIN(A!B$5*PI()/180))*A126</f>
        <v>-199.905880181386</v>
      </c>
      <c r="E126" s="0" t="n">
        <f aca="false">A!J81</f>
        <v>33.8895380388473</v>
      </c>
      <c r="F126" s="0" t="n">
        <f aca="false">A!Y183*100</f>
        <v>17833.6435233157</v>
      </c>
      <c r="G126" s="0" t="n">
        <f aca="false">A!B183</f>
        <v>186.286159600995</v>
      </c>
      <c r="I126" s="0" t="n">
        <f aca="false">A!Y183*100</f>
        <v>17833.6435233157</v>
      </c>
      <c r="J126" s="0" t="n">
        <f aca="false">A!V183*100</f>
        <v>0.415440727248939</v>
      </c>
    </row>
    <row r="127" customFormat="false" ht="12.8" hidden="false" customHeight="false" outlineLevel="0" collapsed="false">
      <c r="A127" s="0" t="n">
        <f aca="false">A!A82</f>
        <v>211.72132169576</v>
      </c>
      <c r="B127" s="0" t="n">
        <f aca="false">6*SIN(A!B$5*PI()/180)/(3-SIN(A!B$5*PI()/180))*A127</f>
        <v>292.725187003309</v>
      </c>
      <c r="C127" s="0" t="n">
        <f aca="false">-6*SIN(A!B$5*PI()/180)/(3+SIN(A!B$5*PI()/180))*A127</f>
        <v>-200.377911563067</v>
      </c>
      <c r="E127" s="0" t="n">
        <f aca="false">A!J82</f>
        <v>35.3876025700749</v>
      </c>
      <c r="F127" s="0" t="n">
        <f aca="false">A!Y184*100</f>
        <v>17965.9058353361</v>
      </c>
      <c r="G127" s="0" t="n">
        <f aca="false">A!B184</f>
        <v>187.782418952616</v>
      </c>
      <c r="I127" s="0" t="n">
        <f aca="false">A!Y184*100</f>
        <v>17965.9058353361</v>
      </c>
      <c r="J127" s="0" t="n">
        <f aca="false">A!V184*100</f>
        <v>0.420494222588866</v>
      </c>
    </row>
    <row r="128" customFormat="false" ht="12.8" hidden="false" customHeight="false" outlineLevel="0" collapsed="false">
      <c r="A128" s="0" t="n">
        <f aca="false">A!A83</f>
        <v>212.220074812967</v>
      </c>
      <c r="B128" s="0" t="n">
        <f aca="false">6*SIN(A!B$5*PI()/180)/(3-SIN(A!B$5*PI()/180))*A128</f>
        <v>293.414761385018</v>
      </c>
      <c r="C128" s="0" t="n">
        <f aca="false">-6*SIN(A!B$5*PI()/180)/(3+SIN(A!B$5*PI()/180))*A128</f>
        <v>-200.849942944749</v>
      </c>
      <c r="E128" s="0" t="n">
        <f aca="false">A!J83</f>
        <v>36.88466198399</v>
      </c>
      <c r="F128" s="0" t="n">
        <f aca="false">A!Y185*100</f>
        <v>18097.9997827485</v>
      </c>
      <c r="G128" s="0" t="n">
        <f aca="false">A!B185</f>
        <v>189.278678304237</v>
      </c>
      <c r="I128" s="0" t="n">
        <f aca="false">A!Y185*100</f>
        <v>18097.9997827485</v>
      </c>
      <c r="J128" s="0" t="n">
        <f aca="false">A!V185*100</f>
        <v>0.425571714079962</v>
      </c>
    </row>
    <row r="129" customFormat="false" ht="12.8" hidden="false" customHeight="false" outlineLevel="0" collapsed="false">
      <c r="A129" s="0" t="n">
        <f aca="false">A!A84</f>
        <v>212.718827930174</v>
      </c>
      <c r="B129" s="0" t="n">
        <f aca="false">6*SIN(A!B$5*PI()/180)/(3-SIN(A!B$5*PI()/180))*A129</f>
        <v>294.104335766727</v>
      </c>
      <c r="C129" s="0" t="n">
        <f aca="false">-6*SIN(A!B$5*PI()/180)/(3+SIN(A!B$5*PI()/180))*A129</f>
        <v>-201.321974326431</v>
      </c>
      <c r="E129" s="0" t="n">
        <f aca="false">A!J84</f>
        <v>38.3806820915002</v>
      </c>
      <c r="F129" s="0" t="n">
        <f aca="false">A!Y186*100</f>
        <v>18229.9263422808</v>
      </c>
      <c r="G129" s="0" t="n">
        <f aca="false">A!B186</f>
        <v>190.774937655858</v>
      </c>
      <c r="I129" s="0" t="n">
        <f aca="false">A!Y186*100</f>
        <v>18229.9263422808</v>
      </c>
      <c r="J129" s="0" t="n">
        <f aca="false">A!V186*100</f>
        <v>0.430673140126126</v>
      </c>
    </row>
    <row r="130" customFormat="false" ht="12.8" hidden="false" customHeight="false" outlineLevel="0" collapsed="false">
      <c r="A130" s="0" t="n">
        <f aca="false">A!A85</f>
        <v>213.217581047381</v>
      </c>
      <c r="B130" s="0" t="n">
        <f aca="false">6*SIN(A!B$5*PI()/180)/(3-SIN(A!B$5*PI()/180))*A130</f>
        <v>294.793910148435</v>
      </c>
      <c r="C130" s="0" t="n">
        <f aca="false">-6*SIN(A!B$5*PI()/180)/(3+SIN(A!B$5*PI()/180))*A130</f>
        <v>-201.794005708112</v>
      </c>
      <c r="E130" s="0" t="n">
        <f aca="false">A!J85</f>
        <v>39.8756294521474</v>
      </c>
      <c r="F130" s="0" t="n">
        <f aca="false">A!Y187*100</f>
        <v>18361.6864997625</v>
      </c>
      <c r="G130" s="0" t="n">
        <f aca="false">A!B187</f>
        <v>192.271197007479</v>
      </c>
      <c r="I130" s="0" t="n">
        <f aca="false">A!Y187*100</f>
        <v>18361.6864997625</v>
      </c>
      <c r="J130" s="0" t="n">
        <f aca="false">A!V187*100</f>
        <v>0.435798441173561</v>
      </c>
    </row>
    <row r="131" customFormat="false" ht="12.8" hidden="false" customHeight="false" outlineLevel="0" collapsed="false">
      <c r="A131" s="0" t="n">
        <f aca="false">A!A86</f>
        <v>213.716334164588</v>
      </c>
      <c r="B131" s="0" t="n">
        <f aca="false">6*SIN(A!B$5*PI()/180)/(3-SIN(A!B$5*PI()/180))*A131</f>
        <v>295.483484530144</v>
      </c>
      <c r="C131" s="0" t="n">
        <f aca="false">-6*SIN(A!B$5*PI()/180)/(3+SIN(A!B$5*PI()/180))*A131</f>
        <v>-202.266037089794</v>
      </c>
      <c r="E131" s="0" t="n">
        <f aca="false">A!J86</f>
        <v>41.3694713684291</v>
      </c>
      <c r="F131" s="0" t="n">
        <f aca="false">A!Y188*100</f>
        <v>18493.2812496032</v>
      </c>
      <c r="G131" s="0" t="n">
        <f aca="false">A!B188</f>
        <v>193.7674563591</v>
      </c>
      <c r="I131" s="0" t="n">
        <f aca="false">A!Y188*100</f>
        <v>18493.2812496032</v>
      </c>
      <c r="J131" s="0" t="n">
        <f aca="false">A!V188*100</f>
        <v>0.440947559721134</v>
      </c>
    </row>
    <row r="132" customFormat="false" ht="12.8" hidden="false" customHeight="false" outlineLevel="0" collapsed="false">
      <c r="A132" s="0" t="n">
        <f aca="false">A!A87</f>
        <v>214.215087281795</v>
      </c>
      <c r="B132" s="0" t="n">
        <f aca="false">6*SIN(A!B$5*PI()/180)/(3-SIN(A!B$5*PI()/180))*A132</f>
        <v>296.173058911853</v>
      </c>
      <c r="C132" s="0" t="n">
        <f aca="false">-6*SIN(A!B$5*PI()/180)/(3+SIN(A!B$5*PI()/180))*A132</f>
        <v>-202.738068471475</v>
      </c>
      <c r="E132" s="0" t="n">
        <f aca="false">A!J87</f>
        <v>42.8621758801179</v>
      </c>
      <c r="F132" s="0" t="n">
        <f aca="false">A!Y189*100</f>
        <v>18624.7115942805</v>
      </c>
      <c r="G132" s="0" t="n">
        <f aca="false">A!B189</f>
        <v>195.263715710721</v>
      </c>
      <c r="I132" s="0" t="n">
        <f aca="false">A!Y189*100</f>
        <v>18624.7115942805</v>
      </c>
      <c r="J132" s="0" t="n">
        <f aca="false">A!V189*100</f>
        <v>0.446120440329729</v>
      </c>
    </row>
    <row r="133" customFormat="false" ht="12.8" hidden="false" customHeight="false" outlineLevel="0" collapsed="false">
      <c r="A133" s="0" t="n">
        <f aca="false">A!A88</f>
        <v>214.713840399002</v>
      </c>
      <c r="B133" s="0" t="n">
        <f aca="false">6*SIN(A!B$5*PI()/180)/(3-SIN(A!B$5*PI()/180))*A133</f>
        <v>296.862633293561</v>
      </c>
      <c r="C133" s="0" t="n">
        <f aca="false">-6*SIN(A!B$5*PI()/180)/(3+SIN(A!B$5*PI()/180))*A133</f>
        <v>-203.210099853157</v>
      </c>
      <c r="E133" s="0" t="n">
        <f aca="false">A!J88</f>
        <v>44.3537117585823</v>
      </c>
      <c r="F133" s="0" t="n">
        <f aca="false">A!Y190*100</f>
        <v>18755.978543838</v>
      </c>
      <c r="G133" s="0" t="n">
        <f aca="false">A!B190</f>
        <v>196.759975062342</v>
      </c>
      <c r="I133" s="0" t="n">
        <f aca="false">A!Y190*100</f>
        <v>18755.978543838</v>
      </c>
      <c r="J133" s="0" t="n">
        <f aca="false">A!V190*100</f>
        <v>0.451317029630632</v>
      </c>
    </row>
    <row r="134" customFormat="false" ht="12.8" hidden="false" customHeight="false" outlineLevel="0" collapsed="false">
      <c r="A134" s="0" t="n">
        <f aca="false">A!A89</f>
        <v>215.212593516209</v>
      </c>
      <c r="B134" s="0" t="n">
        <f aca="false">6*SIN(A!B$5*PI()/180)/(3-SIN(A!B$5*PI()/180))*A134</f>
        <v>297.55220767527</v>
      </c>
      <c r="C134" s="0" t="n">
        <f aca="false">-6*SIN(A!B$5*PI()/180)/(3+SIN(A!B$5*PI()/180))*A134</f>
        <v>-203.682131234839</v>
      </c>
      <c r="E134" s="0" t="n">
        <f aca="false">A!J89</f>
        <v>45.8440485011083</v>
      </c>
      <c r="F134" s="0" t="n">
        <f aca="false">A!Y191*100</f>
        <v>18887.0831153937</v>
      </c>
      <c r="G134" s="0" t="n">
        <f aca="false">A!B191</f>
        <v>198.256234413963</v>
      </c>
      <c r="I134" s="0" t="n">
        <f aca="false">A!Y191*100</f>
        <v>18887.0831153937</v>
      </c>
      <c r="J134" s="0" t="n">
        <f aca="false">A!V191*100</f>
        <v>0.456537276332996</v>
      </c>
    </row>
    <row r="135" customFormat="false" ht="12.8" hidden="false" customHeight="false" outlineLevel="0" collapsed="false">
      <c r="A135" s="0" t="n">
        <f aca="false">A!A90</f>
        <v>215.711346633416</v>
      </c>
      <c r="B135" s="0" t="n">
        <f aca="false">6*SIN(A!B$5*PI()/180)/(3-SIN(A!B$5*PI()/180))*A135</f>
        <v>298.241782056979</v>
      </c>
      <c r="C135" s="0" t="n">
        <f aca="false">-6*SIN(A!B$5*PI()/180)/(3+SIN(A!B$5*PI()/180))*A135</f>
        <v>-204.15416261652</v>
      </c>
      <c r="E135" s="0" t="n">
        <f aca="false">A!J90</f>
        <v>47.3331563252226</v>
      </c>
      <c r="F135" s="0" t="n">
        <f aca="false">A!Y192*100</f>
        <v>19018.0263326572</v>
      </c>
      <c r="G135" s="0" t="n">
        <f aca="false">A!B192</f>
        <v>199.752493765584</v>
      </c>
      <c r="I135" s="0" t="n">
        <f aca="false">A!Y192*100</f>
        <v>19018.0263326572</v>
      </c>
      <c r="J135" s="0" t="n">
        <f aca="false">A!V192*100</f>
        <v>0.461781131230435</v>
      </c>
    </row>
    <row r="136" customFormat="false" ht="12.8" hidden="false" customHeight="false" outlineLevel="0" collapsed="false">
      <c r="A136" s="0" t="n">
        <f aca="false">A!A91</f>
        <v>216.210099750623</v>
      </c>
      <c r="B136" s="0" t="n">
        <f aca="false">6*SIN(A!B$5*PI()/180)/(3-SIN(A!B$5*PI()/180))*A136</f>
        <v>298.931356438687</v>
      </c>
      <c r="C136" s="0" t="n">
        <f aca="false">-6*SIN(A!B$5*PI()/180)/(3+SIN(A!B$5*PI()/180))*A136</f>
        <v>-204.626193998202</v>
      </c>
      <c r="E136" s="0" t="n">
        <f aca="false">A!J91</f>
        <v>48.8210061630187</v>
      </c>
      <c r="F136" s="0" t="n">
        <f aca="false">A!Y193*100</f>
        <v>19148.8092254573</v>
      </c>
      <c r="G136" s="0" t="n">
        <f aca="false">A!B193</f>
        <v>201.248753117205</v>
      </c>
      <c r="I136" s="0" t="n">
        <f aca="false">A!Y193*100</f>
        <v>19148.8092254573</v>
      </c>
      <c r="J136" s="0" t="n">
        <f aca="false">A!V193*100</f>
        <v>0.467048547206783</v>
      </c>
    </row>
    <row r="137" customFormat="false" ht="12.8" hidden="false" customHeight="false" outlineLevel="0" collapsed="false">
      <c r="A137" s="0" t="n">
        <f aca="false">A!A92</f>
        <v>216.70885286783</v>
      </c>
      <c r="B137" s="0" t="n">
        <f aca="false">6*SIN(A!B$5*PI()/180)/(3-SIN(A!B$5*PI()/180))*A137</f>
        <v>299.620930820396</v>
      </c>
      <c r="C137" s="0" t="n">
        <f aca="false">-6*SIN(A!B$5*PI()/180)/(3+SIN(A!B$5*PI()/180))*A137</f>
        <v>-205.098225379883</v>
      </c>
      <c r="E137" s="0" t="n">
        <f aca="false">A!J92</f>
        <v>50.3075696554839</v>
      </c>
      <c r="F137" s="0" t="n">
        <f aca="false">A!Y194*100</f>
        <v>19279.4328292803</v>
      </c>
      <c r="G137" s="0" t="n">
        <f aca="false">A!B194</f>
        <v>202.745012468826</v>
      </c>
      <c r="I137" s="0" t="n">
        <f aca="false">A!Y194*100</f>
        <v>19279.4328292803</v>
      </c>
      <c r="J137" s="0" t="n">
        <f aca="false">A!V194*100</f>
        <v>0.472339479241091</v>
      </c>
    </row>
    <row r="138" customFormat="false" ht="12.8" hidden="false" customHeight="false" outlineLevel="0" collapsed="false">
      <c r="A138" s="0" t="n">
        <f aca="false">A!A93</f>
        <v>217.207605985037</v>
      </c>
      <c r="B138" s="0" t="n">
        <f aca="false">6*SIN(A!B$5*PI()/180)/(3-SIN(A!B$5*PI()/180))*A138</f>
        <v>300.310505202105</v>
      </c>
      <c r="C138" s="0" t="n">
        <f aca="false">-6*SIN(A!B$5*PI()/180)/(3+SIN(A!B$5*PI()/180))*A138</f>
        <v>-205.570256761565</v>
      </c>
      <c r="E138" s="0" t="n">
        <f aca="false">A!J93</f>
        <v>51.7928191468286</v>
      </c>
      <c r="F138" s="0" t="n">
        <f aca="false">A!Y195*100</f>
        <v>19409.8981848172</v>
      </c>
      <c r="G138" s="0" t="n">
        <f aca="false">A!B195</f>
        <v>204.241271820447</v>
      </c>
      <c r="I138" s="0" t="n">
        <f aca="false">A!Y195*100</f>
        <v>19409.8981848172</v>
      </c>
      <c r="J138" s="0" t="n">
        <f aca="false">A!V195*100</f>
        <v>0.477653884411866</v>
      </c>
    </row>
    <row r="139" customFormat="false" ht="12.8" hidden="false" customHeight="false" outlineLevel="0" collapsed="false">
      <c r="A139" s="0" t="n">
        <f aca="false">A!A94</f>
        <v>217.706359102244</v>
      </c>
      <c r="B139" s="0" t="n">
        <f aca="false">6*SIN(A!B$5*PI()/180)/(3-SIN(A!B$5*PI()/180))*A139</f>
        <v>301.000079583813</v>
      </c>
      <c r="C139" s="0" t="n">
        <f aca="false">-6*SIN(A!B$5*PI()/180)/(3+SIN(A!B$5*PI()/180))*A139</f>
        <v>-206.042288143246</v>
      </c>
      <c r="E139" s="0" t="n">
        <f aca="false">A!J94</f>
        <v>53.2767276788159</v>
      </c>
      <c r="F139" s="0" t="n">
        <f aca="false">A!Y196*100</f>
        <v>19540.2063375217</v>
      </c>
      <c r="G139" s="0" t="n">
        <f aca="false">A!B196</f>
        <v>205.737531172068</v>
      </c>
      <c r="I139" s="0" t="n">
        <f aca="false">A!Y196*100</f>
        <v>19540.2063375217</v>
      </c>
      <c r="J139" s="0" t="n">
        <f aca="false">A!V196*100</f>
        <v>0.482991721900617</v>
      </c>
    </row>
    <row r="140" customFormat="false" ht="12.8" hidden="false" customHeight="false" outlineLevel="0" collapsed="false">
      <c r="A140" s="0" t="n">
        <f aca="false">A!A95</f>
        <v>218.205112219451</v>
      </c>
      <c r="B140" s="0" t="n">
        <f aca="false">6*SIN(A!B$5*PI()/180)/(3-SIN(A!B$5*PI()/180))*A140</f>
        <v>301.689653965522</v>
      </c>
      <c r="C140" s="0" t="n">
        <f aca="false">-6*SIN(A!B$5*PI()/180)/(3+SIN(A!B$5*PI()/180))*A140</f>
        <v>-206.514319524928</v>
      </c>
      <c r="E140" s="0" t="n">
        <f aca="false">A!J95</f>
        <v>54.7592689850907</v>
      </c>
      <c r="F140" s="0" t="n">
        <f aca="false">A!Y197*100</f>
        <v>19670.3583371777</v>
      </c>
      <c r="G140" s="0" t="n">
        <f aca="false">A!B197</f>
        <v>207.233790523689</v>
      </c>
      <c r="I140" s="0" t="n">
        <f aca="false">A!Y197*100</f>
        <v>19670.3583371777</v>
      </c>
      <c r="J140" s="0" t="n">
        <f aca="false">A!V197*100</f>
        <v>0.488352952994757</v>
      </c>
    </row>
    <row r="141" customFormat="false" ht="12.8" hidden="false" customHeight="false" outlineLevel="0" collapsed="false">
      <c r="A141" s="0" t="n">
        <f aca="false">A!A96</f>
        <v>218.703865336658</v>
      </c>
      <c r="B141" s="0" t="n">
        <f aca="false">6*SIN(A!B$5*PI()/180)/(3-SIN(A!B$5*PI()/180))*A141</f>
        <v>302.379228347231</v>
      </c>
      <c r="C141" s="0" t="n">
        <f aca="false">-6*SIN(A!B$5*PI()/180)/(3+SIN(A!B$5*PI()/180))*A141</f>
        <v>-206.98635090661</v>
      </c>
      <c r="E141" s="0" t="n">
        <f aca="false">A!J96</f>
        <v>56.2404174855075</v>
      </c>
      <c r="F141" s="0" t="n">
        <f aca="false">A!Y198*100</f>
        <v>19800.355237478</v>
      </c>
      <c r="G141" s="0" t="n">
        <f aca="false">A!B198</f>
        <v>208.73004987531</v>
      </c>
      <c r="I141" s="0" t="n">
        <f aca="false">A!Y198*100</f>
        <v>19800.355237478</v>
      </c>
      <c r="J141" s="0" t="n">
        <f aca="false">A!V198*100</f>
        <v>0.49373754108988</v>
      </c>
    </row>
    <row r="142" customFormat="false" ht="12.8" hidden="false" customHeight="false" outlineLevel="0" collapsed="false">
      <c r="A142" s="0" t="n">
        <f aca="false">A!A97</f>
        <v>219.202618453865</v>
      </c>
      <c r="B142" s="0" t="n">
        <f aca="false">6*SIN(A!B$5*PI()/180)/(3-SIN(A!B$5*PI()/180))*A142</f>
        <v>303.068802728939</v>
      </c>
      <c r="C142" s="0" t="n">
        <f aca="false">-6*SIN(A!B$5*PI()/180)/(3+SIN(A!B$5*PI()/180))*A142</f>
        <v>-207.458382288291</v>
      </c>
      <c r="E142" s="0" t="n">
        <f aca="false">A!J97</f>
        <v>57.7201482804553</v>
      </c>
      <c r="F142" s="0" t="n">
        <f aca="false">A!Y199*100</f>
        <v>19930.1980956111</v>
      </c>
      <c r="G142" s="0" t="n">
        <f aca="false">A!B199</f>
        <v>210.226309226931</v>
      </c>
      <c r="I142" s="0" t="n">
        <f aca="false">A!Y199*100</f>
        <v>19930.1980956111</v>
      </c>
      <c r="J142" s="0" t="n">
        <f aca="false">A!V199*100</f>
        <v>0.499145451691458</v>
      </c>
    </row>
    <row r="143" customFormat="false" ht="12.8" hidden="false" customHeight="false" outlineLevel="0" collapsed="false">
      <c r="A143" s="0" t="n">
        <f aca="false">A!A98</f>
        <v>219.701371571072</v>
      </c>
      <c r="B143" s="0" t="n">
        <f aca="false">6*SIN(A!B$5*PI()/180)/(3-SIN(A!B$5*PI()/180))*A143</f>
        <v>303.758377110648</v>
      </c>
      <c r="C143" s="0" t="n">
        <f aca="false">-6*SIN(A!B$5*PI()/180)/(3+SIN(A!B$5*PI()/180))*A143</f>
        <v>-207.930413669973</v>
      </c>
      <c r="E143" s="0" t="n">
        <f aca="false">A!J98</f>
        <v>59.1984371451766</v>
      </c>
      <c r="F143" s="0" t="n">
        <f aca="false">A!Y200*100</f>
        <v>20059.8879718595</v>
      </c>
      <c r="G143" s="0" t="n">
        <f aca="false">A!B200</f>
        <v>211.722568578552</v>
      </c>
      <c r="I143" s="0" t="n">
        <f aca="false">A!Y200*100</f>
        <v>20059.8879718595</v>
      </c>
      <c r="J143" s="0" t="n">
        <f aca="false">A!V200*100</f>
        <v>0.504576652416012</v>
      </c>
    </row>
    <row r="144" customFormat="false" ht="12.8" hidden="false" customHeight="false" outlineLevel="0" collapsed="false">
      <c r="A144" s="0" t="n">
        <f aca="false">A!A99</f>
        <v>220.200124688279</v>
      </c>
      <c r="B144" s="0" t="n">
        <f aca="false">6*SIN(A!B$5*PI()/180)/(3-SIN(A!B$5*PI()/180))*A144</f>
        <v>304.447951492357</v>
      </c>
      <c r="C144" s="0" t="n">
        <f aca="false">-6*SIN(A!B$5*PI()/180)/(3+SIN(A!B$5*PI()/180))*A144</f>
        <v>-208.402445051654</v>
      </c>
      <c r="E144" s="0" t="n">
        <f aca="false">A!J99</f>
        <v>60.6752605240812</v>
      </c>
      <c r="F144" s="0" t="n">
        <f aca="false">A!Y201*100</f>
        <v>20189.4259292077</v>
      </c>
      <c r="G144" s="0" t="n">
        <f aca="false">A!B201</f>
        <v>213.218827930173</v>
      </c>
      <c r="I144" s="0" t="n">
        <f aca="false">A!Y201*100</f>
        <v>20189.4259292077</v>
      </c>
      <c r="J144" s="0" t="n">
        <f aca="false">A!V201*100</f>
        <v>0.510031112991771</v>
      </c>
    </row>
    <row r="145" customFormat="false" ht="12.8" hidden="false" customHeight="false" outlineLevel="0" collapsed="false">
      <c r="A145" s="0" t="n">
        <f aca="false">A!A100</f>
        <v>220.698877805486</v>
      </c>
      <c r="B145" s="0" t="n">
        <f aca="false">6*SIN(A!B$5*PI()/180)/(3-SIN(A!B$5*PI()/180))*A145</f>
        <v>305.137525874065</v>
      </c>
      <c r="C145" s="0" t="n">
        <f aca="false">-6*SIN(A!B$5*PI()/180)/(3+SIN(A!B$5*PI()/180))*A145</f>
        <v>-208.874476433336</v>
      </c>
      <c r="E145" s="0" t="n">
        <f aca="false">A!J100</f>
        <v>62.1505955250511</v>
      </c>
      <c r="F145" s="0" t="n">
        <f aca="false">A!Y202*100</f>
        <v>20318.8130329595</v>
      </c>
      <c r="G145" s="0" t="n">
        <f aca="false">A!B202</f>
        <v>214.715087281794</v>
      </c>
      <c r="I145" s="0" t="n">
        <f aca="false">A!Y202*100</f>
        <v>20318.8130329595</v>
      </c>
      <c r="J145" s="0" t="n">
        <f aca="false">A!V202*100</f>
        <v>0.515508805258866</v>
      </c>
    </row>
    <row r="146" customFormat="false" ht="12.8" hidden="false" customHeight="false" outlineLevel="0" collapsed="false">
      <c r="A146" s="0" t="n">
        <f aca="false">A!A101</f>
        <v>221.197630922693</v>
      </c>
      <c r="B146" s="0" t="n">
        <f aca="false">6*SIN(A!B$5*PI()/180)/(3-SIN(A!B$5*PI()/180))*A146</f>
        <v>305.827100255774</v>
      </c>
      <c r="C146" s="0" t="n">
        <f aca="false">-6*SIN(A!B$5*PI()/180)/(3+SIN(A!B$5*PI()/180))*A146</f>
        <v>-209.346507815018</v>
      </c>
      <c r="E146" s="0" t="n">
        <f aca="false">A!J101</f>
        <v>63.6244199137341</v>
      </c>
      <c r="F146" s="0" t="n">
        <f aca="false">A!Y203*100</f>
        <v>20448.0503503661</v>
      </c>
      <c r="G146" s="0" t="n">
        <f aca="false">A!B203</f>
        <v>216.211346633415</v>
      </c>
      <c r="I146" s="0" t="n">
        <f aca="false">A!Y203*100</f>
        <v>20448.0503503661</v>
      </c>
      <c r="J146" s="0" t="n">
        <f aca="false">A!V203*100</f>
        <v>0.521009703169097</v>
      </c>
    </row>
    <row r="147" customFormat="false" ht="12.8" hidden="false" customHeight="false" outlineLevel="0" collapsed="false">
      <c r="A147" s="0" t="n">
        <f aca="false">A!A102</f>
        <v>221.6963840399</v>
      </c>
      <c r="B147" s="0" t="n">
        <f aca="false">6*SIN(A!B$5*PI()/180)/(3-SIN(A!B$5*PI()/180))*A147</f>
        <v>306.516674637483</v>
      </c>
      <c r="C147" s="0" t="n">
        <f aca="false">-6*SIN(A!B$5*PI()/180)/(3+SIN(A!B$5*PI()/180))*A147</f>
        <v>-209.818539196699</v>
      </c>
      <c r="E147" s="0" t="n">
        <f aca="false">A!J102</f>
        <v>65.0967121078259</v>
      </c>
      <c r="F147" s="0" t="n">
        <f aca="false">A!Y204*100</f>
        <v>20577.1389502628</v>
      </c>
      <c r="G147" s="0" t="n">
        <f aca="false">A!B204</f>
        <v>217.707605985036</v>
      </c>
      <c r="I147" s="0" t="n">
        <f aca="false">A!Y204*100</f>
        <v>20577.1389502628</v>
      </c>
      <c r="J147" s="0" t="n">
        <f aca="false">A!V204*100</f>
        <v>0.526533782785298</v>
      </c>
    </row>
    <row r="148" customFormat="false" ht="12.8" hidden="false" customHeight="false" outlineLevel="0" collapsed="false">
      <c r="A148" s="0" t="n">
        <f aca="false">A!A103</f>
        <v>222.195137157107</v>
      </c>
      <c r="B148" s="0" t="n">
        <f aca="false">6*SIN(A!B$5*PI()/180)/(3-SIN(A!B$5*PI()/180))*A148</f>
        <v>307.206249019191</v>
      </c>
      <c r="C148" s="0" t="n">
        <f aca="false">-6*SIN(A!B$5*PI()/180)/(3+SIN(A!B$5*PI()/180))*A148</f>
        <v>-210.290570578381</v>
      </c>
      <c r="E148" s="0" t="n">
        <f aca="false">A!J103</f>
        <v>66.5674511713365</v>
      </c>
      <c r="F148" s="0" t="n">
        <f aca="false">A!Y205*100</f>
        <v>20706.079902717</v>
      </c>
      <c r="G148" s="0" t="n">
        <f aca="false">A!B205</f>
        <v>219.203865336657</v>
      </c>
      <c r="I148" s="0" t="n">
        <f aca="false">A!Y205*100</f>
        <v>20706.079902717</v>
      </c>
      <c r="J148" s="0" t="n">
        <f aca="false">A!V205*100</f>
        <v>0.53208102228033</v>
      </c>
    </row>
    <row r="149" customFormat="false" ht="12.8" hidden="false" customHeight="false" outlineLevel="0" collapsed="false">
      <c r="A149" s="0" t="n">
        <f aca="false">A!A104</f>
        <v>222.693890274314</v>
      </c>
      <c r="B149" s="0" t="n">
        <f aca="false">6*SIN(A!B$5*PI()/180)/(3-SIN(A!B$5*PI()/180))*A149</f>
        <v>307.8958234009</v>
      </c>
      <c r="C149" s="0" t="n">
        <f aca="false">-6*SIN(A!B$5*PI()/180)/(3+SIN(A!B$5*PI()/180))*A149</f>
        <v>-210.762601960062</v>
      </c>
      <c r="E149" s="0" t="n">
        <f aca="false">A!J104</f>
        <v>68.0366168088402</v>
      </c>
      <c r="F149" s="0" t="n">
        <f aca="false">A!Y206*100</f>
        <v>20834.8742786845</v>
      </c>
      <c r="G149" s="0" t="n">
        <f aca="false">A!B206</f>
        <v>220.700124688278</v>
      </c>
      <c r="I149" s="0" t="n">
        <f aca="false">A!Y206*100</f>
        <v>20834.8742786845</v>
      </c>
      <c r="J149" s="0" t="n">
        <f aca="false">A!V206*100</f>
        <v>0.537651401935762</v>
      </c>
    </row>
    <row r="150" customFormat="false" ht="12.8" hidden="false" customHeight="false" outlineLevel="0" collapsed="false">
      <c r="A150" s="0" t="n">
        <f aca="false">A!A105</f>
        <v>223.192643391521</v>
      </c>
      <c r="B150" s="0" t="n">
        <f aca="false">6*SIN(A!B$5*PI()/180)/(3-SIN(A!B$5*PI()/180))*A150</f>
        <v>308.585397782609</v>
      </c>
      <c r="C150" s="0" t="n">
        <f aca="false">-6*SIN(A!B$5*PI()/180)/(3+SIN(A!B$5*PI()/180))*A150</f>
        <v>-211.234633341744</v>
      </c>
      <c r="E150" s="0" t="n">
        <f aca="false">A!J105</f>
        <v>69.5041893597056</v>
      </c>
      <c r="F150" s="0" t="n">
        <f aca="false">A!Y207*100</f>
        <v>20963.5231496759</v>
      </c>
      <c r="G150" s="0" t="n">
        <f aca="false">A!B207</f>
        <v>222.196384039899</v>
      </c>
      <c r="I150" s="0" t="n">
        <f aca="false">A!Y207*100</f>
        <v>20963.5231496759</v>
      </c>
      <c r="J150" s="0" t="n">
        <f aca="false">A!V207*100</f>
        <v>0.543244904140214</v>
      </c>
    </row>
    <row r="151" customFormat="false" ht="12.8" hidden="false" customHeight="false" outlineLevel="0" collapsed="false">
      <c r="A151" s="0" t="n">
        <f aca="false">A!A106</f>
        <v>223.691396508728</v>
      </c>
      <c r="B151" s="0" t="n">
        <f aca="false">6*SIN(A!B$5*PI()/180)/(3-SIN(A!B$5*PI()/180))*A151</f>
        <v>309.274972164317</v>
      </c>
      <c r="C151" s="0" t="n">
        <f aca="false">-6*SIN(A!B$5*PI()/180)/(3+SIN(A!B$5*PI()/180))*A151</f>
        <v>-211.706664723426</v>
      </c>
      <c r="E151" s="0" t="n">
        <f aca="false">A!J106</f>
        <v>70.9701497923046</v>
      </c>
      <c r="F151" s="0" t="n">
        <f aca="false">A!Y208*100</f>
        <v>21092.0275874332</v>
      </c>
      <c r="G151" s="0" t="n">
        <f aca="false">A!B208</f>
        <v>223.69264339152</v>
      </c>
      <c r="I151" s="0" t="n">
        <f aca="false">A!Y208*100</f>
        <v>21092.0275874332</v>
      </c>
      <c r="J151" s="0" t="n">
        <f aca="false">A!V208*100</f>
        <v>0.548861513387462</v>
      </c>
    </row>
    <row r="152" customFormat="false" ht="12.8" hidden="false" customHeight="false" outlineLevel="0" collapsed="false">
      <c r="A152" s="0" t="n">
        <f aca="false">A!A107</f>
        <v>224.190149625935</v>
      </c>
      <c r="B152" s="0" t="n">
        <f aca="false">6*SIN(A!B$5*PI()/180)/(3-SIN(A!B$5*PI()/180))*A152</f>
        <v>309.964546546026</v>
      </c>
      <c r="C152" s="0" t="n">
        <f aca="false">-6*SIN(A!B$5*PI()/180)/(3+SIN(A!B$5*PI()/180))*A152</f>
        <v>-212.178696105107</v>
      </c>
      <c r="E152" s="0" t="n">
        <f aca="false">A!J107</f>
        <v>72.4344796981971</v>
      </c>
      <c r="F152" s="0" t="n">
        <f aca="false">A!Y209*100</f>
        <v>21220.3886636144</v>
      </c>
      <c r="G152" s="0" t="n">
        <f aca="false">A!B209</f>
        <v>225.188902743141</v>
      </c>
      <c r="I152" s="0" t="n">
        <f aca="false">A!Y209*100</f>
        <v>21220.3886636144</v>
      </c>
      <c r="J152" s="0" t="n">
        <f aca="false">A!V209*100</f>
        <v>0.55450121627427</v>
      </c>
    </row>
    <row r="153" customFormat="false" ht="12.8" hidden="false" customHeight="false" outlineLevel="0" collapsed="false">
      <c r="A153" s="0" t="n">
        <f aca="false">A!A108</f>
        <v>224.688902743142</v>
      </c>
      <c r="B153" s="0" t="n">
        <f aca="false">6*SIN(A!B$5*PI()/180)/(3-SIN(A!B$5*PI()/180))*A153</f>
        <v>310.654120927735</v>
      </c>
      <c r="C153" s="0" t="n">
        <f aca="false">-6*SIN(A!B$5*PI()/180)/(3+SIN(A!B$5*PI()/180))*A153</f>
        <v>-212.650727486789</v>
      </c>
      <c r="E153" s="0" t="n">
        <f aca="false">A!J108</f>
        <v>73.89716128629</v>
      </c>
      <c r="F153" s="0" t="n">
        <f aca="false">A!Y210*100</f>
        <v>21348.6074494888</v>
      </c>
      <c r="G153" s="0" t="n">
        <f aca="false">A!B210</f>
        <v>226.685162094762</v>
      </c>
      <c r="I153" s="0" t="n">
        <f aca="false">A!Y210*100</f>
        <v>21348.6074494888</v>
      </c>
      <c r="J153" s="0" t="n">
        <f aca="false">A!V210*100</f>
        <v>0.560164001498022</v>
      </c>
    </row>
    <row r="154" customFormat="false" ht="12.8" hidden="false" customHeight="false" outlineLevel="0" collapsed="false">
      <c r="A154" s="0" t="n">
        <f aca="false">A!A109</f>
        <v>225.187655860349</v>
      </c>
      <c r="B154" s="0" t="n">
        <f aca="false">6*SIN(A!B$5*PI()/180)/(3-SIN(A!B$5*PI()/180))*A154</f>
        <v>311.343695309443</v>
      </c>
      <c r="C154" s="0" t="n">
        <f aca="false">-6*SIN(A!B$5*PI()/180)/(3+SIN(A!B$5*PI()/180))*A154</f>
        <v>-213.12275886847</v>
      </c>
      <c r="E154" s="0" t="n">
        <f aca="false">A!J109</f>
        <v>75.3581773769677</v>
      </c>
      <c r="F154" s="0" t="n">
        <f aca="false">A!Y211*100</f>
        <v>21476.6850156407</v>
      </c>
      <c r="G154" s="0" t="n">
        <f aca="false">A!B211</f>
        <v>228.181421446383</v>
      </c>
      <c r="I154" s="0" t="n">
        <f aca="false">A!Y211*100</f>
        <v>21476.6850156407</v>
      </c>
      <c r="J154" s="0" t="n">
        <f aca="false">A!V211*100</f>
        <v>0.56584985985415</v>
      </c>
    </row>
    <row r="155" customFormat="false" ht="12.8" hidden="false" customHeight="false" outlineLevel="0" collapsed="false">
      <c r="A155" s="0" t="n">
        <f aca="false">A!A110</f>
        <v>225.686408977556</v>
      </c>
      <c r="B155" s="0" t="n">
        <f aca="false">6*SIN(A!B$5*PI()/180)/(3-SIN(A!B$5*PI()/180))*A155</f>
        <v>312.033269691152</v>
      </c>
      <c r="C155" s="0" t="n">
        <f aca="false">-6*SIN(A!B$5*PI()/180)/(3+SIN(A!B$5*PI()/180))*A155</f>
        <v>-213.594790250152</v>
      </c>
      <c r="E155" s="0" t="n">
        <f aca="false">A!J110</f>
        <v>76.8175113961927</v>
      </c>
      <c r="F155" s="0" t="n">
        <f aca="false">A!Y212*100</f>
        <v>21604.6224316828</v>
      </c>
      <c r="G155" s="0" t="n">
        <f aca="false">A!B212</f>
        <v>229.677680798004</v>
      </c>
      <c r="I155" s="0" t="n">
        <f aca="false">A!Y212*100</f>
        <v>21604.6224316828</v>
      </c>
      <c r="J155" s="0" t="n">
        <f aca="false">A!V212*100</f>
        <v>0.571558784233408</v>
      </c>
    </row>
    <row r="156" customFormat="false" ht="12.8" hidden="false" customHeight="false" outlineLevel="0" collapsed="false">
      <c r="A156" s="0" t="n">
        <f aca="false">A!A111</f>
        <v>226.185162094763</v>
      </c>
      <c r="B156" s="0" t="n">
        <f aca="false">6*SIN(A!B$5*PI()/180)/(3-SIN(A!B$5*PI()/180))*A156</f>
        <v>312.722844072861</v>
      </c>
      <c r="C156" s="0" t="n">
        <f aca="false">-6*SIN(A!B$5*PI()/180)/(3+SIN(A!B$5*PI()/180))*A156</f>
        <v>-214.066821631834</v>
      </c>
      <c r="E156" s="0" t="n">
        <f aca="false">A!J111</f>
        <v>78.2751473695725</v>
      </c>
      <c r="F156" s="0" t="n">
        <f aca="false">A!Y213*100</f>
        <v>21732.4207659784</v>
      </c>
      <c r="G156" s="0" t="n">
        <f aca="false">A!B213</f>
        <v>231.173940149625</v>
      </c>
      <c r="I156" s="0" t="n">
        <f aca="false">A!Y213*100</f>
        <v>21732.4207659784</v>
      </c>
      <c r="J156" s="0" t="n">
        <f aca="false">A!V213*100</f>
        <v>0.577290769619001</v>
      </c>
    </row>
    <row r="157" customFormat="false" ht="12.8" hidden="false" customHeight="false" outlineLevel="0" collapsed="false">
      <c r="A157" s="0" t="n">
        <f aca="false">A!A112</f>
        <v>226.68391521197</v>
      </c>
      <c r="B157" s="0" t="n">
        <f aca="false">6*SIN(A!B$5*PI()/180)/(3-SIN(A!B$5*PI()/180))*A157</f>
        <v>313.412418454569</v>
      </c>
      <c r="C157" s="0" t="n">
        <f aca="false">-6*SIN(A!B$5*PI()/180)/(3+SIN(A!B$5*PI()/180))*A157</f>
        <v>-214.538853013515</v>
      </c>
      <c r="E157" s="0" t="n">
        <f aca="false">A!J112</f>
        <v>79.731069916394</v>
      </c>
      <c r="F157" s="0" t="n">
        <f aca="false">A!Y214*100</f>
        <v>21860.0810853719</v>
      </c>
      <c r="G157" s="0" t="n">
        <f aca="false">A!B214</f>
        <v>232.670199501246</v>
      </c>
      <c r="I157" s="0" t="n">
        <f aca="false">A!Y214*100</f>
        <v>21860.0810853719</v>
      </c>
      <c r="J157" s="0" t="n">
        <f aca="false">A!V214*100</f>
        <v>0.583045813083598</v>
      </c>
    </row>
    <row r="158" customFormat="false" ht="12.8" hidden="false" customHeight="false" outlineLevel="0" collapsed="false">
      <c r="A158" s="0" t="n">
        <f aca="false">A!A113</f>
        <v>227.182668329177</v>
      </c>
      <c r="B158" s="0" t="n">
        <f aca="false">6*SIN(A!B$5*PI()/180)/(3-SIN(A!B$5*PI()/180))*A158</f>
        <v>314.101992836278</v>
      </c>
      <c r="C158" s="0" t="n">
        <f aca="false">-6*SIN(A!B$5*PI()/180)/(3+SIN(A!B$5*PI()/180))*A158</f>
        <v>-215.010884395197</v>
      </c>
      <c r="E158" s="0" t="n">
        <f aca="false">A!J113</f>
        <v>81.1852642436198</v>
      </c>
      <c r="F158" s="0" t="n">
        <f aca="false">A!Y215*100</f>
        <v>21987.6044549292</v>
      </c>
      <c r="G158" s="0" t="n">
        <f aca="false">A!B215</f>
        <v>234.166458852867</v>
      </c>
      <c r="I158" s="0" t="n">
        <f aca="false">A!Y215*100</f>
        <v>21987.6044549292</v>
      </c>
      <c r="J158" s="0" t="n">
        <f aca="false">A!V215*100</f>
        <v>0.588823913786256</v>
      </c>
    </row>
    <row r="159" customFormat="false" ht="12.8" hidden="false" customHeight="false" outlineLevel="0" collapsed="false">
      <c r="A159" s="0" t="n">
        <f aca="false">A!A114</f>
        <v>227.681421446384</v>
      </c>
      <c r="B159" s="0" t="n">
        <f aca="false">6*SIN(A!B$5*PI()/180)/(3-SIN(A!B$5*PI()/180))*A159</f>
        <v>314.791567217987</v>
      </c>
      <c r="C159" s="0" t="n">
        <f aca="false">-6*SIN(A!B$5*PI()/180)/(3+SIN(A!B$5*PI()/180))*A159</f>
        <v>-215.482915776878</v>
      </c>
      <c r="E159" s="0" t="n">
        <f aca="false">A!J114</f>
        <v>82.6377161398473</v>
      </c>
      <c r="F159" s="0" t="n">
        <f aca="false">A!Y216*100</f>
        <v>22114.991937686</v>
      </c>
      <c r="G159" s="0" t="n">
        <f aca="false">A!B216</f>
        <v>235.662718204488</v>
      </c>
      <c r="I159" s="0" t="n">
        <f aca="false">A!Y216*100</f>
        <v>22114.991937686</v>
      </c>
      <c r="J159" s="0" t="n">
        <f aca="false">A!V216*100</f>
        <v>0.594625072969266</v>
      </c>
    </row>
    <row r="160" customFormat="false" ht="12.8" hidden="false" customHeight="false" outlineLevel="0" collapsed="false">
      <c r="A160" s="0" t="n">
        <f aca="false">A!A115</f>
        <v>228.180174563591</v>
      </c>
      <c r="B160" s="0" t="n">
        <f aca="false">6*SIN(A!B$5*PI()/180)/(3-SIN(A!B$5*PI()/180))*A160</f>
        <v>315.481141599695</v>
      </c>
      <c r="C160" s="0" t="n">
        <f aca="false">-6*SIN(A!B$5*PI()/180)/(3+SIN(A!B$5*PI()/180))*A160</f>
        <v>-215.95494715856</v>
      </c>
      <c r="E160" s="0" t="n">
        <f aca="false">A!J115</f>
        <v>84.088411969228</v>
      </c>
      <c r="F160" s="0" t="n">
        <f aca="false">A!Y217*100</f>
        <v>22242.2445944051</v>
      </c>
      <c r="G160" s="0" t="n">
        <f aca="false">A!B217</f>
        <v>237.158977556109</v>
      </c>
      <c r="I160" s="0" t="n">
        <f aca="false">A!Y217*100</f>
        <v>22242.2445944051</v>
      </c>
      <c r="J160" s="0" t="n">
        <f aca="false">A!V217*100</f>
        <v>0.600449293954967</v>
      </c>
    </row>
    <row r="161" customFormat="false" ht="12.8" hidden="false" customHeight="false" outlineLevel="0" collapsed="false">
      <c r="A161" s="0" t="n">
        <f aca="false">A!A116</f>
        <v>228.678927680798</v>
      </c>
      <c r="B161" s="0" t="n">
        <f aca="false">6*SIN(A!B$5*PI()/180)/(3-SIN(A!B$5*PI()/180))*A161</f>
        <v>316.170715981404</v>
      </c>
      <c r="C161" s="0" t="n">
        <f aca="false">-6*SIN(A!B$5*PI()/180)/(3+SIN(A!B$5*PI()/180))*A161</f>
        <v>-216.426978540242</v>
      </c>
      <c r="E161" s="0" t="n">
        <f aca="false">A!J116</f>
        <v>85.5373386653449</v>
      </c>
      <c r="F161" s="0" t="n">
        <f aca="false">A!Y218*100</f>
        <v>22369.3634833417</v>
      </c>
      <c r="G161" s="0" t="n">
        <f aca="false">A!B218</f>
        <v>238.65523690773</v>
      </c>
      <c r="I161" s="0" t="n">
        <f aca="false">A!Y218*100</f>
        <v>22369.3634833417</v>
      </c>
      <c r="J161" s="0" t="n">
        <f aca="false">A!V218*100</f>
        <v>0.606296582142518</v>
      </c>
    </row>
    <row r="162" customFormat="false" ht="12.8" hidden="false" customHeight="false" outlineLevel="0" collapsed="false">
      <c r="A162" s="0" t="n">
        <f aca="false">A!A117</f>
        <v>229.177680798004</v>
      </c>
      <c r="B162" s="0" t="n">
        <f aca="false">6*SIN(A!B$5*PI()/180)/(3-SIN(A!B$5*PI()/180))*A162</f>
        <v>316.860290363113</v>
      </c>
      <c r="C162" s="0" t="n">
        <f aca="false">-6*SIN(A!B$5*PI()/180)/(3+SIN(A!B$5*PI()/180))*A162</f>
        <v>-216.899009921923</v>
      </c>
      <c r="E162" s="0" t="n">
        <f aca="false">A!J117</f>
        <v>86.9844837250476</v>
      </c>
      <c r="F162" s="0" t="n">
        <f aca="false">A!Y219*100</f>
        <v>22496.3496600172</v>
      </c>
      <c r="G162" s="0" t="n">
        <f aca="false">A!B219</f>
        <v>240.151496259351</v>
      </c>
      <c r="I162" s="0" t="n">
        <f aca="false">A!Y219*100</f>
        <v>22496.3496600172</v>
      </c>
      <c r="J162" s="0" t="n">
        <f aca="false">A!V219*100</f>
        <v>0.612166945004668</v>
      </c>
    </row>
    <row r="163" customFormat="false" ht="12.8" hidden="false" customHeight="false" outlineLevel="0" collapsed="false">
      <c r="A163" s="0" t="n">
        <f aca="false">A!A118</f>
        <v>229.676433915211</v>
      </c>
      <c r="B163" s="0" t="n">
        <f aca="false">6*SIN(A!B$5*PI()/180)/(3-SIN(A!B$5*PI()/180))*A163</f>
        <v>317.549864744821</v>
      </c>
      <c r="C163" s="0" t="n">
        <f aca="false">-6*SIN(A!B$5*PI()/180)/(3+SIN(A!B$5*PI()/180))*A163</f>
        <v>-217.371041303605</v>
      </c>
      <c r="E163" s="0" t="n">
        <f aca="false">A!J118</f>
        <v>88.4298352022431</v>
      </c>
      <c r="F163" s="0" t="n">
        <f aca="false">A!Y220*100</f>
        <v>22623.2041770008</v>
      </c>
      <c r="G163" s="0" t="n">
        <f aca="false">A!B220</f>
        <v>241.647755610972</v>
      </c>
      <c r="I163" s="0" t="n">
        <f aca="false">A!Y220*100</f>
        <v>22623.2041770008</v>
      </c>
      <c r="J163" s="0" t="n">
        <f aca="false">A!V220*100</f>
        <v>0.618060392084544</v>
      </c>
    </row>
    <row r="164" customFormat="false" ht="12.8" hidden="false" customHeight="false" outlineLevel="0" collapsed="false">
      <c r="A164" s="0" t="n">
        <f aca="false">A!A119</f>
        <v>230.175187032418</v>
      </c>
      <c r="B164" s="0" t="n">
        <f aca="false">6*SIN(A!B$5*PI()/180)/(3-SIN(A!B$5*PI()/180))*A164</f>
        <v>318.23943912653</v>
      </c>
      <c r="C164" s="0" t="n">
        <f aca="false">-6*SIN(A!B$5*PI()/180)/(3+SIN(A!B$5*PI()/180))*A164</f>
        <v>-217.843072685286</v>
      </c>
      <c r="E164" s="0" t="n">
        <f aca="false">A!J119</f>
        <v>89.8733817016419</v>
      </c>
      <c r="F164" s="0" t="n">
        <f aca="false">A!Y221*100</f>
        <v>22749.9280837</v>
      </c>
      <c r="G164" s="0" t="n">
        <f aca="false">A!B221</f>
        <v>243.144014962593</v>
      </c>
      <c r="I164" s="0" t="n">
        <f aca="false">A!Y221*100</f>
        <v>22749.9280837</v>
      </c>
      <c r="J164" s="0" t="n">
        <f aca="false">A!V221*100</f>
        <v>0.623976934992463</v>
      </c>
    </row>
    <row r="165" customFormat="false" ht="12.8" hidden="false" customHeight="false" outlineLevel="0" collapsed="false">
      <c r="A165" s="0" t="n">
        <f aca="false">A!A120</f>
        <v>230.673940149625</v>
      </c>
      <c r="B165" s="0" t="n">
        <f aca="false">6*SIN(A!B$5*PI()/180)/(3-SIN(A!B$5*PI()/180))*A165</f>
        <v>318.929013508239</v>
      </c>
      <c r="C165" s="0" t="n">
        <f aca="false">-6*SIN(A!B$5*PI()/180)/(3+SIN(A!B$5*PI()/180))*A165</f>
        <v>-218.315104066968</v>
      </c>
      <c r="E165" s="0" t="n">
        <f aca="false">A!J120</f>
        <v>91.3151123724568</v>
      </c>
      <c r="F165" s="0" t="n">
        <f aca="false">A!Y222*100</f>
        <v>22876.5224261584</v>
      </c>
      <c r="G165" s="0" t="n">
        <f aca="false">A!B222</f>
        <v>244.640274314214</v>
      </c>
      <c r="I165" s="0" t="n">
        <f aca="false">A!Y222*100</f>
        <v>22876.5224261584</v>
      </c>
      <c r="J165" s="0" t="n">
        <f aca="false">A!V222*100</f>
        <v>0.629916587402808</v>
      </c>
    </row>
    <row r="166" customFormat="false" ht="12.8" hidden="false" customHeight="false" outlineLevel="0" collapsed="false">
      <c r="A166" s="0" t="n">
        <f aca="false">A!A121</f>
        <v>231.172693266832</v>
      </c>
      <c r="B166" s="0" t="n">
        <f aca="false">6*SIN(A!B$5*PI()/180)/(3-SIN(A!B$5*PI()/180))*A166</f>
        <v>319.618587889947</v>
      </c>
      <c r="C166" s="0" t="n">
        <f aca="false">-6*SIN(A!B$5*PI()/180)/(3+SIN(A!B$5*PI()/180))*A166</f>
        <v>-218.78713544865</v>
      </c>
      <c r="E166" s="0" t="n">
        <f aca="false">A!J121</f>
        <v>92.7550169020558</v>
      </c>
      <c r="F166" s="0" t="n">
        <f aca="false">A!Y223*100</f>
        <v>23002.9882468605</v>
      </c>
      <c r="G166" s="0" t="n">
        <f aca="false">A!B223</f>
        <v>246.136533665836</v>
      </c>
      <c r="I166" s="0" t="n">
        <f aca="false">A!Y223*100</f>
        <v>23002.9882468605</v>
      </c>
      <c r="J166" s="0" t="n">
        <f aca="false">A!V223*100</f>
        <v>0.635879365050951</v>
      </c>
    </row>
    <row r="167" customFormat="false" ht="12.8" hidden="false" customHeight="false" outlineLevel="0" collapsed="false">
      <c r="A167" s="0" t="n">
        <f aca="false">A!A122</f>
        <v>231.671446384039</v>
      </c>
      <c r="B167" s="0" t="n">
        <f aca="false">6*SIN(A!B$5*PI()/180)/(3-SIN(A!B$5*PI()/180))*A167</f>
        <v>320.308162271656</v>
      </c>
      <c r="C167" s="0" t="n">
        <f aca="false">-6*SIN(A!B$5*PI()/180)/(3+SIN(A!B$5*PI()/180))*A167</f>
        <v>-219.259166830331</v>
      </c>
      <c r="E167" s="0" t="n">
        <f aca="false">A!J122</f>
        <v>94.1930855095661</v>
      </c>
      <c r="F167" s="0" t="n">
        <f aca="false">A!Y224*100</f>
        <v>23129.3265845457</v>
      </c>
      <c r="G167" s="0" t="n">
        <f aca="false">A!B224</f>
        <v>247.632793017457</v>
      </c>
      <c r="I167" s="0" t="n">
        <f aca="false">A!Y224*100</f>
        <v>23129.3265845457</v>
      </c>
      <c r="J167" s="0" t="n">
        <f aca="false">A!V224*100</f>
        <v>0.641865285730281</v>
      </c>
    </row>
    <row r="168" customFormat="false" ht="12.8" hidden="false" customHeight="false" outlineLevel="0" collapsed="false">
      <c r="A168" s="0" t="n">
        <f aca="false">A!A123</f>
        <v>232.170199501246</v>
      </c>
      <c r="B168" s="0" t="n">
        <f aca="false">6*SIN(A!B$5*PI()/180)/(3-SIN(A!B$5*PI()/180))*A168</f>
        <v>320.997736653365</v>
      </c>
      <c r="C168" s="0" t="n">
        <f aca="false">-6*SIN(A!B$5*PI()/180)/(3+SIN(A!B$5*PI()/180))*A168</f>
        <v>-219.731198212013</v>
      </c>
      <c r="E168" s="0" t="n">
        <f aca="false">A!J123</f>
        <v>95.6293089394312</v>
      </c>
      <c r="F168" s="0" t="n">
        <f aca="false">A!Y225*100</f>
        <v>23255.5384740284</v>
      </c>
      <c r="G168" s="0" t="n">
        <f aca="false">A!B225</f>
        <v>249.129052369078</v>
      </c>
      <c r="I168" s="0" t="n">
        <f aca="false">A!Y225*100</f>
        <v>23255.5384740284</v>
      </c>
      <c r="J168" s="0" t="n">
        <f aca="false">A!V225*100</f>
        <v>0.647874369289322</v>
      </c>
    </row>
    <row r="169" customFormat="false" ht="12.8" hidden="false" customHeight="false" outlineLevel="0" collapsed="false">
      <c r="A169" s="0" t="n">
        <f aca="false">A!A124</f>
        <v>232.668952618453</v>
      </c>
      <c r="B169" s="0" t="n">
        <f aca="false">6*SIN(A!B$5*PI()/180)/(3-SIN(A!B$5*PI()/180))*A169</f>
        <v>321.687311035073</v>
      </c>
      <c r="C169" s="0" t="n">
        <f aca="false">-6*SIN(A!B$5*PI()/180)/(3+SIN(A!B$5*PI()/180))*A169</f>
        <v>-220.203229593694</v>
      </c>
      <c r="E169" s="0" t="n">
        <f aca="false">A!J124</f>
        <v>97.0636784549181</v>
      </c>
      <c r="F169" s="0" t="n">
        <f aca="false">A!Y226*100</f>
        <v>23381.6249460258</v>
      </c>
      <c r="G169" s="0" t="n">
        <f aca="false">A!B226</f>
        <v>250.625311720699</v>
      </c>
      <c r="I169" s="0" t="n">
        <f aca="false">A!Y226*100</f>
        <v>23381.6249460258</v>
      </c>
      <c r="J169" s="0" t="n">
        <f aca="false">A!V226*100</f>
        <v>0.653906637628969</v>
      </c>
    </row>
    <row r="170" customFormat="false" ht="12.8" hidden="false" customHeight="false" outlineLevel="0" collapsed="false">
      <c r="A170" s="0" t="n">
        <f aca="false">A!A125</f>
        <v>233.16770573566</v>
      </c>
      <c r="B170" s="0" t="n">
        <f aca="false">6*SIN(A!B$5*PI()/180)/(3-SIN(A!B$5*PI()/180))*A170</f>
        <v>322.376885416782</v>
      </c>
      <c r="C170" s="0" t="n">
        <f aca="false">-6*SIN(A!B$5*PI()/180)/(3+SIN(A!B$5*PI()/180))*A170</f>
        <v>-220.675260975376</v>
      </c>
      <c r="E170" s="0" t="n">
        <f aca="false">A!J125</f>
        <v>98.4961858315763</v>
      </c>
      <c r="F170" s="0" t="n">
        <f aca="false">A!Y227*100</f>
        <v>23507.5870269931</v>
      </c>
      <c r="G170" s="0" t="n">
        <f aca="false">A!B227</f>
        <v>252.12157107232</v>
      </c>
      <c r="I170" s="0" t="n">
        <f aca="false">A!Y227*100</f>
        <v>23507.5870269931</v>
      </c>
      <c r="J170" s="0" t="n">
        <f aca="false">A!V227*100</f>
        <v>0.65996211469986</v>
      </c>
    </row>
    <row r="171" customFormat="false" ht="12.8" hidden="false" customHeight="false" outlineLevel="0" collapsed="false">
      <c r="A171" s="0" t="n">
        <f aca="false">A!A126</f>
        <v>233.666458852867</v>
      </c>
      <c r="B171" s="0" t="n">
        <f aca="false">6*SIN(A!B$5*PI()/180)/(3-SIN(A!B$5*PI()/180))*A171</f>
        <v>323.066459798491</v>
      </c>
      <c r="C171" s="0" t="n">
        <f aca="false">-6*SIN(A!B$5*PI()/180)/(3+SIN(A!B$5*PI()/180))*A171</f>
        <v>-221.147292357058</v>
      </c>
      <c r="E171" s="0" t="n">
        <f aca="false">A!J126</f>
        <v>99.9268233506475</v>
      </c>
      <c r="F171" s="0" t="n">
        <f aca="false">A!Y228*100</f>
        <v>23633.4257389659</v>
      </c>
      <c r="G171" s="0" t="n">
        <f aca="false">A!B228</f>
        <v>253.617830423941</v>
      </c>
      <c r="I171" s="0" t="n">
        <f aca="false">A!Y228*100</f>
        <v>23633.4257389659</v>
      </c>
      <c r="J171" s="0" t="n">
        <f aca="false">A!V228*100</f>
        <v>0.666040826499895</v>
      </c>
    </row>
    <row r="172" customFormat="false" ht="12.8" hidden="false" customHeight="false" outlineLevel="0" collapsed="false">
      <c r="A172" s="0" t="n">
        <f aca="false">A!A127</f>
        <v>234.165211970074</v>
      </c>
      <c r="B172" s="0" t="n">
        <f aca="false">6*SIN(A!B$5*PI()/180)/(3-SIN(A!B$5*PI()/180))*A172</f>
        <v>323.756034180199</v>
      </c>
      <c r="C172" s="0" t="n">
        <f aca="false">-6*SIN(A!B$5*PI()/180)/(3+SIN(A!B$5*PI()/180))*A172</f>
        <v>-221.619323738739</v>
      </c>
      <c r="E172" s="0" t="n">
        <f aca="false">A!J127</f>
        <v>101.355583792429</v>
      </c>
      <c r="F172" s="0" t="n">
        <f aca="false">A!Y229*100</f>
        <v>23759.1420994084</v>
      </c>
      <c r="G172" s="0" t="n">
        <f aca="false">A!B229</f>
        <v>255.114089775562</v>
      </c>
      <c r="I172" s="0" t="n">
        <f aca="false">A!Y229*100</f>
        <v>23759.1420994084</v>
      </c>
      <c r="J172" s="0" t="n">
        <f aca="false">A!V229*100</f>
        <v>0.672142801071906</v>
      </c>
    </row>
    <row r="173" customFormat="false" ht="12.8" hidden="false" customHeight="false" outlineLevel="0" collapsed="false">
      <c r="A173" s="0" t="n">
        <f aca="false">A!A128</f>
        <v>234.663965087281</v>
      </c>
      <c r="B173" s="0" t="n">
        <f aca="false">6*SIN(A!B$5*PI()/180)/(3-SIN(A!B$5*PI()/180))*A173</f>
        <v>324.445608561908</v>
      </c>
      <c r="C173" s="0" t="n">
        <f aca="false">-6*SIN(A!B$5*PI()/180)/(3+SIN(A!B$5*PI()/180))*A173</f>
        <v>-222.091355120421</v>
      </c>
      <c r="E173" s="0" t="n">
        <f aca="false">A!J128</f>
        <v>102.782460429583</v>
      </c>
      <c r="F173" s="0" t="n">
        <f aca="false">A!Y230*100</f>
        <v>23884.7371210691</v>
      </c>
      <c r="G173" s="0" t="n">
        <f aca="false">A!B230</f>
        <v>256.610349127183</v>
      </c>
      <c r="I173" s="0" t="n">
        <f aca="false">A!Y230*100</f>
        <v>23884.7371210691</v>
      </c>
      <c r="J173" s="0" t="n">
        <f aca="false">A!V230*100</f>
        <v>0.678268068501515</v>
      </c>
    </row>
    <row r="174" customFormat="false" ht="12.8" hidden="false" customHeight="false" outlineLevel="0" collapsed="false">
      <c r="A174" s="0" t="n">
        <f aca="false">A!A129</f>
        <v>235.162718204488</v>
      </c>
      <c r="B174" s="0" t="n">
        <f aca="false">6*SIN(A!B$5*PI()/180)/(3-SIN(A!B$5*PI()/180))*A174</f>
        <v>325.135182943617</v>
      </c>
      <c r="C174" s="0" t="n">
        <f aca="false">-6*SIN(A!B$5*PI()/180)/(3+SIN(A!B$5*PI()/180))*A174</f>
        <v>-222.563386502102</v>
      </c>
      <c r="E174" s="0" t="n">
        <f aca="false">A!J129</f>
        <v>104.207447020405</v>
      </c>
      <c r="F174" s="0" t="n">
        <f aca="false">A!Y231*100</f>
        <v>24010.2118118436</v>
      </c>
      <c r="G174" s="0" t="n">
        <f aca="false">A!B231</f>
        <v>258.106608478804</v>
      </c>
      <c r="I174" s="0" t="n">
        <f aca="false">A!Y231*100</f>
        <v>24010.2118118436</v>
      </c>
      <c r="J174" s="0" t="n">
        <f aca="false">A!V231*100</f>
        <v>0.68441666091517</v>
      </c>
    </row>
    <row r="175" customFormat="false" ht="12.8" hidden="false" customHeight="false" outlineLevel="0" collapsed="false">
      <c r="A175" s="0" t="n">
        <f aca="false">A!A130</f>
        <v>235.661471321695</v>
      </c>
      <c r="B175" s="0" t="n">
        <f aca="false">6*SIN(A!B$5*PI()/180)/(3-SIN(A!B$5*PI()/180))*A175</f>
        <v>325.824757325325</v>
      </c>
      <c r="C175" s="0" t="n">
        <f aca="false">-6*SIN(A!B$5*PI()/180)/(3+SIN(A!B$5*PI()/180))*A175</f>
        <v>-223.035417883784</v>
      </c>
      <c r="E175" s="0" t="n">
        <f aca="false">A!J130</f>
        <v>105.630537802043</v>
      </c>
      <c r="F175" s="0" t="n">
        <f aca="false">A!Y232*100</f>
        <v>24135.5671746427</v>
      </c>
      <c r="G175" s="0" t="n">
        <f aca="false">A!B232</f>
        <v>259.602867830425</v>
      </c>
      <c r="I175" s="0" t="n">
        <f aca="false">A!Y232*100</f>
        <v>24135.5671746427</v>
      </c>
      <c r="J175" s="0" t="n">
        <f aca="false">A!V232*100</f>
        <v>0.690588612478393</v>
      </c>
    </row>
    <row r="176" customFormat="false" ht="12.8" hidden="false" customHeight="false" outlineLevel="0" collapsed="false">
      <c r="A176" s="0" t="n">
        <f aca="false">A!A131</f>
        <v>236.160224438902</v>
      </c>
      <c r="B176" s="0" t="n">
        <f aca="false">6*SIN(A!B$5*PI()/180)/(3-SIN(A!B$5*PI()/180))*A176</f>
        <v>326.514331707034</v>
      </c>
      <c r="C176" s="0" t="n">
        <f aca="false">-6*SIN(A!B$5*PI()/180)/(3+SIN(A!B$5*PI()/180))*A176</f>
        <v>-223.507449265465</v>
      </c>
      <c r="E176" s="0" t="n">
        <f aca="false">A!J131</f>
        <v>107.051727483663</v>
      </c>
      <c r="F176" s="0" t="n">
        <f aca="false">A!Y233*100</f>
        <v>24260.8042072671</v>
      </c>
      <c r="G176" s="0" t="n">
        <f aca="false">A!B233</f>
        <v>261.099127182046</v>
      </c>
      <c r="I176" s="0" t="n">
        <f aca="false">A!Y233*100</f>
        <v>24260.8042072671</v>
      </c>
      <c r="J176" s="0" t="n">
        <f aca="false">A!V233*100</f>
        <v>0.696783959394213</v>
      </c>
    </row>
    <row r="177" customFormat="false" ht="12.8" hidden="false" customHeight="false" outlineLevel="0" collapsed="false">
      <c r="A177" s="0" t="n">
        <f aca="false">A!A132</f>
        <v>236.658977556109</v>
      </c>
      <c r="B177" s="0" t="n">
        <f aca="false">6*SIN(A!B$5*PI()/180)/(3-SIN(A!B$5*PI()/180))*A177</f>
        <v>327.203906088743</v>
      </c>
      <c r="C177" s="0" t="n">
        <f aca="false">-6*SIN(A!B$5*PI()/180)/(3+SIN(A!B$5*PI()/180))*A177</f>
        <v>-223.979480647147</v>
      </c>
      <c r="E177" s="0" t="n">
        <f aca="false">A!J132</f>
        <v>108.471011239584</v>
      </c>
      <c r="F177" s="0" t="n">
        <f aca="false">A!Y234*100</f>
        <v>24385.9239022888</v>
      </c>
      <c r="G177" s="0" t="n">
        <f aca="false">A!B234</f>
        <v>262.595386533667</v>
      </c>
      <c r="I177" s="0" t="n">
        <f aca="false">A!Y234*100</f>
        <v>24385.9239022888</v>
      </c>
      <c r="J177" s="0" t="n">
        <f aca="false">A!V234*100</f>
        <v>0.703002739901868</v>
      </c>
    </row>
    <row r="178" customFormat="false" ht="12.8" hidden="false" customHeight="false" outlineLevel="0" collapsed="false">
      <c r="A178" s="0" t="n">
        <f aca="false">A!A133</f>
        <v>237.157730673316</v>
      </c>
      <c r="B178" s="0" t="n">
        <f aca="false">6*SIN(A!B$5*PI()/180)/(3-SIN(A!B$5*PI()/180))*A178</f>
        <v>327.893480470451</v>
      </c>
      <c r="C178" s="0" t="n">
        <f aca="false">-6*SIN(A!B$5*PI()/180)/(3+SIN(A!B$5*PI()/180))*A178</f>
        <v>-224.451512028829</v>
      </c>
      <c r="E178" s="0" t="n">
        <f aca="false">A!J133</f>
        <v>109.888384702353</v>
      </c>
      <c r="F178" s="0" t="n">
        <f aca="false">A!Y235*100</f>
        <v>24510.9272469378</v>
      </c>
      <c r="G178" s="0" t="n">
        <f aca="false">A!B235</f>
        <v>264.091645885288</v>
      </c>
      <c r="I178" s="0" t="n">
        <f aca="false">A!Y235*100</f>
        <v>24510.9272469378</v>
      </c>
      <c r="J178" s="0" t="n">
        <f aca="false">A!V235*100</f>
        <v>0.709244994275692</v>
      </c>
    </row>
    <row r="179" customFormat="false" ht="12.8" hidden="false" customHeight="false" outlineLevel="0" collapsed="false">
      <c r="A179" s="0" t="n">
        <f aca="false">A!A134</f>
        <v>237.656483790523</v>
      </c>
      <c r="B179" s="0" t="n">
        <f aca="false">6*SIN(A!B$5*PI()/180)/(3-SIN(A!B$5*PI()/180))*A179</f>
        <v>328.58305485216</v>
      </c>
      <c r="C179" s="0" t="n">
        <f aca="false">-6*SIN(A!B$5*PI()/180)/(3+SIN(A!B$5*PI()/180))*A179</f>
        <v>-224.92354341051</v>
      </c>
      <c r="E179" s="0" t="n">
        <f aca="false">A!J134</f>
        <v>111.30384395579</v>
      </c>
      <c r="F179" s="0" t="n">
        <f aca="false">A!Y236*100</f>
        <v>24635.815222995</v>
      </c>
      <c r="G179" s="0" t="n">
        <f aca="false">A!B236</f>
        <v>265.587905236909</v>
      </c>
      <c r="I179" s="0" t="n">
        <f aca="false">A!Y236*100</f>
        <v>24635.815222995</v>
      </c>
      <c r="J179" s="0" t="n">
        <f aca="false">A!V236*100</f>
        <v>0.715510764824292</v>
      </c>
    </row>
    <row r="180" customFormat="false" ht="12.8" hidden="false" customHeight="false" outlineLevel="0" collapsed="false">
      <c r="A180" s="0" t="n">
        <f aca="false">A!A135</f>
        <v>238.15523690773</v>
      </c>
      <c r="B180" s="0" t="n">
        <f aca="false">6*SIN(A!B$5*PI()/180)/(3-SIN(A!B$5*PI()/180))*A180</f>
        <v>329.272629233869</v>
      </c>
      <c r="C180" s="0" t="n">
        <f aca="false">-6*SIN(A!B$5*PI()/180)/(3+SIN(A!B$5*PI()/180))*A180</f>
        <v>-225.395574792192</v>
      </c>
      <c r="E180" s="0" t="n">
        <f aca="false">A!J135</f>
        <v>112.717385527984</v>
      </c>
      <c r="F180" s="0" t="n">
        <f aca="false">A!Y237*100</f>
        <v>24760.5888066903</v>
      </c>
      <c r="G180" s="0" t="n">
        <f aca="false">A!B237</f>
        <v>267.08416458853</v>
      </c>
      <c r="I180" s="0" t="n">
        <f aca="false">A!Y237*100</f>
        <v>24760.5888066903</v>
      </c>
      <c r="J180" s="0" t="n">
        <f aca="false">A!V237*100</f>
        <v>0.721800095889953</v>
      </c>
    </row>
    <row r="181" customFormat="false" ht="12.8" hidden="false" customHeight="false" outlineLevel="0" collapsed="false">
      <c r="A181" s="0" t="n">
        <f aca="false">A!A136</f>
        <v>238.653990024937</v>
      </c>
      <c r="B181" s="0" t="n">
        <f aca="false">6*SIN(A!B$5*PI()/180)/(3-SIN(A!B$5*PI()/180))*A181</f>
        <v>329.962203615577</v>
      </c>
      <c r="C181" s="0" t="n">
        <f aca="false">-6*SIN(A!B$5*PI()/180)/(3+SIN(A!B$5*PI()/180))*A181</f>
        <v>-225.867606173873</v>
      </c>
      <c r="E181" s="0" t="n">
        <f aca="false">A!J136</f>
        <v>114.12900638425</v>
      </c>
      <c r="F181" s="0" t="n">
        <f aca="false">A!Y238*100</f>
        <v>24885.2489686073</v>
      </c>
      <c r="G181" s="0" t="n">
        <f aca="false">A!B238</f>
        <v>268.580423940151</v>
      </c>
      <c r="I181" s="0" t="n">
        <f aca="false">A!Y238*100</f>
        <v>24885.2489686073</v>
      </c>
      <c r="J181" s="0" t="n">
        <f aca="false">A!V238*100</f>
        <v>0.728113033848326</v>
      </c>
    </row>
    <row r="182" customFormat="false" ht="12.8" hidden="false" customHeight="false" outlineLevel="0" collapsed="false">
      <c r="A182" s="0" t="n">
        <f aca="false">A!A137</f>
        <v>239.152743142144</v>
      </c>
      <c r="B182" s="0" t="n">
        <f aca="false">6*SIN(A!B$5*PI()/180)/(3-SIN(A!B$5*PI()/180))*A182</f>
        <v>330.651777997286</v>
      </c>
      <c r="C182" s="0" t="n">
        <f aca="false">-6*SIN(A!B$5*PI()/180)/(3+SIN(A!B$5*PI()/180))*A182</f>
        <v>-226.339637555555</v>
      </c>
      <c r="E182" s="0" t="n">
        <f aca="false">A!J137</f>
        <v>115.538703920055</v>
      </c>
      <c r="F182" s="0" t="n">
        <f aca="false">A!Y239*100</f>
        <v>25009.7966735919</v>
      </c>
      <c r="G182" s="0" t="n">
        <f aca="false">A!B239</f>
        <v>270.076683291772</v>
      </c>
      <c r="I182" s="0" t="n">
        <f aca="false">A!Y239*100</f>
        <v>25009.7966735919</v>
      </c>
      <c r="J182" s="0" t="n">
        <f aca="false">A!V239*100</f>
        <v>0.734449627108385</v>
      </c>
    </row>
    <row r="183" customFormat="false" ht="12.8" hidden="false" customHeight="false" outlineLevel="0" collapsed="false">
      <c r="A183" s="0" t="n">
        <f aca="false">A!A138</f>
        <v>239.651496259351</v>
      </c>
      <c r="B183" s="0" t="n">
        <f aca="false">6*SIN(A!B$5*PI()/180)/(3-SIN(A!B$5*PI()/180))*A183</f>
        <v>331.341352378995</v>
      </c>
      <c r="C183" s="0" t="n">
        <f aca="false">-6*SIN(A!B$5*PI()/180)/(3+SIN(A!B$5*PI()/180))*A183</f>
        <v>-226.811668937237</v>
      </c>
      <c r="E183" s="0" t="n">
        <f aca="false">A!J138</f>
        <v>116.946475953897</v>
      </c>
      <c r="F183" s="0" t="n">
        <f aca="false">A!Y240*100</f>
        <v>25134.2328806677</v>
      </c>
      <c r="G183" s="0" t="n">
        <f aca="false">A!B240</f>
        <v>271.572942643393</v>
      </c>
      <c r="I183" s="0" t="n">
        <f aca="false">A!Y240*100</f>
        <v>25134.2328806677</v>
      </c>
      <c r="J183" s="0" t="n">
        <f aca="false">A!V240*100</f>
        <v>0.740809926112678</v>
      </c>
    </row>
    <row r="184" customFormat="false" ht="12.8" hidden="false" customHeight="false" outlineLevel="0" collapsed="false">
      <c r="A184" s="0" t="n">
        <f aca="false">A!A139</f>
        <v>240.150249376558</v>
      </c>
      <c r="B184" s="0" t="n">
        <f aca="false">6*SIN(A!B$5*PI()/180)/(3-SIN(A!B$5*PI()/180))*A184</f>
        <v>332.030926760703</v>
      </c>
      <c r="C184" s="0" t="n">
        <f aca="false">-6*SIN(A!B$5*PI()/180)/(3+SIN(A!B$5*PI()/180))*A184</f>
        <v>-227.283700318918</v>
      </c>
      <c r="E184" s="0" t="n">
        <f aca="false">A!J139</f>
        <v>118.352320720163</v>
      </c>
      <c r="F184" s="0" t="n">
        <f aca="false">A!Y241*100</f>
        <v>25258.558542955</v>
      </c>
      <c r="G184" s="0" t="n">
        <f aca="false">A!B241</f>
        <v>273.069201995014</v>
      </c>
      <c r="I184" s="0" t="n">
        <f aca="false">A!Y241*100</f>
        <v>25258.558542955</v>
      </c>
      <c r="J184" s="0" t="n">
        <f aca="false">A!V241*100</f>
        <v>0.747193983337868</v>
      </c>
    </row>
    <row r="185" customFormat="false" ht="12.8" hidden="false" customHeight="false" outlineLevel="0" collapsed="false">
      <c r="A185" s="0" t="n">
        <f aca="false">A!A140</f>
        <v>240.649002493765</v>
      </c>
      <c r="B185" s="0" t="n">
        <f aca="false">6*SIN(A!B$5*PI()/180)/(3-SIN(A!B$5*PI()/180))*A185</f>
        <v>332.720501142412</v>
      </c>
      <c r="C185" s="0" t="n">
        <f aca="false">-6*SIN(A!B$5*PI()/180)/(3+SIN(A!B$5*PI()/180))*A185</f>
        <v>-227.7557317006</v>
      </c>
      <c r="E185" s="0" t="n">
        <f aca="false">A!J140</f>
        <v>119.756236861942</v>
      </c>
      <c r="F185" s="0" t="n">
        <f aca="false">A!Y242*100</f>
        <v>25382.7746075963</v>
      </c>
      <c r="G185" s="0" t="n">
        <f aca="false">A!B242</f>
        <v>274.565461346635</v>
      </c>
      <c r="I185" s="0" t="n">
        <f aca="false">A!Y242*100</f>
        <v>25382.7746075963</v>
      </c>
      <c r="J185" s="0" t="n">
        <f aca="false">A!V242*100</f>
        <v>0.753601853295585</v>
      </c>
    </row>
    <row r="186" customFormat="false" ht="12.8" hidden="false" customHeight="false" outlineLevel="0" collapsed="false">
      <c r="A186" s="0" t="n">
        <f aca="false">A!A141</f>
        <v>241.147755610972</v>
      </c>
      <c r="B186" s="0" t="n">
        <f aca="false">6*SIN(A!B$5*PI()/180)/(3-SIN(A!B$5*PI()/180))*A186</f>
        <v>333.410075524121</v>
      </c>
      <c r="C186" s="0" t="n">
        <f aca="false">-6*SIN(A!B$5*PI()/180)/(3+SIN(A!B$5*PI()/180))*A186</f>
        <v>-228.227763082281</v>
      </c>
      <c r="E186" s="0" t="n">
        <f aca="false">A!J141</f>
        <v>121.158223423821</v>
      </c>
      <c r="F186" s="0" t="n">
        <f aca="false">A!Y243*100</f>
        <v>25506.8820156856</v>
      </c>
      <c r="G186" s="0" t="n">
        <f aca="false">A!B243</f>
        <v>276.061720698256</v>
      </c>
      <c r="I186" s="0" t="n">
        <f aca="false">A!Y243*100</f>
        <v>25506.8820156856</v>
      </c>
      <c r="J186" s="0" t="n">
        <f aca="false">A!V243*100</f>
        <v>0.760033592533583</v>
      </c>
    </row>
    <row r="187" customFormat="false" ht="12.8" hidden="false" customHeight="false" outlineLevel="0" collapsed="false">
      <c r="A187" s="0" t="n">
        <f aca="false">A!A142</f>
        <v>241.646508728179</v>
      </c>
      <c r="B187" s="0" t="n">
        <f aca="false">6*SIN(A!B$5*PI()/180)/(3-SIN(A!B$5*PI()/180))*A187</f>
        <v>334.099649905829</v>
      </c>
      <c r="C187" s="0" t="n">
        <f aca="false">-6*SIN(A!B$5*PI()/180)/(3+SIN(A!B$5*PI()/180))*A187</f>
        <v>-228.699794463963</v>
      </c>
      <c r="E187" s="0" t="n">
        <f aca="false">A!J142</f>
        <v>122.558279844649</v>
      </c>
      <c r="F187" s="0" t="n">
        <f aca="false">A!Y244*100</f>
        <v>25630.881702202</v>
      </c>
      <c r="G187" s="0" t="n">
        <f aca="false">A!B244</f>
        <v>277.557980049877</v>
      </c>
      <c r="I187" s="0" t="n">
        <f aca="false">A!Y244*100</f>
        <v>25630.881702202</v>
      </c>
      <c r="J187" s="0" t="n">
        <f aca="false">A!V244*100</f>
        <v>0.766489259637233</v>
      </c>
    </row>
    <row r="188" customFormat="false" ht="12.8" hidden="false" customHeight="false" outlineLevel="0" collapsed="false">
      <c r="A188" s="0" t="n">
        <f aca="false">A!A143</f>
        <v>242.145261845386</v>
      </c>
      <c r="B188" s="0" t="n">
        <f aca="false">6*SIN(A!B$5*PI()/180)/(3-SIN(A!B$5*PI()/180))*A188</f>
        <v>334.789224287538</v>
      </c>
      <c r="C188" s="0" t="n">
        <f aca="false">-6*SIN(A!B$5*PI()/180)/(3+SIN(A!B$5*PI()/180))*A188</f>
        <v>-229.171825845645</v>
      </c>
      <c r="E188" s="0" t="n">
        <f aca="false">A!J143</f>
        <v>123.956405950273</v>
      </c>
      <c r="F188" s="0" t="n">
        <f aca="false">A!Y245*100</f>
        <v>25754.7745959499</v>
      </c>
      <c r="G188" s="0" t="n">
        <f aca="false">A!B245</f>
        <v>279.054239401498</v>
      </c>
      <c r="I188" s="0" t="n">
        <f aca="false">A!Y245*100</f>
        <v>25754.7745959499</v>
      </c>
      <c r="J188" s="0" t="n">
        <f aca="false">A!V245*100</f>
        <v>0.772968915231339</v>
      </c>
    </row>
    <row r="189" customFormat="false" ht="12.8" hidden="false" customHeight="false" outlineLevel="0" collapsed="false">
      <c r="A189" s="0" t="n">
        <f aca="false">A!A144</f>
        <v>242.644014962593</v>
      </c>
      <c r="B189" s="0" t="n">
        <f aca="false">6*SIN(A!B$5*PI()/180)/(3-SIN(A!B$5*PI()/180))*A189</f>
        <v>335.478798669247</v>
      </c>
      <c r="C189" s="0" t="n">
        <f aca="false">-6*SIN(A!B$5*PI()/180)/(3+SIN(A!B$5*PI()/180))*A189</f>
        <v>-229.643857227326</v>
      </c>
      <c r="E189" s="0" t="n">
        <f aca="false">A!J144</f>
        <v>125.352601946262</v>
      </c>
      <c r="F189" s="0" t="n">
        <f aca="false">A!Y246*100</f>
        <v>25878.561619501</v>
      </c>
      <c r="G189" s="0" t="n">
        <f aca="false">A!B246</f>
        <v>280.550498753119</v>
      </c>
      <c r="I189" s="0" t="n">
        <f aca="false">A!Y246*100</f>
        <v>25878.561619501</v>
      </c>
      <c r="J189" s="0" t="n">
        <f aca="false">A!V246*100</f>
        <v>0.779472621982287</v>
      </c>
    </row>
    <row r="190" customFormat="false" ht="12.8" hidden="false" customHeight="false" outlineLevel="0" collapsed="false">
      <c r="A190" s="0" t="n">
        <f aca="false">A!A145</f>
        <v>243.1427680798</v>
      </c>
      <c r="B190" s="0" t="n">
        <f aca="false">6*SIN(A!B$5*PI()/180)/(3-SIN(A!B$5*PI()/180))*A190</f>
        <v>336.168373050955</v>
      </c>
      <c r="C190" s="0" t="n">
        <f aca="false">-6*SIN(A!B$5*PI()/180)/(3+SIN(A!B$5*PI()/180))*A190</f>
        <v>-230.115888609008</v>
      </c>
      <c r="E190" s="0" t="n">
        <f aca="false">A!J145</f>
        <v>126.746868410602</v>
      </c>
      <c r="F190" s="0" t="n">
        <f aca="false">A!Y247*100</f>
        <v>26002.2436891428</v>
      </c>
      <c r="G190" s="0" t="n">
        <f aca="false">A!B247</f>
        <v>282.04675810474</v>
      </c>
      <c r="I190" s="0" t="n">
        <f aca="false">A!Y247*100</f>
        <v>26002.2436891428</v>
      </c>
      <c r="J190" s="0" t="n">
        <f aca="false">A!V247*100</f>
        <v>0.786000444600556</v>
      </c>
    </row>
    <row r="191" customFormat="false" ht="12.8" hidden="false" customHeight="false" outlineLevel="0" collapsed="false">
      <c r="A191" s="0" t="n">
        <f aca="false">A!A146</f>
        <v>243.641521197007</v>
      </c>
      <c r="B191" s="0" t="n">
        <f aca="false">6*SIN(A!B$5*PI()/180)/(3-SIN(A!B$5*PI()/180))*A191</f>
        <v>336.857947432664</v>
      </c>
      <c r="C191" s="0" t="n">
        <f aca="false">-6*SIN(A!B$5*PI()/180)/(3+SIN(A!B$5*PI()/180))*A191</f>
        <v>-230.587919990689</v>
      </c>
      <c r="E191" s="0" t="n">
        <f aca="false">A!J146</f>
        <v>128.139206286386</v>
      </c>
      <c r="F191" s="0" t="n">
        <f aca="false">A!Y248*100</f>
        <v>26125.8217148297</v>
      </c>
      <c r="G191" s="0" t="n">
        <f aca="false">A!B248</f>
        <v>283.543017456361</v>
      </c>
      <c r="I191" s="0" t="n">
        <f aca="false">A!Y248*100</f>
        <v>26125.8217148297</v>
      </c>
      <c r="J191" s="0" t="n">
        <f aca="false">A!V248*100</f>
        <v>0.79255244984357</v>
      </c>
    </row>
    <row r="192" customFormat="false" ht="12.8" hidden="false" customHeight="false" outlineLevel="0" collapsed="false">
      <c r="A192" s="0" t="n">
        <f aca="false">A!A147</f>
        <v>244.140274314214</v>
      </c>
      <c r="B192" s="0" t="n">
        <f aca="false">6*SIN(A!B$5*PI()/180)/(3-SIN(A!B$5*PI()/180))*A192</f>
        <v>337.547521814373</v>
      </c>
      <c r="C192" s="0" t="n">
        <f aca="false">-6*SIN(A!B$5*PI()/180)/(3+SIN(A!B$5*PI()/180))*A192</f>
        <v>-231.059951372371</v>
      </c>
      <c r="E192" s="0" t="n">
        <f aca="false">A!J147</f>
        <v>129.529616874483</v>
      </c>
      <c r="F192" s="0" t="n">
        <f aca="false">A!Y249*100</f>
        <v>26249.2966001392</v>
      </c>
      <c r="G192" s="0" t="n">
        <f aca="false">A!B249</f>
        <v>285.039276807982</v>
      </c>
      <c r="I192" s="0" t="n">
        <f aca="false">A!Y249*100</f>
        <v>26249.2966001392</v>
      </c>
      <c r="J192" s="0" t="n">
        <f aca="false">A!V249*100</f>
        <v>0.799128706518919</v>
      </c>
    </row>
    <row r="193" customFormat="false" ht="12.8" hidden="false" customHeight="false" outlineLevel="0" collapsed="false">
      <c r="A193" s="0" t="n">
        <f aca="false">A!A148</f>
        <v>244.639027431421</v>
      </c>
      <c r="B193" s="0" t="n">
        <f aca="false">6*SIN(A!B$5*PI()/180)/(3-SIN(A!B$5*PI()/180))*A193</f>
        <v>338.237096196081</v>
      </c>
      <c r="C193" s="0" t="n">
        <f aca="false">-6*SIN(A!B$5*PI()/180)/(3+SIN(A!B$5*PI()/180))*A193</f>
        <v>-231.531982754053</v>
      </c>
      <c r="E193" s="0" t="n">
        <f aca="false">A!J148</f>
        <v>130.918101826198</v>
      </c>
      <c r="F193" s="0" t="n">
        <f aca="false">A!Y250*100</f>
        <v>26372.6692422316</v>
      </c>
      <c r="G193" s="0" t="n">
        <f aca="false">A!B250</f>
        <v>286.535536159603</v>
      </c>
      <c r="I193" s="0" t="n">
        <f aca="false">A!Y250*100</f>
        <v>26372.6692422316</v>
      </c>
      <c r="J193" s="0" t="n">
        <f aca="false">A!V250*100</f>
        <v>0.805729285487951</v>
      </c>
    </row>
    <row r="194" customFormat="false" ht="12.8" hidden="false" customHeight="false" outlineLevel="0" collapsed="false">
      <c r="A194" s="0" t="n">
        <f aca="false">A!A149</f>
        <v>245.137780548628</v>
      </c>
      <c r="B194" s="0" t="n">
        <f aca="false">6*SIN(A!B$5*PI()/180)/(3-SIN(A!B$5*PI()/180))*A194</f>
        <v>338.92667057779</v>
      </c>
      <c r="C194" s="0" t="n">
        <f aca="false">-6*SIN(A!B$5*PI()/180)/(3+SIN(A!B$5*PI()/180))*A194</f>
        <v>-232.004014135734</v>
      </c>
      <c r="E194" s="0" t="n">
        <f aca="false">A!J149</f>
        <v>132.304663135936</v>
      </c>
      <c r="F194" s="0" t="n">
        <f aca="false">A!Y251*100</f>
        <v>26495.9405318135</v>
      </c>
      <c r="G194" s="0" t="n">
        <f aca="false">A!B251</f>
        <v>288.031795511224</v>
      </c>
      <c r="I194" s="0" t="n">
        <f aca="false">A!Y251*100</f>
        <v>26495.9405318135</v>
      </c>
      <c r="J194" s="0" t="n">
        <f aca="false">A!V251*100</f>
        <v>0.812354259669732</v>
      </c>
    </row>
    <row r="195" customFormat="false" ht="12.8" hidden="false" customHeight="false" outlineLevel="0" collapsed="false">
      <c r="A195" s="0" t="n">
        <f aca="false">A!A150</f>
        <v>245.636533665835</v>
      </c>
      <c r="B195" s="0" t="n">
        <f aca="false">6*SIN(A!B$5*PI()/180)/(3-SIN(A!B$5*PI()/180))*A195</f>
        <v>339.616244959499</v>
      </c>
      <c r="C195" s="0" t="n">
        <f aca="false">-6*SIN(A!B$5*PI()/180)/(3+SIN(A!B$5*PI()/180))*A195</f>
        <v>-232.476045517416</v>
      </c>
      <c r="E195" s="0" t="n">
        <f aca="false">A!J150</f>
        <v>133.689303133848</v>
      </c>
      <c r="F195" s="0" t="n">
        <f aca="false">A!Y252*100</f>
        <v>26619.1113531046</v>
      </c>
      <c r="G195" s="0" t="n">
        <f aca="false">A!B252</f>
        <v>289.528054862845</v>
      </c>
      <c r="I195" s="0" t="n">
        <f aca="false">A!Y252*100</f>
        <v>26619.1113531046</v>
      </c>
      <c r="J195" s="0" t="n">
        <f aca="false">A!V252*100</f>
        <v>0.819003704045399</v>
      </c>
    </row>
    <row r="196" customFormat="false" ht="12.8" hidden="false" customHeight="false" outlineLevel="0" collapsed="false">
      <c r="A196" s="0" t="n">
        <f aca="false">A!A151</f>
        <v>246.135286783042</v>
      </c>
      <c r="B196" s="0" t="n">
        <f aca="false">6*SIN(A!B$5*PI()/180)/(3-SIN(A!B$5*PI()/180))*A196</f>
        <v>340.305819341207</v>
      </c>
      <c r="C196" s="0" t="n">
        <f aca="false">-6*SIN(A!B$5*PI()/180)/(3+SIN(A!B$5*PI()/180))*A196</f>
        <v>-232.948076899097</v>
      </c>
      <c r="E196" s="0" t="n">
        <f aca="false">A!J151</f>
        <v>135.072024478485</v>
      </c>
      <c r="F196" s="0" t="n">
        <f aca="false">A!Y253*100</f>
        <v>26742.1825838094</v>
      </c>
      <c r="G196" s="0" t="n">
        <f aca="false">A!B253</f>
        <v>291.024314214466</v>
      </c>
      <c r="I196" s="0" t="n">
        <f aca="false">A!Y253*100</f>
        <v>26742.1825838094</v>
      </c>
      <c r="J196" s="0" t="n">
        <f aca="false">A!V253*100</f>
        <v>0.825677695662899</v>
      </c>
    </row>
    <row r="197" customFormat="false" ht="12.8" hidden="false" customHeight="false" outlineLevel="0" collapsed="false">
      <c r="A197" s="0" t="n">
        <f aca="false">A!A152</f>
        <v>246.634039900249</v>
      </c>
      <c r="B197" s="0" t="n">
        <f aca="false">6*SIN(A!B$5*PI()/180)/(3-SIN(A!B$5*PI()/180))*A197</f>
        <v>340.995393722916</v>
      </c>
      <c r="C197" s="0" t="n">
        <f aca="false">-6*SIN(A!B$5*PI()/180)/(3+SIN(A!B$5*PI()/180))*A197</f>
        <v>-233.420108280779</v>
      </c>
      <c r="E197" s="0" t="n">
        <f aca="false">A!J152</f>
        <v>136.452830149458</v>
      </c>
      <c r="F197" s="0" t="n">
        <f aca="false">A!Y254*100</f>
        <v>26865.1550950905</v>
      </c>
      <c r="G197" s="0" t="n">
        <f aca="false">A!B254</f>
        <v>292.520573566087</v>
      </c>
      <c r="I197" s="0" t="n">
        <f aca="false">A!Y254*100</f>
        <v>26865.1550950905</v>
      </c>
      <c r="J197" s="0" t="n">
        <f aca="false">A!V254*100</f>
        <v>0.83237631364213</v>
      </c>
    </row>
    <row r="198" customFormat="false" ht="12.8" hidden="false" customHeight="false" outlineLevel="0" collapsed="false">
      <c r="A198" s="0" t="n">
        <f aca="false">A!A153</f>
        <v>247.132793017456</v>
      </c>
      <c r="B198" s="0" t="n">
        <f aca="false">6*SIN(A!B$5*PI()/180)/(3-SIN(A!B$5*PI()/180))*A198</f>
        <v>341.684968104625</v>
      </c>
      <c r="C198" s="0" t="n">
        <f aca="false">-6*SIN(A!B$5*PI()/180)/(3+SIN(A!B$5*PI()/180))*A198</f>
        <v>-233.892139662461</v>
      </c>
      <c r="E198" s="0" t="n">
        <f aca="false">A!J153</f>
        <v>137.831723440096</v>
      </c>
      <c r="F198" s="0" t="n">
        <f aca="false">A!Y255*100</f>
        <v>26988.0297515465</v>
      </c>
      <c r="G198" s="0" t="n">
        <f aca="false">A!B255</f>
        <v>294.016832917708</v>
      </c>
      <c r="I198" s="0" t="n">
        <f aca="false">A!Y255*100</f>
        <v>26988.0297515465</v>
      </c>
      <c r="J198" s="0" t="n">
        <f aca="false">A!V255*100</f>
        <v>0.839099639180478</v>
      </c>
    </row>
    <row r="199" customFormat="false" ht="12.8" hidden="false" customHeight="false" outlineLevel="0" collapsed="false">
      <c r="A199" s="0" t="n">
        <f aca="false">A!A154</f>
        <v>247.631546134663</v>
      </c>
      <c r="B199" s="0" t="n">
        <f aca="false">6*SIN(A!B$5*PI()/180)/(3-SIN(A!B$5*PI()/180))*A199</f>
        <v>342.374542486333</v>
      </c>
      <c r="C199" s="0" t="n">
        <f aca="false">-6*SIN(A!B$5*PI()/180)/(3+SIN(A!B$5*PI()/180))*A199</f>
        <v>-234.364171044142</v>
      </c>
      <c r="E199" s="0" t="n">
        <f aca="false">A!J154</f>
        <v>139.208707950125</v>
      </c>
      <c r="F199" s="0" t="n">
        <f aca="false">A!Y256*100</f>
        <v>27110.807411193</v>
      </c>
      <c r="G199" s="0" t="n">
        <f aca="false">A!B256</f>
        <v>295.513092269329</v>
      </c>
      <c r="I199" s="0" t="n">
        <f aca="false">A!Y256*100</f>
        <v>27110.807411193</v>
      </c>
      <c r="J199" s="0" t="n">
        <f aca="false">A!V256*100</f>
        <v>0.845847755558776</v>
      </c>
    </row>
    <row r="200" customFormat="false" ht="12.8" hidden="false" customHeight="false" outlineLevel="0" collapsed="false">
      <c r="A200" s="0" t="n">
        <f aca="false">A!A155</f>
        <v>248.130299251869</v>
      </c>
      <c r="B200" s="0" t="n">
        <f aca="false">6*SIN(A!B$5*PI()/180)/(3-SIN(A!B$5*PI()/180))*A200</f>
        <v>343.064116868042</v>
      </c>
      <c r="C200" s="0" t="n">
        <f aca="false">-6*SIN(A!B$5*PI()/180)/(3+SIN(A!B$5*PI()/180))*A200</f>
        <v>-234.836202425824</v>
      </c>
      <c r="E200" s="0" t="n">
        <f aca="false">A!J155</f>
        <v>140.583787578351</v>
      </c>
      <c r="F200" s="0" t="n">
        <f aca="false">A!Y257*100</f>
        <v>27233.4889254463</v>
      </c>
      <c r="G200" s="0" t="n">
        <f aca="false">A!B257</f>
        <v>297.00935162095</v>
      </c>
      <c r="I200" s="0" t="n">
        <f aca="false">A!Y257*100</f>
        <v>27233.4889254463</v>
      </c>
      <c r="J200" s="0" t="n">
        <f aca="false">A!V257*100</f>
        <v>0.852620748147673</v>
      </c>
    </row>
    <row r="201" customFormat="false" ht="12.8" hidden="false" customHeight="false" outlineLevel="0" collapsed="false">
      <c r="A201" s="0" t="n">
        <f aca="false">A!A156</f>
        <v>248.629052369076</v>
      </c>
      <c r="B201" s="0" t="n">
        <f aca="false">6*SIN(A!B$5*PI()/180)/(3-SIN(A!B$5*PI()/180))*A201</f>
        <v>343.753691249751</v>
      </c>
      <c r="C201" s="0" t="n">
        <f aca="false">-6*SIN(A!B$5*PI()/180)/(3+SIN(A!B$5*PI()/180))*A201</f>
        <v>-235.308233807505</v>
      </c>
      <c r="E201" s="0" t="n">
        <f aca="false">A!J156</f>
        <v>141.956966515362</v>
      </c>
      <c r="F201" s="0" t="n">
        <f aca="false">A!Y258*100</f>
        <v>27356.0751391099</v>
      </c>
      <c r="G201" s="0" t="n">
        <f aca="false">A!B258</f>
        <v>298.505610972571</v>
      </c>
      <c r="I201" s="0" t="n">
        <f aca="false">A!Y258*100</f>
        <v>27356.0751391099</v>
      </c>
      <c r="J201" s="0" t="n">
        <f aca="false">A!V258*100</f>
        <v>0.859418704414431</v>
      </c>
    </row>
    <row r="202" customFormat="false" ht="12.8" hidden="false" customHeight="false" outlineLevel="0" collapsed="false">
      <c r="A202" s="0" t="n">
        <f aca="false">A!A157</f>
        <v>249.127805486283</v>
      </c>
      <c r="B202" s="0" t="n">
        <f aca="false">6*SIN(A!B$5*PI()/180)/(3-SIN(A!B$5*PI()/180))*A202</f>
        <v>344.443265631459</v>
      </c>
      <c r="C202" s="0" t="n">
        <f aca="false">-6*SIN(A!B$5*PI()/180)/(3+SIN(A!B$5*PI()/180))*A202</f>
        <v>-235.780265189187</v>
      </c>
      <c r="E202" s="0" t="n">
        <f aca="false">A!J157</f>
        <v>143.328249236258</v>
      </c>
      <c r="F202" s="0" t="n">
        <f aca="false">A!Y259*100</f>
        <v>27478.5668903647</v>
      </c>
      <c r="G202" s="0" t="n">
        <f aca="false">A!B259</f>
        <v>300.001870324192</v>
      </c>
      <c r="I202" s="0" t="n">
        <f aca="false">A!Y259*100</f>
        <v>27478.5668903647</v>
      </c>
      <c r="J202" s="0" t="n">
        <f aca="false">A!V259*100</f>
        <v>0.866241713930151</v>
      </c>
    </row>
    <row r="203" customFormat="false" ht="12.8" hidden="false" customHeight="false" outlineLevel="0" collapsed="false">
      <c r="A203" s="0" t="n">
        <f aca="false">A!A158</f>
        <v>249.62655860349</v>
      </c>
      <c r="B203" s="0" t="n">
        <f aca="false">6*SIN(A!B$5*PI()/180)/(3-SIN(A!B$5*PI()/180))*A203</f>
        <v>345.132840013168</v>
      </c>
      <c r="C203" s="0" t="n">
        <f aca="false">-6*SIN(A!B$5*PI()/180)/(3+SIN(A!B$5*PI()/180))*A203</f>
        <v>-236.252296570869</v>
      </c>
      <c r="E203" s="0" t="n">
        <f aca="false">A!J158</f>
        <v>144.697640493394</v>
      </c>
      <c r="F203" s="0" t="n">
        <f aca="false">A!Y260*100</f>
        <v>27600.9650107619</v>
      </c>
      <c r="G203" s="0" t="n">
        <f aca="false">A!B260</f>
        <v>301.498129675813</v>
      </c>
      <c r="I203" s="0" t="n">
        <f aca="false">A!Y260*100</f>
        <v>27600.9650107619</v>
      </c>
      <c r="J203" s="0" t="n">
        <f aca="false">A!V260*100</f>
        <v>0.873089868377439</v>
      </c>
    </row>
    <row r="204" customFormat="false" ht="12.8" hidden="false" customHeight="false" outlineLevel="0" collapsed="false">
      <c r="A204" s="0" t="n">
        <f aca="false">A!A159</f>
        <v>250.125311720697</v>
      </c>
      <c r="B204" s="0" t="n">
        <f aca="false">6*SIN(A!B$5*PI()/180)/(3-SIN(A!B$5*PI()/180))*A204</f>
        <v>345.822414394877</v>
      </c>
      <c r="C204" s="0" t="n">
        <f aca="false">-6*SIN(A!B$5*PI()/180)/(3+SIN(A!B$5*PI()/180))*A204</f>
        <v>-236.72432795255</v>
      </c>
      <c r="E204" s="0" t="n">
        <f aca="false">A!J159</f>
        <v>146.065145309156</v>
      </c>
      <c r="F204" s="0" t="n">
        <f aca="false">A!Y261*100</f>
        <v>27723.2703252172</v>
      </c>
      <c r="G204" s="0" t="n">
        <f aca="false">A!B261</f>
        <v>302.994389027434</v>
      </c>
      <c r="I204" s="0" t="n">
        <f aca="false">A!Y261*100</f>
        <v>27723.2703252172</v>
      </c>
      <c r="J204" s="0" t="n">
        <f aca="false">A!V261*100</f>
        <v>0.879963261558516</v>
      </c>
    </row>
    <row r="205" customFormat="false" ht="12.8" hidden="false" customHeight="false" outlineLevel="0" collapsed="false">
      <c r="A205" s="0" t="n">
        <f aca="false">A!A160</f>
        <v>250.624064837904</v>
      </c>
      <c r="B205" s="0" t="n">
        <f aca="false">6*SIN(A!B$5*PI()/180)/(3-SIN(A!B$5*PI()/180))*A205</f>
        <v>346.511988776585</v>
      </c>
      <c r="C205" s="0" t="n">
        <f aca="false">-6*SIN(A!B$5*PI()/180)/(3+SIN(A!B$5*PI()/180))*A205</f>
        <v>-237.196359334232</v>
      </c>
      <c r="E205" s="0" t="n">
        <f aca="false">A!J160</f>
        <v>147.430768968768</v>
      </c>
      <c r="F205" s="0" t="n">
        <f aca="false">A!Y262*100</f>
        <v>27845.4836520097</v>
      </c>
      <c r="G205" s="0" t="n">
        <f aca="false">A!B262</f>
        <v>304.490648379055</v>
      </c>
      <c r="I205" s="0" t="n">
        <f aca="false">A!Y262*100</f>
        <v>27845.4836520097</v>
      </c>
      <c r="J205" s="0" t="n">
        <f aca="false">A!V262*100</f>
        <v>0.886861989403779</v>
      </c>
    </row>
    <row r="206" customFormat="false" ht="12.8" hidden="false" customHeight="false" outlineLevel="0" collapsed="false">
      <c r="A206" s="0" t="n">
        <f aca="false">A!A161</f>
        <v>251.122817955111</v>
      </c>
      <c r="B206" s="0" t="n">
        <f aca="false">6*SIN(A!B$5*PI()/180)/(3-SIN(A!B$5*PI()/180))*A206</f>
        <v>347.201563158294</v>
      </c>
      <c r="C206" s="0" t="n">
        <f aca="false">-6*SIN(A!B$5*PI()/180)/(3+SIN(A!B$5*PI()/180))*A206</f>
        <v>-237.668390715913</v>
      </c>
      <c r="E206" s="0" t="n">
        <f aca="false">A!J161</f>
        <v>148.794517013128</v>
      </c>
      <c r="F206" s="0" t="n">
        <f aca="false">A!Y263*100</f>
        <v>27967.6058027815</v>
      </c>
      <c r="G206" s="0" t="n">
        <f aca="false">A!B263</f>
        <v>305.986907730676</v>
      </c>
      <c r="I206" s="0" t="n">
        <f aca="false">A!Y263*100</f>
        <v>27967.6058027815</v>
      </c>
      <c r="J206" s="0" t="n">
        <f aca="false">A!V263*100</f>
        <v>0.893786149980813</v>
      </c>
    </row>
    <row r="207" customFormat="false" ht="12.8" hidden="false" customHeight="false" outlineLevel="0" collapsed="false">
      <c r="A207" s="0" t="n">
        <f aca="false">A!A162</f>
        <v>251.621571072318</v>
      </c>
      <c r="B207" s="0" t="n">
        <f aca="false">6*SIN(A!B$5*PI()/180)/(3-SIN(A!B$5*PI()/180))*A207</f>
        <v>347.891137540003</v>
      </c>
      <c r="C207" s="0" t="n">
        <f aca="false">-6*SIN(A!B$5*PI()/180)/(3+SIN(A!B$5*PI()/180))*A207</f>
        <v>-238.140422097595</v>
      </c>
      <c r="E207" s="0" t="n">
        <f aca="false">A!J162</f>
        <v>150.156395231692</v>
      </c>
      <c r="F207" s="0" t="n">
        <f aca="false">A!Y264*100</f>
        <v>28089.6375825411</v>
      </c>
      <c r="G207" s="0" t="n">
        <f aca="false">A!B264</f>
        <v>307.483167082297</v>
      </c>
      <c r="I207" s="0" t="n">
        <f aca="false">A!Y264*100</f>
        <v>28089.6375825411</v>
      </c>
      <c r="J207" s="0" t="n">
        <f aca="false">A!V264*100</f>
        <v>0.90073584350388</v>
      </c>
    </row>
    <row r="208" customFormat="false" ht="12.8" hidden="false" customHeight="false" outlineLevel="0" collapsed="false">
      <c r="A208" s="0" t="n">
        <f aca="false">A!A163</f>
        <v>252.120324189525</v>
      </c>
      <c r="B208" s="0" t="n">
        <f aca="false">6*SIN(A!B$5*PI()/180)/(3-SIN(A!B$5*PI()/180))*A208</f>
        <v>348.580711921711</v>
      </c>
      <c r="C208" s="0" t="n">
        <f aca="false">-6*SIN(A!B$5*PI()/180)/(3+SIN(A!B$5*PI()/180))*A208</f>
        <v>-238.612453479277</v>
      </c>
      <c r="E208" s="0" t="n">
        <f aca="false">A!J163</f>
        <v>151.516409655381</v>
      </c>
      <c r="F208" s="0" t="n">
        <f aca="false">A!Y265*100</f>
        <v>28211.5797896678</v>
      </c>
      <c r="G208" s="0" t="n">
        <f aca="false">A!B265</f>
        <v>308.979426433918</v>
      </c>
      <c r="I208" s="0" t="n">
        <f aca="false">A!Y265*100</f>
        <v>28211.5797896678</v>
      </c>
      <c r="J208" s="0" t="n">
        <f aca="false">A!V265*100</f>
        <v>0.907711172343869</v>
      </c>
    </row>
    <row r="209" customFormat="false" ht="12.8" hidden="false" customHeight="false" outlineLevel="0" collapsed="false">
      <c r="A209" s="0" t="n">
        <f aca="false">A!A164</f>
        <v>252.619077306732</v>
      </c>
      <c r="B209" s="0" t="n">
        <f aca="false">6*SIN(A!B$5*PI()/180)/(3-SIN(A!B$5*PI()/180))*A209</f>
        <v>349.27028630342</v>
      </c>
      <c r="C209" s="0" t="n">
        <f aca="false">-6*SIN(A!B$5*PI()/180)/(3+SIN(A!B$5*PI()/180))*A209</f>
        <v>-239.084484860958</v>
      </c>
      <c r="E209" s="0" t="n">
        <f aca="false">A!J164</f>
        <v>152.874566549553</v>
      </c>
      <c r="F209" s="0" t="n">
        <f aca="false">A!Y266*100</f>
        <v>28333.4332159195</v>
      </c>
      <c r="G209" s="0" t="n">
        <f aca="false">A!B266</f>
        <v>310.475685785539</v>
      </c>
      <c r="I209" s="0" t="n">
        <f aca="false">A!Y266*100</f>
        <v>28333.4332159195</v>
      </c>
      <c r="J209" s="0" t="n">
        <f aca="false">A!V266*100</f>
        <v>0.91471224103872</v>
      </c>
    </row>
    <row r="210" customFormat="false" ht="12.8" hidden="false" customHeight="false" outlineLevel="0" collapsed="false">
      <c r="A210" s="0" t="n">
        <f aca="false">A!A165</f>
        <v>253.117830423939</v>
      </c>
      <c r="B210" s="0" t="n">
        <f aca="false">6*SIN(A!B$5*PI()/180)/(3-SIN(A!B$5*PI()/180))*A210</f>
        <v>349.959860685128</v>
      </c>
      <c r="C210" s="0" t="n">
        <f aca="false">-6*SIN(A!B$5*PI()/180)/(3+SIN(A!B$5*PI()/180))*A210</f>
        <v>-239.55651624264</v>
      </c>
      <c r="E210" s="0" t="n">
        <f aca="false">A!J165</f>
        <v>154.230872406998</v>
      </c>
      <c r="F210" s="0" t="n">
        <f aca="false">A!Y267*100</f>
        <v>28455.1986464415</v>
      </c>
      <c r="G210" s="0" t="n">
        <f aca="false">A!B267</f>
        <v>311.97194513716</v>
      </c>
      <c r="I210" s="0" t="n">
        <f aca="false">A!Y267*100</f>
        <v>28455.1986464415</v>
      </c>
      <c r="J210" s="0" t="n">
        <f aca="false">A!V267*100</f>
        <v>0.921739156304342</v>
      </c>
    </row>
    <row r="211" customFormat="false" ht="12.8" hidden="false" customHeight="false" outlineLevel="0" collapsed="false">
      <c r="A211" s="0" t="n">
        <f aca="false">A!A166</f>
        <v>253.616583541146</v>
      </c>
      <c r="B211" s="0" t="n">
        <f aca="false">6*SIN(A!B$5*PI()/180)/(3-SIN(A!B$5*PI()/180))*A211</f>
        <v>350.649435066837</v>
      </c>
      <c r="C211" s="0" t="n">
        <f aca="false">-6*SIN(A!B$5*PI()/180)/(3+SIN(A!B$5*PI()/180))*A211</f>
        <v>-240.028547624321</v>
      </c>
      <c r="E211" s="0" t="n">
        <f aca="false">A!J166</f>
        <v>155.585333941014</v>
      </c>
      <c r="F211" s="0" t="n">
        <f aca="false">A!Y268*100</f>
        <v>28576.8768597788</v>
      </c>
      <c r="G211" s="0" t="n">
        <f aca="false">A!B268</f>
        <v>313.468204488781</v>
      </c>
      <c r="I211" s="0" t="n">
        <f aca="false">A!Y268*100</f>
        <v>28576.8768597788</v>
      </c>
      <c r="J211" s="0" t="n">
        <f aca="false">A!V268*100</f>
        <v>0.928792027046019</v>
      </c>
    </row>
    <row r="212" customFormat="false" ht="12.8" hidden="false" customHeight="false" outlineLevel="0" collapsed="false">
      <c r="A212" s="0" t="n">
        <f aca="false">A!A167</f>
        <v>254.115336658353</v>
      </c>
      <c r="B212" s="0" t="n">
        <f aca="false">6*SIN(A!B$5*PI()/180)/(3-SIN(A!B$5*PI()/180))*A212</f>
        <v>351.339009448546</v>
      </c>
      <c r="C212" s="0" t="n">
        <f aca="false">-6*SIN(A!B$5*PI()/180)/(3+SIN(A!B$5*PI()/180))*A212</f>
        <v>-240.500579006003</v>
      </c>
      <c r="E212" s="0" t="n">
        <f aca="false">A!J167</f>
        <v>156.937958078501</v>
      </c>
      <c r="F212" s="0" t="n">
        <f aca="false">A!Y269*100</f>
        <v>28698.4686278887</v>
      </c>
      <c r="G212" s="0" t="n">
        <f aca="false">A!B269</f>
        <v>314.964463840402</v>
      </c>
      <c r="I212" s="0" t="n">
        <f aca="false">A!Y269*100</f>
        <v>28698.4686278887</v>
      </c>
      <c r="J212" s="0" t="n">
        <f aca="false">A!V269*100</f>
        <v>0.935870964370309</v>
      </c>
    </row>
    <row r="213" customFormat="false" ht="12.8" hidden="false" customHeight="false" outlineLevel="0" collapsed="false">
      <c r="A213" s="0" t="n">
        <f aca="false">A!A168</f>
        <v>254.61408977556</v>
      </c>
      <c r="B213" s="0" t="n">
        <f aca="false">6*SIN(A!B$5*PI()/180)/(3-SIN(A!B$5*PI()/180))*A213</f>
        <v>352.028583830254</v>
      </c>
      <c r="C213" s="0" t="n">
        <f aca="false">-6*SIN(A!B$5*PI()/180)/(3+SIN(A!B$5*PI()/180))*A213</f>
        <v>-240.972610387684</v>
      </c>
      <c r="E213" s="0" t="n">
        <f aca="false">A!J168</f>
        <v>158.28875195314</v>
      </c>
      <c r="F213" s="0" t="n">
        <f aca="false">A!Y270*100</f>
        <v>28819.9747161565</v>
      </c>
      <c r="G213" s="0" t="n">
        <f aca="false">A!B270</f>
        <v>316.460723192023</v>
      </c>
      <c r="I213" s="0" t="n">
        <f aca="false">A!Y270*100</f>
        <v>28819.9747161565</v>
      </c>
      <c r="J213" s="0" t="n">
        <f aca="false">A!V270*100</f>
        <v>0.942976081597453</v>
      </c>
    </row>
    <row r="214" customFormat="false" ht="12.8" hidden="false" customHeight="false" outlineLevel="0" collapsed="false">
      <c r="A214" s="0" t="n">
        <f aca="false">A!A169</f>
        <v>255.112842892767</v>
      </c>
      <c r="B214" s="0" t="n">
        <f aca="false">6*SIN(A!B$5*PI()/180)/(3-SIN(A!B$5*PI()/180))*A214</f>
        <v>352.718158211963</v>
      </c>
      <c r="C214" s="0" t="n">
        <f aca="false">-6*SIN(A!B$5*PI()/180)/(3+SIN(A!B$5*PI()/180))*A214</f>
        <v>-241.444641769366</v>
      </c>
      <c r="E214" s="0" t="n">
        <f aca="false">A!J169</f>
        <v>159.637722898614</v>
      </c>
      <c r="F214" s="0" t="n">
        <f aca="false">A!Y271*100</f>
        <v>28941.3958834126</v>
      </c>
      <c r="G214" s="0" t="n">
        <f aca="false">A!B271</f>
        <v>317.956982543644</v>
      </c>
      <c r="I214" s="0" t="n">
        <f aca="false">A!Y271*100</f>
        <v>28941.3958834126</v>
      </c>
      <c r="J214" s="0" t="n">
        <f aca="false">A!V271*100</f>
        <v>0.950107494274287</v>
      </c>
    </row>
    <row r="215" customFormat="false" ht="12.8" hidden="false" customHeight="false" outlineLevel="0" collapsed="false">
      <c r="A215" s="0" t="n">
        <f aca="false">A!A170</f>
        <v>255.611596009974</v>
      </c>
      <c r="B215" s="0" t="n">
        <f aca="false">6*SIN(A!B$5*PI()/180)/(3-SIN(A!B$5*PI()/180))*A215</f>
        <v>353.407732593672</v>
      </c>
      <c r="C215" s="0" t="n">
        <f aca="false">-6*SIN(A!B$5*PI()/180)/(3+SIN(A!B$5*PI()/180))*A215</f>
        <v>-241.916673151048</v>
      </c>
      <c r="E215" s="0" t="n">
        <f aca="false">A!J170</f>
        <v>160.984878441904</v>
      </c>
      <c r="F215" s="0" t="n">
        <f aca="false">A!Y272*100</f>
        <v>29062.7328819512</v>
      </c>
      <c r="G215" s="0" t="n">
        <f aca="false">A!B272</f>
        <v>319.453241895265</v>
      </c>
      <c r="I215" s="0" t="n">
        <f aca="false">A!Y272*100</f>
        <v>29062.7328819512</v>
      </c>
      <c r="J215" s="0" t="n">
        <f aca="false">A!V272*100</f>
        <v>0.95726532018769</v>
      </c>
    </row>
    <row r="216" customFormat="false" ht="12.8" hidden="false" customHeight="false" outlineLevel="0" collapsed="false">
      <c r="A216" s="0" t="n">
        <f aca="false">A!A171</f>
        <v>256.110349127181</v>
      </c>
      <c r="B216" s="0" t="n">
        <f aca="false">6*SIN(A!B$5*PI()/180)/(3-SIN(A!B$5*PI()/180))*A216</f>
        <v>354.09730697538</v>
      </c>
      <c r="C216" s="0" t="n">
        <f aca="false">-6*SIN(A!B$5*PI()/180)/(3+SIN(A!B$5*PI()/180))*A216</f>
        <v>-242.388704532729</v>
      </c>
      <c r="E216" s="0" t="n">
        <f aca="false">A!J171</f>
        <v>162.330226296636</v>
      </c>
      <c r="F216" s="0" t="n">
        <f aca="false">A!Y273*100</f>
        <v>29183.9864575507</v>
      </c>
      <c r="G216" s="0" t="n">
        <f aca="false">A!B273</f>
        <v>320.949501246886</v>
      </c>
      <c r="I216" s="0" t="n">
        <f aca="false">A!Y273*100</f>
        <v>29183.9864575507</v>
      </c>
      <c r="J216" s="0" t="n">
        <f aca="false">A!V273*100</f>
        <v>0.964449679378538</v>
      </c>
    </row>
    <row r="217" customFormat="false" ht="12.8" hidden="false" customHeight="false" outlineLevel="0" collapsed="false">
      <c r="A217" s="0" t="n">
        <f aca="false">A!A172</f>
        <v>256.609102244388</v>
      </c>
      <c r="B217" s="0" t="n">
        <f aca="false">6*SIN(A!B$5*PI()/180)/(3-SIN(A!B$5*PI()/180))*A217</f>
        <v>354.786881357089</v>
      </c>
      <c r="C217" s="0" t="n">
        <f aca="false">-6*SIN(A!B$5*PI()/180)/(3+SIN(A!B$5*PI()/180))*A217</f>
        <v>-242.860735914411</v>
      </c>
      <c r="E217" s="0" t="n">
        <f aca="false">A!J172</f>
        <v>163.673774356503</v>
      </c>
      <c r="F217" s="0" t="n">
        <f aca="false">A!Y274*100</f>
        <v>29305.157349496</v>
      </c>
      <c r="G217" s="0" t="n">
        <f aca="false">A!B274</f>
        <v>322.445760598507</v>
      </c>
      <c r="I217" s="0" t="n">
        <f aca="false">A!Y274*100</f>
        <v>29305.157349496</v>
      </c>
      <c r="J217" s="0" t="n">
        <f aca="false">A!V274*100</f>
        <v>0.971660694156209</v>
      </c>
    </row>
    <row r="218" customFormat="false" ht="12.8" hidden="false" customHeight="false" outlineLevel="0" collapsed="false">
      <c r="A218" s="0" t="n">
        <f aca="false">A!A173</f>
        <v>257.107855361595</v>
      </c>
      <c r="B218" s="0" t="n">
        <f aca="false">6*SIN(A!B$5*PI()/180)/(3-SIN(A!B$5*PI()/180))*A218</f>
        <v>355.476455738798</v>
      </c>
      <c r="C218" s="0" t="n">
        <f aca="false">-6*SIN(A!B$5*PI()/180)/(3+SIN(A!B$5*PI()/180))*A218</f>
        <v>-243.332767296093</v>
      </c>
      <c r="E218" s="0" t="n">
        <f aca="false">A!J173</f>
        <v>165.01553068876</v>
      </c>
      <c r="F218" s="0" t="n">
        <f aca="false">A!Y275*100</f>
        <v>29426.2462906019</v>
      </c>
      <c r="G218" s="0" t="n">
        <f aca="false">A!B275</f>
        <v>323.942019950128</v>
      </c>
      <c r="I218" s="0" t="n">
        <f aca="false">A!Y275*100</f>
        <v>29426.2462906019</v>
      </c>
      <c r="J218" s="0" t="n">
        <f aca="false">A!V275*100</f>
        <v>0.978898489113612</v>
      </c>
    </row>
    <row r="219" customFormat="false" ht="12.8" hidden="false" customHeight="false" outlineLevel="0" collapsed="false">
      <c r="A219" s="0" t="n">
        <f aca="false">A!A174</f>
        <v>257.606608478802</v>
      </c>
      <c r="B219" s="0" t="n">
        <f aca="false">6*SIN(A!B$5*PI()/180)/(3-SIN(A!B$5*PI()/180))*A219</f>
        <v>356.166030120507</v>
      </c>
      <c r="C219" s="0" t="n">
        <f aca="false">-6*SIN(A!B$5*PI()/180)/(3+SIN(A!B$5*PI()/180))*A219</f>
        <v>-243.804798677774</v>
      </c>
      <c r="E219" s="0" t="n">
        <f aca="false">A!J174</f>
        <v>166.355503527789</v>
      </c>
      <c r="F219" s="0" t="n">
        <f aca="false">A!Y276*100</f>
        <v>29547.2540072379</v>
      </c>
      <c r="G219" s="0" t="n">
        <f aca="false">A!B276</f>
        <v>325.438279301749</v>
      </c>
      <c r="I219" s="0" t="n">
        <f aca="false">A!Y276*100</f>
        <v>29547.2540072379</v>
      </c>
      <c r="J219" s="0" t="n">
        <f aca="false">A!V276*100</f>
        <v>0.986163191142787</v>
      </c>
    </row>
    <row r="220" customFormat="false" ht="12.8" hidden="false" customHeight="false" outlineLevel="0" collapsed="false">
      <c r="A220" s="0" t="n">
        <f aca="false">A!A175</f>
        <v>258.105361596009</v>
      </c>
      <c r="B220" s="0" t="n">
        <f aca="false">6*SIN(A!B$5*PI()/180)/(3-SIN(A!B$5*PI()/180))*A220</f>
        <v>356.855604502215</v>
      </c>
      <c r="C220" s="0" t="n">
        <f aca="false">-6*SIN(A!B$5*PI()/180)/(3+SIN(A!B$5*PI()/180))*A220</f>
        <v>-244.276830059456</v>
      </c>
      <c r="E220" s="0" t="n">
        <f aca="false">A!J175</f>
        <v>167.693701268733</v>
      </c>
      <c r="F220" s="0" t="n">
        <f aca="false">A!Y277*100</f>
        <v>29668.1812193549</v>
      </c>
      <c r="G220" s="0" t="n">
        <f aca="false">A!B277</f>
        <v>326.93453865337</v>
      </c>
      <c r="I220" s="0" t="n">
        <f aca="false">A!Y277*100</f>
        <v>29668.1812193549</v>
      </c>
      <c r="J220" s="0" t="n">
        <f aca="false">A!V277*100</f>
        <v>0.993454929451038</v>
      </c>
    </row>
    <row r="221" customFormat="false" ht="12.8" hidden="false" customHeight="false" outlineLevel="0" collapsed="false">
      <c r="A221" s="0" t="n">
        <f aca="false">A!A176</f>
        <v>258.604114713216</v>
      </c>
      <c r="B221" s="0" t="n">
        <f aca="false">6*SIN(A!B$5*PI()/180)/(3-SIN(A!B$5*PI()/180))*A221</f>
        <v>357.545178883924</v>
      </c>
      <c r="C221" s="0" t="n">
        <f aca="false">-6*SIN(A!B$5*PI()/180)/(3+SIN(A!B$5*PI()/180))*A221</f>
        <v>-244.748861441137</v>
      </c>
      <c r="E221" s="0" t="n">
        <f aca="false">A!J176</f>
        <v>169.030132461217</v>
      </c>
      <c r="F221" s="0" t="n">
        <f aca="false">A!Y278*100</f>
        <v>29789.0286405131</v>
      </c>
      <c r="G221" s="0" t="n">
        <f aca="false">A!B278</f>
        <v>328.430798004991</v>
      </c>
      <c r="I221" s="0" t="n">
        <f aca="false">A!Y278*100</f>
        <v>29789.0286405131</v>
      </c>
      <c r="J221" s="0" t="n">
        <f aca="false">A!V278*100</f>
        <v>1.00077383557765</v>
      </c>
    </row>
    <row r="222" customFormat="false" ht="12.8" hidden="false" customHeight="false" outlineLevel="0" collapsed="false">
      <c r="A222" s="0" t="n">
        <f aca="false">A!A177</f>
        <v>259.102867830423</v>
      </c>
      <c r="B222" s="0" t="n">
        <f aca="false">6*SIN(A!B$5*PI()/180)/(3-SIN(A!B$5*PI()/180))*A222</f>
        <v>358.234753265633</v>
      </c>
      <c r="C222" s="0" t="n">
        <f aca="false">-6*SIN(A!B$5*PI()/180)/(3+SIN(A!B$5*PI()/180))*A222</f>
        <v>-245.220892822819</v>
      </c>
      <c r="E222" s="0" t="n">
        <f aca="false">A!J177</f>
        <v>170.364805803141</v>
      </c>
      <c r="F222" s="0" t="n">
        <f aca="false">A!Y279*100</f>
        <v>29909.7969779099</v>
      </c>
      <c r="G222" s="0" t="n">
        <f aca="false">A!B279</f>
        <v>329.927057356612</v>
      </c>
      <c r="I222" s="0" t="n">
        <f aca="false">A!Y279*100</f>
        <v>29909.7969779099</v>
      </c>
      <c r="J222" s="0" t="n">
        <f aca="false">A!V279*100</f>
        <v>1.00812004341117</v>
      </c>
    </row>
    <row r="223" customFormat="false" ht="12.8" hidden="false" customHeight="false" outlineLevel="0" collapsed="false">
      <c r="A223" s="0" t="n">
        <f aca="false">A!A178</f>
        <v>259.60162094763</v>
      </c>
      <c r="B223" s="0" t="n">
        <f aca="false">6*SIN(A!B$5*PI()/180)/(3-SIN(A!B$5*PI()/180))*A223</f>
        <v>358.924327647341</v>
      </c>
      <c r="C223" s="0" t="n">
        <f aca="false">-6*SIN(A!B$5*PI()/180)/(3+SIN(A!B$5*PI()/180))*A223</f>
        <v>-245.692924204501</v>
      </c>
      <c r="E223" s="0" t="n">
        <f aca="false">A!J178</f>
        <v>171.697730134561</v>
      </c>
      <c r="F223" s="0" t="n">
        <f aca="false">A!Y280*100</f>
        <v>30030.4869324111</v>
      </c>
      <c r="G223" s="0" t="n">
        <f aca="false">A!B280</f>
        <v>331.423316708233</v>
      </c>
      <c r="I223" s="0" t="n">
        <f aca="false">A!Y280*100</f>
        <v>30030.4869324111</v>
      </c>
      <c r="J223" s="0" t="n">
        <f aca="false">A!V280*100</f>
        <v>1.01549368920725</v>
      </c>
    </row>
    <row r="224" customFormat="false" ht="12.8" hidden="false" customHeight="false" outlineLevel="0" collapsed="false">
      <c r="A224" s="0" t="n">
        <f aca="false">A!A179</f>
        <v>260.100374064837</v>
      </c>
      <c r="B224" s="0" t="n">
        <f aca="false">6*SIN(A!B$5*PI()/180)/(3-SIN(A!B$5*PI()/180))*A224</f>
        <v>359.61390202905</v>
      </c>
      <c r="C224" s="0" t="n">
        <f aca="false">-6*SIN(A!B$5*PI()/180)/(3+SIN(A!B$5*PI()/180))*A224</f>
        <v>-246.164955586182</v>
      </c>
      <c r="E224" s="0" t="n">
        <f aca="false">A!J179</f>
        <v>173.028914431646</v>
      </c>
      <c r="F224" s="0" t="n">
        <f aca="false">A!Y281*100</f>
        <v>30151.0991985814</v>
      </c>
      <c r="G224" s="0" t="n">
        <f aca="false">A!B281</f>
        <v>332.919576059854</v>
      </c>
      <c r="I224" s="0" t="n">
        <f aca="false">A!Y281*100</f>
        <v>30151.0991985814</v>
      </c>
      <c r="J224" s="0" t="n">
        <f aca="false">A!V281*100</f>
        <v>1.02289491160716</v>
      </c>
    </row>
    <row r="225" customFormat="false" ht="12.8" hidden="false" customHeight="false" outlineLevel="0" collapsed="false">
      <c r="A225" s="0" t="n">
        <f aca="false">A!A180</f>
        <v>260.599127182044</v>
      </c>
      <c r="B225" s="0" t="n">
        <f aca="false">6*SIN(A!B$5*PI()/180)/(3-SIN(A!B$5*PI()/180))*A225</f>
        <v>360.303476410759</v>
      </c>
      <c r="C225" s="0" t="n">
        <f aca="false">-6*SIN(A!B$5*PI()/180)/(3+SIN(A!B$5*PI()/180))*A225</f>
        <v>-246.636986967864</v>
      </c>
      <c r="E225" s="0" t="n">
        <f aca="false">A!J180</f>
        <v>174.358367800728</v>
      </c>
      <c r="F225" s="0" t="n">
        <f aca="false">A!Y282*100</f>
        <v>30271.6344647172</v>
      </c>
      <c r="G225" s="0" t="n">
        <f aca="false">A!B282</f>
        <v>334.415835411475</v>
      </c>
      <c r="I225" s="0" t="n">
        <f aca="false">A!Y282*100</f>
        <v>30271.6344647172</v>
      </c>
      <c r="J225" s="0" t="n">
        <f aca="false">A!V282*100</f>
        <v>1.03032385165677</v>
      </c>
    </row>
    <row r="226" customFormat="false" ht="12.8" hidden="false" customHeight="false" outlineLevel="0" collapsed="false">
      <c r="A226" s="0" t="n">
        <f aca="false">A!A181</f>
        <v>261.097880299251</v>
      </c>
      <c r="B226" s="0" t="n">
        <f aca="false">6*SIN(A!B$5*PI()/180)/(3-SIN(A!B$5*PI()/180))*A226</f>
        <v>360.993050792467</v>
      </c>
      <c r="C226" s="0" t="n">
        <f aca="false">-6*SIN(A!B$5*PI()/180)/(3+SIN(A!B$5*PI()/180))*A226</f>
        <v>-247.109018349545</v>
      </c>
      <c r="E226" s="0" t="n">
        <f aca="false">A!J181</f>
        <v>175.686099472439</v>
      </c>
      <c r="F226" s="0" t="n">
        <f aca="false">A!Y283*100</f>
        <v>30392.0934128796</v>
      </c>
      <c r="G226" s="0" t="n">
        <f aca="false">A!B283</f>
        <v>335.912094763096</v>
      </c>
      <c r="I226" s="0" t="n">
        <f aca="false">A!Y283*100</f>
        <v>30392.0934128796</v>
      </c>
      <c r="J226" s="0" t="n">
        <f aca="false">A!V283*100</f>
        <v>1.03778065282625</v>
      </c>
    </row>
    <row r="227" customFormat="false" ht="12.8" hidden="false" customHeight="false" outlineLevel="0" collapsed="false">
      <c r="A227" s="0" t="n">
        <f aca="false">A!A182</f>
        <v>261.596633416458</v>
      </c>
      <c r="B227" s="0" t="n">
        <f aca="false">6*SIN(A!B$5*PI()/180)/(3-SIN(A!B$5*PI()/180))*A227</f>
        <v>361.682625174176</v>
      </c>
      <c r="C227" s="0" t="n">
        <f aca="false">-6*SIN(A!B$5*PI()/180)/(3+SIN(A!B$5*PI()/180))*A227</f>
        <v>-247.581049731227</v>
      </c>
      <c r="E227" s="0" t="n">
        <f aca="false">A!J182</f>
        <v>177.012118795922</v>
      </c>
      <c r="F227" s="0" t="n">
        <f aca="false">A!Y284*100</f>
        <v>30512.4767189283</v>
      </c>
      <c r="G227" s="0" t="n">
        <f aca="false">A!B284</f>
        <v>337.408354114717</v>
      </c>
      <c r="I227" s="0" t="n">
        <f aca="false">A!Y284*100</f>
        <v>30512.4767189283</v>
      </c>
      <c r="J227" s="0" t="n">
        <f aca="false">A!V284*100</f>
        <v>1.04526546103034</v>
      </c>
    </row>
    <row r="228" customFormat="false" ht="12.8" hidden="false" customHeight="false" outlineLevel="0" collapsed="false">
      <c r="A228" s="0" t="n">
        <f aca="false">A!A183</f>
        <v>262.095386533665</v>
      </c>
      <c r="B228" s="0" t="n">
        <f aca="false">6*SIN(A!B$5*PI()/180)/(3-SIN(A!B$5*PI()/180))*A228</f>
        <v>362.372199555885</v>
      </c>
      <c r="C228" s="0" t="n">
        <f aca="false">-6*SIN(A!B$5*PI()/180)/(3+SIN(A!B$5*PI()/180))*A228</f>
        <v>-248.053081112909</v>
      </c>
      <c r="E228" s="0" t="n">
        <f aca="false">A!J183</f>
        <v>178.336435233157</v>
      </c>
      <c r="F228" s="0" t="n">
        <f aca="false">A!Y285*100</f>
        <v>30632.7850525574</v>
      </c>
      <c r="G228" s="0" t="n">
        <f aca="false">A!B285</f>
        <v>338.904613466338</v>
      </c>
      <c r="I228" s="0" t="n">
        <f aca="false">A!Y285*100</f>
        <v>30632.7850525574</v>
      </c>
      <c r="J228" s="0" t="n">
        <f aca="false">A!V285*100</f>
        <v>1.05277842464927</v>
      </c>
    </row>
    <row r="229" customFormat="false" ht="12.8" hidden="false" customHeight="false" outlineLevel="0" collapsed="false">
      <c r="A229" s="0" t="n">
        <f aca="false">A!A184</f>
        <v>262.594139650872</v>
      </c>
      <c r="B229" s="0" t="n">
        <f aca="false">6*SIN(A!B$5*PI()/180)/(3-SIN(A!B$5*PI()/180))*A229</f>
        <v>363.061773937594</v>
      </c>
      <c r="C229" s="0" t="n">
        <f aca="false">-6*SIN(A!B$5*PI()/180)/(3+SIN(A!B$5*PI()/180))*A229</f>
        <v>-248.52511249459</v>
      </c>
      <c r="E229" s="0" t="n">
        <f aca="false">A!J184</f>
        <v>179.659058353361</v>
      </c>
      <c r="F229" s="0" t="n">
        <f aca="false">A!Y286*100</f>
        <v>30753.0190773315</v>
      </c>
      <c r="G229" s="0" t="n">
        <f aca="false">A!B286</f>
        <v>340.400872817959</v>
      </c>
      <c r="I229" s="0" t="n">
        <f aca="false">A!Y286*100</f>
        <v>30753.0190773315</v>
      </c>
      <c r="J229" s="0" t="n">
        <f aca="false">A!V286*100</f>
        <v>1.06031969455029</v>
      </c>
    </row>
    <row r="230" customFormat="false" ht="12.8" hidden="false" customHeight="false" outlineLevel="0" collapsed="false">
      <c r="A230" s="0" t="n">
        <f aca="false">A!A185</f>
        <v>263.092892768079</v>
      </c>
      <c r="B230" s="0" t="n">
        <f aca="false">6*SIN(A!B$5*PI()/180)/(3-SIN(A!B$5*PI()/180))*A230</f>
        <v>363.751348319302</v>
      </c>
      <c r="C230" s="0" t="n">
        <f aca="false">-6*SIN(A!B$5*PI()/180)/(3+SIN(A!B$5*PI()/180))*A230</f>
        <v>-248.997143876272</v>
      </c>
      <c r="E230" s="0" t="n">
        <f aca="false">A!J185</f>
        <v>180.979997827485</v>
      </c>
      <c r="F230" s="0" t="n">
        <f aca="false">A!Y287*100</f>
        <v>30873.1794507213</v>
      </c>
      <c r="G230" s="0" t="n">
        <f aca="false">A!B287</f>
        <v>341.89713216958</v>
      </c>
      <c r="I230" s="0" t="n">
        <f aca="false">A!Y287*100</f>
        <v>30873.1794507213</v>
      </c>
      <c r="J230" s="0" t="n">
        <f aca="false">A!V287*100</f>
        <v>1.06788942410984</v>
      </c>
    </row>
    <row r="231" customFormat="false" ht="12.8" hidden="false" customHeight="false" outlineLevel="0" collapsed="false">
      <c r="A231" s="0" t="n">
        <f aca="false">A!A186</f>
        <v>263.591645885286</v>
      </c>
      <c r="B231" s="0" t="n">
        <f aca="false">6*SIN(A!B$5*PI()/180)/(3-SIN(A!B$5*PI()/180))*A231</f>
        <v>364.440922701011</v>
      </c>
      <c r="C231" s="0" t="n">
        <f aca="false">-6*SIN(A!B$5*PI()/180)/(3+SIN(A!B$5*PI()/180))*A231</f>
        <v>-249.469175257954</v>
      </c>
      <c r="E231" s="0" t="n">
        <f aca="false">A!J186</f>
        <v>182.299263422808</v>
      </c>
      <c r="F231" s="0" t="n">
        <f aca="false">A!Y288*100</f>
        <v>30993.2668241428</v>
      </c>
      <c r="G231" s="0" t="n">
        <f aca="false">A!B288</f>
        <v>343.393391521201</v>
      </c>
      <c r="I231" s="0" t="n">
        <f aca="false">A!Y288*100</f>
        <v>30993.2668241428</v>
      </c>
      <c r="J231" s="0" t="n">
        <f aca="false">A!V288*100</f>
        <v>1.07548776923645</v>
      </c>
    </row>
    <row r="232" customFormat="false" ht="12.8" hidden="false" customHeight="false" outlineLevel="0" collapsed="false">
      <c r="A232" s="0" t="n">
        <f aca="false">A!A187</f>
        <v>264.090399002493</v>
      </c>
      <c r="B232" s="0" t="n">
        <f aca="false">6*SIN(A!B$5*PI()/180)/(3-SIN(A!B$5*PI()/180))*A232</f>
        <v>365.13049708272</v>
      </c>
      <c r="C232" s="0" t="n">
        <f aca="false">-6*SIN(A!B$5*PI()/180)/(3+SIN(A!B$5*PI()/180))*A232</f>
        <v>-249.941206639635</v>
      </c>
      <c r="E232" s="0" t="n">
        <f aca="false">A!J187</f>
        <v>183.616864997625</v>
      </c>
      <c r="F232" s="0" t="n">
        <f aca="false">A!Y289*100</f>
        <v>31113.281842994</v>
      </c>
      <c r="G232" s="0" t="n">
        <f aca="false">A!B289</f>
        <v>344.889650872822</v>
      </c>
      <c r="I232" s="0" t="n">
        <f aca="false">A!Y289*100</f>
        <v>31113.281842994</v>
      </c>
      <c r="J232" s="0" t="n">
        <f aca="false">A!V289*100</f>
        <v>1.08311488839418</v>
      </c>
    </row>
    <row r="233" customFormat="false" ht="12.8" hidden="false" customHeight="false" outlineLevel="0" collapsed="false">
      <c r="A233" s="0" t="n">
        <f aca="false">A!A188</f>
        <v>264.5891521197</v>
      </c>
      <c r="B233" s="0" t="n">
        <f aca="false">6*SIN(A!B$5*PI()/180)/(3-SIN(A!B$5*PI()/180))*A233</f>
        <v>365.820071464428</v>
      </c>
      <c r="C233" s="0" t="n">
        <f aca="false">-6*SIN(A!B$5*PI()/180)/(3+SIN(A!B$5*PI()/180))*A233</f>
        <v>-250.413238021317</v>
      </c>
      <c r="E233" s="0" t="n">
        <f aca="false">A!J188</f>
        <v>184.932812496032</v>
      </c>
      <c r="F233" s="0" t="n">
        <f aca="false">A!Y290*100</f>
        <v>31233.2251466952</v>
      </c>
      <c r="G233" s="0" t="n">
        <f aca="false">A!B290</f>
        <v>346.385910224443</v>
      </c>
      <c r="I233" s="0" t="n">
        <f aca="false">A!Y290*100</f>
        <v>31233.2251466952</v>
      </c>
      <c r="J233" s="0" t="n">
        <f aca="false">A!V290*100</f>
        <v>1.09077094262689</v>
      </c>
    </row>
    <row r="234" customFormat="false" ht="12.8" hidden="false" customHeight="false" outlineLevel="0" collapsed="false">
      <c r="A234" s="0" t="n">
        <f aca="false">A!A189</f>
        <v>265.087905236907</v>
      </c>
      <c r="B234" s="0" t="n">
        <f aca="false">6*SIN(A!B$5*PI()/180)/(3-SIN(A!B$5*PI()/180))*A234</f>
        <v>366.509645846137</v>
      </c>
      <c r="C234" s="0" t="n">
        <f aca="false">-6*SIN(A!B$5*PI()/180)/(3+SIN(A!B$5*PI()/180))*A234</f>
        <v>-250.885269402998</v>
      </c>
      <c r="E234" s="0" t="n">
        <f aca="false">A!J189</f>
        <v>186.247115942805</v>
      </c>
      <c r="F234" s="0" t="n">
        <f aca="false">A!Y291*100</f>
        <v>31353.0973687275</v>
      </c>
      <c r="G234" s="0" t="n">
        <f aca="false">A!B291</f>
        <v>347.882169576064</v>
      </c>
      <c r="I234" s="0" t="n">
        <f aca="false">A!Y291*100</f>
        <v>31353.0973687275</v>
      </c>
      <c r="J234" s="0" t="n">
        <f aca="false">A!V291*100</f>
        <v>1.09845609558308</v>
      </c>
    </row>
    <row r="235" customFormat="false" ht="12.8" hidden="false" customHeight="false" outlineLevel="0" collapsed="false">
      <c r="A235" s="0" t="n">
        <f aca="false">A!A190</f>
        <v>265.586658354114</v>
      </c>
      <c r="B235" s="0" t="n">
        <f aca="false">6*SIN(A!B$5*PI()/180)/(3-SIN(A!B$5*PI()/180))*A235</f>
        <v>367.199220227846</v>
      </c>
      <c r="C235" s="0" t="n">
        <f aca="false">-6*SIN(A!B$5*PI()/180)/(3+SIN(A!B$5*PI()/180))*A235</f>
        <v>-251.35730078468</v>
      </c>
      <c r="E235" s="0" t="n">
        <f aca="false">A!J190</f>
        <v>187.55978543838</v>
      </c>
      <c r="F235" s="0" t="n">
        <f aca="false">A!Y292*100</f>
        <v>31472.8991366734</v>
      </c>
      <c r="G235" s="0" t="n">
        <f aca="false">A!B292</f>
        <v>349.378428927685</v>
      </c>
      <c r="I235" s="0" t="n">
        <f aca="false">A!Y292*100</f>
        <v>31472.8991366734</v>
      </c>
      <c r="J235" s="0" t="n">
        <f aca="false">A!V292*100</f>
        <v>1.10617051354146</v>
      </c>
    </row>
    <row r="236" customFormat="false" ht="12.8" hidden="false" customHeight="false" outlineLevel="0" collapsed="false">
      <c r="A236" s="0" t="n">
        <f aca="false">A!A191</f>
        <v>266.085411471321</v>
      </c>
      <c r="B236" s="0" t="n">
        <f aca="false">6*SIN(A!B$5*PI()/180)/(3-SIN(A!B$5*PI()/180))*A236</f>
        <v>367.888794609554</v>
      </c>
      <c r="C236" s="0" t="n">
        <f aca="false">-6*SIN(A!B$5*PI()/180)/(3+SIN(A!B$5*PI()/180))*A236</f>
        <v>-251.829332166362</v>
      </c>
      <c r="E236" s="0" t="n">
        <f aca="false">A!J191</f>
        <v>188.870831153937</v>
      </c>
      <c r="F236" s="0" t="n">
        <f aca="false">A!Y293*100</f>
        <v>31592.6310722577</v>
      </c>
      <c r="G236" s="0" t="n">
        <f aca="false">A!B293</f>
        <v>350.874688279306</v>
      </c>
      <c r="I236" s="0" t="n">
        <f aca="false">A!Y293*100</f>
        <v>31592.6310722577</v>
      </c>
      <c r="J236" s="0" t="n">
        <f aca="false">A!V293*100</f>
        <v>1.1139143654373</v>
      </c>
    </row>
    <row r="237" customFormat="false" ht="12.8" hidden="false" customHeight="false" outlineLevel="0" collapsed="false">
      <c r="A237" s="0" t="n">
        <f aca="false">A!A192</f>
        <v>266.584164588528</v>
      </c>
      <c r="B237" s="0" t="n">
        <f aca="false">6*SIN(A!B$5*PI()/180)/(3-SIN(A!B$5*PI()/180))*A237</f>
        <v>368.578368991263</v>
      </c>
      <c r="C237" s="0" t="n">
        <f aca="false">-6*SIN(A!B$5*PI()/180)/(3+SIN(A!B$5*PI()/180))*A237</f>
        <v>-252.301363548043</v>
      </c>
      <c r="E237" s="0" t="n">
        <f aca="false">A!J192</f>
        <v>190.180263326572</v>
      </c>
      <c r="F237" s="0" t="n">
        <f aca="false">A!Y294*100</f>
        <v>31712.2937913878</v>
      </c>
      <c r="G237" s="0" t="n">
        <f aca="false">A!B294</f>
        <v>352.370947630927</v>
      </c>
      <c r="I237" s="0" t="n">
        <f aca="false">A!Y294*100</f>
        <v>31712.2937913878</v>
      </c>
      <c r="J237" s="0" t="n">
        <f aca="false">A!V294*100</f>
        <v>1.1216878228894</v>
      </c>
    </row>
    <row r="238" customFormat="false" ht="12.8" hidden="false" customHeight="false" outlineLevel="0" collapsed="false">
      <c r="A238" s="0" t="n">
        <f aca="false">A!A193</f>
        <v>267.082917705735</v>
      </c>
      <c r="B238" s="0" t="n">
        <f aca="false">6*SIN(A!B$5*PI()/180)/(3-SIN(A!B$5*PI()/180))*A238</f>
        <v>369.267943372972</v>
      </c>
      <c r="C238" s="0" t="n">
        <f aca="false">-6*SIN(A!B$5*PI()/180)/(3+SIN(A!B$5*PI()/180))*A238</f>
        <v>-252.773394929725</v>
      </c>
      <c r="E238" s="0" t="n">
        <f aca="false">A!J193</f>
        <v>191.488092254573</v>
      </c>
      <c r="F238" s="0" t="n">
        <f aca="false">A!Y295*100</f>
        <v>31831.8879041965</v>
      </c>
      <c r="G238" s="0" t="n">
        <f aca="false">A!B295</f>
        <v>353.867206982548</v>
      </c>
      <c r="I238" s="0" t="n">
        <f aca="false">A!Y295*100</f>
        <v>31831.8879041965</v>
      </c>
      <c r="J238" s="0" t="n">
        <f aca="false">A!V295*100</f>
        <v>1.12949106022791</v>
      </c>
    </row>
    <row r="239" customFormat="false" ht="12.8" hidden="false" customHeight="false" outlineLevel="0" collapsed="false">
      <c r="A239" s="0" t="n">
        <f aca="false">A!A194</f>
        <v>267.581670822942</v>
      </c>
      <c r="B239" s="0" t="n">
        <f aca="false">6*SIN(A!B$5*PI()/180)/(3-SIN(A!B$5*PI()/180))*A239</f>
        <v>369.957517754681</v>
      </c>
      <c r="C239" s="0" t="n">
        <f aca="false">-6*SIN(A!B$5*PI()/180)/(3+SIN(A!B$5*PI()/180))*A239</f>
        <v>-253.245426311407</v>
      </c>
      <c r="E239" s="0" t="n">
        <f aca="false">A!J194</f>
        <v>192.794328292803</v>
      </c>
      <c r="F239" s="0" t="n">
        <f aca="false">A!Y296*100</f>
        <v>31951.414015083</v>
      </c>
      <c r="G239" s="0" t="n">
        <f aca="false">A!B296</f>
        <v>355.363466334169</v>
      </c>
      <c r="I239" s="0" t="n">
        <f aca="false">A!Y296*100</f>
        <v>31951.414015083</v>
      </c>
      <c r="J239" s="0" t="n">
        <f aca="false">A!V296*100</f>
        <v>1.13732425452276</v>
      </c>
    </row>
    <row r="240" customFormat="false" ht="12.8" hidden="false" customHeight="false" outlineLevel="0" collapsed="false">
      <c r="A240" s="0" t="n">
        <f aca="false">A!A195</f>
        <v>268.080423940149</v>
      </c>
      <c r="B240" s="0" t="n">
        <f aca="false">6*SIN(A!B$5*PI()/180)/(3-SIN(A!B$5*PI()/180))*A240</f>
        <v>370.647092136389</v>
      </c>
      <c r="C240" s="0" t="n">
        <f aca="false">-6*SIN(A!B$5*PI()/180)/(3+SIN(A!B$5*PI()/180))*A240</f>
        <v>-253.717457693088</v>
      </c>
      <c r="E240" s="0" t="n">
        <f aca="false">A!J195</f>
        <v>194.098981848172</v>
      </c>
      <c r="F240" s="0" t="n">
        <f aca="false">A!Y297*100</f>
        <v>32070.8727227563</v>
      </c>
      <c r="G240" s="0" t="n">
        <f aca="false">A!B297</f>
        <v>356.85972568579</v>
      </c>
      <c r="I240" s="0" t="n">
        <f aca="false">A!Y297*100</f>
        <v>32070.8727227563</v>
      </c>
      <c r="J240" s="0" t="n">
        <f aca="false">A!V297*100</f>
        <v>1.14518758561304</v>
      </c>
    </row>
    <row r="241" customFormat="false" ht="12.8" hidden="false" customHeight="false" outlineLevel="0" collapsed="false">
      <c r="A241" s="0" t="n">
        <f aca="false">A!A196</f>
        <v>268.579177057356</v>
      </c>
      <c r="B241" s="0" t="n">
        <f aca="false">6*SIN(A!B$5*PI()/180)/(3-SIN(A!B$5*PI()/180))*A241</f>
        <v>371.336666518098</v>
      </c>
      <c r="C241" s="0" t="n">
        <f aca="false">-6*SIN(A!B$5*PI()/180)/(3+SIN(A!B$5*PI()/180))*A241</f>
        <v>-254.18948907477</v>
      </c>
      <c r="E241" s="0" t="n">
        <f aca="false">A!J196</f>
        <v>195.402063375217</v>
      </c>
      <c r="F241" s="0" t="n">
        <f aca="false">A!Y298*100</f>
        <v>32190.264620277</v>
      </c>
      <c r="G241" s="0" t="n">
        <f aca="false">A!B298</f>
        <v>358.355985037411</v>
      </c>
      <c r="I241" s="0" t="n">
        <f aca="false">A!Y298*100</f>
        <v>32190.264620277</v>
      </c>
      <c r="J241" s="0" t="n">
        <f aca="false">A!V298*100</f>
        <v>1.15308123613695</v>
      </c>
    </row>
    <row r="242" customFormat="false" ht="12.8" hidden="false" customHeight="false" outlineLevel="0" collapsed="false">
      <c r="A242" s="0" t="n">
        <f aca="false">A!A197</f>
        <v>269.077930174563</v>
      </c>
      <c r="B242" s="0" t="n">
        <f aca="false">6*SIN(A!B$5*PI()/180)/(3-SIN(A!B$5*PI()/180))*A242</f>
        <v>372.026240899807</v>
      </c>
      <c r="C242" s="0" t="n">
        <f aca="false">-6*SIN(A!B$5*PI()/180)/(3+SIN(A!B$5*PI()/180))*A242</f>
        <v>-254.661520456451</v>
      </c>
      <c r="E242" s="0" t="n">
        <f aca="false">A!J197</f>
        <v>196.703583371777</v>
      </c>
      <c r="F242" s="0" t="n">
        <f aca="false">A!Y299*100</f>
        <v>32309.590295101</v>
      </c>
      <c r="G242" s="0" t="n">
        <f aca="false">A!B299</f>
        <v>359.852244389032</v>
      </c>
      <c r="I242" s="0" t="n">
        <f aca="false">A!Y299*100</f>
        <v>32309.590295101</v>
      </c>
      <c r="J242" s="0" t="n">
        <f aca="false">A!V299*100</f>
        <v>1.16100539156275</v>
      </c>
    </row>
    <row r="243" customFormat="false" ht="12.8" hidden="false" customHeight="false" outlineLevel="0" collapsed="false">
      <c r="A243" s="0" t="n">
        <f aca="false">A!A198</f>
        <v>269.57668329177</v>
      </c>
      <c r="B243" s="0" t="n">
        <f aca="false">6*SIN(A!B$5*PI()/180)/(3-SIN(A!B$5*PI()/180))*A243</f>
        <v>372.715815281515</v>
      </c>
      <c r="C243" s="0" t="n">
        <f aca="false">-6*SIN(A!B$5*PI()/180)/(3+SIN(A!B$5*PI()/180))*A243</f>
        <v>-255.133551838133</v>
      </c>
      <c r="E243" s="0" t="n">
        <f aca="false">A!J198</f>
        <v>198.00355237478</v>
      </c>
      <c r="F243" s="0" t="n">
        <f aca="false">A!Y300*100</f>
        <v>32428.8503291234</v>
      </c>
      <c r="G243" s="0" t="n">
        <f aca="false">A!B300</f>
        <v>361.348503740653</v>
      </c>
      <c r="I243" s="0" t="n">
        <f aca="false">A!Y300*100</f>
        <v>32428.8503291234</v>
      </c>
      <c r="J243" s="0" t="n">
        <f aca="false">A!V300*100</f>
        <v>1.16896024022034</v>
      </c>
    </row>
    <row r="244" customFormat="false" ht="12.8" hidden="false" customHeight="false" outlineLevel="0" collapsed="false">
      <c r="A244" s="0" t="n">
        <f aca="false">A!A199</f>
        <v>270.075436408977</v>
      </c>
      <c r="B244" s="0" t="n">
        <f aca="false">6*SIN(A!B$5*PI()/180)/(3-SIN(A!B$5*PI()/180))*A244</f>
        <v>373.405389663224</v>
      </c>
      <c r="C244" s="0" t="n">
        <f aca="false">-6*SIN(A!B$5*PI()/180)/(3+SIN(A!B$5*PI()/180))*A244</f>
        <v>-255.605583219815</v>
      </c>
      <c r="E244" s="0" t="n">
        <f aca="false">A!J199</f>
        <v>199.301980956111</v>
      </c>
      <c r="F244" s="0" t="n">
        <f aca="false">A!Y301*100</f>
        <v>32548.0452987212</v>
      </c>
      <c r="G244" s="0" t="n">
        <f aca="false">A!B301</f>
        <v>362.844763092274</v>
      </c>
      <c r="I244" s="0" t="n">
        <f aca="false">A!Y301*100</f>
        <v>32548.0452987212</v>
      </c>
      <c r="J244" s="0" t="n">
        <f aca="false">A!V301*100</f>
        <v>1.17694597333376</v>
      </c>
    </row>
    <row r="245" customFormat="false" ht="12.8" hidden="false" customHeight="false" outlineLevel="0" collapsed="false">
      <c r="A245" s="0" t="n">
        <f aca="false">A!A200</f>
        <v>270.574189526184</v>
      </c>
      <c r="B245" s="0" t="n">
        <f aca="false">6*SIN(A!B$5*PI()/180)/(3-SIN(A!B$5*PI()/180))*A245</f>
        <v>374.094964044933</v>
      </c>
      <c r="C245" s="0" t="n">
        <f aca="false">-6*SIN(A!B$5*PI()/180)/(3+SIN(A!B$5*PI()/180))*A245</f>
        <v>-256.077614601496</v>
      </c>
      <c r="E245" s="0" t="n">
        <f aca="false">A!J200</f>
        <v>200.598879718595</v>
      </c>
      <c r="F245" s="0" t="n">
        <f aca="false">A!Y302*100</f>
        <v>32667.1757747979</v>
      </c>
      <c r="G245" s="0" t="n">
        <f aca="false">A!B302</f>
        <v>364.341022443895</v>
      </c>
      <c r="I245" s="0" t="n">
        <f aca="false">A!Y302*100</f>
        <v>32667.1757747979</v>
      </c>
      <c r="J245" s="0" t="n">
        <f aca="false">A!V302*100</f>
        <v>1.18496278505452</v>
      </c>
    </row>
    <row r="246" customFormat="false" ht="12.8" hidden="false" customHeight="false" outlineLevel="0" collapsed="false">
      <c r="A246" s="0" t="n">
        <f aca="false">A!A201</f>
        <v>271.072942643391</v>
      </c>
      <c r="B246" s="0" t="n">
        <f aca="false">6*SIN(A!B$5*PI()/180)/(3-SIN(A!B$5*PI()/180))*A246</f>
        <v>374.784538426642</v>
      </c>
      <c r="C246" s="0" t="n">
        <f aca="false">-6*SIN(A!B$5*PI()/180)/(3+SIN(A!B$5*PI()/180))*A246</f>
        <v>-256.549645983178</v>
      </c>
      <c r="E246" s="0" t="n">
        <f aca="false">A!J201</f>
        <v>201.894259292077</v>
      </c>
      <c r="F246" s="0" t="n">
        <f aca="false">A!Y303*100</f>
        <v>32786.2423228272</v>
      </c>
      <c r="G246" s="0" t="n">
        <f aca="false">A!B303</f>
        <v>365.837281795516</v>
      </c>
      <c r="I246" s="0" t="n">
        <f aca="false">A!Y303*100</f>
        <v>32786.2423228272</v>
      </c>
      <c r="J246" s="0" t="n">
        <f aca="false">A!V303*100</f>
        <v>1.19301087249576</v>
      </c>
    </row>
    <row r="247" customFormat="false" ht="12.8" hidden="false" customHeight="false" outlineLevel="0" collapsed="false">
      <c r="A247" s="0" t="n">
        <f aca="false">A!A202</f>
        <v>271.571695760598</v>
      </c>
      <c r="B247" s="0" t="n">
        <f aca="false">6*SIN(A!B$5*PI()/180)/(3-SIN(A!B$5*PI()/180))*A247</f>
        <v>375.47411280835</v>
      </c>
      <c r="C247" s="0" t="n">
        <f aca="false">-6*SIN(A!B$5*PI()/180)/(3+SIN(A!B$5*PI()/180))*A247</f>
        <v>-257.02167736486</v>
      </c>
      <c r="E247" s="0" t="n">
        <f aca="false">A!J202</f>
        <v>203.188130329595</v>
      </c>
      <c r="F247" s="0" t="n">
        <f aca="false">A!Y304*100</f>
        <v>32905.2455028979</v>
      </c>
      <c r="G247" s="0" t="n">
        <f aca="false">A!B304</f>
        <v>367.333541147137</v>
      </c>
      <c r="I247" s="0" t="n">
        <f aca="false">A!Y304*100</f>
        <v>32905.2455028979</v>
      </c>
      <c r="J247" s="0" t="n">
        <f aca="false">A!V304*100</f>
        <v>1.20109043576728</v>
      </c>
    </row>
    <row r="248" customFormat="false" ht="12.8" hidden="false" customHeight="false" outlineLevel="0" collapsed="false">
      <c r="A248" s="0" t="n">
        <f aca="false">A!A203</f>
        <v>272.070448877805</v>
      </c>
      <c r="B248" s="0" t="n">
        <f aca="false">6*SIN(A!B$5*PI()/180)/(3-SIN(A!B$5*PI()/180))*A248</f>
        <v>376.163687190059</v>
      </c>
      <c r="C248" s="0" t="n">
        <f aca="false">-6*SIN(A!B$5*PI()/180)/(3+SIN(A!B$5*PI()/180))*A248</f>
        <v>-257.493708746541</v>
      </c>
      <c r="E248" s="0" t="n">
        <f aca="false">A!J203</f>
        <v>204.480503503661</v>
      </c>
      <c r="F248" s="0" t="n">
        <f aca="false">A!Y305*100</f>
        <v>33024.185869758</v>
      </c>
      <c r="G248" s="0" t="n">
        <f aca="false">A!B305</f>
        <v>368.829800498758</v>
      </c>
      <c r="I248" s="0" t="n">
        <f aca="false">A!Y305*100</f>
        <v>33024.185869758</v>
      </c>
      <c r="J248" s="0" t="n">
        <f aca="false">A!V305*100</f>
        <v>1.20920167801147</v>
      </c>
    </row>
    <row r="249" customFormat="false" ht="12.8" hidden="false" customHeight="false" outlineLevel="0" collapsed="false">
      <c r="A249" s="0" t="n">
        <f aca="false">A!A204</f>
        <v>272.569201995012</v>
      </c>
      <c r="B249" s="0" t="n">
        <f aca="false">6*SIN(A!B$5*PI()/180)/(3-SIN(A!B$5*PI()/180))*A249</f>
        <v>376.853261571768</v>
      </c>
      <c r="C249" s="0" t="n">
        <f aca="false">-6*SIN(A!B$5*PI()/180)/(3+SIN(A!B$5*PI()/180))*A249</f>
        <v>-257.965740128223</v>
      </c>
      <c r="E249" s="0" t="n">
        <f aca="false">A!J204</f>
        <v>205.771389502628</v>
      </c>
      <c r="F249" s="0" t="n">
        <f aca="false">A!Y306*100</f>
        <v>33143.0639728594</v>
      </c>
      <c r="G249" s="0" t="n">
        <f aca="false">A!B306</f>
        <v>370.326059850379</v>
      </c>
      <c r="I249" s="0" t="n">
        <f aca="false">A!Y306*100</f>
        <v>33143.0639728594</v>
      </c>
      <c r="J249" s="0" t="n">
        <f aca="false">A!V306*100</f>
        <v>1.21734480544013</v>
      </c>
    </row>
    <row r="250" customFormat="false" ht="12.8" hidden="false" customHeight="false" outlineLevel="0" collapsed="false">
      <c r="A250" s="0" t="n">
        <f aca="false">A!A205</f>
        <v>273.067955112219</v>
      </c>
      <c r="B250" s="0" t="n">
        <f aca="false">6*SIN(A!B$5*PI()/180)/(3-SIN(A!B$5*PI()/180))*A250</f>
        <v>377.542835953476</v>
      </c>
      <c r="C250" s="0" t="n">
        <f aca="false">-6*SIN(A!B$5*PI()/180)/(3+SIN(A!B$5*PI()/180))*A250</f>
        <v>-258.437771509904</v>
      </c>
      <c r="E250" s="0" t="n">
        <f aca="false">A!J205</f>
        <v>207.06079902717</v>
      </c>
      <c r="F250" s="0" t="n">
        <f aca="false">A!Y307*100</f>
        <v>33261.880356402</v>
      </c>
      <c r="G250" s="0" t="n">
        <f aca="false">A!B307</f>
        <v>371.822319202</v>
      </c>
      <c r="I250" s="0" t="n">
        <f aca="false">A!Y307*100</f>
        <v>33261.880356402</v>
      </c>
      <c r="J250" s="0" t="n">
        <f aca="false">A!V307*100</f>
        <v>1.22552002737223</v>
      </c>
    </row>
    <row r="251" customFormat="false" ht="12.8" hidden="false" customHeight="false" outlineLevel="0" collapsed="false">
      <c r="A251" s="0" t="n">
        <f aca="false">A!A206</f>
        <v>273.566708229426</v>
      </c>
      <c r="B251" s="0" t="n">
        <f aca="false">6*SIN(A!B$5*PI()/180)/(3-SIN(A!B$5*PI()/180))*A251</f>
        <v>378.232410335185</v>
      </c>
      <c r="C251" s="0" t="n">
        <f aca="false">-6*SIN(A!B$5*PI()/180)/(3+SIN(A!B$5*PI()/180))*A251</f>
        <v>-258.909802891586</v>
      </c>
      <c r="E251" s="0" t="n">
        <f aca="false">A!J206</f>
        <v>208.348742786845</v>
      </c>
      <c r="F251" s="0" t="n">
        <f aca="false">A!Y308*100</f>
        <v>33380.6355593801</v>
      </c>
      <c r="G251" s="0" t="n">
        <f aca="false">A!B308</f>
        <v>373.318578553621</v>
      </c>
      <c r="I251" s="0" t="n">
        <f aca="false">A!Y308*100</f>
        <v>33380.6355593801</v>
      </c>
      <c r="J251" s="0" t="n">
        <f aca="false">A!V308*100</f>
        <v>1.23372755627262</v>
      </c>
    </row>
    <row r="252" customFormat="false" ht="12.8" hidden="false" customHeight="false" outlineLevel="0" collapsed="false">
      <c r="A252" s="0" t="n">
        <f aca="false">A!A207</f>
        <v>274.065461346633</v>
      </c>
      <c r="B252" s="0" t="n">
        <f aca="false">6*SIN(A!B$5*PI()/180)/(3-SIN(A!B$5*PI()/180))*A252</f>
        <v>378.921984716894</v>
      </c>
      <c r="C252" s="0" t="n">
        <f aca="false">-6*SIN(A!B$5*PI()/180)/(3+SIN(A!B$5*PI()/180))*A252</f>
        <v>-259.381834273268</v>
      </c>
      <c r="E252" s="0" t="n">
        <f aca="false">A!J207</f>
        <v>209.635231496759</v>
      </c>
      <c r="F252" s="0" t="n">
        <f aca="false">A!Y309*100</f>
        <v>33499.3301156255</v>
      </c>
      <c r="G252" s="0" t="n">
        <f aca="false">A!B309</f>
        <v>374.814837905242</v>
      </c>
      <c r="I252" s="0" t="n">
        <f aca="false">A!Y309*100</f>
        <v>33499.3301156255</v>
      </c>
      <c r="J252" s="0" t="n">
        <f aca="false">A!V309*100</f>
        <v>1.24196760779163</v>
      </c>
    </row>
    <row r="253" customFormat="false" ht="12.8" hidden="false" customHeight="false" outlineLevel="0" collapsed="false">
      <c r="A253" s="0" t="n">
        <f aca="false">A!A208</f>
        <v>274.56421446384</v>
      </c>
      <c r="B253" s="0" t="n">
        <f aca="false">6*SIN(A!B$5*PI()/180)/(3-SIN(A!B$5*PI()/180))*A253</f>
        <v>379.611559098602</v>
      </c>
      <c r="C253" s="0" t="n">
        <f aca="false">-6*SIN(A!B$5*PI()/180)/(3+SIN(A!B$5*PI()/180))*A253</f>
        <v>-259.853865654949</v>
      </c>
      <c r="E253" s="0" t="n">
        <f aca="false">A!J208</f>
        <v>210.920275874332</v>
      </c>
      <c r="F253" s="0" t="n">
        <f aca="false">A!Y310*100</f>
        <v>33617.9645538536</v>
      </c>
      <c r="G253" s="0" t="n">
        <f aca="false">A!B310</f>
        <v>376.311097256863</v>
      </c>
      <c r="I253" s="0" t="n">
        <f aca="false">A!Y310*100</f>
        <v>33617.9645538536</v>
      </c>
      <c r="J253" s="0" t="n">
        <f aca="false">A!V310*100</f>
        <v>1.25024040080576</v>
      </c>
    </row>
    <row r="254" customFormat="false" ht="12.8" hidden="false" customHeight="false" outlineLevel="0" collapsed="false">
      <c r="A254" s="0" t="n">
        <f aca="false">A!A209</f>
        <v>275.062967581047</v>
      </c>
      <c r="B254" s="0" t="n">
        <f aca="false">6*SIN(A!B$5*PI()/180)/(3-SIN(A!B$5*PI()/180))*A254</f>
        <v>380.301133480311</v>
      </c>
      <c r="C254" s="0" t="n">
        <f aca="false">-6*SIN(A!B$5*PI()/180)/(3+SIN(A!B$5*PI()/180))*A254</f>
        <v>-260.325897036631</v>
      </c>
      <c r="E254" s="0" t="n">
        <f aca="false">A!J209</f>
        <v>212.203886636144</v>
      </c>
      <c r="F254" s="0" t="n">
        <f aca="false">A!Y311*100</f>
        <v>33736.5393977076</v>
      </c>
      <c r="G254" s="0" t="n">
        <f aca="false">A!B311</f>
        <v>377.807356608484</v>
      </c>
      <c r="I254" s="0" t="n">
        <f aca="false">A!Y311*100</f>
        <v>33736.5393977076</v>
      </c>
      <c r="J254" s="0" t="n">
        <f aca="false">A!V311*100</f>
        <v>1.25854615745925</v>
      </c>
    </row>
    <row r="255" customFormat="false" ht="12.8" hidden="false" customHeight="false" outlineLevel="0" collapsed="false">
      <c r="A255" s="0" t="n">
        <f aca="false">A!A210</f>
        <v>275.561720698254</v>
      </c>
      <c r="B255" s="0" t="n">
        <f aca="false">6*SIN(A!B$5*PI()/180)/(3-SIN(A!B$5*PI()/180))*A255</f>
        <v>380.99070786202</v>
      </c>
      <c r="C255" s="0" t="n">
        <f aca="false">-6*SIN(A!B$5*PI()/180)/(3+SIN(A!B$5*PI()/180))*A255</f>
        <v>-260.797928418313</v>
      </c>
      <c r="E255" s="0" t="n">
        <f aca="false">A!J210</f>
        <v>213.486074494888</v>
      </c>
      <c r="F255" s="0" t="n">
        <f aca="false">A!Y312*100</f>
        <v>33855.0551658039</v>
      </c>
      <c r="G255" s="0" t="n">
        <f aca="false">A!B312</f>
        <v>379.303615960105</v>
      </c>
      <c r="I255" s="0" t="n">
        <f aca="false">A!Y312*100</f>
        <v>33855.0551658039</v>
      </c>
      <c r="J255" s="0" t="n">
        <f aca="false">A!V312*100</f>
        <v>1.26688510320679</v>
      </c>
    </row>
    <row r="256" customFormat="false" ht="12.8" hidden="false" customHeight="false" outlineLevel="0" collapsed="false">
      <c r="A256" s="0" t="n">
        <f aca="false">A!A211</f>
        <v>276.060473815461</v>
      </c>
      <c r="B256" s="0" t="n">
        <f aca="false">6*SIN(A!B$5*PI()/180)/(3-SIN(A!B$5*PI()/180))*A256</f>
        <v>381.680282243729</v>
      </c>
      <c r="C256" s="0" t="n">
        <f aca="false">-6*SIN(A!B$5*PI()/180)/(3+SIN(A!B$5*PI()/180))*A256</f>
        <v>-261.269959799994</v>
      </c>
      <c r="E256" s="0" t="n">
        <f aca="false">A!J211</f>
        <v>214.766850156407</v>
      </c>
      <c r="F256" s="0" t="n">
        <f aca="false">A!Y313*100</f>
        <v>33973.5123717769</v>
      </c>
      <c r="G256" s="0" t="n">
        <f aca="false">A!B313</f>
        <v>380.799875311726</v>
      </c>
      <c r="I256" s="0" t="n">
        <f aca="false">A!Y313*100</f>
        <v>33973.5123717769</v>
      </c>
      <c r="J256" s="0" t="n">
        <f aca="false">A!V313*100</f>
        <v>1.27525746685716</v>
      </c>
    </row>
    <row r="257" customFormat="false" ht="12.8" hidden="false" customHeight="false" outlineLevel="0" collapsed="false">
      <c r="A257" s="0" t="n">
        <f aca="false">A!A212</f>
        <v>276.559226932668</v>
      </c>
      <c r="B257" s="0" t="n">
        <f aca="false">6*SIN(A!B$5*PI()/180)/(3-SIN(A!B$5*PI()/180))*A257</f>
        <v>382.369856625437</v>
      </c>
      <c r="C257" s="0" t="n">
        <f aca="false">-6*SIN(A!B$5*PI()/180)/(3+SIN(A!B$5*PI()/180))*A257</f>
        <v>-261.741991181676</v>
      </c>
      <c r="E257" s="0" t="n">
        <f aca="false">A!J212</f>
        <v>216.046224316828</v>
      </c>
      <c r="F257" s="0" t="n">
        <f aca="false">A!Y314*100</f>
        <v>34091.9115243239</v>
      </c>
      <c r="G257" s="0" t="n">
        <f aca="false">A!B314</f>
        <v>382.296134663347</v>
      </c>
      <c r="I257" s="0" t="n">
        <f aca="false">A!Y314*100</f>
        <v>34091.9115243239</v>
      </c>
      <c r="J257" s="0" t="n">
        <f aca="false">A!V314*100</f>
        <v>1.28366348061801</v>
      </c>
    </row>
    <row r="258" customFormat="false" ht="12.8" hidden="false" customHeight="false" outlineLevel="0" collapsed="false">
      <c r="A258" s="0" t="n">
        <f aca="false">A!A213</f>
        <v>277.057980049875</v>
      </c>
      <c r="B258" s="0" t="n">
        <f aca="false">6*SIN(A!B$5*PI()/180)/(3-SIN(A!B$5*PI()/180))*A258</f>
        <v>383.059431007146</v>
      </c>
      <c r="C258" s="0" t="n">
        <f aca="false">-6*SIN(A!B$5*PI()/180)/(3+SIN(A!B$5*PI()/180))*A258</f>
        <v>-262.214022563357</v>
      </c>
      <c r="E258" s="0" t="n">
        <f aca="false">A!J213</f>
        <v>217.324207659784</v>
      </c>
      <c r="F258" s="0" t="n">
        <f aca="false">A!Y315*100</f>
        <v>34210.2531272501</v>
      </c>
      <c r="G258" s="0" t="n">
        <f aca="false">A!B315</f>
        <v>383.792394014968</v>
      </c>
      <c r="I258" s="0" t="n">
        <f aca="false">A!Y315*100</f>
        <v>34210.2531272501</v>
      </c>
      <c r="J258" s="0" t="n">
        <f aca="false">A!V315*100</f>
        <v>1.29210338014169</v>
      </c>
    </row>
    <row r="259" customFormat="false" ht="12.8" hidden="false" customHeight="false" outlineLevel="0" collapsed="false">
      <c r="A259" s="0" t="n">
        <f aca="false">A!A214</f>
        <v>277.556733167082</v>
      </c>
      <c r="B259" s="0" t="n">
        <f aca="false">6*SIN(A!B$5*PI()/180)/(3-SIN(A!B$5*PI()/180))*A259</f>
        <v>383.749005388855</v>
      </c>
      <c r="C259" s="0" t="n">
        <f aca="false">-6*SIN(A!B$5*PI()/180)/(3+SIN(A!B$5*PI()/180))*A259</f>
        <v>-262.686053945039</v>
      </c>
      <c r="E259" s="0" t="n">
        <f aca="false">A!J214</f>
        <v>218.600810853719</v>
      </c>
      <c r="F259" s="0" t="n">
        <f aca="false">A!Y316*100</f>
        <v>34328.5376795126</v>
      </c>
      <c r="G259" s="0" t="n">
        <f aca="false">A!B316</f>
        <v>385.288653366589</v>
      </c>
      <c r="I259" s="0" t="n">
        <f aca="false">A!Y316*100</f>
        <v>34328.5376795126</v>
      </c>
      <c r="J259" s="0" t="n">
        <f aca="false">A!V316*100</f>
        <v>1.30057740457223</v>
      </c>
    </row>
    <row r="260" customFormat="false" ht="12.8" hidden="false" customHeight="false" outlineLevel="0" collapsed="false">
      <c r="A260" s="0" t="n">
        <f aca="false">A!A215</f>
        <v>278.055486284289</v>
      </c>
      <c r="B260" s="0" t="n">
        <f aca="false">6*SIN(A!B$5*PI()/180)/(3-SIN(A!B$5*PI()/180))*A260</f>
        <v>384.438579770563</v>
      </c>
      <c r="C260" s="0" t="n">
        <f aca="false">-6*SIN(A!B$5*PI()/180)/(3+SIN(A!B$5*PI()/180))*A260</f>
        <v>-263.158085326721</v>
      </c>
      <c r="E260" s="0" t="n">
        <f aca="false">A!J215</f>
        <v>219.876044549292</v>
      </c>
      <c r="F260" s="0" t="n">
        <f aca="false">A!Y317*100</f>
        <v>34446.7656752664</v>
      </c>
      <c r="G260" s="0" t="n">
        <f aca="false">A!B317</f>
        <v>386.78491271821</v>
      </c>
      <c r="I260" s="0" t="n">
        <f aca="false">A!Y317*100</f>
        <v>34446.7656752664</v>
      </c>
      <c r="J260" s="0" t="n">
        <f aca="false">A!V317*100</f>
        <v>1.3090857965934</v>
      </c>
    </row>
    <row r="261" customFormat="false" ht="12.8" hidden="false" customHeight="false" outlineLevel="0" collapsed="false">
      <c r="A261" s="0" t="n">
        <f aca="false">A!A216</f>
        <v>278.554239401496</v>
      </c>
      <c r="B261" s="0" t="n">
        <f aca="false">6*SIN(A!B$5*PI()/180)/(3-SIN(A!B$5*PI()/180))*A261</f>
        <v>385.128154152272</v>
      </c>
      <c r="C261" s="0" t="n">
        <f aca="false">-6*SIN(A!B$5*PI()/180)/(3+SIN(A!B$5*PI()/180))*A261</f>
        <v>-263.630116708402</v>
      </c>
      <c r="E261" s="0" t="n">
        <f aca="false">A!J216</f>
        <v>221.14991937686</v>
      </c>
      <c r="F261" s="0" t="n">
        <f aca="false">A!Y318*100</f>
        <v>34564.9376039079</v>
      </c>
      <c r="G261" s="0" t="n">
        <f aca="false">A!B318</f>
        <v>388.281172069831</v>
      </c>
      <c r="I261" s="0" t="n">
        <f aca="false">A!Y318*100</f>
        <v>34564.9376039079</v>
      </c>
      <c r="J261" s="0" t="n">
        <f aca="false">A!V318*100</f>
        <v>1.31762880247797</v>
      </c>
    </row>
    <row r="262" customFormat="false" ht="12.8" hidden="false" customHeight="false" outlineLevel="0" collapsed="false">
      <c r="A262" s="0" t="n">
        <f aca="false">A!A217</f>
        <v>279.052992518703</v>
      </c>
      <c r="B262" s="0" t="n">
        <f aca="false">6*SIN(A!B$5*PI()/180)/(3-SIN(A!B$5*PI()/180))*A262</f>
        <v>385.817728533981</v>
      </c>
      <c r="C262" s="0" t="n">
        <f aca="false">-6*SIN(A!B$5*PI()/180)/(3+SIN(A!B$5*PI()/180))*A262</f>
        <v>-264.102148090084</v>
      </c>
      <c r="E262" s="0" t="n">
        <f aca="false">A!J217</f>
        <v>222.422445944051</v>
      </c>
      <c r="F262" s="0" t="n">
        <f aca="false">A!Y319*100</f>
        <v>34683.05395012</v>
      </c>
      <c r="G262" s="0" t="n">
        <f aca="false">A!B319</f>
        <v>389.777431421452</v>
      </c>
      <c r="I262" s="0" t="n">
        <f aca="false">A!Y319*100</f>
        <v>34683.05395012</v>
      </c>
      <c r="J262" s="0" t="n">
        <f aca="false">A!V319*100</f>
        <v>1.32620667213811</v>
      </c>
    </row>
    <row r="263" customFormat="false" ht="12.8" hidden="false" customHeight="false" outlineLevel="0" collapsed="false">
      <c r="A263" s="0" t="n">
        <f aca="false">A!A218</f>
        <v>279.55174563591</v>
      </c>
      <c r="B263" s="0" t="n">
        <f aca="false">6*SIN(A!B$5*PI()/180)/(3-SIN(A!B$5*PI()/180))*A263</f>
        <v>386.507302915689</v>
      </c>
      <c r="C263" s="0" t="n">
        <f aca="false">-6*SIN(A!B$5*PI()/180)/(3+SIN(A!B$5*PI()/180))*A263</f>
        <v>-264.574179471765</v>
      </c>
      <c r="E263" s="0" t="n">
        <f aca="false">A!J218</f>
        <v>223.693634833417</v>
      </c>
      <c r="F263" s="0" t="n">
        <f aca="false">A!Y320*100</f>
        <v>34801.1151939161</v>
      </c>
      <c r="G263" s="0" t="n">
        <f aca="false">A!B320</f>
        <v>391.273690773073</v>
      </c>
      <c r="I263" s="0" t="n">
        <f aca="false">A!Y320*100</f>
        <v>34801.1151939161</v>
      </c>
      <c r="J263" s="0" t="n">
        <f aca="false">A!V320*100</f>
        <v>1.3348196591771</v>
      </c>
    </row>
    <row r="264" customFormat="false" ht="12.8" hidden="false" customHeight="false" outlineLevel="0" collapsed="false">
      <c r="A264" s="0" t="n">
        <f aca="false">A!A219</f>
        <v>280.050498753117</v>
      </c>
      <c r="B264" s="0" t="n">
        <f aca="false">6*SIN(A!B$5*PI()/180)/(3-SIN(A!B$5*PI()/180))*A264</f>
        <v>387.196877297398</v>
      </c>
      <c r="C264" s="0" t="n">
        <f aca="false">-6*SIN(A!B$5*PI()/180)/(3+SIN(A!B$5*PI()/180))*A264</f>
        <v>-265.046210853447</v>
      </c>
      <c r="E264" s="0" t="n">
        <f aca="false">A!J219</f>
        <v>224.963496600172</v>
      </c>
      <c r="F264" s="0" t="n">
        <f aca="false">A!Y321*100</f>
        <v>34919.1218106847</v>
      </c>
      <c r="G264" s="0" t="n">
        <f aca="false">A!B321</f>
        <v>392.769950124694</v>
      </c>
      <c r="I264" s="0" t="n">
        <f aca="false">A!Y321*100</f>
        <v>34919.1218106847</v>
      </c>
      <c r="J264" s="0" t="n">
        <f aca="false">A!V321*100</f>
        <v>1.34346802094215</v>
      </c>
    </row>
    <row r="265" customFormat="false" ht="12.8" hidden="false" customHeight="false" outlineLevel="0" collapsed="false">
      <c r="A265" s="0" t="n">
        <f aca="false">A!A220</f>
        <v>280.549251870324</v>
      </c>
      <c r="B265" s="0" t="n">
        <f aca="false">6*SIN(A!B$5*PI()/180)/(3-SIN(A!B$5*PI()/180))*A265</f>
        <v>387.886451679107</v>
      </c>
      <c r="C265" s="0" t="n">
        <f aca="false">-6*SIN(A!B$5*PI()/180)/(3+SIN(A!B$5*PI()/180))*A265</f>
        <v>-265.518242235129</v>
      </c>
      <c r="E265" s="0" t="n">
        <f aca="false">A!J220</f>
        <v>226.232041770008</v>
      </c>
      <c r="F265" s="0" t="n">
        <f aca="false">A!Y322*100</f>
        <v>35037.0742712334</v>
      </c>
      <c r="G265" s="0" t="n">
        <f aca="false">A!B322</f>
        <v>394.266209476315</v>
      </c>
      <c r="I265" s="0" t="n">
        <f aca="false">A!Y322*100</f>
        <v>35037.0742712334</v>
      </c>
      <c r="J265" s="0" t="n">
        <f aca="false">A!V322*100</f>
        <v>1.35215201857858</v>
      </c>
    </row>
    <row r="266" customFormat="false" ht="12.8" hidden="false" customHeight="false" outlineLevel="0" collapsed="false">
      <c r="A266" s="0" t="n">
        <f aca="false">A!A221</f>
        <v>281.048004987531</v>
      </c>
      <c r="B266" s="0" t="n">
        <f aca="false">6*SIN(A!B$5*PI()/180)/(3-SIN(A!B$5*PI()/180))*A266</f>
        <v>388.576026060816</v>
      </c>
      <c r="C266" s="0" t="n">
        <f aca="false">-6*SIN(A!B$5*PI()/180)/(3+SIN(A!B$5*PI()/180))*A266</f>
        <v>-265.99027361681</v>
      </c>
      <c r="E266" s="0" t="n">
        <f aca="false">A!J221</f>
        <v>227.499280837</v>
      </c>
      <c r="F266" s="0" t="n">
        <f aca="false">A!Y323*100</f>
        <v>35154.9730418323</v>
      </c>
      <c r="G266" s="0" t="n">
        <f aca="false">A!B323</f>
        <v>395.762468827936</v>
      </c>
      <c r="I266" s="0" t="n">
        <f aca="false">A!Y323*100</f>
        <v>35154.9730418323</v>
      </c>
      <c r="J266" s="0" t="n">
        <f aca="false">A!V323*100</f>
        <v>1.36087191708527</v>
      </c>
    </row>
    <row r="267" customFormat="false" ht="12.8" hidden="false" customHeight="false" outlineLevel="0" collapsed="false">
      <c r="A267" s="0" t="n">
        <f aca="false">A!A222</f>
        <v>281.546758104738</v>
      </c>
      <c r="B267" s="0" t="n">
        <f aca="false">6*SIN(A!B$5*PI()/180)/(3-SIN(A!B$5*PI()/180))*A267</f>
        <v>389.265600442524</v>
      </c>
      <c r="C267" s="0" t="n">
        <f aca="false">-6*SIN(A!B$5*PI()/180)/(3+SIN(A!B$5*PI()/180))*A267</f>
        <v>-266.462304998492</v>
      </c>
      <c r="E267" s="0" t="n">
        <f aca="false">A!J222</f>
        <v>228.765224261584</v>
      </c>
      <c r="F267" s="0" t="n">
        <f aca="false">A!Y324*100</f>
        <v>35272.8185842589</v>
      </c>
      <c r="G267" s="0" t="n">
        <f aca="false">A!B324</f>
        <v>397.258728179557</v>
      </c>
      <c r="I267" s="0" t="n">
        <f aca="false">A!Y324*100</f>
        <v>35272.8185842589</v>
      </c>
      <c r="J267" s="0" t="n">
        <f aca="false">A!V324*100</f>
        <v>1.36962798537145</v>
      </c>
    </row>
    <row r="268" customFormat="false" ht="12.8" hidden="false" customHeight="false" outlineLevel="0" collapsed="false">
      <c r="A268" s="0" t="n">
        <f aca="false">A!A223</f>
        <v>282.045511221945</v>
      </c>
      <c r="B268" s="0" t="n">
        <f aca="false">6*SIN(A!B$5*PI()/180)/(3-SIN(A!B$5*PI()/180))*A268</f>
        <v>389.955174824233</v>
      </c>
      <c r="C268" s="0" t="n">
        <f aca="false">-6*SIN(A!B$5*PI()/180)/(3+SIN(A!B$5*PI()/180))*A268</f>
        <v>-266.934336380174</v>
      </c>
      <c r="E268" s="0" t="n">
        <f aca="false">A!J223</f>
        <v>230.029882468605</v>
      </c>
      <c r="F268" s="0" t="n">
        <f aca="false">A!Y325*100</f>
        <v>35390.6113558405</v>
      </c>
      <c r="G268" s="0" t="n">
        <f aca="false">A!B325</f>
        <v>398.754987531178</v>
      </c>
      <c r="I268" s="0" t="n">
        <f aca="false">A!Y325*100</f>
        <v>35390.6113558405</v>
      </c>
      <c r="J268" s="0" t="n">
        <f aca="false">A!V325*100</f>
        <v>1.37842049631479</v>
      </c>
    </row>
    <row r="269" customFormat="false" ht="12.8" hidden="false" customHeight="false" outlineLevel="0" collapsed="false">
      <c r="A269" s="0" t="n">
        <f aca="false">A!A224</f>
        <v>282.544264339152</v>
      </c>
      <c r="B269" s="0" t="n">
        <f aca="false">6*SIN(A!B$5*PI()/180)/(3-SIN(A!B$5*PI()/180))*A269</f>
        <v>390.644749205942</v>
      </c>
      <c r="C269" s="0" t="n">
        <f aca="false">-6*SIN(A!B$5*PI()/180)/(3+SIN(A!B$5*PI()/180))*A269</f>
        <v>-267.406367761855</v>
      </c>
      <c r="E269" s="0" t="n">
        <f aca="false">A!J224</f>
        <v>231.293265845457</v>
      </c>
      <c r="F269" s="0" t="n">
        <f aca="false">A!Y326*100</f>
        <v>35508.3518094981</v>
      </c>
      <c r="G269" s="0" t="n">
        <f aca="false">A!B326</f>
        <v>400.251246882799</v>
      </c>
      <c r="I269" s="0" t="n">
        <f aca="false">A!Y326*100</f>
        <v>35508.3518094981</v>
      </c>
      <c r="J269" s="0" t="n">
        <f aca="false">A!V326*100</f>
        <v>1.38724972682097</v>
      </c>
    </row>
    <row r="270" customFormat="false" ht="12.8" hidden="false" customHeight="false" outlineLevel="0" collapsed="false">
      <c r="A270" s="0" t="n">
        <f aca="false">A!A225</f>
        <v>283.043017456359</v>
      </c>
      <c r="B270" s="0" t="n">
        <f aca="false">6*SIN(A!B$5*PI()/180)/(3-SIN(A!B$5*PI()/180))*A270</f>
        <v>391.33432358765</v>
      </c>
      <c r="C270" s="0" t="n">
        <f aca="false">-6*SIN(A!B$5*PI()/180)/(3+SIN(A!B$5*PI()/180))*A270</f>
        <v>-267.878399143537</v>
      </c>
      <c r="E270" s="0" t="n">
        <f aca="false">A!J225</f>
        <v>232.555384740284</v>
      </c>
      <c r="F270" s="0" t="n">
        <f aca="false">A!Y327*100</f>
        <v>35626.0403937902</v>
      </c>
      <c r="G270" s="0" t="n">
        <f aca="false">A!B327</f>
        <v>401.74750623442</v>
      </c>
      <c r="I270" s="0" t="n">
        <f aca="false">A!Y327*100</f>
        <v>35626.0403937902</v>
      </c>
      <c r="J270" s="0" t="n">
        <f aca="false">A!V327*100</f>
        <v>1.3961159578846</v>
      </c>
    </row>
    <row r="271" customFormat="false" ht="12.8" hidden="false" customHeight="false" outlineLevel="0" collapsed="false">
      <c r="A271" s="0" t="n">
        <f aca="false">A!A226</f>
        <v>283.541770573566</v>
      </c>
      <c r="B271" s="0" t="n">
        <f aca="false">6*SIN(A!B$5*PI()/180)/(3-SIN(A!B$5*PI()/180))*A271</f>
        <v>392.023897969359</v>
      </c>
      <c r="C271" s="0" t="n">
        <f aca="false">-6*SIN(A!B$5*PI()/180)/(3+SIN(A!B$5*PI()/180))*A271</f>
        <v>-268.350430525218</v>
      </c>
      <c r="E271" s="0" t="n">
        <f aca="false">A!J226</f>
        <v>233.816249460258</v>
      </c>
      <c r="F271" s="0" t="n">
        <f aca="false">A!Y328*100</f>
        <v>35743.6775529545</v>
      </c>
      <c r="G271" s="0" t="n">
        <f aca="false">A!B328</f>
        <v>403.243765586041</v>
      </c>
      <c r="I271" s="0" t="n">
        <f aca="false">A!Y328*100</f>
        <v>35743.6775529545</v>
      </c>
      <c r="J271" s="0" t="n">
        <f aca="false">A!V328*100</f>
        <v>1.40501947465163</v>
      </c>
    </row>
    <row r="272" customFormat="false" ht="12.8" hidden="false" customHeight="false" outlineLevel="0" collapsed="false">
      <c r="A272" s="0" t="n">
        <f aca="false">A!A227</f>
        <v>284.040523690773</v>
      </c>
      <c r="B272" s="0" t="n">
        <f aca="false">6*SIN(A!B$5*PI()/180)/(3-SIN(A!B$5*PI()/180))*A272</f>
        <v>392.713472351068</v>
      </c>
      <c r="C272" s="0" t="n">
        <f aca="false">-6*SIN(A!B$5*PI()/180)/(3+SIN(A!B$5*PI()/180))*A272</f>
        <v>-268.8224619069</v>
      </c>
      <c r="E272" s="0" t="n">
        <f aca="false">A!J227</f>
        <v>235.075870269931</v>
      </c>
    </row>
    <row r="273" customFormat="false" ht="12.8" hidden="false" customHeight="false" outlineLevel="0" collapsed="false">
      <c r="A273" s="0" t="n">
        <f aca="false">A!A228</f>
        <v>284.53927680798</v>
      </c>
      <c r="B273" s="0" t="n">
        <f aca="false">6*SIN(A!B$5*PI()/180)/(3-SIN(A!B$5*PI()/180))*A273</f>
        <v>393.403046732776</v>
      </c>
      <c r="C273" s="0" t="n">
        <f aca="false">-6*SIN(A!B$5*PI()/180)/(3+SIN(A!B$5*PI()/180))*A273</f>
        <v>-269.294493288582</v>
      </c>
      <c r="E273" s="0" t="n">
        <f aca="false">A!J228</f>
        <v>236.334257389659</v>
      </c>
    </row>
    <row r="274" customFormat="false" ht="12.8" hidden="false" customHeight="false" outlineLevel="0" collapsed="false">
      <c r="A274" s="0" t="n">
        <f aca="false">A!A229</f>
        <v>285.038029925187</v>
      </c>
      <c r="B274" s="0" t="n">
        <f aca="false">6*SIN(A!B$5*PI()/180)/(3-SIN(A!B$5*PI()/180))*A274</f>
        <v>394.092621114485</v>
      </c>
      <c r="C274" s="0" t="n">
        <f aca="false">-6*SIN(A!B$5*PI()/180)/(3+SIN(A!B$5*PI()/180))*A274</f>
        <v>-269.766524670263</v>
      </c>
      <c r="E274" s="0" t="n">
        <f aca="false">A!J229</f>
        <v>237.591420994084</v>
      </c>
    </row>
    <row r="275" customFormat="false" ht="12.8" hidden="false" customHeight="false" outlineLevel="0" collapsed="false">
      <c r="A275" s="0" t="n">
        <f aca="false">A!A230</f>
        <v>285.536783042394</v>
      </c>
      <c r="B275" s="0" t="n">
        <f aca="false">6*SIN(A!B$5*PI()/180)/(3-SIN(A!B$5*PI()/180))*A275</f>
        <v>394.782195496194</v>
      </c>
      <c r="C275" s="0" t="n">
        <f aca="false">-6*SIN(A!B$5*PI()/180)/(3+SIN(A!B$5*PI()/180))*A275</f>
        <v>-270.238556051945</v>
      </c>
      <c r="E275" s="0" t="n">
        <f aca="false">A!J230</f>
        <v>238.847371210691</v>
      </c>
    </row>
    <row r="276" customFormat="false" ht="12.8" hidden="false" customHeight="false" outlineLevel="0" collapsed="false">
      <c r="A276" s="0" t="n">
        <f aca="false">A!A231</f>
        <v>286.035536159601</v>
      </c>
      <c r="B276" s="0" t="n">
        <f aca="false">6*SIN(A!B$5*PI()/180)/(3-SIN(A!B$5*PI()/180))*A276</f>
        <v>395.471769877903</v>
      </c>
      <c r="C276" s="0" t="n">
        <f aca="false">-6*SIN(A!B$5*PI()/180)/(3+SIN(A!B$5*PI()/180))*A276</f>
        <v>-270.710587433627</v>
      </c>
      <c r="E276" s="0" t="n">
        <f aca="false">A!J231</f>
        <v>240.102118118436</v>
      </c>
    </row>
    <row r="277" customFormat="false" ht="12.8" hidden="false" customHeight="false" outlineLevel="0" collapsed="false">
      <c r="A277" s="0" t="n">
        <f aca="false">A!A232</f>
        <v>286.534289276808</v>
      </c>
      <c r="B277" s="0" t="n">
        <f aca="false">6*SIN(A!B$5*PI()/180)/(3-SIN(A!B$5*PI()/180))*A277</f>
        <v>396.161344259611</v>
      </c>
      <c r="C277" s="0" t="n">
        <f aca="false">-6*SIN(A!B$5*PI()/180)/(3+SIN(A!B$5*PI()/180))*A277</f>
        <v>-271.182618815308</v>
      </c>
      <c r="E277" s="0" t="n">
        <f aca="false">A!J232</f>
        <v>241.355671746426</v>
      </c>
    </row>
    <row r="278" customFormat="false" ht="12.8" hidden="false" customHeight="false" outlineLevel="0" collapsed="false">
      <c r="A278" s="0" t="n">
        <f aca="false">A!A233</f>
        <v>287.033042394015</v>
      </c>
      <c r="B278" s="0" t="n">
        <f aca="false">6*SIN(A!B$5*PI()/180)/(3-SIN(A!B$5*PI()/180))*A278</f>
        <v>396.85091864132</v>
      </c>
      <c r="C278" s="0" t="n">
        <f aca="false">-6*SIN(A!B$5*PI()/180)/(3+SIN(A!B$5*PI()/180))*A278</f>
        <v>-271.65465019699</v>
      </c>
      <c r="E278" s="0" t="n">
        <f aca="false">A!J233</f>
        <v>242.608042072671</v>
      </c>
    </row>
    <row r="279" customFormat="false" ht="12.8" hidden="false" customHeight="false" outlineLevel="0" collapsed="false">
      <c r="A279" s="0" t="n">
        <f aca="false">A!A234</f>
        <v>287.531795511222</v>
      </c>
      <c r="B279" s="0" t="n">
        <f aca="false">6*SIN(A!B$5*PI()/180)/(3-SIN(A!B$5*PI()/180))*A279</f>
        <v>397.540493023029</v>
      </c>
      <c r="C279" s="0" t="n">
        <f aca="false">-6*SIN(A!B$5*PI()/180)/(3+SIN(A!B$5*PI()/180))*A279</f>
        <v>-272.126681578671</v>
      </c>
      <c r="E279" s="0" t="n">
        <f aca="false">A!J234</f>
        <v>243.859239022888</v>
      </c>
    </row>
    <row r="280" customFormat="false" ht="12.8" hidden="false" customHeight="false" outlineLevel="0" collapsed="false">
      <c r="A280" s="0" t="n">
        <f aca="false">A!A235</f>
        <v>288.030548628429</v>
      </c>
      <c r="B280" s="0" t="n">
        <f aca="false">6*SIN(A!B$5*PI()/180)/(3-SIN(A!B$5*PI()/180))*A280</f>
        <v>398.230067404737</v>
      </c>
      <c r="C280" s="0" t="n">
        <f aca="false">-6*SIN(A!B$5*PI()/180)/(3+SIN(A!B$5*PI()/180))*A280</f>
        <v>-272.598712960353</v>
      </c>
      <c r="E280" s="0" t="n">
        <f aca="false">A!J235</f>
        <v>245.109272469378</v>
      </c>
    </row>
    <row r="281" customFormat="false" ht="12.8" hidden="false" customHeight="false" outlineLevel="0" collapsed="false">
      <c r="A281" s="0" t="n">
        <f aca="false">A!A236</f>
        <v>288.529301745636</v>
      </c>
      <c r="B281" s="0" t="n">
        <f aca="false">6*SIN(A!B$5*PI()/180)/(3-SIN(A!B$5*PI()/180))*A281</f>
        <v>398.919641786446</v>
      </c>
      <c r="C281" s="0" t="n">
        <f aca="false">-6*SIN(A!B$5*PI()/180)/(3+SIN(A!B$5*PI()/180))*A281</f>
        <v>-273.070744342035</v>
      </c>
      <c r="E281" s="0" t="n">
        <f aca="false">A!J236</f>
        <v>246.35815222995</v>
      </c>
    </row>
    <row r="282" customFormat="false" ht="12.8" hidden="false" customHeight="false" outlineLevel="0" collapsed="false">
      <c r="A282" s="0" t="n">
        <f aca="false">A!A237</f>
        <v>289.028054862843</v>
      </c>
      <c r="B282" s="0" t="n">
        <f aca="false">6*SIN(A!B$5*PI()/180)/(3-SIN(A!B$5*PI()/180))*A282</f>
        <v>399.609216168155</v>
      </c>
      <c r="C282" s="0" t="n">
        <f aca="false">-6*SIN(A!B$5*PI()/180)/(3+SIN(A!B$5*PI()/180))*A282</f>
        <v>-273.542775723716</v>
      </c>
      <c r="E282" s="0" t="n">
        <f aca="false">A!J237</f>
        <v>247.605888066903</v>
      </c>
    </row>
    <row r="283" customFormat="false" ht="12.8" hidden="false" customHeight="false" outlineLevel="0" collapsed="false">
      <c r="A283" s="0" t="n">
        <f aca="false">A!A238</f>
        <v>289.52680798005</v>
      </c>
      <c r="B283" s="0" t="n">
        <f aca="false">6*SIN(A!B$5*PI()/180)/(3-SIN(A!B$5*PI()/180))*A283</f>
        <v>400.298790549864</v>
      </c>
      <c r="C283" s="0" t="n">
        <f aca="false">-6*SIN(A!B$5*PI()/180)/(3+SIN(A!B$5*PI()/180))*A283</f>
        <v>-274.014807105398</v>
      </c>
      <c r="E283" s="0" t="n">
        <f aca="false">A!J238</f>
        <v>248.852489686073</v>
      </c>
    </row>
    <row r="284" customFormat="false" ht="12.8" hidden="false" customHeight="false" outlineLevel="0" collapsed="false">
      <c r="A284" s="0" t="n">
        <f aca="false">A!A239</f>
        <v>290.025561097257</v>
      </c>
      <c r="B284" s="0" t="n">
        <f aca="false">6*SIN(A!B$5*PI()/180)/(3-SIN(A!B$5*PI()/180))*A284</f>
        <v>400.988364931572</v>
      </c>
      <c r="C284" s="0" t="n">
        <f aca="false">-6*SIN(A!B$5*PI()/180)/(3+SIN(A!B$5*PI()/180))*A284</f>
        <v>-274.48683848708</v>
      </c>
      <c r="E284" s="0" t="n">
        <f aca="false">A!J239</f>
        <v>250.097966735919</v>
      </c>
    </row>
    <row r="285" customFormat="false" ht="12.8" hidden="false" customHeight="false" outlineLevel="0" collapsed="false">
      <c r="A285" s="0" t="n">
        <f aca="false">A!A240</f>
        <v>290.524314214464</v>
      </c>
      <c r="B285" s="0" t="n">
        <f aca="false">6*SIN(A!B$5*PI()/180)/(3-SIN(A!B$5*PI()/180))*A285</f>
        <v>401.677939313281</v>
      </c>
      <c r="C285" s="0" t="n">
        <f aca="false">-6*SIN(A!B$5*PI()/180)/(3+SIN(A!B$5*PI()/180))*A285</f>
        <v>-274.958869868761</v>
      </c>
      <c r="E285" s="0" t="n">
        <f aca="false">A!J240</f>
        <v>251.342328806677</v>
      </c>
    </row>
    <row r="286" customFormat="false" ht="12.8" hidden="false" customHeight="false" outlineLevel="0" collapsed="false">
      <c r="A286" s="0" t="n">
        <f aca="false">A!A241</f>
        <v>291.023067331671</v>
      </c>
      <c r="B286" s="0" t="n">
        <f aca="false">6*SIN(A!B$5*PI()/180)/(3-SIN(A!B$5*PI()/180))*A286</f>
        <v>402.36751369499</v>
      </c>
      <c r="C286" s="0" t="n">
        <f aca="false">-6*SIN(A!B$5*PI()/180)/(3+SIN(A!B$5*PI()/180))*A286</f>
        <v>-275.430901250443</v>
      </c>
      <c r="E286" s="0" t="n">
        <f aca="false">A!J241</f>
        <v>252.58558542955</v>
      </c>
    </row>
    <row r="287" customFormat="false" ht="12.8" hidden="false" customHeight="false" outlineLevel="0" collapsed="false">
      <c r="A287" s="0" t="n">
        <f aca="false">A!A242</f>
        <v>291.521820448878</v>
      </c>
      <c r="B287" s="0" t="n">
        <f aca="false">6*SIN(A!B$5*PI()/180)/(3-SIN(A!B$5*PI()/180))*A287</f>
        <v>403.057088076698</v>
      </c>
      <c r="C287" s="0" t="n">
        <f aca="false">-6*SIN(A!B$5*PI()/180)/(3+SIN(A!B$5*PI()/180))*A287</f>
        <v>-275.902932632124</v>
      </c>
      <c r="E287" s="0" t="n">
        <f aca="false">A!J242</f>
        <v>253.827746075963</v>
      </c>
    </row>
    <row r="288" customFormat="false" ht="12.8" hidden="false" customHeight="false" outlineLevel="0" collapsed="false">
      <c r="A288" s="0" t="n">
        <f aca="false">A!A243</f>
        <v>292.020573566085</v>
      </c>
      <c r="B288" s="0" t="n">
        <f aca="false">6*SIN(A!B$5*PI()/180)/(3-SIN(A!B$5*PI()/180))*A288</f>
        <v>403.746662458407</v>
      </c>
      <c r="C288" s="0" t="n">
        <f aca="false">-6*SIN(A!B$5*PI()/180)/(3+SIN(A!B$5*PI()/180))*A288</f>
        <v>-276.374964013806</v>
      </c>
      <c r="E288" s="0" t="n">
        <f aca="false">A!J243</f>
        <v>255.068820156856</v>
      </c>
    </row>
    <row r="289" customFormat="false" ht="12.8" hidden="false" customHeight="false" outlineLevel="0" collapsed="false">
      <c r="A289" s="0" t="n">
        <f aca="false">A!A244</f>
        <v>292.519326683292</v>
      </c>
      <c r="B289" s="0" t="n">
        <f aca="false">6*SIN(A!B$5*PI()/180)/(3-SIN(A!B$5*PI()/180))*A289</f>
        <v>404.436236840116</v>
      </c>
      <c r="C289" s="0" t="n">
        <f aca="false">-6*SIN(A!B$5*PI()/180)/(3+SIN(A!B$5*PI()/180))*A289</f>
        <v>-276.846995395488</v>
      </c>
      <c r="E289" s="0" t="n">
        <f aca="false">A!J244</f>
        <v>256.30881702202</v>
      </c>
    </row>
    <row r="290" customFormat="false" ht="12.8" hidden="false" customHeight="false" outlineLevel="0" collapsed="false">
      <c r="A290" s="0" t="n">
        <f aca="false">A!A245</f>
        <v>293.018079800499</v>
      </c>
      <c r="B290" s="0" t="n">
        <f aca="false">6*SIN(A!B$5*PI()/180)/(3-SIN(A!B$5*PI()/180))*A290</f>
        <v>405.125811221824</v>
      </c>
      <c r="C290" s="0" t="n">
        <f aca="false">-6*SIN(A!B$5*PI()/180)/(3+SIN(A!B$5*PI()/180))*A290</f>
        <v>-277.319026777169</v>
      </c>
      <c r="E290" s="0" t="n">
        <f aca="false">A!J245</f>
        <v>257.547745959499</v>
      </c>
    </row>
    <row r="291" customFormat="false" ht="12.8" hidden="false" customHeight="false" outlineLevel="0" collapsed="false">
      <c r="A291" s="0" t="n">
        <f aca="false">A!A246</f>
        <v>293.516832917706</v>
      </c>
      <c r="B291" s="0" t="n">
        <f aca="false">6*SIN(A!B$5*PI()/180)/(3-SIN(A!B$5*PI()/180))*A291</f>
        <v>405.815385603533</v>
      </c>
      <c r="C291" s="0" t="n">
        <f aca="false">-6*SIN(A!B$5*PI()/180)/(3+SIN(A!B$5*PI()/180))*A291</f>
        <v>-277.791058158851</v>
      </c>
      <c r="E291" s="0" t="n">
        <f aca="false">A!J246</f>
        <v>258.78561619501</v>
      </c>
    </row>
    <row r="292" customFormat="false" ht="12.8" hidden="false" customHeight="false" outlineLevel="0" collapsed="false">
      <c r="A292" s="0" t="n">
        <f aca="false">A!A247</f>
        <v>294.015586034913</v>
      </c>
      <c r="B292" s="0" t="n">
        <f aca="false">6*SIN(A!B$5*PI()/180)/(3-SIN(A!B$5*PI()/180))*A292</f>
        <v>406.504959985242</v>
      </c>
      <c r="C292" s="0" t="n">
        <f aca="false">-6*SIN(A!B$5*PI()/180)/(3+SIN(A!B$5*PI()/180))*A292</f>
        <v>-278.263089540532</v>
      </c>
      <c r="E292" s="0" t="n">
        <f aca="false">A!J247</f>
        <v>260.022436891428</v>
      </c>
    </row>
    <row r="293" customFormat="false" ht="12.8" hidden="false" customHeight="false" outlineLevel="0" collapsed="false">
      <c r="A293" s="0" t="n">
        <f aca="false">A!A248</f>
        <v>294.51433915212</v>
      </c>
      <c r="B293" s="0" t="n">
        <f aca="false">6*SIN(A!B$5*PI()/180)/(3-SIN(A!B$5*PI()/180))*A293</f>
        <v>407.194534366951</v>
      </c>
      <c r="C293" s="0" t="n">
        <f aca="false">-6*SIN(A!B$5*PI()/180)/(3+SIN(A!B$5*PI()/180))*A293</f>
        <v>-278.735120922214</v>
      </c>
      <c r="E293" s="0" t="n">
        <f aca="false">A!J248</f>
        <v>261.258217148297</v>
      </c>
    </row>
    <row r="294" customFormat="false" ht="12.8" hidden="false" customHeight="false" outlineLevel="0" collapsed="false">
      <c r="A294" s="0" t="n">
        <f aca="false">A!A249</f>
        <v>295.013092269327</v>
      </c>
      <c r="B294" s="0" t="n">
        <f aca="false">6*SIN(A!B$5*PI()/180)/(3-SIN(A!B$5*PI()/180))*A294</f>
        <v>407.884108748659</v>
      </c>
      <c r="C294" s="0" t="n">
        <f aca="false">-6*SIN(A!B$5*PI()/180)/(3+SIN(A!B$5*PI()/180))*A294</f>
        <v>-279.207152303896</v>
      </c>
      <c r="E294" s="0" t="n">
        <f aca="false">A!J249</f>
        <v>262.492966001392</v>
      </c>
    </row>
    <row r="295" customFormat="false" ht="12.8" hidden="false" customHeight="false" outlineLevel="0" collapsed="false">
      <c r="A295" s="0" t="n">
        <f aca="false">A!A250</f>
        <v>295.511845386534</v>
      </c>
      <c r="B295" s="0" t="n">
        <f aca="false">6*SIN(A!B$5*PI()/180)/(3-SIN(A!B$5*PI()/180))*A295</f>
        <v>408.573683130368</v>
      </c>
      <c r="C295" s="0" t="n">
        <f aca="false">-6*SIN(A!B$5*PI()/180)/(3+SIN(A!B$5*PI()/180))*A295</f>
        <v>-279.679183685577</v>
      </c>
      <c r="E295" s="0" t="n">
        <f aca="false">A!J250</f>
        <v>263.726692422316</v>
      </c>
    </row>
    <row r="296" customFormat="false" ht="12.8" hidden="false" customHeight="false" outlineLevel="0" collapsed="false">
      <c r="A296" s="0" t="n">
        <f aca="false">A!A251</f>
        <v>296.010598503741</v>
      </c>
      <c r="B296" s="0" t="n">
        <f aca="false">6*SIN(A!B$5*PI()/180)/(3-SIN(A!B$5*PI()/180))*A296</f>
        <v>409.263257512077</v>
      </c>
      <c r="C296" s="0" t="n">
        <f aca="false">-6*SIN(A!B$5*PI()/180)/(3+SIN(A!B$5*PI()/180))*A296</f>
        <v>-280.151215067259</v>
      </c>
      <c r="E296" s="0" t="n">
        <f aca="false">A!J251</f>
        <v>264.959405318135</v>
      </c>
    </row>
    <row r="297" customFormat="false" ht="12.8" hidden="false" customHeight="false" outlineLevel="0" collapsed="false">
      <c r="A297" s="0" t="n">
        <f aca="false">A!A252</f>
        <v>296.509351620948</v>
      </c>
      <c r="B297" s="0" t="n">
        <f aca="false">6*SIN(A!B$5*PI()/180)/(3-SIN(A!B$5*PI()/180))*A297</f>
        <v>409.952831893785</v>
      </c>
      <c r="C297" s="0" t="n">
        <f aca="false">-6*SIN(A!B$5*PI()/180)/(3+SIN(A!B$5*PI()/180))*A297</f>
        <v>-280.623246448941</v>
      </c>
      <c r="E297" s="0" t="n">
        <f aca="false">A!J252</f>
        <v>266.191113531047</v>
      </c>
    </row>
    <row r="298" customFormat="false" ht="12.8" hidden="false" customHeight="false" outlineLevel="0" collapsed="false">
      <c r="A298" s="0" t="n">
        <f aca="false">A!A253</f>
        <v>297.008104738155</v>
      </c>
      <c r="B298" s="0" t="n">
        <f aca="false">6*SIN(A!B$5*PI()/180)/(3-SIN(A!B$5*PI()/180))*A298</f>
        <v>410.642406275494</v>
      </c>
      <c r="C298" s="0" t="n">
        <f aca="false">-6*SIN(A!B$5*PI()/180)/(3+SIN(A!B$5*PI()/180))*A298</f>
        <v>-281.095277830622</v>
      </c>
      <c r="E298" s="0" t="n">
        <f aca="false">A!J253</f>
        <v>267.421825838094</v>
      </c>
    </row>
    <row r="299" customFormat="false" ht="12.8" hidden="false" customHeight="false" outlineLevel="0" collapsed="false">
      <c r="A299" s="0" t="n">
        <f aca="false">A!A254</f>
        <v>297.506857855362</v>
      </c>
      <c r="B299" s="0" t="n">
        <f aca="false">6*SIN(A!B$5*PI()/180)/(3-SIN(A!B$5*PI()/180))*A299</f>
        <v>411.331980657203</v>
      </c>
      <c r="C299" s="0" t="n">
        <f aca="false">-6*SIN(A!B$5*PI()/180)/(3+SIN(A!B$5*PI()/180))*A299</f>
        <v>-281.567309212304</v>
      </c>
      <c r="E299" s="0" t="n">
        <f aca="false">A!J254</f>
        <v>268.651550950905</v>
      </c>
    </row>
    <row r="300" customFormat="false" ht="12.8" hidden="false" customHeight="false" outlineLevel="0" collapsed="false">
      <c r="A300" s="0" t="n">
        <f aca="false">A!A255</f>
        <v>298.005610972569</v>
      </c>
      <c r="B300" s="0" t="n">
        <f aca="false">6*SIN(A!B$5*PI()/180)/(3-SIN(A!B$5*PI()/180))*A300</f>
        <v>412.021555038911</v>
      </c>
      <c r="C300" s="0" t="n">
        <f aca="false">-6*SIN(A!B$5*PI()/180)/(3+SIN(A!B$5*PI()/180))*A300</f>
        <v>-282.039340593985</v>
      </c>
      <c r="E300" s="0" t="n">
        <f aca="false">A!J255</f>
        <v>269.880297515465</v>
      </c>
    </row>
    <row r="301" customFormat="false" ht="12.8" hidden="false" customHeight="false" outlineLevel="0" collapsed="false">
      <c r="A301" s="0" t="n">
        <f aca="false">A!A256</f>
        <v>298.504364089776</v>
      </c>
      <c r="B301" s="0" t="n">
        <f aca="false">6*SIN(A!B$5*PI()/180)/(3-SIN(A!B$5*PI()/180))*A301</f>
        <v>412.71112942062</v>
      </c>
      <c r="C301" s="0" t="n">
        <f aca="false">-6*SIN(A!B$5*PI()/180)/(3+SIN(A!B$5*PI()/180))*A301</f>
        <v>-282.511371975667</v>
      </c>
      <c r="E301" s="0" t="n">
        <f aca="false">A!J256</f>
        <v>271.10807411193</v>
      </c>
    </row>
    <row r="302" customFormat="false" ht="12.8" hidden="false" customHeight="false" outlineLevel="0" collapsed="false">
      <c r="A302" s="0" t="n">
        <f aca="false">A!A257</f>
        <v>299.003117206983</v>
      </c>
      <c r="B302" s="0" t="n">
        <f aca="false">6*SIN(A!B$5*PI()/180)/(3-SIN(A!B$5*PI()/180))*A302</f>
        <v>413.400703802329</v>
      </c>
      <c r="C302" s="0" t="n">
        <f aca="false">-6*SIN(A!B$5*PI()/180)/(3+SIN(A!B$5*PI()/180))*A302</f>
        <v>-282.983403357349</v>
      </c>
      <c r="E302" s="0" t="n">
        <f aca="false">A!J257</f>
        <v>272.334889254463</v>
      </c>
    </row>
    <row r="303" customFormat="false" ht="12.8" hidden="false" customHeight="false" outlineLevel="0" collapsed="false">
      <c r="A303" s="0" t="n">
        <f aca="false">A!A258</f>
        <v>299.50187032419</v>
      </c>
      <c r="B303" s="0" t="n">
        <f aca="false">6*SIN(A!B$5*PI()/180)/(3-SIN(A!B$5*PI()/180))*A303</f>
        <v>414.090278184038</v>
      </c>
      <c r="C303" s="0" t="n">
        <f aca="false">-6*SIN(A!B$5*PI()/180)/(3+SIN(A!B$5*PI()/180))*A303</f>
        <v>-283.45543473903</v>
      </c>
      <c r="E303" s="0" t="n">
        <f aca="false">A!J258</f>
        <v>273.560751391099</v>
      </c>
    </row>
    <row r="304" customFormat="false" ht="12.8" hidden="false" customHeight="false" outlineLevel="0" collapsed="false">
      <c r="A304" s="0" t="n">
        <f aca="false">A!A259</f>
        <v>300.000623441397</v>
      </c>
      <c r="B304" s="0" t="n">
        <f aca="false">6*SIN(A!B$5*PI()/180)/(3-SIN(A!B$5*PI()/180))*A304</f>
        <v>414.779852565746</v>
      </c>
      <c r="C304" s="0" t="n">
        <f aca="false">-6*SIN(A!B$5*PI()/180)/(3+SIN(A!B$5*PI()/180))*A304</f>
        <v>-283.927466120712</v>
      </c>
      <c r="E304" s="0" t="n">
        <f aca="false">A!J259</f>
        <v>274.785668903647</v>
      </c>
    </row>
    <row r="305" customFormat="false" ht="12.8" hidden="false" customHeight="false" outlineLevel="0" collapsed="false">
      <c r="A305" s="0" t="n">
        <f aca="false">A!A260</f>
        <v>300.499376558604</v>
      </c>
      <c r="B305" s="0" t="n">
        <f aca="false">6*SIN(A!B$5*PI()/180)/(3-SIN(A!B$5*PI()/180))*A305</f>
        <v>415.469426947455</v>
      </c>
      <c r="C305" s="0" t="n">
        <f aca="false">-6*SIN(A!B$5*PI()/180)/(3+SIN(A!B$5*PI()/180))*A305</f>
        <v>-284.399497502394</v>
      </c>
      <c r="E305" s="0" t="n">
        <f aca="false">A!J260</f>
        <v>276.009650107619</v>
      </c>
    </row>
    <row r="306" customFormat="false" ht="12.8" hidden="false" customHeight="false" outlineLevel="0" collapsed="false">
      <c r="A306" s="0" t="n">
        <f aca="false">A!A261</f>
        <v>300.998129675811</v>
      </c>
      <c r="B306" s="0" t="n">
        <f aca="false">6*SIN(A!B$5*PI()/180)/(3-SIN(A!B$5*PI()/180))*A306</f>
        <v>416.159001329164</v>
      </c>
      <c r="C306" s="0" t="n">
        <f aca="false">-6*SIN(A!B$5*PI()/180)/(3+SIN(A!B$5*PI()/180))*A306</f>
        <v>-284.871528884075</v>
      </c>
      <c r="E306" s="0" t="n">
        <f aca="false">A!J261</f>
        <v>277.232703252172</v>
      </c>
    </row>
    <row r="307" customFormat="false" ht="12.8" hidden="false" customHeight="false" outlineLevel="0" collapsed="false">
      <c r="A307" s="0" t="n">
        <f aca="false">A!A262</f>
        <v>301.496882793018</v>
      </c>
      <c r="B307" s="0" t="n">
        <f aca="false">6*SIN(A!B$5*PI()/180)/(3-SIN(A!B$5*PI()/180))*A307</f>
        <v>416.848575710872</v>
      </c>
      <c r="C307" s="0" t="n">
        <f aca="false">-6*SIN(A!B$5*PI()/180)/(3+SIN(A!B$5*PI()/180))*A307</f>
        <v>-285.343560265757</v>
      </c>
      <c r="E307" s="0" t="n">
        <f aca="false">A!J262</f>
        <v>278.454836520097</v>
      </c>
    </row>
    <row r="308" customFormat="false" ht="12.8" hidden="false" customHeight="false" outlineLevel="0" collapsed="false">
      <c r="A308" s="0" t="n">
        <f aca="false">A!A263</f>
        <v>301.995635910225</v>
      </c>
      <c r="B308" s="0" t="n">
        <f aca="false">6*SIN(A!B$5*PI()/180)/(3-SIN(A!B$5*PI()/180))*A308</f>
        <v>417.538150092581</v>
      </c>
      <c r="C308" s="0" t="n">
        <f aca="false">-6*SIN(A!B$5*PI()/180)/(3+SIN(A!B$5*PI()/180))*A308</f>
        <v>-285.815591647438</v>
      </c>
      <c r="E308" s="0" t="n">
        <f aca="false">A!J263</f>
        <v>279.676058027815</v>
      </c>
    </row>
    <row r="309" customFormat="false" ht="12.8" hidden="false" customHeight="false" outlineLevel="0" collapsed="false">
      <c r="A309" s="0" t="n">
        <f aca="false">A!A264</f>
        <v>302.494389027432</v>
      </c>
      <c r="B309" s="0" t="n">
        <f aca="false">6*SIN(A!B$5*PI()/180)/(3-SIN(A!B$5*PI()/180))*A309</f>
        <v>418.22772447429</v>
      </c>
      <c r="C309" s="0" t="n">
        <f aca="false">-6*SIN(A!B$5*PI()/180)/(3+SIN(A!B$5*PI()/180))*A309</f>
        <v>-286.28762302912</v>
      </c>
      <c r="E309" s="0" t="n">
        <f aca="false">A!J264</f>
        <v>280.896375825411</v>
      </c>
    </row>
    <row r="310" customFormat="false" ht="12.8" hidden="false" customHeight="false" outlineLevel="0" collapsed="false">
      <c r="A310" s="0" t="n">
        <f aca="false">A!A265</f>
        <v>302.993142144639</v>
      </c>
      <c r="B310" s="0" t="n">
        <f aca="false">6*SIN(A!B$5*PI()/180)/(3-SIN(A!B$5*PI()/180))*A310</f>
        <v>418.917298855998</v>
      </c>
      <c r="C310" s="0" t="n">
        <f aca="false">-6*SIN(A!B$5*PI()/180)/(3+SIN(A!B$5*PI()/180))*A310</f>
        <v>-286.759654410802</v>
      </c>
      <c r="E310" s="0" t="n">
        <f aca="false">A!J265</f>
        <v>282.115797896678</v>
      </c>
    </row>
    <row r="311" customFormat="false" ht="12.8" hidden="false" customHeight="false" outlineLevel="0" collapsed="false">
      <c r="A311" s="0" t="n">
        <f aca="false">A!A266</f>
        <v>303.491895261846</v>
      </c>
      <c r="B311" s="0" t="n">
        <f aca="false">6*SIN(A!B$5*PI()/180)/(3-SIN(A!B$5*PI()/180))*A311</f>
        <v>419.606873237707</v>
      </c>
      <c r="C311" s="0" t="n">
        <f aca="false">-6*SIN(A!B$5*PI()/180)/(3+SIN(A!B$5*PI()/180))*A311</f>
        <v>-287.231685792483</v>
      </c>
      <c r="E311" s="0" t="n">
        <f aca="false">A!J266</f>
        <v>283.334332159195</v>
      </c>
    </row>
    <row r="312" customFormat="false" ht="12.8" hidden="false" customHeight="false" outlineLevel="0" collapsed="false">
      <c r="A312" s="0" t="n">
        <f aca="false">A!A267</f>
        <v>303.990648379053</v>
      </c>
      <c r="B312" s="0" t="n">
        <f aca="false">6*SIN(A!B$5*PI()/180)/(3-SIN(A!B$5*PI()/180))*A312</f>
        <v>420.296447619416</v>
      </c>
      <c r="C312" s="0" t="n">
        <f aca="false">-6*SIN(A!B$5*PI()/180)/(3+SIN(A!B$5*PI()/180))*A312</f>
        <v>-287.703717174165</v>
      </c>
      <c r="E312" s="0" t="n">
        <f aca="false">A!J267</f>
        <v>284.551986464415</v>
      </c>
    </row>
    <row r="313" customFormat="false" ht="12.8" hidden="false" customHeight="false" outlineLevel="0" collapsed="false">
      <c r="A313" s="0" t="n">
        <f aca="false">A!A268</f>
        <v>304.48940149626</v>
      </c>
      <c r="B313" s="0" t="n">
        <f aca="false">6*SIN(A!B$5*PI()/180)/(3-SIN(A!B$5*PI()/180))*A313</f>
        <v>420.986022001125</v>
      </c>
      <c r="C313" s="0" t="n">
        <f aca="false">-6*SIN(A!B$5*PI()/180)/(3+SIN(A!B$5*PI()/180))*A313</f>
        <v>-288.175748555847</v>
      </c>
      <c r="E313" s="0" t="n">
        <f aca="false">A!J268</f>
        <v>285.768768597788</v>
      </c>
    </row>
    <row r="314" customFormat="false" ht="12.8" hidden="false" customHeight="false" outlineLevel="0" collapsed="false">
      <c r="A314" s="0" t="n">
        <f aca="false">A!A269</f>
        <v>304.988154613467</v>
      </c>
      <c r="B314" s="0" t="n">
        <f aca="false">6*SIN(A!B$5*PI()/180)/(3-SIN(A!B$5*PI()/180))*A314</f>
        <v>421.675596382833</v>
      </c>
      <c r="C314" s="0" t="n">
        <f aca="false">-6*SIN(A!B$5*PI()/180)/(3+SIN(A!B$5*PI()/180))*A314</f>
        <v>-288.647779937528</v>
      </c>
      <c r="E314" s="0" t="n">
        <f aca="false">A!J269</f>
        <v>286.984686278887</v>
      </c>
    </row>
    <row r="315" customFormat="false" ht="12.8" hidden="false" customHeight="false" outlineLevel="0" collapsed="false">
      <c r="A315" s="0" t="n">
        <f aca="false">A!A270</f>
        <v>305.486907730674</v>
      </c>
      <c r="B315" s="0" t="n">
        <f aca="false">6*SIN(A!B$5*PI()/180)/(3-SIN(A!B$5*PI()/180))*A315</f>
        <v>422.365170764542</v>
      </c>
      <c r="C315" s="0" t="n">
        <f aca="false">-6*SIN(A!B$5*PI()/180)/(3+SIN(A!B$5*PI()/180))*A315</f>
        <v>-289.11981131921</v>
      </c>
      <c r="E315" s="0" t="n">
        <f aca="false">A!J270</f>
        <v>288.199747161566</v>
      </c>
    </row>
    <row r="316" customFormat="false" ht="12.8" hidden="false" customHeight="false" outlineLevel="0" collapsed="false">
      <c r="A316" s="0" t="n">
        <f aca="false">A!A271</f>
        <v>305.985660847881</v>
      </c>
      <c r="B316" s="0" t="n">
        <f aca="false">6*SIN(A!B$5*PI()/180)/(3-SIN(A!B$5*PI()/180))*A316</f>
        <v>423.054745146251</v>
      </c>
      <c r="C316" s="0" t="n">
        <f aca="false">-6*SIN(A!B$5*PI()/180)/(3+SIN(A!B$5*PI()/180))*A316</f>
        <v>-289.591842700891</v>
      </c>
      <c r="E316" s="0" t="n">
        <f aca="false">A!J271</f>
        <v>289.413958834126</v>
      </c>
    </row>
    <row r="317" customFormat="false" ht="12.8" hidden="false" customHeight="false" outlineLevel="0" collapsed="false">
      <c r="A317" s="0" t="n">
        <f aca="false">A!A272</f>
        <v>306.484413965088</v>
      </c>
      <c r="B317" s="0" t="n">
        <f aca="false">6*SIN(A!B$5*PI()/180)/(3-SIN(A!B$5*PI()/180))*A317</f>
        <v>423.744319527959</v>
      </c>
      <c r="C317" s="0" t="n">
        <f aca="false">-6*SIN(A!B$5*PI()/180)/(3+SIN(A!B$5*PI()/180))*A317</f>
        <v>-290.063874082573</v>
      </c>
      <c r="E317" s="0" t="n">
        <f aca="false">A!J272</f>
        <v>290.627328819512</v>
      </c>
    </row>
    <row r="318" customFormat="false" ht="12.8" hidden="false" customHeight="false" outlineLevel="0" collapsed="false">
      <c r="A318" s="0" t="n">
        <f aca="false">A!A273</f>
        <v>306.983167082295</v>
      </c>
      <c r="B318" s="0" t="n">
        <f aca="false">6*SIN(A!B$5*PI()/180)/(3-SIN(A!B$5*PI()/180))*A318</f>
        <v>424.433893909668</v>
      </c>
      <c r="C318" s="0" t="n">
        <f aca="false">-6*SIN(A!B$5*PI()/180)/(3+SIN(A!B$5*PI()/180))*A318</f>
        <v>-290.535905464255</v>
      </c>
      <c r="E318" s="0" t="n">
        <f aca="false">A!J273</f>
        <v>291.839864575507</v>
      </c>
    </row>
    <row r="319" customFormat="false" ht="12.8" hidden="false" customHeight="false" outlineLevel="0" collapsed="false">
      <c r="A319" s="0" t="n">
        <f aca="false">A!A274</f>
        <v>307.481920199502</v>
      </c>
      <c r="B319" s="0" t="n">
        <f aca="false">6*SIN(A!B$5*PI()/180)/(3-SIN(A!B$5*PI()/180))*A319</f>
        <v>425.123468291377</v>
      </c>
      <c r="C319" s="0" t="n">
        <f aca="false">-6*SIN(A!B$5*PI()/180)/(3+SIN(A!B$5*PI()/180))*A319</f>
        <v>-291.007936845936</v>
      </c>
      <c r="E319" s="0" t="n">
        <f aca="false">A!J274</f>
        <v>293.05157349496</v>
      </c>
    </row>
    <row r="320" customFormat="false" ht="12.8" hidden="false" customHeight="false" outlineLevel="0" collapsed="false">
      <c r="A320" s="0" t="n">
        <f aca="false">A!A275</f>
        <v>307.980673316709</v>
      </c>
      <c r="B320" s="0" t="n">
        <f aca="false">6*SIN(A!B$5*PI()/180)/(3-SIN(A!B$5*PI()/180))*A320</f>
        <v>425.813042673086</v>
      </c>
      <c r="C320" s="0" t="n">
        <f aca="false">-6*SIN(A!B$5*PI()/180)/(3+SIN(A!B$5*PI()/180))*A320</f>
        <v>-291.479968227618</v>
      </c>
      <c r="E320" s="0" t="n">
        <f aca="false">A!J275</f>
        <v>294.262462906019</v>
      </c>
    </row>
    <row r="321" customFormat="false" ht="12.8" hidden="false" customHeight="false" outlineLevel="0" collapsed="false">
      <c r="A321" s="0" t="n">
        <f aca="false">A!A276</f>
        <v>308.479426433916</v>
      </c>
      <c r="B321" s="0" t="n">
        <f aca="false">6*SIN(A!B$5*PI()/180)/(3-SIN(A!B$5*PI()/180))*A321</f>
        <v>426.502617054794</v>
      </c>
      <c r="C321" s="0" t="n">
        <f aca="false">-6*SIN(A!B$5*PI()/180)/(3+SIN(A!B$5*PI()/180))*A321</f>
        <v>-291.9519996093</v>
      </c>
      <c r="E321" s="0" t="n">
        <f aca="false">A!J276</f>
        <v>295.472540072379</v>
      </c>
    </row>
    <row r="322" customFormat="false" ht="12.8" hidden="false" customHeight="false" outlineLevel="0" collapsed="false">
      <c r="A322" s="0" t="n">
        <f aca="false">A!A277</f>
        <v>308.978179551123</v>
      </c>
      <c r="B322" s="0" t="n">
        <f aca="false">6*SIN(A!B$5*PI()/180)/(3-SIN(A!B$5*PI()/180))*A322</f>
        <v>427.192191436503</v>
      </c>
      <c r="C322" s="0" t="n">
        <f aca="false">-6*SIN(A!B$5*PI()/180)/(3+SIN(A!B$5*PI()/180))*A322</f>
        <v>-292.424030990981</v>
      </c>
      <c r="E322" s="0" t="n">
        <f aca="false">A!J277</f>
        <v>296.681812193549</v>
      </c>
    </row>
    <row r="323" customFormat="false" ht="12.8" hidden="false" customHeight="false" outlineLevel="0" collapsed="false">
      <c r="A323" s="0" t="n">
        <f aca="false">A!A278</f>
        <v>309.47693266833</v>
      </c>
      <c r="B323" s="0" t="n">
        <f aca="false">6*SIN(A!B$5*PI()/180)/(3-SIN(A!B$5*PI()/180))*A323</f>
        <v>427.881765818212</v>
      </c>
      <c r="C323" s="0" t="n">
        <f aca="false">-6*SIN(A!B$5*PI()/180)/(3+SIN(A!B$5*PI()/180))*A323</f>
        <v>-292.896062372663</v>
      </c>
      <c r="E323" s="0" t="n">
        <f aca="false">A!J278</f>
        <v>297.890286405131</v>
      </c>
    </row>
    <row r="324" customFormat="false" ht="12.8" hidden="false" customHeight="false" outlineLevel="0" collapsed="false">
      <c r="A324" s="0" t="n">
        <f aca="false">A!A279</f>
        <v>309.975685785537</v>
      </c>
      <c r="B324" s="0" t="n">
        <f aca="false">6*SIN(A!B$5*PI()/180)/(3-SIN(A!B$5*PI()/180))*A324</f>
        <v>428.57134019992</v>
      </c>
      <c r="C324" s="0" t="n">
        <f aca="false">-6*SIN(A!B$5*PI()/180)/(3+SIN(A!B$5*PI()/180))*A324</f>
        <v>-293.368093754344</v>
      </c>
      <c r="E324" s="0" t="n">
        <f aca="false">A!J279</f>
        <v>299.097969779099</v>
      </c>
    </row>
    <row r="325" customFormat="false" ht="12.8" hidden="false" customHeight="false" outlineLevel="0" collapsed="false">
      <c r="A325" s="0" t="n">
        <f aca="false">A!A280</f>
        <v>310.474438902744</v>
      </c>
      <c r="B325" s="0" t="n">
        <f aca="false">6*SIN(A!B$5*PI()/180)/(3-SIN(A!B$5*PI()/180))*A325</f>
        <v>429.260914581629</v>
      </c>
      <c r="C325" s="0" t="n">
        <f aca="false">-6*SIN(A!B$5*PI()/180)/(3+SIN(A!B$5*PI()/180))*A325</f>
        <v>-293.840125136026</v>
      </c>
      <c r="E325" s="0" t="n">
        <f aca="false">A!J280</f>
        <v>300.304869324111</v>
      </c>
    </row>
    <row r="326" customFormat="false" ht="12.8" hidden="false" customHeight="false" outlineLevel="0" collapsed="false">
      <c r="A326" s="0" t="n">
        <f aca="false">A!A281</f>
        <v>310.973192019951</v>
      </c>
      <c r="B326" s="0" t="n">
        <f aca="false">6*SIN(A!B$5*PI()/180)/(3-SIN(A!B$5*PI()/180))*A326</f>
        <v>429.950488963338</v>
      </c>
      <c r="C326" s="0" t="n">
        <f aca="false">-6*SIN(A!B$5*PI()/180)/(3+SIN(A!B$5*PI()/180))*A326</f>
        <v>-294.312156517708</v>
      </c>
      <c r="E326" s="0" t="n">
        <f aca="false">A!J281</f>
        <v>301.510991985814</v>
      </c>
    </row>
    <row r="327" customFormat="false" ht="12.8" hidden="false" customHeight="false" outlineLevel="0" collapsed="false">
      <c r="A327" s="0" t="n">
        <f aca="false">A!A282</f>
        <v>311.471945137158</v>
      </c>
      <c r="B327" s="0" t="n">
        <f aca="false">6*SIN(A!B$5*PI()/180)/(3-SIN(A!B$5*PI()/180))*A327</f>
        <v>430.640063345046</v>
      </c>
      <c r="C327" s="0" t="n">
        <f aca="false">-6*SIN(A!B$5*PI()/180)/(3+SIN(A!B$5*PI()/180))*A327</f>
        <v>-294.784187899389</v>
      </c>
      <c r="E327" s="0" t="n">
        <f aca="false">A!J282</f>
        <v>302.716344647172</v>
      </c>
    </row>
    <row r="328" customFormat="false" ht="12.8" hidden="false" customHeight="false" outlineLevel="0" collapsed="false">
      <c r="A328" s="0" t="n">
        <f aca="false">A!A283</f>
        <v>311.970698254365</v>
      </c>
      <c r="B328" s="0" t="n">
        <f aca="false">6*SIN(A!B$5*PI()/180)/(3-SIN(A!B$5*PI()/180))*A328</f>
        <v>431.329637726755</v>
      </c>
      <c r="C328" s="0" t="n">
        <f aca="false">-6*SIN(A!B$5*PI()/180)/(3+SIN(A!B$5*PI()/180))*A328</f>
        <v>-295.256219281071</v>
      </c>
      <c r="E328" s="0" t="n">
        <f aca="false">A!J283</f>
        <v>303.920934128796</v>
      </c>
    </row>
    <row r="329" customFormat="false" ht="12.8" hidden="false" customHeight="false" outlineLevel="0" collapsed="false">
      <c r="A329" s="0" t="n">
        <f aca="false">A!A284</f>
        <v>312.469451371572</v>
      </c>
      <c r="B329" s="0" t="n">
        <f aca="false">6*SIN(A!B$5*PI()/180)/(3-SIN(A!B$5*PI()/180))*A329</f>
        <v>432.019212108464</v>
      </c>
      <c r="C329" s="0" t="n">
        <f aca="false">-6*SIN(A!B$5*PI()/180)/(3+SIN(A!B$5*PI()/180))*A329</f>
        <v>-295.728250662753</v>
      </c>
      <c r="E329" s="0" t="n">
        <f aca="false">A!J284</f>
        <v>305.124767189283</v>
      </c>
    </row>
    <row r="330" customFormat="false" ht="12.8" hidden="false" customHeight="false" outlineLevel="0" collapsed="false">
      <c r="A330" s="0" t="n">
        <f aca="false">A!A285</f>
        <v>312.968204488779</v>
      </c>
      <c r="B330" s="0" t="n">
        <f aca="false">6*SIN(A!B$5*PI()/180)/(3-SIN(A!B$5*PI()/180))*A330</f>
        <v>432.708786490173</v>
      </c>
      <c r="C330" s="0" t="n">
        <f aca="false">-6*SIN(A!B$5*PI()/180)/(3+SIN(A!B$5*PI()/180))*A330</f>
        <v>-296.200282044434</v>
      </c>
      <c r="E330" s="0" t="n">
        <f aca="false">A!J285</f>
        <v>306.327850525574</v>
      </c>
    </row>
    <row r="331" customFormat="false" ht="12.8" hidden="false" customHeight="false" outlineLevel="0" collapsed="false">
      <c r="A331" s="0" t="n">
        <f aca="false">A!A286</f>
        <v>313.466957605986</v>
      </c>
      <c r="B331" s="0" t="n">
        <f aca="false">6*SIN(A!B$5*PI()/180)/(3-SIN(A!B$5*PI()/180))*A331</f>
        <v>433.398360871881</v>
      </c>
      <c r="C331" s="0" t="n">
        <f aca="false">-6*SIN(A!B$5*PI()/180)/(3+SIN(A!B$5*PI()/180))*A331</f>
        <v>-296.672313426116</v>
      </c>
      <c r="E331" s="0" t="n">
        <f aca="false">A!J286</f>
        <v>307.530190773315</v>
      </c>
    </row>
    <row r="332" customFormat="false" ht="12.8" hidden="false" customHeight="false" outlineLevel="0" collapsed="false">
      <c r="A332" s="0" t="n">
        <f aca="false">A!A287</f>
        <v>313.965710723193</v>
      </c>
      <c r="B332" s="0" t="n">
        <f aca="false">6*SIN(A!B$5*PI()/180)/(3-SIN(A!B$5*PI()/180))*A332</f>
        <v>434.08793525359</v>
      </c>
      <c r="C332" s="0" t="n">
        <f aca="false">-6*SIN(A!B$5*PI()/180)/(3+SIN(A!B$5*PI()/180))*A332</f>
        <v>-297.144344807797</v>
      </c>
      <c r="E332" s="0" t="n">
        <f aca="false">A!J287</f>
        <v>308.731794507213</v>
      </c>
    </row>
    <row r="333" customFormat="false" ht="12.8" hidden="false" customHeight="false" outlineLevel="0" collapsed="false">
      <c r="A333" s="0" t="n">
        <f aca="false">A!A288</f>
        <v>314.4644638404</v>
      </c>
      <c r="B333" s="0" t="n">
        <f aca="false">6*SIN(A!B$5*PI()/180)/(3-SIN(A!B$5*PI()/180))*A333</f>
        <v>434.777509635299</v>
      </c>
      <c r="C333" s="0" t="n">
        <f aca="false">-6*SIN(A!B$5*PI()/180)/(3+SIN(A!B$5*PI()/180))*A333</f>
        <v>-297.616376189479</v>
      </c>
      <c r="E333" s="0" t="n">
        <f aca="false">A!J288</f>
        <v>309.932668241428</v>
      </c>
    </row>
    <row r="334" customFormat="false" ht="12.8" hidden="false" customHeight="false" outlineLevel="0" collapsed="false">
      <c r="A334" s="0" t="n">
        <f aca="false">A!A289</f>
        <v>314.963216957607</v>
      </c>
      <c r="B334" s="0" t="n">
        <f aca="false">6*SIN(A!B$5*PI()/180)/(3-SIN(A!B$5*PI()/180))*A334</f>
        <v>435.467084017007</v>
      </c>
      <c r="C334" s="0" t="n">
        <f aca="false">-6*SIN(A!B$5*PI()/180)/(3+SIN(A!B$5*PI()/180))*A334</f>
        <v>-298.088407571161</v>
      </c>
      <c r="E334" s="0" t="n">
        <f aca="false">A!J289</f>
        <v>311.13281842994</v>
      </c>
    </row>
    <row r="335" customFormat="false" ht="12.8" hidden="false" customHeight="false" outlineLevel="0" collapsed="false">
      <c r="A335" s="0" t="n">
        <f aca="false">A!A290</f>
        <v>315.461970074814</v>
      </c>
      <c r="B335" s="0" t="n">
        <f aca="false">6*SIN(A!B$5*PI()/180)/(3-SIN(A!B$5*PI()/180))*A335</f>
        <v>436.156658398716</v>
      </c>
      <c r="C335" s="0" t="n">
        <f aca="false">-6*SIN(A!B$5*PI()/180)/(3+SIN(A!B$5*PI()/180))*A335</f>
        <v>-298.560438952842</v>
      </c>
      <c r="E335" s="0" t="n">
        <f aca="false">A!J290</f>
        <v>312.332251466952</v>
      </c>
    </row>
    <row r="336" customFormat="false" ht="12.8" hidden="false" customHeight="false" outlineLevel="0" collapsed="false">
      <c r="A336" s="0" t="n">
        <f aca="false">A!A291</f>
        <v>315.960723192021</v>
      </c>
      <c r="B336" s="0" t="n">
        <f aca="false">6*SIN(A!B$5*PI()/180)/(3-SIN(A!B$5*PI()/180))*A336</f>
        <v>436.846232780425</v>
      </c>
      <c r="C336" s="0" t="n">
        <f aca="false">-6*SIN(A!B$5*PI()/180)/(3+SIN(A!B$5*PI()/180))*A336</f>
        <v>-299.032470334524</v>
      </c>
      <c r="E336" s="0" t="n">
        <f aca="false">A!J291</f>
        <v>313.530973687275</v>
      </c>
    </row>
    <row r="337" customFormat="false" ht="12.8" hidden="false" customHeight="false" outlineLevel="0" collapsed="false">
      <c r="A337" s="0" t="n">
        <f aca="false">A!A292</f>
        <v>316.459476309228</v>
      </c>
      <c r="B337" s="0" t="n">
        <f aca="false">6*SIN(A!B$5*PI()/180)/(3-SIN(A!B$5*PI()/180))*A337</f>
        <v>437.535807162133</v>
      </c>
      <c r="C337" s="0" t="n">
        <f aca="false">-6*SIN(A!B$5*PI()/180)/(3+SIN(A!B$5*PI()/180))*A337</f>
        <v>-299.504501716205</v>
      </c>
      <c r="E337" s="0" t="n">
        <f aca="false">A!J292</f>
        <v>314.728991366735</v>
      </c>
    </row>
    <row r="338" customFormat="false" ht="12.8" hidden="false" customHeight="false" outlineLevel="0" collapsed="false">
      <c r="A338" s="0" t="n">
        <f aca="false">A!A293</f>
        <v>316.958229426435</v>
      </c>
      <c r="B338" s="0" t="n">
        <f aca="false">6*SIN(A!B$5*PI()/180)/(3-SIN(A!B$5*PI()/180))*A338</f>
        <v>438.225381543842</v>
      </c>
      <c r="C338" s="0" t="n">
        <f aca="false">-6*SIN(A!B$5*PI()/180)/(3+SIN(A!B$5*PI()/180))*A338</f>
        <v>-299.976533097887</v>
      </c>
      <c r="E338" s="0" t="n">
        <f aca="false">A!J293</f>
        <v>315.926310722577</v>
      </c>
    </row>
    <row r="339" customFormat="false" ht="12.8" hidden="false" customHeight="false" outlineLevel="0" collapsed="false">
      <c r="A339" s="0" t="n">
        <f aca="false">A!A294</f>
        <v>317.456982543642</v>
      </c>
      <c r="B339" s="0" t="n">
        <f aca="false">6*SIN(A!B$5*PI()/180)/(3-SIN(A!B$5*PI()/180))*A339</f>
        <v>438.914955925551</v>
      </c>
      <c r="C339" s="0" t="n">
        <f aca="false">-6*SIN(A!B$5*PI()/180)/(3+SIN(A!B$5*PI()/180))*A339</f>
        <v>-300.448564479569</v>
      </c>
      <c r="E339" s="0" t="n">
        <f aca="false">A!J294</f>
        <v>317.122937913878</v>
      </c>
    </row>
    <row r="340" customFormat="false" ht="12.8" hidden="false" customHeight="false" outlineLevel="0" collapsed="false">
      <c r="A340" s="0" t="n">
        <f aca="false">A!A295</f>
        <v>317.955735660849</v>
      </c>
      <c r="B340" s="0" t="n">
        <f aca="false">6*SIN(A!B$5*PI()/180)/(3-SIN(A!B$5*PI()/180))*A340</f>
        <v>439.60453030726</v>
      </c>
      <c r="C340" s="0" t="n">
        <f aca="false">-6*SIN(A!B$5*PI()/180)/(3+SIN(A!B$5*PI()/180))*A340</f>
        <v>-300.92059586125</v>
      </c>
      <c r="E340" s="0" t="n">
        <f aca="false">A!J295</f>
        <v>318.318879041965</v>
      </c>
    </row>
    <row r="341" customFormat="false" ht="12.8" hidden="false" customHeight="false" outlineLevel="0" collapsed="false">
      <c r="A341" s="0" t="n">
        <f aca="false">A!A296</f>
        <v>318.454488778056</v>
      </c>
      <c r="B341" s="0" t="n">
        <f aca="false">6*SIN(A!B$5*PI()/180)/(3-SIN(A!B$5*PI()/180))*A341</f>
        <v>440.294104688968</v>
      </c>
      <c r="C341" s="0" t="n">
        <f aca="false">-6*SIN(A!B$5*PI()/180)/(3+SIN(A!B$5*PI()/180))*A341</f>
        <v>-301.392627242932</v>
      </c>
      <c r="E341" s="0" t="n">
        <f aca="false">A!J296</f>
        <v>319.51414015083</v>
      </c>
    </row>
    <row r="342" customFormat="false" ht="12.8" hidden="false" customHeight="false" outlineLevel="0" collapsed="false">
      <c r="A342" s="0" t="n">
        <f aca="false">A!A297</f>
        <v>318.953241895263</v>
      </c>
      <c r="B342" s="0" t="n">
        <f aca="false">6*SIN(A!B$5*PI()/180)/(3-SIN(A!B$5*PI()/180))*A342</f>
        <v>440.983679070677</v>
      </c>
      <c r="C342" s="0" t="n">
        <f aca="false">-6*SIN(A!B$5*PI()/180)/(3+SIN(A!B$5*PI()/180))*A342</f>
        <v>-301.864658624614</v>
      </c>
      <c r="E342" s="0" t="n">
        <f aca="false">A!J297</f>
        <v>320.708727227563</v>
      </c>
    </row>
    <row r="343" customFormat="false" ht="12.8" hidden="false" customHeight="false" outlineLevel="0" collapsed="false">
      <c r="A343" s="0" t="n">
        <f aca="false">A!A298</f>
        <v>319.45199501247</v>
      </c>
      <c r="B343" s="0" t="n">
        <f aca="false">6*SIN(A!B$5*PI()/180)/(3-SIN(A!B$5*PI()/180))*A343</f>
        <v>441.673253452386</v>
      </c>
      <c r="C343" s="0" t="n">
        <f aca="false">-6*SIN(A!B$5*PI()/180)/(3+SIN(A!B$5*PI()/180))*A343</f>
        <v>-302.336690006295</v>
      </c>
      <c r="E343" s="0" t="n">
        <f aca="false">A!J298</f>
        <v>321.90264620277</v>
      </c>
    </row>
    <row r="344" customFormat="false" ht="12.8" hidden="false" customHeight="false" outlineLevel="0" collapsed="false">
      <c r="A344" s="0" t="n">
        <f aca="false">A!A299</f>
        <v>319.950748129677</v>
      </c>
      <c r="B344" s="0" t="n">
        <f aca="false">6*SIN(A!B$5*PI()/180)/(3-SIN(A!B$5*PI()/180))*A344</f>
        <v>442.362827834094</v>
      </c>
      <c r="C344" s="0" t="n">
        <f aca="false">-6*SIN(A!B$5*PI()/180)/(3+SIN(A!B$5*PI()/180))*A344</f>
        <v>-302.808721387977</v>
      </c>
      <c r="E344" s="0" t="n">
        <f aca="false">A!J299</f>
        <v>323.09590295101</v>
      </c>
    </row>
    <row r="345" customFormat="false" ht="12.8" hidden="false" customHeight="false" outlineLevel="0" collapsed="false">
      <c r="A345" s="0" t="n">
        <f aca="false">A!A300</f>
        <v>320.449501246884</v>
      </c>
      <c r="B345" s="0" t="n">
        <f aca="false">6*SIN(A!B$5*PI()/180)/(3-SIN(A!B$5*PI()/180))*A345</f>
        <v>443.052402215803</v>
      </c>
      <c r="C345" s="0" t="n">
        <f aca="false">-6*SIN(A!B$5*PI()/180)/(3+SIN(A!B$5*PI()/180))*A345</f>
        <v>-303.280752769658</v>
      </c>
      <c r="E345" s="0" t="n">
        <f aca="false">A!J300</f>
        <v>324.288503291234</v>
      </c>
    </row>
    <row r="346" customFormat="false" ht="12.8" hidden="false" customHeight="false" outlineLevel="0" collapsed="false">
      <c r="A346" s="0" t="n">
        <f aca="false">A!A301</f>
        <v>320.948254364091</v>
      </c>
      <c r="B346" s="0" t="n">
        <f aca="false">6*SIN(A!B$5*PI()/180)/(3-SIN(A!B$5*PI()/180))*A346</f>
        <v>443.741976597512</v>
      </c>
      <c r="C346" s="0" t="n">
        <f aca="false">-6*SIN(A!B$5*PI()/180)/(3+SIN(A!B$5*PI()/180))*A346</f>
        <v>-303.75278415134</v>
      </c>
      <c r="E346" s="0" t="n">
        <f aca="false">A!J301</f>
        <v>325.480452987212</v>
      </c>
    </row>
    <row r="347" customFormat="false" ht="12.8" hidden="false" customHeight="false" outlineLevel="0" collapsed="false">
      <c r="A347" s="0" t="n">
        <f aca="false">A!A302</f>
        <v>321.447007481298</v>
      </c>
      <c r="B347" s="0" t="n">
        <f aca="false">6*SIN(A!B$5*PI()/180)/(3-SIN(A!B$5*PI()/180))*A347</f>
        <v>444.43155097922</v>
      </c>
      <c r="C347" s="0" t="n">
        <f aca="false">-6*SIN(A!B$5*PI()/180)/(3+SIN(A!B$5*PI()/180))*A347</f>
        <v>-304.224815533022</v>
      </c>
      <c r="E347" s="0" t="n">
        <f aca="false">A!J302</f>
        <v>326.671757747979</v>
      </c>
    </row>
    <row r="348" customFormat="false" ht="12.8" hidden="false" customHeight="false" outlineLevel="0" collapsed="false">
      <c r="A348" s="0" t="n">
        <f aca="false">A!A303</f>
        <v>321.945760598505</v>
      </c>
      <c r="B348" s="0" t="n">
        <f aca="false">6*SIN(A!B$5*PI()/180)/(3-SIN(A!B$5*PI()/180))*A348</f>
        <v>445.121125360929</v>
      </c>
      <c r="C348" s="0" t="n">
        <f aca="false">-6*SIN(A!B$5*PI()/180)/(3+SIN(A!B$5*PI()/180))*A348</f>
        <v>-304.696846914703</v>
      </c>
      <c r="E348" s="0" t="n">
        <f aca="false">A!J303</f>
        <v>327.862423228272</v>
      </c>
    </row>
    <row r="349" customFormat="false" ht="12.8" hidden="false" customHeight="false" outlineLevel="0" collapsed="false">
      <c r="A349" s="0" t="n">
        <f aca="false">A!A304</f>
        <v>322.444513715712</v>
      </c>
      <c r="B349" s="0" t="n">
        <f aca="false">6*SIN(A!B$5*PI()/180)/(3-SIN(A!B$5*PI()/180))*A349</f>
        <v>445.810699742638</v>
      </c>
      <c r="C349" s="0" t="n">
        <f aca="false">-6*SIN(A!B$5*PI()/180)/(3+SIN(A!B$5*PI()/180))*A349</f>
        <v>-305.168878296385</v>
      </c>
      <c r="E349" s="0" t="n">
        <f aca="false">A!J304</f>
        <v>329.052455028979</v>
      </c>
    </row>
    <row r="350" customFormat="false" ht="12.8" hidden="false" customHeight="false" outlineLevel="0" collapsed="false">
      <c r="A350" s="0" t="n">
        <f aca="false">A!A305</f>
        <v>322.943266832919</v>
      </c>
      <c r="B350" s="0" t="n">
        <f aca="false">6*SIN(A!B$5*PI()/180)/(3-SIN(A!B$5*PI()/180))*A350</f>
        <v>446.500274124347</v>
      </c>
      <c r="C350" s="0" t="n">
        <f aca="false">-6*SIN(A!B$5*PI()/180)/(3+SIN(A!B$5*PI()/180))*A350</f>
        <v>-305.640909678067</v>
      </c>
      <c r="E350" s="0" t="n">
        <f aca="false">A!J305</f>
        <v>330.24185869758</v>
      </c>
    </row>
    <row r="351" customFormat="false" ht="12.8" hidden="false" customHeight="false" outlineLevel="0" collapsed="false">
      <c r="A351" s="0" t="n">
        <f aca="false">A!A306</f>
        <v>323.442019950126</v>
      </c>
      <c r="B351" s="0" t="n">
        <f aca="false">6*SIN(A!B$5*PI()/180)/(3-SIN(A!B$5*PI()/180))*A351</f>
        <v>447.189848506055</v>
      </c>
      <c r="C351" s="0" t="n">
        <f aca="false">-6*SIN(A!B$5*PI()/180)/(3+SIN(A!B$5*PI()/180))*A351</f>
        <v>-306.112941059748</v>
      </c>
      <c r="E351" s="0" t="n">
        <f aca="false">A!J306</f>
        <v>331.430639728594</v>
      </c>
    </row>
    <row r="352" customFormat="false" ht="12.8" hidden="false" customHeight="false" outlineLevel="0" collapsed="false">
      <c r="A352" s="0" t="n">
        <f aca="false">A!A307</f>
        <v>323.940773067333</v>
      </c>
      <c r="B352" s="0" t="n">
        <f aca="false">6*SIN(A!B$5*PI()/180)/(3-SIN(A!B$5*PI()/180))*A352</f>
        <v>447.879422887764</v>
      </c>
      <c r="C352" s="0" t="n">
        <f aca="false">-6*SIN(A!B$5*PI()/180)/(3+SIN(A!B$5*PI()/180))*A352</f>
        <v>-306.58497244143</v>
      </c>
      <c r="E352" s="0" t="n">
        <f aca="false">A!J307</f>
        <v>332.61880356402</v>
      </c>
    </row>
    <row r="353" customFormat="false" ht="12.8" hidden="false" customHeight="false" outlineLevel="0" collapsed="false">
      <c r="A353" s="0" t="n">
        <f aca="false">A!A308</f>
        <v>324.43952618454</v>
      </c>
      <c r="B353" s="0" t="n">
        <f aca="false">6*SIN(A!B$5*PI()/180)/(3-SIN(A!B$5*PI()/180))*A353</f>
        <v>448.568997269473</v>
      </c>
      <c r="C353" s="0" t="n">
        <f aca="false">-6*SIN(A!B$5*PI()/180)/(3+SIN(A!B$5*PI()/180))*A353</f>
        <v>-307.057003823111</v>
      </c>
      <c r="E353" s="0" t="n">
        <f aca="false">A!J308</f>
        <v>333.806355593801</v>
      </c>
    </row>
    <row r="354" customFormat="false" ht="12.8" hidden="false" customHeight="false" outlineLevel="0" collapsed="false">
      <c r="A354" s="0" t="n">
        <f aca="false">A!A309</f>
        <v>324.938279301747</v>
      </c>
      <c r="B354" s="0" t="n">
        <f aca="false">6*SIN(A!B$5*PI()/180)/(3-SIN(A!B$5*PI()/180))*A354</f>
        <v>449.258571651181</v>
      </c>
      <c r="C354" s="0" t="n">
        <f aca="false">-6*SIN(A!B$5*PI()/180)/(3+SIN(A!B$5*PI()/180))*A354</f>
        <v>-307.529035204793</v>
      </c>
      <c r="E354" s="0" t="n">
        <f aca="false">A!J309</f>
        <v>334.993301156255</v>
      </c>
    </row>
    <row r="355" customFormat="false" ht="12.8" hidden="false" customHeight="false" outlineLevel="0" collapsed="false">
      <c r="A355" s="0" t="n">
        <f aca="false">A!A310</f>
        <v>325.437032418954</v>
      </c>
      <c r="B355" s="0" t="n">
        <f aca="false">6*SIN(A!B$5*PI()/180)/(3-SIN(A!B$5*PI()/180))*A355</f>
        <v>449.94814603289</v>
      </c>
      <c r="C355" s="0" t="n">
        <f aca="false">-6*SIN(A!B$5*PI()/180)/(3+SIN(A!B$5*PI()/180))*A355</f>
        <v>-308.001066586475</v>
      </c>
      <c r="E355" s="0" t="n">
        <f aca="false">A!J310</f>
        <v>336.179645538536</v>
      </c>
    </row>
    <row r="356" customFormat="false" ht="12.8" hidden="false" customHeight="false" outlineLevel="0" collapsed="false">
      <c r="A356" s="0" t="n">
        <f aca="false">A!A311</f>
        <v>325.935785536161</v>
      </c>
      <c r="B356" s="0" t="n">
        <f aca="false">6*SIN(A!B$5*PI()/180)/(3-SIN(A!B$5*PI()/180))*A356</f>
        <v>450.637720414599</v>
      </c>
      <c r="C356" s="0" t="n">
        <f aca="false">-6*SIN(A!B$5*PI()/180)/(3+SIN(A!B$5*PI()/180))*A356</f>
        <v>-308.473097968156</v>
      </c>
      <c r="E356" s="0" t="n">
        <f aca="false">A!J311</f>
        <v>337.365393977076</v>
      </c>
    </row>
    <row r="357" customFormat="false" ht="12.8" hidden="false" customHeight="false" outlineLevel="0" collapsed="false">
      <c r="A357" s="0" t="n">
        <f aca="false">A!A312</f>
        <v>326.434538653368</v>
      </c>
      <c r="B357" s="0" t="n">
        <f aca="false">6*SIN(A!B$5*PI()/180)/(3-SIN(A!B$5*PI()/180))*A357</f>
        <v>451.327294796307</v>
      </c>
      <c r="C357" s="0" t="n">
        <f aca="false">-6*SIN(A!B$5*PI()/180)/(3+SIN(A!B$5*PI()/180))*A357</f>
        <v>-308.945129349838</v>
      </c>
      <c r="E357" s="0" t="n">
        <f aca="false">A!J312</f>
        <v>338.550551658039</v>
      </c>
    </row>
    <row r="358" customFormat="false" ht="12.8" hidden="false" customHeight="false" outlineLevel="0" collapsed="false">
      <c r="A358" s="0" t="n">
        <f aca="false">A!A313</f>
        <v>326.933291770575</v>
      </c>
      <c r="B358" s="0" t="n">
        <f aca="false">6*SIN(A!B$5*PI()/180)/(3-SIN(A!B$5*PI()/180))*A358</f>
        <v>452.016869178016</v>
      </c>
      <c r="C358" s="0" t="n">
        <f aca="false">-6*SIN(A!B$5*PI()/180)/(3+SIN(A!B$5*PI()/180))*A358</f>
        <v>-309.417160731519</v>
      </c>
      <c r="E358" s="0" t="n">
        <f aca="false">A!J313</f>
        <v>339.735123717769</v>
      </c>
    </row>
    <row r="359" customFormat="false" ht="12.8" hidden="false" customHeight="false" outlineLevel="0" collapsed="false">
      <c r="A359" s="0" t="n">
        <f aca="false">A!A314</f>
        <v>327.432044887782</v>
      </c>
      <c r="B359" s="0" t="n">
        <f aca="false">6*SIN(A!B$5*PI()/180)/(3-SIN(A!B$5*PI()/180))*A359</f>
        <v>452.706443559725</v>
      </c>
      <c r="C359" s="0" t="n">
        <f aca="false">-6*SIN(A!B$5*PI()/180)/(3+SIN(A!B$5*PI()/180))*A359</f>
        <v>-309.889192113201</v>
      </c>
      <c r="E359" s="0" t="n">
        <f aca="false">A!J314</f>
        <v>340.919115243239</v>
      </c>
    </row>
    <row r="360" customFormat="false" ht="12.8" hidden="false" customHeight="false" outlineLevel="0" collapsed="false">
      <c r="A360" s="0" t="n">
        <f aca="false">A!A315</f>
        <v>327.930798004989</v>
      </c>
      <c r="B360" s="0" t="n">
        <f aca="false">6*SIN(A!B$5*PI()/180)/(3-SIN(A!B$5*PI()/180))*A360</f>
        <v>453.396017941434</v>
      </c>
      <c r="C360" s="0" t="n">
        <f aca="false">-6*SIN(A!B$5*PI()/180)/(3+SIN(A!B$5*PI()/180))*A360</f>
        <v>-310.361223494883</v>
      </c>
      <c r="E360" s="0" t="n">
        <f aca="false">A!J315</f>
        <v>342.1025312725</v>
      </c>
    </row>
    <row r="361" customFormat="false" ht="12.8" hidden="false" customHeight="false" outlineLevel="0" collapsed="false">
      <c r="A361" s="0" t="n">
        <f aca="false">A!A316</f>
        <v>328.429551122196</v>
      </c>
      <c r="B361" s="0" t="n">
        <f aca="false">6*SIN(A!B$5*PI()/180)/(3-SIN(A!B$5*PI()/180))*A361</f>
        <v>454.085592323142</v>
      </c>
      <c r="C361" s="0" t="n">
        <f aca="false">-6*SIN(A!B$5*PI()/180)/(3+SIN(A!B$5*PI()/180))*A361</f>
        <v>-310.833254876564</v>
      </c>
      <c r="E361" s="0" t="n">
        <f aca="false">A!J316</f>
        <v>343.285376795126</v>
      </c>
    </row>
    <row r="362" customFormat="false" ht="12.8" hidden="false" customHeight="false" outlineLevel="0" collapsed="false">
      <c r="A362" s="0" t="n">
        <f aca="false">A!A317</f>
        <v>328.928304239403</v>
      </c>
      <c r="B362" s="0" t="n">
        <f aca="false">6*SIN(A!B$5*PI()/180)/(3-SIN(A!B$5*PI()/180))*A362</f>
        <v>454.775166704851</v>
      </c>
      <c r="C362" s="0" t="n">
        <f aca="false">-6*SIN(A!B$5*PI()/180)/(3+SIN(A!B$5*PI()/180))*A362</f>
        <v>-311.305286258246</v>
      </c>
      <c r="E362" s="0" t="n">
        <f aca="false">A!J317</f>
        <v>344.467656752664</v>
      </c>
    </row>
    <row r="363" customFormat="false" ht="12.8" hidden="false" customHeight="false" outlineLevel="0" collapsed="false">
      <c r="A363" s="0" t="n">
        <f aca="false">A!A318</f>
        <v>329.42705735661</v>
      </c>
      <c r="B363" s="0" t="n">
        <f aca="false">6*SIN(A!B$5*PI()/180)/(3-SIN(A!B$5*PI()/180))*A363</f>
        <v>455.46474108656</v>
      </c>
      <c r="C363" s="0" t="n">
        <f aca="false">-6*SIN(A!B$5*PI()/180)/(3+SIN(A!B$5*PI()/180))*A363</f>
        <v>-311.777317639928</v>
      </c>
      <c r="E363" s="0" t="n">
        <f aca="false">A!J318</f>
        <v>345.649376039079</v>
      </c>
    </row>
    <row r="364" customFormat="false" ht="12.8" hidden="false" customHeight="false" outlineLevel="0" collapsed="false">
      <c r="A364" s="0" t="n">
        <f aca="false">A!A319</f>
        <v>329.925810473817</v>
      </c>
      <c r="B364" s="0" t="n">
        <f aca="false">6*SIN(A!B$5*PI()/180)/(3-SIN(A!B$5*PI()/180))*A364</f>
        <v>456.154315468268</v>
      </c>
      <c r="C364" s="0" t="n">
        <f aca="false">-6*SIN(A!B$5*PI()/180)/(3+SIN(A!B$5*PI()/180))*A364</f>
        <v>-312.249349021609</v>
      </c>
      <c r="E364" s="0" t="n">
        <f aca="false">A!J319</f>
        <v>346.8305395012</v>
      </c>
    </row>
    <row r="365" customFormat="false" ht="12.8" hidden="false" customHeight="false" outlineLevel="0" collapsed="false">
      <c r="A365" s="0" t="n">
        <f aca="false">A!A320</f>
        <v>330.424563591024</v>
      </c>
      <c r="B365" s="0" t="n">
        <f aca="false">6*SIN(A!B$5*PI()/180)/(3-SIN(A!B$5*PI()/180))*A365</f>
        <v>456.843889849977</v>
      </c>
      <c r="C365" s="0" t="n">
        <f aca="false">-6*SIN(A!B$5*PI()/180)/(3+SIN(A!B$5*PI()/180))*A365</f>
        <v>-312.721380403291</v>
      </c>
      <c r="E365" s="0" t="n">
        <f aca="false">A!J320</f>
        <v>348.011151939161</v>
      </c>
    </row>
    <row r="366" customFormat="false" ht="12.8" hidden="false" customHeight="false" outlineLevel="0" collapsed="false">
      <c r="A366" s="0" t="n">
        <f aca="false">A!A321</f>
        <v>330.923316708231</v>
      </c>
      <c r="B366" s="0" t="n">
        <f aca="false">6*SIN(A!B$5*PI()/180)/(3-SIN(A!B$5*PI()/180))*A366</f>
        <v>457.533464231686</v>
      </c>
      <c r="C366" s="0" t="n">
        <f aca="false">-6*SIN(A!B$5*PI()/180)/(3+SIN(A!B$5*PI()/180))*A366</f>
        <v>-313.193411784972</v>
      </c>
      <c r="E366" s="0" t="n">
        <f aca="false">A!J321</f>
        <v>349.191218106847</v>
      </c>
    </row>
    <row r="367" customFormat="false" ht="12.8" hidden="false" customHeight="false" outlineLevel="0" collapsed="false">
      <c r="A367" s="0" t="n">
        <f aca="false">A!A322</f>
        <v>331.422069825438</v>
      </c>
      <c r="B367" s="0" t="n">
        <f aca="false">6*SIN(A!B$5*PI()/180)/(3-SIN(A!B$5*PI()/180))*A367</f>
        <v>458.223038613394</v>
      </c>
      <c r="C367" s="0" t="n">
        <f aca="false">-6*SIN(A!B$5*PI()/180)/(3+SIN(A!B$5*PI()/180))*A367</f>
        <v>-313.665443166654</v>
      </c>
      <c r="E367" s="0" t="n">
        <f aca="false">A!J322</f>
        <v>350.370742712334</v>
      </c>
    </row>
    <row r="368" customFormat="false" ht="12.8" hidden="false" customHeight="false" outlineLevel="0" collapsed="false">
      <c r="A368" s="0" t="n">
        <f aca="false">A!A323</f>
        <v>331.920822942645</v>
      </c>
      <c r="B368" s="0" t="n">
        <f aca="false">6*SIN(A!B$5*PI()/180)/(3-SIN(A!B$5*PI()/180))*A368</f>
        <v>458.912612995103</v>
      </c>
      <c r="C368" s="0" t="n">
        <f aca="false">-6*SIN(A!B$5*PI()/180)/(3+SIN(A!B$5*PI()/180))*A368</f>
        <v>-314.137474548336</v>
      </c>
      <c r="E368" s="0" t="n">
        <f aca="false">A!J323</f>
        <v>351.549730418323</v>
      </c>
    </row>
    <row r="369" customFormat="false" ht="12.8" hidden="false" customHeight="false" outlineLevel="0" collapsed="false">
      <c r="A369" s="0" t="n">
        <f aca="false">A!A324</f>
        <v>332.419576059852</v>
      </c>
      <c r="B369" s="0" t="n">
        <f aca="false">6*SIN(A!B$5*PI()/180)/(3-SIN(A!B$5*PI()/180))*A369</f>
        <v>459.602187376812</v>
      </c>
      <c r="C369" s="0" t="n">
        <f aca="false">-6*SIN(A!B$5*PI()/180)/(3+SIN(A!B$5*PI()/180))*A369</f>
        <v>-314.609505930017</v>
      </c>
      <c r="E369" s="0" t="n">
        <f aca="false">A!J324</f>
        <v>352.728185842589</v>
      </c>
    </row>
    <row r="370" customFormat="false" ht="12.8" hidden="false" customHeight="false" outlineLevel="0" collapsed="false">
      <c r="A370" s="0" t="n">
        <f aca="false">A!A325</f>
        <v>332.918329177059</v>
      </c>
      <c r="B370" s="0" t="n">
        <f aca="false">6*SIN(A!B$5*PI()/180)/(3-SIN(A!B$5*PI()/180))*A370</f>
        <v>460.291761758521</v>
      </c>
      <c r="C370" s="0" t="n">
        <f aca="false">-6*SIN(A!B$5*PI()/180)/(3+SIN(A!B$5*PI()/180))*A370</f>
        <v>-315.081537311699</v>
      </c>
      <c r="E370" s="0" t="n">
        <f aca="false">A!J325</f>
        <v>353.906113558405</v>
      </c>
    </row>
    <row r="371" customFormat="false" ht="12.8" hidden="false" customHeight="false" outlineLevel="0" collapsed="false">
      <c r="A371" s="0" t="n">
        <f aca="false">A!A326</f>
        <v>333.417082294266</v>
      </c>
      <c r="B371" s="0" t="n">
        <f aca="false">6*SIN(A!B$5*PI()/180)/(3-SIN(A!B$5*PI()/180))*A371</f>
        <v>460.981336140229</v>
      </c>
      <c r="C371" s="0" t="n">
        <f aca="false">-6*SIN(A!B$5*PI()/180)/(3+SIN(A!B$5*PI()/180))*A371</f>
        <v>-315.553568693381</v>
      </c>
      <c r="E371" s="0" t="n">
        <f aca="false">A!J326</f>
        <v>355.083518094981</v>
      </c>
    </row>
    <row r="372" customFormat="false" ht="12.8" hidden="false" customHeight="false" outlineLevel="0" collapsed="false">
      <c r="A372" s="0" t="n">
        <f aca="false">A!A327</f>
        <v>333.915835411473</v>
      </c>
      <c r="B372" s="0" t="n">
        <f aca="false">6*SIN(A!B$5*PI()/180)/(3-SIN(A!B$5*PI()/180))*A372</f>
        <v>461.670910521938</v>
      </c>
      <c r="C372" s="0" t="n">
        <f aca="false">-6*SIN(A!B$5*PI()/180)/(3+SIN(A!B$5*PI()/180))*A372</f>
        <v>-316.025600075062</v>
      </c>
      <c r="E372" s="0" t="n">
        <f aca="false">A!J327</f>
        <v>356.260403937902</v>
      </c>
    </row>
    <row r="373" customFormat="false" ht="12.8" hidden="false" customHeight="false" outlineLevel="0" collapsed="false">
      <c r="A373" s="0" t="n">
        <f aca="false">A!A328</f>
        <v>334.41458852868</v>
      </c>
      <c r="B373" s="0" t="n">
        <f aca="false">6*SIN(A!B$5*PI()/180)/(3-SIN(A!B$5*PI()/180))*A373</f>
        <v>462.360484903647</v>
      </c>
      <c r="C373" s="0" t="n">
        <f aca="false">-6*SIN(A!B$5*PI()/180)/(3+SIN(A!B$5*PI()/180))*A373</f>
        <v>-316.497631456744</v>
      </c>
      <c r="E373" s="0" t="n">
        <f aca="false">A!J328</f>
        <v>357.436775529545</v>
      </c>
    </row>
    <row r="374" customFormat="false" ht="12.8" hidden="false" customHeight="false" outlineLevel="0" collapsed="false">
      <c r="A374" s="0" t="n">
        <f aca="false">A!A329</f>
        <v>334.913341645887</v>
      </c>
      <c r="B374" s="0" t="n">
        <f aca="false">6*SIN(A!B$5*PI()/180)/(3-SIN(A!B$5*PI()/180))*A374</f>
        <v>463.050059285355</v>
      </c>
      <c r="C374" s="0" t="n">
        <f aca="false">-6*SIN(A!B$5*PI()/180)/(3+SIN(A!B$5*PI()/180))*A374</f>
        <v>-316.969662838425</v>
      </c>
    </row>
    <row r="375" customFormat="false" ht="12.8" hidden="false" customHeight="false" outlineLevel="0" collapsed="false">
      <c r="A375" s="0" t="n">
        <f aca="false">A!A330</f>
        <v>335.412094763094</v>
      </c>
      <c r="B375" s="0" t="n">
        <f aca="false">6*SIN(A!B$5*PI()/180)/(3-SIN(A!B$5*PI()/180))*A375</f>
        <v>463.739633667064</v>
      </c>
      <c r="C375" s="0" t="n">
        <f aca="false">-6*SIN(A!B$5*PI()/180)/(3+SIN(A!B$5*PI()/180))*A375</f>
        <v>-317.441694220107</v>
      </c>
    </row>
    <row r="376" customFormat="false" ht="12.8" hidden="false" customHeight="false" outlineLevel="0" collapsed="false">
      <c r="A376" s="0" t="n">
        <f aca="false">A!A331</f>
        <v>335.910847880301</v>
      </c>
      <c r="B376" s="0" t="n">
        <f aca="false">6*SIN(A!B$5*PI()/180)/(3-SIN(A!B$5*PI()/180))*A376</f>
        <v>464.429208048773</v>
      </c>
      <c r="C376" s="0" t="n">
        <f aca="false">-6*SIN(A!B$5*PI()/180)/(3+SIN(A!B$5*PI()/180))*A376</f>
        <v>-317.913725601789</v>
      </c>
    </row>
    <row r="377" customFormat="false" ht="12.8" hidden="false" customHeight="false" outlineLevel="0" collapsed="false">
      <c r="A377" s="0" t="n">
        <f aca="false">A!A332</f>
        <v>336.409600997508</v>
      </c>
      <c r="B377" s="0" t="n">
        <f aca="false">6*SIN(A!B$5*PI()/180)/(3-SIN(A!B$5*PI()/180))*A377</f>
        <v>465.118782430482</v>
      </c>
      <c r="C377" s="0" t="n">
        <f aca="false">-6*SIN(A!B$5*PI()/180)/(3+SIN(A!B$5*PI()/180))*A377</f>
        <v>-318.38575698347</v>
      </c>
    </row>
    <row r="378" customFormat="false" ht="12.8" hidden="false" customHeight="false" outlineLevel="0" collapsed="false">
      <c r="A378" s="0" t="n">
        <f aca="false">A!A333</f>
        <v>336.908354114715</v>
      </c>
      <c r="B378" s="0" t="n">
        <f aca="false">6*SIN(A!B$5*PI()/180)/(3-SIN(A!B$5*PI()/180))*A378</f>
        <v>465.80835681219</v>
      </c>
      <c r="C378" s="0" t="n">
        <f aca="false">-6*SIN(A!B$5*PI()/180)/(3+SIN(A!B$5*PI()/180))*A378</f>
        <v>-318.857788365152</v>
      </c>
    </row>
    <row r="379" customFormat="false" ht="12.8" hidden="false" customHeight="false" outlineLevel="0" collapsed="false">
      <c r="A379" s="0" t="n">
        <f aca="false">A!A334</f>
        <v>337.407107231922</v>
      </c>
      <c r="B379" s="0" t="n">
        <f aca="false">6*SIN(A!B$5*PI()/180)/(3-SIN(A!B$5*PI()/180))*A379</f>
        <v>466.497931193899</v>
      </c>
      <c r="C379" s="0" t="n">
        <f aca="false">-6*SIN(A!B$5*PI()/180)/(3+SIN(A!B$5*PI()/180))*A379</f>
        <v>-319.329819746834</v>
      </c>
    </row>
    <row r="380" customFormat="false" ht="12.8" hidden="false" customHeight="false" outlineLevel="0" collapsed="false">
      <c r="A380" s="0" t="n">
        <f aca="false">A!A335</f>
        <v>337.905860349129</v>
      </c>
      <c r="B380" s="0" t="n">
        <f aca="false">6*SIN(A!B$5*PI()/180)/(3-SIN(A!B$5*PI()/180))*A380</f>
        <v>467.187505575608</v>
      </c>
      <c r="C380" s="0" t="n">
        <f aca="false">-6*SIN(A!B$5*PI()/180)/(3+SIN(A!B$5*PI()/180))*A380</f>
        <v>-319.801851128515</v>
      </c>
    </row>
    <row r="381" customFormat="false" ht="12.8" hidden="false" customHeight="false" outlineLevel="0" collapsed="false">
      <c r="A381" s="0" t="n">
        <f aca="false">A!A336</f>
        <v>338.404613466336</v>
      </c>
      <c r="B381" s="0" t="n">
        <f aca="false">6*SIN(A!B$5*PI()/180)/(3-SIN(A!B$5*PI()/180))*A381</f>
        <v>467.877079957316</v>
      </c>
      <c r="C381" s="0" t="n">
        <f aca="false">-6*SIN(A!B$5*PI()/180)/(3+SIN(A!B$5*PI()/180))*A381</f>
        <v>-320.273882510197</v>
      </c>
    </row>
    <row r="382" customFormat="false" ht="12.8" hidden="false" customHeight="false" outlineLevel="0" collapsed="false">
      <c r="A382" s="0" t="n">
        <f aca="false">A!A337</f>
        <v>338.903366583543</v>
      </c>
      <c r="B382" s="0" t="n">
        <f aca="false">6*SIN(A!B$5*PI()/180)/(3-SIN(A!B$5*PI()/180))*A382</f>
        <v>468.566654339025</v>
      </c>
      <c r="C382" s="0" t="n">
        <f aca="false">-6*SIN(A!B$5*PI()/180)/(3+SIN(A!B$5*PI()/180))*A382</f>
        <v>-320.745913891878</v>
      </c>
    </row>
    <row r="383" customFormat="false" ht="12.8" hidden="false" customHeight="false" outlineLevel="0" collapsed="false">
      <c r="A383" s="0" t="n">
        <f aca="false">A!A338</f>
        <v>339.40211970075</v>
      </c>
      <c r="B383" s="0" t="n">
        <f aca="false">6*SIN(A!B$5*PI()/180)/(3-SIN(A!B$5*PI()/180))*A383</f>
        <v>469.256228720734</v>
      </c>
      <c r="C383" s="0" t="n">
        <f aca="false">-6*SIN(A!B$5*PI()/180)/(3+SIN(A!B$5*PI()/180))*A383</f>
        <v>-321.21794527356</v>
      </c>
    </row>
    <row r="384" customFormat="false" ht="12.8" hidden="false" customHeight="false" outlineLevel="0" collapsed="false">
      <c r="A384" s="0" t="n">
        <f aca="false">A!A339</f>
        <v>339.900872817957</v>
      </c>
      <c r="B384" s="0" t="n">
        <f aca="false">6*SIN(A!B$5*PI()/180)/(3-SIN(A!B$5*PI()/180))*A384</f>
        <v>469.945803102442</v>
      </c>
      <c r="C384" s="0" t="n">
        <f aca="false">-6*SIN(A!B$5*PI()/180)/(3+SIN(A!B$5*PI()/180))*A384</f>
        <v>-321.689976655242</v>
      </c>
    </row>
    <row r="385" customFormat="false" ht="12.8" hidden="false" customHeight="false" outlineLevel="0" collapsed="false">
      <c r="A385" s="0" t="n">
        <f aca="false">A!A340</f>
        <v>340.399625935164</v>
      </c>
      <c r="B385" s="0" t="n">
        <f aca="false">6*SIN(A!B$5*PI()/180)/(3-SIN(A!B$5*PI()/180))*A385</f>
        <v>470.635377484151</v>
      </c>
      <c r="C385" s="0" t="n">
        <f aca="false">-6*SIN(A!B$5*PI()/180)/(3+SIN(A!B$5*PI()/180))*A385</f>
        <v>-322.162008036923</v>
      </c>
    </row>
    <row r="386" customFormat="false" ht="12.8" hidden="false" customHeight="false" outlineLevel="0" collapsed="false">
      <c r="A386" s="0" t="n">
        <f aca="false">A!A341</f>
        <v>340.898379052371</v>
      </c>
      <c r="B386" s="0" t="n">
        <f aca="false">6*SIN(A!B$5*PI()/180)/(3-SIN(A!B$5*PI()/180))*A386</f>
        <v>471.32495186586</v>
      </c>
      <c r="C386" s="0" t="n">
        <f aca="false">-6*SIN(A!B$5*PI()/180)/(3+SIN(A!B$5*PI()/180))*A386</f>
        <v>-322.634039418605</v>
      </c>
    </row>
    <row r="387" customFormat="false" ht="12.8" hidden="false" customHeight="false" outlineLevel="0" collapsed="false">
      <c r="A387" s="0" t="n">
        <f aca="false">A!A342</f>
        <v>341.397132169578</v>
      </c>
      <c r="B387" s="0" t="n">
        <f aca="false">6*SIN(A!B$5*PI()/180)/(3-SIN(A!B$5*PI()/180))*A387</f>
        <v>472.014526247569</v>
      </c>
      <c r="C387" s="0" t="n">
        <f aca="false">-6*SIN(A!B$5*PI()/180)/(3+SIN(A!B$5*PI()/180))*A387</f>
        <v>-323.106070800287</v>
      </c>
    </row>
    <row r="388" customFormat="false" ht="12.8" hidden="false" customHeight="false" outlineLevel="0" collapsed="false">
      <c r="A388" s="0" t="n">
        <f aca="false">A!A343</f>
        <v>341.895885286785</v>
      </c>
      <c r="B388" s="0" t="n">
        <f aca="false">6*SIN(A!B$5*PI()/180)/(3-SIN(A!B$5*PI()/180))*A388</f>
        <v>472.704100629277</v>
      </c>
      <c r="C388" s="0" t="n">
        <f aca="false">-6*SIN(A!B$5*PI()/180)/(3+SIN(A!B$5*PI()/180))*A388</f>
        <v>-323.578102181968</v>
      </c>
    </row>
    <row r="389" customFormat="false" ht="12.8" hidden="false" customHeight="false" outlineLevel="0" collapsed="false">
      <c r="A389" s="0" t="n">
        <f aca="false">A!A344</f>
        <v>342.394638403992</v>
      </c>
      <c r="B389" s="0" t="n">
        <f aca="false">6*SIN(A!B$5*PI()/180)/(3-SIN(A!B$5*PI()/180))*A389</f>
        <v>473.393675010986</v>
      </c>
      <c r="C389" s="0" t="n">
        <f aca="false">-6*SIN(A!B$5*PI()/180)/(3+SIN(A!B$5*PI()/180))*A389</f>
        <v>-324.05013356365</v>
      </c>
    </row>
    <row r="390" customFormat="false" ht="12.8" hidden="false" customHeight="false" outlineLevel="0" collapsed="false">
      <c r="A390" s="0" t="n">
        <f aca="false">A!A345</f>
        <v>342.893391521199</v>
      </c>
      <c r="B390" s="0" t="n">
        <f aca="false">6*SIN(A!B$5*PI()/180)/(3-SIN(A!B$5*PI()/180))*A390</f>
        <v>474.083249392695</v>
      </c>
      <c r="C390" s="0" t="n">
        <f aca="false">-6*SIN(A!B$5*PI()/180)/(3+SIN(A!B$5*PI()/180))*A390</f>
        <v>-324.522164945331</v>
      </c>
    </row>
    <row r="391" customFormat="false" ht="12.8" hidden="false" customHeight="false" outlineLevel="0" collapsed="false">
      <c r="A391" s="0" t="n">
        <f aca="false">A!A346</f>
        <v>343.392144638406</v>
      </c>
      <c r="B391" s="0" t="n">
        <f aca="false">6*SIN(A!B$5*PI()/180)/(3-SIN(A!B$5*PI()/180))*A391</f>
        <v>474.772823774403</v>
      </c>
      <c r="C391" s="0" t="n">
        <f aca="false">-6*SIN(A!B$5*PI()/180)/(3+SIN(A!B$5*PI()/180))*A391</f>
        <v>-324.994196327013</v>
      </c>
    </row>
    <row r="392" customFormat="false" ht="12.8" hidden="false" customHeight="false" outlineLevel="0" collapsed="false">
      <c r="A392" s="0" t="n">
        <f aca="false">A!A347</f>
        <v>343.890897755613</v>
      </c>
      <c r="B392" s="0" t="n">
        <f aca="false">6*SIN(A!B$5*PI()/180)/(3-SIN(A!B$5*PI()/180))*A392</f>
        <v>475.462398156112</v>
      </c>
      <c r="C392" s="0" t="n">
        <f aca="false">-6*SIN(A!B$5*PI()/180)/(3+SIN(A!B$5*PI()/180))*A392</f>
        <v>-325.466227708695</v>
      </c>
    </row>
    <row r="393" customFormat="false" ht="12.8" hidden="false" customHeight="false" outlineLevel="0" collapsed="false">
      <c r="A393" s="0" t="n">
        <f aca="false">A!A348</f>
        <v>344.38965087282</v>
      </c>
      <c r="B393" s="0" t="n">
        <f aca="false">6*SIN(A!B$5*PI()/180)/(3-SIN(A!B$5*PI()/180))*A393</f>
        <v>476.151972537821</v>
      </c>
      <c r="C393" s="0" t="n">
        <f aca="false">-6*SIN(A!B$5*PI()/180)/(3+SIN(A!B$5*PI()/180))*A393</f>
        <v>-325.938259090376</v>
      </c>
    </row>
    <row r="394" customFormat="false" ht="12.8" hidden="false" customHeight="false" outlineLevel="0" collapsed="false">
      <c r="A394" s="0" t="n">
        <f aca="false">A!A349</f>
        <v>344.888403990027</v>
      </c>
      <c r="B394" s="0" t="n">
        <f aca="false">6*SIN(A!B$5*PI()/180)/(3-SIN(A!B$5*PI()/180))*A394</f>
        <v>476.841546919529</v>
      </c>
      <c r="C394" s="0" t="n">
        <f aca="false">-6*SIN(A!B$5*PI()/180)/(3+SIN(A!B$5*PI()/180))*A394</f>
        <v>-326.410290472058</v>
      </c>
    </row>
    <row r="395" customFormat="false" ht="12.8" hidden="false" customHeight="false" outlineLevel="0" collapsed="false">
      <c r="A395" s="0" t="n">
        <f aca="false">A!A350</f>
        <v>345.387157107234</v>
      </c>
      <c r="B395" s="0" t="n">
        <f aca="false">6*SIN(A!B$5*PI()/180)/(3-SIN(A!B$5*PI()/180))*A395</f>
        <v>477.531121301238</v>
      </c>
      <c r="C395" s="0" t="n">
        <f aca="false">-6*SIN(A!B$5*PI()/180)/(3+SIN(A!B$5*PI()/180))*A395</f>
        <v>-326.88232185374</v>
      </c>
    </row>
    <row r="396" customFormat="false" ht="12.8" hidden="false" customHeight="false" outlineLevel="0" collapsed="false">
      <c r="A396" s="0" t="n">
        <f aca="false">A!A351</f>
        <v>345.885910224441</v>
      </c>
      <c r="B396" s="0" t="n">
        <f aca="false">6*SIN(A!B$5*PI()/180)/(3-SIN(A!B$5*PI()/180))*A396</f>
        <v>478.220695682947</v>
      </c>
      <c r="C396" s="0" t="n">
        <f aca="false">-6*SIN(A!B$5*PI()/180)/(3+SIN(A!B$5*PI()/180))*A396</f>
        <v>-327.354353235421</v>
      </c>
    </row>
    <row r="397" customFormat="false" ht="12.8" hidden="false" customHeight="false" outlineLevel="0" collapsed="false">
      <c r="A397" s="0" t="n">
        <f aca="false">A!A352</f>
        <v>346.384663341648</v>
      </c>
      <c r="B397" s="0" t="n">
        <f aca="false">6*SIN(A!B$5*PI()/180)/(3-SIN(A!B$5*PI()/180))*A397</f>
        <v>478.910270064656</v>
      </c>
      <c r="C397" s="0" t="n">
        <f aca="false">-6*SIN(A!B$5*PI()/180)/(3+SIN(A!B$5*PI()/180))*A397</f>
        <v>-327.826384617103</v>
      </c>
    </row>
    <row r="398" customFormat="false" ht="12.8" hidden="false" customHeight="false" outlineLevel="0" collapsed="false">
      <c r="A398" s="0" t="n">
        <f aca="false">A!A353</f>
        <v>346.883416458855</v>
      </c>
      <c r="B398" s="0" t="n">
        <f aca="false">6*SIN(A!B$5*PI()/180)/(3-SIN(A!B$5*PI()/180))*A398</f>
        <v>479.599844446364</v>
      </c>
      <c r="C398" s="0" t="n">
        <f aca="false">-6*SIN(A!B$5*PI()/180)/(3+SIN(A!B$5*PI()/180))*A398</f>
        <v>-328.298415998784</v>
      </c>
    </row>
    <row r="399" customFormat="false" ht="12.8" hidden="false" customHeight="false" outlineLevel="0" collapsed="false">
      <c r="A399" s="0" t="n">
        <f aca="false">A!A354</f>
        <v>347.382169576062</v>
      </c>
      <c r="B399" s="0" t="n">
        <f aca="false">6*SIN(A!B$5*PI()/180)/(3-SIN(A!B$5*PI()/180))*A399</f>
        <v>480.289418828073</v>
      </c>
      <c r="C399" s="0" t="n">
        <f aca="false">-6*SIN(A!B$5*PI()/180)/(3+SIN(A!B$5*PI()/180))*A399</f>
        <v>-328.770447380466</v>
      </c>
    </row>
    <row r="400" customFormat="false" ht="12.8" hidden="false" customHeight="false" outlineLevel="0" collapsed="false">
      <c r="A400" s="0" t="n">
        <f aca="false">A!A355</f>
        <v>347.880922693269</v>
      </c>
      <c r="B400" s="0" t="n">
        <f aca="false">6*SIN(A!B$5*PI()/180)/(3-SIN(A!B$5*PI()/180))*A400</f>
        <v>480.978993209782</v>
      </c>
      <c r="C400" s="0" t="n">
        <f aca="false">-6*SIN(A!B$5*PI()/180)/(3+SIN(A!B$5*PI()/180))*A400</f>
        <v>-329.242478762148</v>
      </c>
    </row>
    <row r="401" customFormat="false" ht="12.8" hidden="false" customHeight="false" outlineLevel="0" collapsed="false">
      <c r="A401" s="0" t="n">
        <f aca="false">A!A356</f>
        <v>348.379675810476</v>
      </c>
      <c r="B401" s="0" t="n">
        <f aca="false">6*SIN(A!B$5*PI()/180)/(3-SIN(A!B$5*PI()/180))*A401</f>
        <v>481.66856759149</v>
      </c>
      <c r="C401" s="0" t="n">
        <f aca="false">-6*SIN(A!B$5*PI()/180)/(3+SIN(A!B$5*PI()/180))*A401</f>
        <v>-329.714510143829</v>
      </c>
    </row>
    <row r="402" customFormat="false" ht="12.8" hidden="false" customHeight="false" outlineLevel="0" collapsed="false">
      <c r="A402" s="0" t="n">
        <f aca="false">A!A357</f>
        <v>348.878428927683</v>
      </c>
      <c r="B402" s="0" t="n">
        <f aca="false">6*SIN(A!B$5*PI()/180)/(3-SIN(A!B$5*PI()/180))*A402</f>
        <v>482.358141973199</v>
      </c>
      <c r="C402" s="0" t="n">
        <f aca="false">-6*SIN(A!B$5*PI()/180)/(3+SIN(A!B$5*PI()/180))*A402</f>
        <v>-330.186541525511</v>
      </c>
    </row>
    <row r="403" customFormat="false" ht="12.8" hidden="false" customHeight="false" outlineLevel="0" collapsed="false">
      <c r="A403" s="0" t="n">
        <f aca="false">A!A358</f>
        <v>349.37718204489</v>
      </c>
      <c r="B403" s="0" t="n">
        <f aca="false">6*SIN(A!B$5*PI()/180)/(3-SIN(A!B$5*PI()/180))*A403</f>
        <v>483.047716354908</v>
      </c>
      <c r="C403" s="0" t="n">
        <f aca="false">-6*SIN(A!B$5*PI()/180)/(3+SIN(A!B$5*PI()/180))*A403</f>
        <v>-330.658572907192</v>
      </c>
    </row>
    <row r="404" customFormat="false" ht="12.8" hidden="false" customHeight="false" outlineLevel="0" collapsed="false">
      <c r="A404" s="0" t="n">
        <f aca="false">A!A359</f>
        <v>349.875935162097</v>
      </c>
      <c r="B404" s="0" t="n">
        <f aca="false">6*SIN(A!B$5*PI()/180)/(3-SIN(A!B$5*PI()/180))*A404</f>
        <v>483.737290736616</v>
      </c>
      <c r="C404" s="0" t="n">
        <f aca="false">-6*SIN(A!B$5*PI()/180)/(3+SIN(A!B$5*PI()/180))*A404</f>
        <v>-331.130604288874</v>
      </c>
    </row>
    <row r="405" customFormat="false" ht="12.8" hidden="false" customHeight="false" outlineLevel="0" collapsed="false">
      <c r="A405" s="0" t="n">
        <f aca="false">A!A360</f>
        <v>350.374688279304</v>
      </c>
      <c r="B405" s="0" t="n">
        <f aca="false">6*SIN(A!B$5*PI()/180)/(3-SIN(A!B$5*PI()/180))*A405</f>
        <v>484.426865118325</v>
      </c>
      <c r="C405" s="0" t="n">
        <f aca="false">-6*SIN(A!B$5*PI()/180)/(3+SIN(A!B$5*PI()/180))*A405</f>
        <v>-331.602635670556</v>
      </c>
    </row>
    <row r="406" customFormat="false" ht="12.8" hidden="false" customHeight="false" outlineLevel="0" collapsed="false">
      <c r="A406" s="0" t="n">
        <f aca="false">A!A361</f>
        <v>350.873441396511</v>
      </c>
      <c r="B406" s="0" t="n">
        <f aca="false">6*SIN(A!B$5*PI()/180)/(3-SIN(A!B$5*PI()/180))*A406</f>
        <v>485.116439500034</v>
      </c>
      <c r="C406" s="0" t="n">
        <f aca="false">-6*SIN(A!B$5*PI()/180)/(3+SIN(A!B$5*PI()/180))*A406</f>
        <v>-332.074667052237</v>
      </c>
    </row>
    <row r="407" customFormat="false" ht="12.8" hidden="false" customHeight="false" outlineLevel="0" collapsed="false">
      <c r="A407" s="0" t="n">
        <f aca="false">A!A362</f>
        <v>351.372194513718</v>
      </c>
      <c r="B407" s="0" t="n">
        <f aca="false">6*SIN(A!B$5*PI()/180)/(3-SIN(A!B$5*PI()/180))*A407</f>
        <v>485.806013881743</v>
      </c>
      <c r="C407" s="0" t="n">
        <f aca="false">-6*SIN(A!B$5*PI()/180)/(3+SIN(A!B$5*PI()/180))*A407</f>
        <v>-332.546698433919</v>
      </c>
    </row>
    <row r="408" customFormat="false" ht="12.8" hidden="false" customHeight="false" outlineLevel="0" collapsed="false">
      <c r="A408" s="0" t="n">
        <f aca="false">A!A363</f>
        <v>351.870947630925</v>
      </c>
      <c r="B408" s="0" t="n">
        <f aca="false">6*SIN(A!B$5*PI()/180)/(3-SIN(A!B$5*PI()/180))*A408</f>
        <v>486.495588263451</v>
      </c>
      <c r="C408" s="0" t="n">
        <f aca="false">-6*SIN(A!B$5*PI()/180)/(3+SIN(A!B$5*PI()/180))*A408</f>
        <v>-333.018729815601</v>
      </c>
    </row>
    <row r="409" customFormat="false" ht="12.8" hidden="false" customHeight="false" outlineLevel="0" collapsed="false">
      <c r="A409" s="0" t="n">
        <f aca="false">A!A364</f>
        <v>352.369700748132</v>
      </c>
      <c r="B409" s="0" t="n">
        <f aca="false">6*SIN(A!B$5*PI()/180)/(3-SIN(A!B$5*PI()/180))*A409</f>
        <v>487.18516264516</v>
      </c>
      <c r="C409" s="0" t="n">
        <f aca="false">-6*SIN(A!B$5*PI()/180)/(3+SIN(A!B$5*PI()/180))*A409</f>
        <v>-333.490761197282</v>
      </c>
    </row>
    <row r="410" customFormat="false" ht="12.8" hidden="false" customHeight="false" outlineLevel="0" collapsed="false">
      <c r="A410" s="0" t="n">
        <f aca="false">A!A365</f>
        <v>352.868453865339</v>
      </c>
      <c r="B410" s="0" t="n">
        <f aca="false">6*SIN(A!B$5*PI()/180)/(3-SIN(A!B$5*PI()/180))*A410</f>
        <v>487.874737026869</v>
      </c>
      <c r="C410" s="0" t="n">
        <f aca="false">-6*SIN(A!B$5*PI()/180)/(3+SIN(A!B$5*PI()/180))*A410</f>
        <v>-333.962792578964</v>
      </c>
    </row>
    <row r="411" customFormat="false" ht="12.8" hidden="false" customHeight="false" outlineLevel="0" collapsed="false">
      <c r="A411" s="0" t="n">
        <f aca="false">A!A366</f>
        <v>353.367206982546</v>
      </c>
      <c r="B411" s="0" t="n">
        <f aca="false">6*SIN(A!B$5*PI()/180)/(3-SIN(A!B$5*PI()/180))*A411</f>
        <v>488.564311408577</v>
      </c>
      <c r="C411" s="0" t="n">
        <f aca="false">-6*SIN(A!B$5*PI()/180)/(3+SIN(A!B$5*PI()/180))*A411</f>
        <v>-334.434823960645</v>
      </c>
    </row>
    <row r="412" customFormat="false" ht="12.8" hidden="false" customHeight="false" outlineLevel="0" collapsed="false">
      <c r="A412" s="0" t="n">
        <f aca="false">A!A367</f>
        <v>353.865960099753</v>
      </c>
      <c r="B412" s="0" t="n">
        <f aca="false">6*SIN(A!B$5*PI()/180)/(3-SIN(A!B$5*PI()/180))*A412</f>
        <v>489.253885790286</v>
      </c>
      <c r="C412" s="0" t="n">
        <f aca="false">-6*SIN(A!B$5*PI()/180)/(3+SIN(A!B$5*PI()/180))*A412</f>
        <v>-334.906855342327</v>
      </c>
    </row>
    <row r="413" customFormat="false" ht="12.8" hidden="false" customHeight="false" outlineLevel="0" collapsed="false">
      <c r="A413" s="0" t="n">
        <f aca="false">A!A368</f>
        <v>354.36471321696</v>
      </c>
      <c r="B413" s="0" t="n">
        <f aca="false">6*SIN(A!B$5*PI()/180)/(3-SIN(A!B$5*PI()/180))*A413</f>
        <v>489.943460171995</v>
      </c>
      <c r="C413" s="0" t="n">
        <f aca="false">-6*SIN(A!B$5*PI()/180)/(3+SIN(A!B$5*PI()/180))*A413</f>
        <v>-335.378886724009</v>
      </c>
    </row>
    <row r="414" customFormat="false" ht="12.8" hidden="false" customHeight="false" outlineLevel="0" collapsed="false">
      <c r="A414" s="0" t="n">
        <f aca="false">A!A369</f>
        <v>354.863466334167</v>
      </c>
      <c r="B414" s="0" t="n">
        <f aca="false">6*SIN(A!B$5*PI()/180)/(3-SIN(A!B$5*PI()/180))*A414</f>
        <v>490.633034553703</v>
      </c>
      <c r="C414" s="0" t="n">
        <f aca="false">-6*SIN(A!B$5*PI()/180)/(3+SIN(A!B$5*PI()/180))*A414</f>
        <v>-335.85091810569</v>
      </c>
    </row>
    <row r="415" customFormat="false" ht="12.8" hidden="false" customHeight="false" outlineLevel="0" collapsed="false">
      <c r="A415" s="0" t="n">
        <f aca="false">A!A370</f>
        <v>355.362219451375</v>
      </c>
      <c r="B415" s="0" t="n">
        <f aca="false">6*SIN(A!B$5*PI()/180)/(3-SIN(A!B$5*PI()/180))*A415</f>
        <v>491.322608935412</v>
      </c>
      <c r="C415" s="0" t="n">
        <f aca="false">-6*SIN(A!B$5*PI()/180)/(3+SIN(A!B$5*PI()/180))*A415</f>
        <v>-336.322949487372</v>
      </c>
    </row>
    <row r="416" customFormat="false" ht="12.8" hidden="false" customHeight="false" outlineLevel="0" collapsed="false">
      <c r="A416" s="0" t="n">
        <f aca="false">A!A371</f>
        <v>355.860972568582</v>
      </c>
      <c r="B416" s="0" t="n">
        <f aca="false">6*SIN(A!B$5*PI()/180)/(3-SIN(A!B$5*PI()/180))*A416</f>
        <v>492.012183317121</v>
      </c>
      <c r="C416" s="0" t="n">
        <f aca="false">-6*SIN(A!B$5*PI()/180)/(3+SIN(A!B$5*PI()/180))*A416</f>
        <v>-336.794980869054</v>
      </c>
    </row>
    <row r="417" customFormat="false" ht="12.8" hidden="false" customHeight="false" outlineLevel="0" collapsed="false">
      <c r="A417" s="0" t="n">
        <f aca="false">A!A372</f>
        <v>356.359725685789</v>
      </c>
      <c r="B417" s="0" t="n">
        <f aca="false">6*SIN(A!B$5*PI()/180)/(3-SIN(A!B$5*PI()/180))*A417</f>
        <v>492.70175769883</v>
      </c>
      <c r="C417" s="0" t="n">
        <f aca="false">-6*SIN(A!B$5*PI()/180)/(3+SIN(A!B$5*PI()/180))*A417</f>
        <v>-337.267012250735</v>
      </c>
    </row>
    <row r="418" customFormat="false" ht="12.8" hidden="false" customHeight="false" outlineLevel="0" collapsed="false">
      <c r="A418" s="0" t="n">
        <f aca="false">A!A373</f>
        <v>356.858478802996</v>
      </c>
      <c r="B418" s="0" t="n">
        <f aca="false">6*SIN(A!B$5*PI()/180)/(3-SIN(A!B$5*PI()/180))*A418</f>
        <v>493.391332080538</v>
      </c>
      <c r="C418" s="0" t="n">
        <f aca="false">-6*SIN(A!B$5*PI()/180)/(3+SIN(A!B$5*PI()/180))*A418</f>
        <v>-337.739043632417</v>
      </c>
    </row>
    <row r="419" customFormat="false" ht="12.8" hidden="false" customHeight="false" outlineLevel="0" collapsed="false">
      <c r="A419" s="0" t="n">
        <f aca="false">A!A374</f>
        <v>357.357231920203</v>
      </c>
      <c r="B419" s="0" t="n">
        <f aca="false">6*SIN(A!B$5*PI()/180)/(3-SIN(A!B$5*PI()/180))*A419</f>
        <v>494.080906462247</v>
      </c>
      <c r="C419" s="0" t="n">
        <f aca="false">-6*SIN(A!B$5*PI()/180)/(3+SIN(A!B$5*PI()/180))*A419</f>
        <v>-338.211075014098</v>
      </c>
    </row>
    <row r="420" customFormat="false" ht="12.8" hidden="false" customHeight="false" outlineLevel="0" collapsed="false">
      <c r="A420" s="0" t="n">
        <f aca="false">A!A375</f>
        <v>357.85598503741</v>
      </c>
      <c r="B420" s="0" t="n">
        <f aca="false">6*SIN(A!B$5*PI()/180)/(3-SIN(A!B$5*PI()/180))*A420</f>
        <v>494.770480843956</v>
      </c>
      <c r="C420" s="0" t="n">
        <f aca="false">-6*SIN(A!B$5*PI()/180)/(3+SIN(A!B$5*PI()/180))*A420</f>
        <v>-338.68310639578</v>
      </c>
    </row>
    <row r="421" customFormat="false" ht="12.8" hidden="false" customHeight="false" outlineLevel="0" collapsed="false">
      <c r="A421" s="0" t="n">
        <f aca="false">A!A376</f>
        <v>358.354738154617</v>
      </c>
      <c r="B421" s="0" t="n">
        <f aca="false">6*SIN(A!B$5*PI()/180)/(3-SIN(A!B$5*PI()/180))*A421</f>
        <v>495.460055225664</v>
      </c>
      <c r="C421" s="0" t="n">
        <f aca="false">-6*SIN(A!B$5*PI()/180)/(3+SIN(A!B$5*PI()/180))*A421</f>
        <v>-339.155137777462</v>
      </c>
    </row>
    <row r="422" customFormat="false" ht="12.8" hidden="false" customHeight="false" outlineLevel="0" collapsed="false">
      <c r="A422" s="0" t="n">
        <f aca="false">A!A377</f>
        <v>358.853491271824</v>
      </c>
      <c r="B422" s="0" t="n">
        <f aca="false">6*SIN(A!B$5*PI()/180)/(3-SIN(A!B$5*PI()/180))*A422</f>
        <v>496.149629607373</v>
      </c>
      <c r="C422" s="0" t="n">
        <f aca="false">-6*SIN(A!B$5*PI()/180)/(3+SIN(A!B$5*PI()/180))*A422</f>
        <v>-339.627169159143</v>
      </c>
    </row>
    <row r="423" customFormat="false" ht="12.8" hidden="false" customHeight="false" outlineLevel="0" collapsed="false">
      <c r="A423" s="0" t="n">
        <f aca="false">A!A378</f>
        <v>359.352244389031</v>
      </c>
      <c r="B423" s="0" t="n">
        <f aca="false">6*SIN(A!B$5*PI()/180)/(3-SIN(A!B$5*PI()/180))*A423</f>
        <v>496.839203989082</v>
      </c>
      <c r="C423" s="0" t="n">
        <f aca="false">-6*SIN(A!B$5*PI()/180)/(3+SIN(A!B$5*PI()/180))*A423</f>
        <v>-340.099200540825</v>
      </c>
    </row>
    <row r="424" customFormat="false" ht="12.8" hidden="false" customHeight="false" outlineLevel="0" collapsed="false">
      <c r="A424" s="0" t="n">
        <f aca="false">A!A379</f>
        <v>359.850997506238</v>
      </c>
      <c r="B424" s="0" t="n">
        <f aca="false">6*SIN(A!B$5*PI()/180)/(3-SIN(A!B$5*PI()/180))*A424</f>
        <v>497.52877837079</v>
      </c>
      <c r="C424" s="0" t="n">
        <f aca="false">-6*SIN(A!B$5*PI()/180)/(3+SIN(A!B$5*PI()/180))*A424</f>
        <v>-340.571231922507</v>
      </c>
    </row>
    <row r="425" customFormat="false" ht="12.8" hidden="false" customHeight="false" outlineLevel="0" collapsed="false">
      <c r="A425" s="0" t="n">
        <f aca="false">A!A380</f>
        <v>360.349750623445</v>
      </c>
      <c r="B425" s="0" t="n">
        <f aca="false">6*SIN(A!B$5*PI()/180)/(3-SIN(A!B$5*PI()/180))*A425</f>
        <v>498.218352752499</v>
      </c>
      <c r="C425" s="0" t="n">
        <f aca="false">-6*SIN(A!B$5*PI()/180)/(3+SIN(A!B$5*PI()/180))*A425</f>
        <v>-341.043263304188</v>
      </c>
    </row>
    <row r="426" customFormat="false" ht="12.8" hidden="false" customHeight="false" outlineLevel="0" collapsed="false">
      <c r="A426" s="0" t="n">
        <f aca="false">A!A381</f>
        <v>360.848503740652</v>
      </c>
      <c r="B426" s="0" t="n">
        <f aca="false">6*SIN(A!B$5*PI()/180)/(3-SIN(A!B$5*PI()/180))*A426</f>
        <v>498.907927134208</v>
      </c>
      <c r="C426" s="0" t="n">
        <f aca="false">-6*SIN(A!B$5*PI()/180)/(3+SIN(A!B$5*PI()/180))*A426</f>
        <v>-341.51529468587</v>
      </c>
    </row>
    <row r="427" customFormat="false" ht="12.8" hidden="false" customHeight="false" outlineLevel="0" collapsed="false">
      <c r="A427" s="0" t="n">
        <f aca="false">A!A382</f>
        <v>361.347256857859</v>
      </c>
      <c r="B427" s="0" t="n">
        <f aca="false">6*SIN(A!B$5*PI()/180)/(3-SIN(A!B$5*PI()/180))*A427</f>
        <v>499.597501515917</v>
      </c>
      <c r="C427" s="0" t="n">
        <f aca="false">-6*SIN(A!B$5*PI()/180)/(3+SIN(A!B$5*PI()/180))*A427</f>
        <v>-341.987326067551</v>
      </c>
    </row>
    <row r="428" customFormat="false" ht="12.8" hidden="false" customHeight="false" outlineLevel="0" collapsed="false">
      <c r="A428" s="0" t="n">
        <f aca="false">A!A383</f>
        <v>361.846009975066</v>
      </c>
      <c r="B428" s="0" t="n">
        <f aca="false">6*SIN(A!B$5*PI()/180)/(3-SIN(A!B$5*PI()/180))*A428</f>
        <v>500.287075897625</v>
      </c>
      <c r="C428" s="0" t="n">
        <f aca="false">-6*SIN(A!B$5*PI()/180)/(3+SIN(A!B$5*PI()/180))*A428</f>
        <v>-342.459357449233</v>
      </c>
    </row>
    <row r="429" customFormat="false" ht="12.8" hidden="false" customHeight="false" outlineLevel="0" collapsed="false">
      <c r="A429" s="0" t="n">
        <f aca="false">A!A384</f>
        <v>362.344763092273</v>
      </c>
      <c r="B429" s="0" t="n">
        <f aca="false">6*SIN(A!B$5*PI()/180)/(3-SIN(A!B$5*PI()/180))*A429</f>
        <v>500.976650279334</v>
      </c>
      <c r="C429" s="0" t="n">
        <f aca="false">-6*SIN(A!B$5*PI()/180)/(3+SIN(A!B$5*PI()/180))*A429</f>
        <v>-342.931388830915</v>
      </c>
    </row>
    <row r="430" customFormat="false" ht="12.8" hidden="false" customHeight="false" outlineLevel="0" collapsed="false">
      <c r="A430" s="0" t="n">
        <f aca="false">A!A385</f>
        <v>362.84351620948</v>
      </c>
      <c r="B430" s="0" t="n">
        <f aca="false">6*SIN(A!B$5*PI()/180)/(3-SIN(A!B$5*PI()/180))*A430</f>
        <v>501.666224661043</v>
      </c>
      <c r="C430" s="0" t="n">
        <f aca="false">-6*SIN(A!B$5*PI()/180)/(3+SIN(A!B$5*PI()/180))*A430</f>
        <v>-343.403420212596</v>
      </c>
    </row>
    <row r="431" customFormat="false" ht="12.8" hidden="false" customHeight="false" outlineLevel="0" collapsed="false">
      <c r="A431" s="0" t="n">
        <f aca="false">A!A386</f>
        <v>363.342269326687</v>
      </c>
      <c r="B431" s="0" t="n">
        <f aca="false">6*SIN(A!B$5*PI()/180)/(3-SIN(A!B$5*PI()/180))*A431</f>
        <v>502.355799042751</v>
      </c>
      <c r="C431" s="0" t="n">
        <f aca="false">-6*SIN(A!B$5*PI()/180)/(3+SIN(A!B$5*PI()/180))*A431</f>
        <v>-343.875451594278</v>
      </c>
    </row>
    <row r="432" customFormat="false" ht="12.8" hidden="false" customHeight="false" outlineLevel="0" collapsed="false">
      <c r="A432" s="0" t="n">
        <f aca="false">A!A387</f>
        <v>363.841022443894</v>
      </c>
      <c r="B432" s="0" t="n">
        <f aca="false">6*SIN(A!B$5*PI()/180)/(3-SIN(A!B$5*PI()/180))*A432</f>
        <v>503.04537342446</v>
      </c>
      <c r="C432" s="0" t="n">
        <f aca="false">-6*SIN(A!B$5*PI()/180)/(3+SIN(A!B$5*PI()/180))*A432</f>
        <v>-344.347482975959</v>
      </c>
    </row>
    <row r="433" customFormat="false" ht="12.8" hidden="false" customHeight="false" outlineLevel="0" collapsed="false">
      <c r="A433" s="0" t="n">
        <f aca="false">A!A388</f>
        <v>364.339775561101</v>
      </c>
      <c r="B433" s="0" t="n">
        <f aca="false">6*SIN(A!B$5*PI()/180)/(3-SIN(A!B$5*PI()/180))*A433</f>
        <v>503.734947806169</v>
      </c>
      <c r="C433" s="0" t="n">
        <f aca="false">-6*SIN(A!B$5*PI()/180)/(3+SIN(A!B$5*PI()/180))*A433</f>
        <v>-344.819514357641</v>
      </c>
    </row>
    <row r="434" customFormat="false" ht="12.8" hidden="false" customHeight="false" outlineLevel="0" collapsed="false">
      <c r="A434" s="0" t="n">
        <f aca="false">A!A389</f>
        <v>364.838528678308</v>
      </c>
      <c r="B434" s="0" t="n">
        <f aca="false">6*SIN(A!B$5*PI()/180)/(3-SIN(A!B$5*PI()/180))*A434</f>
        <v>504.424522187878</v>
      </c>
      <c r="C434" s="0" t="n">
        <f aca="false">-6*SIN(A!B$5*PI()/180)/(3+SIN(A!B$5*PI()/180))*A434</f>
        <v>-345.291545739323</v>
      </c>
    </row>
    <row r="435" customFormat="false" ht="12.8" hidden="false" customHeight="false" outlineLevel="0" collapsed="false">
      <c r="A435" s="0" t="n">
        <f aca="false">A!A390</f>
        <v>365.337281795515</v>
      </c>
      <c r="B435" s="0" t="n">
        <f aca="false">6*SIN(A!B$5*PI()/180)/(3-SIN(A!B$5*PI()/180))*A435</f>
        <v>505.114096569586</v>
      </c>
      <c r="C435" s="0" t="n">
        <f aca="false">-6*SIN(A!B$5*PI()/180)/(3+SIN(A!B$5*PI()/180))*A435</f>
        <v>-345.763577121004</v>
      </c>
    </row>
    <row r="436" customFormat="false" ht="12.8" hidden="false" customHeight="false" outlineLevel="0" collapsed="false">
      <c r="A436" s="0" t="n">
        <f aca="false">A!A391</f>
        <v>365.836034912722</v>
      </c>
      <c r="B436" s="0" t="n">
        <f aca="false">6*SIN(A!B$5*PI()/180)/(3-SIN(A!B$5*PI()/180))*A436</f>
        <v>505.803670951295</v>
      </c>
      <c r="C436" s="0" t="n">
        <f aca="false">-6*SIN(A!B$5*PI()/180)/(3+SIN(A!B$5*PI()/180))*A436</f>
        <v>-346.235608502686</v>
      </c>
    </row>
    <row r="437" customFormat="false" ht="12.8" hidden="false" customHeight="false" outlineLevel="0" collapsed="false">
      <c r="A437" s="0" t="n">
        <f aca="false">A!A392</f>
        <v>366.334788029929</v>
      </c>
      <c r="B437" s="0" t="n">
        <f aca="false">6*SIN(A!B$5*PI()/180)/(3-SIN(A!B$5*PI()/180))*A437</f>
        <v>506.493245333004</v>
      </c>
      <c r="C437" s="0" t="n">
        <f aca="false">-6*SIN(A!B$5*PI()/180)/(3+SIN(A!B$5*PI()/180))*A437</f>
        <v>-346.707639884368</v>
      </c>
    </row>
    <row r="438" customFormat="false" ht="12.8" hidden="false" customHeight="false" outlineLevel="0" collapsed="false">
      <c r="A438" s="0" t="n">
        <f aca="false">A!A393</f>
        <v>366.833541147136</v>
      </c>
      <c r="B438" s="0" t="n">
        <f aca="false">6*SIN(A!B$5*PI()/180)/(3-SIN(A!B$5*PI()/180))*A438</f>
        <v>507.182819714712</v>
      </c>
      <c r="C438" s="0" t="n">
        <f aca="false">-6*SIN(A!B$5*PI()/180)/(3+SIN(A!B$5*PI()/180))*A438</f>
        <v>-347.179671266049</v>
      </c>
    </row>
    <row r="439" customFormat="false" ht="12.8" hidden="false" customHeight="false" outlineLevel="0" collapsed="false">
      <c r="A439" s="0" t="n">
        <f aca="false">A!A394</f>
        <v>367.332294264343</v>
      </c>
      <c r="B439" s="0" t="n">
        <f aca="false">6*SIN(A!B$5*PI()/180)/(3-SIN(A!B$5*PI()/180))*A439</f>
        <v>507.872394096421</v>
      </c>
      <c r="C439" s="0" t="n">
        <f aca="false">-6*SIN(A!B$5*PI()/180)/(3+SIN(A!B$5*PI()/180))*A439</f>
        <v>-347.651702647731</v>
      </c>
    </row>
    <row r="440" customFormat="false" ht="12.8" hidden="false" customHeight="false" outlineLevel="0" collapsed="false">
      <c r="A440" s="0" t="n">
        <f aca="false">A!A395</f>
        <v>367.83104738155</v>
      </c>
      <c r="B440" s="0" t="n">
        <f aca="false">6*SIN(A!B$5*PI()/180)/(3-SIN(A!B$5*PI()/180))*A440</f>
        <v>508.56196847813</v>
      </c>
      <c r="C440" s="0" t="n">
        <f aca="false">-6*SIN(A!B$5*PI()/180)/(3+SIN(A!B$5*PI()/180))*A440</f>
        <v>-348.123734029412</v>
      </c>
    </row>
    <row r="441" customFormat="false" ht="12.8" hidden="false" customHeight="false" outlineLevel="0" collapsed="false">
      <c r="A441" s="0" t="n">
        <f aca="false">A!A396</f>
        <v>368.329800498757</v>
      </c>
      <c r="B441" s="0" t="n">
        <f aca="false">6*SIN(A!B$5*PI()/180)/(3-SIN(A!B$5*PI()/180))*A441</f>
        <v>509.251542859838</v>
      </c>
      <c r="C441" s="0" t="n">
        <f aca="false">-6*SIN(A!B$5*PI()/180)/(3+SIN(A!B$5*PI()/180))*A441</f>
        <v>-348.595765411094</v>
      </c>
    </row>
    <row r="442" customFormat="false" ht="12.8" hidden="false" customHeight="false" outlineLevel="0" collapsed="false">
      <c r="A442" s="0" t="n">
        <f aca="false">A!A397</f>
        <v>368.828553615964</v>
      </c>
      <c r="B442" s="0" t="n">
        <f aca="false">6*SIN(A!B$5*PI()/180)/(3-SIN(A!B$5*PI()/180))*A442</f>
        <v>509.941117241547</v>
      </c>
      <c r="C442" s="0" t="n">
        <f aca="false">-6*SIN(A!B$5*PI()/180)/(3+SIN(A!B$5*PI()/180))*A442</f>
        <v>-349.067796792776</v>
      </c>
    </row>
    <row r="443" customFormat="false" ht="12.8" hidden="false" customHeight="false" outlineLevel="0" collapsed="false">
      <c r="A443" s="0" t="n">
        <f aca="false">A!A398</f>
        <v>369.327306733171</v>
      </c>
      <c r="B443" s="0" t="n">
        <f aca="false">6*SIN(A!B$5*PI()/180)/(3-SIN(A!B$5*PI()/180))*A443</f>
        <v>510.630691623256</v>
      </c>
      <c r="C443" s="0" t="n">
        <f aca="false">-6*SIN(A!B$5*PI()/180)/(3+SIN(A!B$5*PI()/180))*A443</f>
        <v>-349.539828174457</v>
      </c>
    </row>
    <row r="444" customFormat="false" ht="12.8" hidden="false" customHeight="false" outlineLevel="0" collapsed="false">
      <c r="A444" s="0" t="n">
        <f aca="false">A!A399</f>
        <v>369.826059850378</v>
      </c>
      <c r="B444" s="0" t="n">
        <f aca="false">6*SIN(A!B$5*PI()/180)/(3-SIN(A!B$5*PI()/180))*A444</f>
        <v>511.320266004965</v>
      </c>
      <c r="C444" s="0" t="n">
        <f aca="false">-6*SIN(A!B$5*PI()/180)/(3+SIN(A!B$5*PI()/180))*A444</f>
        <v>-350.011859556139</v>
      </c>
    </row>
    <row r="445" customFormat="false" ht="12.8" hidden="false" customHeight="false" outlineLevel="0" collapsed="false">
      <c r="A445" s="0" t="n">
        <f aca="false">A!A400</f>
        <v>370.324812967585</v>
      </c>
      <c r="B445" s="0" t="n">
        <f aca="false">6*SIN(A!B$5*PI()/180)/(3-SIN(A!B$5*PI()/180))*A445</f>
        <v>512.009840386673</v>
      </c>
      <c r="C445" s="0" t="n">
        <f aca="false">-6*SIN(A!B$5*PI()/180)/(3+SIN(A!B$5*PI()/180))*A445</f>
        <v>-350.483890937821</v>
      </c>
    </row>
    <row r="446" customFormat="false" ht="12.8" hidden="false" customHeight="false" outlineLevel="0" collapsed="false">
      <c r="A446" s="0" t="n">
        <f aca="false">A!A401</f>
        <v>370.823566084792</v>
      </c>
      <c r="B446" s="0" t="n">
        <f aca="false">6*SIN(A!B$5*PI()/180)/(3-SIN(A!B$5*PI()/180))*A446</f>
        <v>512.699414768382</v>
      </c>
      <c r="C446" s="0" t="n">
        <f aca="false">-6*SIN(A!B$5*PI()/180)/(3+SIN(A!B$5*PI()/180))*A446</f>
        <v>-350.955922319502</v>
      </c>
    </row>
    <row r="447" customFormat="false" ht="12.8" hidden="false" customHeight="false" outlineLevel="0" collapsed="false">
      <c r="A447" s="0" t="n">
        <f aca="false">A!A402</f>
        <v>371.322319201999</v>
      </c>
      <c r="B447" s="0" t="n">
        <f aca="false">6*SIN(A!B$5*PI()/180)/(3-SIN(A!B$5*PI()/180))*A447</f>
        <v>513.388989150091</v>
      </c>
      <c r="C447" s="0" t="n">
        <f aca="false">-6*SIN(A!B$5*PI()/180)/(3+SIN(A!B$5*PI()/180))*A447</f>
        <v>-351.427953701184</v>
      </c>
    </row>
    <row r="448" customFormat="false" ht="12.8" hidden="false" customHeight="false" outlineLevel="0" collapsed="false">
      <c r="A448" s="0" t="n">
        <f aca="false">A!A403</f>
        <v>371.821072319206</v>
      </c>
      <c r="B448" s="0" t="n">
        <f aca="false">6*SIN(A!B$5*PI()/180)/(3-SIN(A!B$5*PI()/180))*A448</f>
        <v>514.078563531799</v>
      </c>
      <c r="C448" s="0" t="n">
        <f aca="false">-6*SIN(A!B$5*PI()/180)/(3+SIN(A!B$5*PI()/180))*A448</f>
        <v>-351.899985082865</v>
      </c>
    </row>
    <row r="449" customFormat="false" ht="12.8" hidden="false" customHeight="false" outlineLevel="0" collapsed="false">
      <c r="A449" s="0" t="n">
        <f aca="false">A!A404</f>
        <v>372.319825436413</v>
      </c>
      <c r="B449" s="0" t="n">
        <f aca="false">6*SIN(A!B$5*PI()/180)/(3-SIN(A!B$5*PI()/180))*A449</f>
        <v>514.768137913508</v>
      </c>
      <c r="C449" s="0" t="n">
        <f aca="false">-6*SIN(A!B$5*PI()/180)/(3+SIN(A!B$5*PI()/180))*A449</f>
        <v>-352.372016464547</v>
      </c>
    </row>
    <row r="450" customFormat="false" ht="12.8" hidden="false" customHeight="false" outlineLevel="0" collapsed="false">
      <c r="A450" s="0" t="n">
        <f aca="false">A!A405</f>
        <v>372.81857855362</v>
      </c>
      <c r="B450" s="0" t="n">
        <f aca="false">6*SIN(A!B$5*PI()/180)/(3-SIN(A!B$5*PI()/180))*A450</f>
        <v>515.457712295217</v>
      </c>
      <c r="C450" s="0" t="n">
        <f aca="false">-6*SIN(A!B$5*PI()/180)/(3+SIN(A!B$5*PI()/180))*A450</f>
        <v>-352.844047846229</v>
      </c>
    </row>
    <row r="451" customFormat="false" ht="12.8" hidden="false" customHeight="false" outlineLevel="0" collapsed="false">
      <c r="A451" s="0" t="n">
        <f aca="false">A!A406</f>
        <v>373.317331670827</v>
      </c>
      <c r="B451" s="0" t="n">
        <f aca="false">6*SIN(A!B$5*PI()/180)/(3-SIN(A!B$5*PI()/180))*A451</f>
        <v>516.147286676925</v>
      </c>
      <c r="C451" s="0" t="n">
        <f aca="false">-6*SIN(A!B$5*PI()/180)/(3+SIN(A!B$5*PI()/180))*A451</f>
        <v>-353.31607922791</v>
      </c>
    </row>
    <row r="452" customFormat="false" ht="12.8" hidden="false" customHeight="false" outlineLevel="0" collapsed="false">
      <c r="A452" s="0" t="n">
        <f aca="false">A!A407</f>
        <v>373.816084788034</v>
      </c>
      <c r="B452" s="0" t="n">
        <f aca="false">6*SIN(A!B$5*PI()/180)/(3-SIN(A!B$5*PI()/180))*A452</f>
        <v>516.836861058634</v>
      </c>
      <c r="C452" s="0" t="n">
        <f aca="false">-6*SIN(A!B$5*PI()/180)/(3+SIN(A!B$5*PI()/180))*A452</f>
        <v>-353.788110609592</v>
      </c>
    </row>
    <row r="453" customFormat="false" ht="12.8" hidden="false" customHeight="false" outlineLevel="0" collapsed="false">
      <c r="A453" s="0" t="n">
        <f aca="false">A!A408</f>
        <v>374.314837905241</v>
      </c>
      <c r="B453" s="0" t="n">
        <f aca="false">6*SIN(A!B$5*PI()/180)/(3-SIN(A!B$5*PI()/180))*A453</f>
        <v>517.526435440343</v>
      </c>
      <c r="C453" s="0" t="n">
        <f aca="false">-6*SIN(A!B$5*PI()/180)/(3+SIN(A!B$5*PI()/180))*A453</f>
        <v>-354.260141991274</v>
      </c>
    </row>
    <row r="454" customFormat="false" ht="12.8" hidden="false" customHeight="false" outlineLevel="0" collapsed="false">
      <c r="A454" s="0" t="n">
        <f aca="false">A!A409</f>
        <v>374.813591022448</v>
      </c>
      <c r="B454" s="0" t="n">
        <f aca="false">6*SIN(A!B$5*PI()/180)/(3-SIN(A!B$5*PI()/180))*A454</f>
        <v>518.216009822052</v>
      </c>
      <c r="C454" s="0" t="n">
        <f aca="false">-6*SIN(A!B$5*PI()/180)/(3+SIN(A!B$5*PI()/180))*A454</f>
        <v>-354.732173372955</v>
      </c>
    </row>
    <row r="455" customFormat="false" ht="12.8" hidden="false" customHeight="false" outlineLevel="0" collapsed="false">
      <c r="A455" s="0" t="n">
        <f aca="false">A!A410</f>
        <v>375.312344139655</v>
      </c>
      <c r="B455" s="0" t="n">
        <f aca="false">6*SIN(A!B$5*PI()/180)/(3-SIN(A!B$5*PI()/180))*A455</f>
        <v>518.90558420376</v>
      </c>
      <c r="C455" s="0" t="n">
        <f aca="false">-6*SIN(A!B$5*PI()/180)/(3+SIN(A!B$5*PI()/180))*A455</f>
        <v>-355.204204754637</v>
      </c>
    </row>
    <row r="456" customFormat="false" ht="12.8" hidden="false" customHeight="false" outlineLevel="0" collapsed="false">
      <c r="A456" s="0" t="n">
        <f aca="false">A!A411</f>
        <v>375.811097256862</v>
      </c>
      <c r="B456" s="0" t="n">
        <f aca="false">6*SIN(A!B$5*PI()/180)/(3-SIN(A!B$5*PI()/180))*A456</f>
        <v>519.595158585469</v>
      </c>
      <c r="C456" s="0" t="n">
        <f aca="false">-6*SIN(A!B$5*PI()/180)/(3+SIN(A!B$5*PI()/180))*A456</f>
        <v>-355.676236136318</v>
      </c>
    </row>
    <row r="457" customFormat="false" ht="12.8" hidden="false" customHeight="false" outlineLevel="0" collapsed="false">
      <c r="A457" s="0" t="n">
        <f aca="false">A!A412</f>
        <v>376.309850374069</v>
      </c>
      <c r="B457" s="0" t="n">
        <f aca="false">6*SIN(A!B$5*PI()/180)/(3-SIN(A!B$5*PI()/180))*A457</f>
        <v>520.284732967178</v>
      </c>
      <c r="C457" s="0" t="n">
        <f aca="false">-6*SIN(A!B$5*PI()/180)/(3+SIN(A!B$5*PI()/180))*A457</f>
        <v>-356.148267518</v>
      </c>
    </row>
    <row r="458" customFormat="false" ht="12.8" hidden="false" customHeight="false" outlineLevel="0" collapsed="false">
      <c r="A458" s="0" t="n">
        <f aca="false">A!A413</f>
        <v>376.808603491276</v>
      </c>
      <c r="B458" s="0" t="n">
        <f aca="false">6*SIN(A!B$5*PI()/180)/(3-SIN(A!B$5*PI()/180))*A458</f>
        <v>520.974307348886</v>
      </c>
      <c r="C458" s="0" t="n">
        <f aca="false">-6*SIN(A!B$5*PI()/180)/(3+SIN(A!B$5*PI()/180))*A458</f>
        <v>-356.620298899682</v>
      </c>
    </row>
    <row r="459" customFormat="false" ht="12.8" hidden="false" customHeight="false" outlineLevel="0" collapsed="false">
      <c r="A459" s="0" t="n">
        <f aca="false">A!A414</f>
        <v>377.307356608483</v>
      </c>
      <c r="B459" s="0" t="n">
        <f aca="false">6*SIN(A!B$5*PI()/180)/(3-SIN(A!B$5*PI()/180))*A459</f>
        <v>521.663881730595</v>
      </c>
      <c r="C459" s="0" t="n">
        <f aca="false">-6*SIN(A!B$5*PI()/180)/(3+SIN(A!B$5*PI()/180))*A459</f>
        <v>-357.092330281363</v>
      </c>
    </row>
    <row r="460" customFormat="false" ht="12.8" hidden="false" customHeight="false" outlineLevel="0" collapsed="false">
      <c r="A460" s="0" t="n">
        <f aca="false">A!A415</f>
        <v>377.80610972569</v>
      </c>
      <c r="B460" s="0" t="n">
        <f aca="false">6*SIN(A!B$5*PI()/180)/(3-SIN(A!B$5*PI()/180))*A460</f>
        <v>522.353456112304</v>
      </c>
      <c r="C460" s="0" t="n">
        <f aca="false">-6*SIN(A!B$5*PI()/180)/(3+SIN(A!B$5*PI()/180))*A460</f>
        <v>-357.564361663045</v>
      </c>
    </row>
    <row r="461" customFormat="false" ht="12.8" hidden="false" customHeight="false" outlineLevel="0" collapsed="false">
      <c r="A461" s="0" t="n">
        <f aca="false">A!A416</f>
        <v>378.304862842897</v>
      </c>
      <c r="B461" s="0" t="n">
        <f aca="false">6*SIN(A!B$5*PI()/180)/(3-SIN(A!B$5*PI()/180))*A461</f>
        <v>523.043030494012</v>
      </c>
      <c r="C461" s="0" t="n">
        <f aca="false">-6*SIN(A!B$5*PI()/180)/(3+SIN(A!B$5*PI()/180))*A461</f>
        <v>-358.036393044727</v>
      </c>
    </row>
    <row r="462" customFormat="false" ht="12.8" hidden="false" customHeight="false" outlineLevel="0" collapsed="false">
      <c r="A462" s="0" t="n">
        <f aca="false">A!A417</f>
        <v>378.803615960104</v>
      </c>
      <c r="B462" s="0" t="n">
        <f aca="false">6*SIN(A!B$5*PI()/180)/(3-SIN(A!B$5*PI()/180))*A462</f>
        <v>523.732604875721</v>
      </c>
      <c r="C462" s="0" t="n">
        <f aca="false">-6*SIN(A!B$5*PI()/180)/(3+SIN(A!B$5*PI()/180))*A462</f>
        <v>-358.508424426408</v>
      </c>
    </row>
    <row r="463" customFormat="false" ht="12.8" hidden="false" customHeight="false" outlineLevel="0" collapsed="false">
      <c r="A463" s="0" t="n">
        <f aca="false">A!A418</f>
        <v>379.302369077311</v>
      </c>
      <c r="B463" s="0" t="n">
        <f aca="false">6*SIN(A!B$5*PI()/180)/(3-SIN(A!B$5*PI()/180))*A463</f>
        <v>524.42217925743</v>
      </c>
      <c r="C463" s="0" t="n">
        <f aca="false">-6*SIN(A!B$5*PI()/180)/(3+SIN(A!B$5*PI()/180))*A463</f>
        <v>-358.98045580809</v>
      </c>
    </row>
    <row r="464" customFormat="false" ht="12.8" hidden="false" customHeight="false" outlineLevel="0" collapsed="false">
      <c r="A464" s="0" t="n">
        <f aca="false">A!A419</f>
        <v>379.801122194518</v>
      </c>
      <c r="B464" s="0" t="n">
        <f aca="false">6*SIN(A!B$5*PI()/180)/(3-SIN(A!B$5*PI()/180))*A464</f>
        <v>525.111753639139</v>
      </c>
      <c r="C464" s="0" t="n">
        <f aca="false">-6*SIN(A!B$5*PI()/180)/(3+SIN(A!B$5*PI()/180))*A464</f>
        <v>-359.452487189771</v>
      </c>
    </row>
    <row r="465" customFormat="false" ht="12.8" hidden="false" customHeight="false" outlineLevel="0" collapsed="false">
      <c r="A465" s="0" t="n">
        <f aca="false">A!A420</f>
        <v>380.299875311725</v>
      </c>
      <c r="B465" s="0" t="n">
        <f aca="false">6*SIN(A!B$5*PI()/180)/(3-SIN(A!B$5*PI()/180))*A465</f>
        <v>525.801328020847</v>
      </c>
      <c r="C465" s="0" t="n">
        <f aca="false">-6*SIN(A!B$5*PI()/180)/(3+SIN(A!B$5*PI()/180))*A465</f>
        <v>-359.924518571453</v>
      </c>
    </row>
    <row r="466" customFormat="false" ht="12.8" hidden="false" customHeight="false" outlineLevel="0" collapsed="false">
      <c r="A466" s="0" t="n">
        <f aca="false">A!A421</f>
        <v>380.798628428932</v>
      </c>
      <c r="B466" s="0" t="n">
        <f aca="false">6*SIN(A!B$5*PI()/180)/(3-SIN(A!B$5*PI()/180))*A466</f>
        <v>526.490902402556</v>
      </c>
      <c r="C466" s="0" t="n">
        <f aca="false">-6*SIN(A!B$5*PI()/180)/(3+SIN(A!B$5*PI()/180))*A466</f>
        <v>-360.396549953135</v>
      </c>
    </row>
    <row r="467" customFormat="false" ht="12.8" hidden="false" customHeight="false" outlineLevel="0" collapsed="false">
      <c r="A467" s="0" t="n">
        <f aca="false">A!A422</f>
        <v>381.297381546139</v>
      </c>
      <c r="B467" s="0" t="n">
        <f aca="false">6*SIN(A!B$5*PI()/180)/(3-SIN(A!B$5*PI()/180))*A467</f>
        <v>527.180476784265</v>
      </c>
      <c r="C467" s="0" t="n">
        <f aca="false">-6*SIN(A!B$5*PI()/180)/(3+SIN(A!B$5*PI()/180))*A467</f>
        <v>-360.868581334816</v>
      </c>
    </row>
    <row r="468" customFormat="false" ht="12.8" hidden="false" customHeight="false" outlineLevel="0" collapsed="false">
      <c r="A468" s="0" t="n">
        <f aca="false">A!A423</f>
        <v>381.796134663346</v>
      </c>
      <c r="B468" s="0" t="n">
        <f aca="false">6*SIN(A!B$5*PI()/180)/(3-SIN(A!B$5*PI()/180))*A468</f>
        <v>527.870051165973</v>
      </c>
      <c r="C468" s="0" t="n">
        <f aca="false">-6*SIN(A!B$5*PI()/180)/(3+SIN(A!B$5*PI()/180))*A468</f>
        <v>-361.340612716498</v>
      </c>
    </row>
    <row r="469" customFormat="false" ht="12.8" hidden="false" customHeight="false" outlineLevel="0" collapsed="false">
      <c r="A469" s="0" t="n">
        <f aca="false">A!A424</f>
        <v>382.294887780553</v>
      </c>
      <c r="B469" s="0" t="n">
        <f aca="false">6*SIN(A!B$5*PI()/180)/(3-SIN(A!B$5*PI()/180))*A469</f>
        <v>528.559625547682</v>
      </c>
      <c r="C469" s="0" t="n">
        <f aca="false">-6*SIN(A!B$5*PI()/180)/(3+SIN(A!B$5*PI()/180))*A469</f>
        <v>-361.81264409818</v>
      </c>
    </row>
    <row r="470" customFormat="false" ht="12.8" hidden="false" customHeight="false" outlineLevel="0" collapsed="false">
      <c r="A470" s="0" t="n">
        <f aca="false">A!A425</f>
        <v>382.79364089776</v>
      </c>
      <c r="B470" s="0" t="n">
        <f aca="false">6*SIN(A!B$5*PI()/180)/(3-SIN(A!B$5*PI()/180))*A470</f>
        <v>529.249199929391</v>
      </c>
      <c r="C470" s="0" t="n">
        <f aca="false">-6*SIN(A!B$5*PI()/180)/(3+SIN(A!B$5*PI()/180))*A470</f>
        <v>-362.284675479861</v>
      </c>
    </row>
    <row r="471" customFormat="false" ht="12.8" hidden="false" customHeight="false" outlineLevel="0" collapsed="false">
      <c r="A471" s="0" t="n">
        <f aca="false">A!A426</f>
        <v>383.292394014967</v>
      </c>
      <c r="B471" s="0" t="n">
        <f aca="false">6*SIN(A!B$5*PI()/180)/(3-SIN(A!B$5*PI()/180))*A471</f>
        <v>529.9387743111</v>
      </c>
      <c r="C471" s="0" t="n">
        <f aca="false">-6*SIN(A!B$5*PI()/180)/(3+SIN(A!B$5*PI()/180))*A471</f>
        <v>-362.756706861543</v>
      </c>
    </row>
    <row r="472" customFormat="false" ht="12.8" hidden="false" customHeight="false" outlineLevel="0" collapsed="false">
      <c r="A472" s="0" t="n">
        <f aca="false">A!A427</f>
        <v>383.791147132174</v>
      </c>
      <c r="B472" s="0" t="n">
        <f aca="false">6*SIN(A!B$5*PI()/180)/(3-SIN(A!B$5*PI()/180))*A472</f>
        <v>530.628348692808</v>
      </c>
      <c r="C472" s="0" t="n">
        <f aca="false">-6*SIN(A!B$5*PI()/180)/(3+SIN(A!B$5*PI()/180))*A472</f>
        <v>-363.228738243224</v>
      </c>
    </row>
    <row r="473" customFormat="false" ht="12.8" hidden="false" customHeight="false" outlineLevel="0" collapsed="false">
      <c r="A473" s="0" t="n">
        <f aca="false">A!A428</f>
        <v>384.289900249381</v>
      </c>
      <c r="B473" s="0" t="n">
        <f aca="false">6*SIN(A!B$5*PI()/180)/(3-SIN(A!B$5*PI()/180))*A473</f>
        <v>531.317923074517</v>
      </c>
      <c r="C473" s="0" t="n">
        <f aca="false">-6*SIN(A!B$5*PI()/180)/(3+SIN(A!B$5*PI()/180))*A473</f>
        <v>-363.700769624906</v>
      </c>
    </row>
    <row r="474" customFormat="false" ht="12.8" hidden="false" customHeight="false" outlineLevel="0" collapsed="false">
      <c r="A474" s="0" t="n">
        <f aca="false">A!A429</f>
        <v>384.788653366588</v>
      </c>
      <c r="B474" s="0" t="n">
        <f aca="false">6*SIN(A!B$5*PI()/180)/(3-SIN(A!B$5*PI()/180))*A474</f>
        <v>532.007497456226</v>
      </c>
      <c r="C474" s="0" t="n">
        <f aca="false">-6*SIN(A!B$5*PI()/180)/(3+SIN(A!B$5*PI()/180))*A474</f>
        <v>-364.172801006588</v>
      </c>
    </row>
    <row r="475" customFormat="false" ht="12.8" hidden="false" customHeight="false" outlineLevel="0" collapsed="false">
      <c r="A475" s="0" t="n">
        <f aca="false">A!A430</f>
        <v>385.287406483795</v>
      </c>
      <c r="B475" s="0" t="n">
        <f aca="false">6*SIN(A!B$5*PI()/180)/(3-SIN(A!B$5*PI()/180))*A475</f>
        <v>532.697071837934</v>
      </c>
      <c r="C475" s="0" t="n">
        <f aca="false">-6*SIN(A!B$5*PI()/180)/(3+SIN(A!B$5*PI()/180))*A475</f>
        <v>-364.644832388269</v>
      </c>
    </row>
    <row r="476" customFormat="false" ht="12.8" hidden="false" customHeight="false" outlineLevel="0" collapsed="false">
      <c r="A476" s="0" t="n">
        <f aca="false">A!A431</f>
        <v>385.786159601002</v>
      </c>
      <c r="B476" s="0" t="n">
        <f aca="false">6*SIN(A!B$5*PI()/180)/(3-SIN(A!B$5*PI()/180))*A476</f>
        <v>533.386646219643</v>
      </c>
      <c r="C476" s="0" t="n">
        <f aca="false">-6*SIN(A!B$5*PI()/180)/(3+SIN(A!B$5*PI()/180))*A476</f>
        <v>-365.116863769951</v>
      </c>
    </row>
    <row r="477" customFormat="false" ht="12.8" hidden="false" customHeight="false" outlineLevel="0" collapsed="false">
      <c r="A477" s="0" t="n">
        <f aca="false">A!A432</f>
        <v>386.284912718209</v>
      </c>
      <c r="B477" s="0" t="n">
        <f aca="false">6*SIN(A!B$5*PI()/180)/(3-SIN(A!B$5*PI()/180))*A477</f>
        <v>534.076220601352</v>
      </c>
      <c r="C477" s="0" t="n">
        <f aca="false">-6*SIN(A!B$5*PI()/180)/(3+SIN(A!B$5*PI()/180))*A477</f>
        <v>-365.588895151632</v>
      </c>
    </row>
    <row r="478" customFormat="false" ht="12.8" hidden="false" customHeight="false" outlineLevel="0" collapsed="false">
      <c r="A478" s="0" t="n">
        <f aca="false">A!A433</f>
        <v>386.783665835416</v>
      </c>
      <c r="B478" s="0" t="n">
        <f aca="false">6*SIN(A!B$5*PI()/180)/(3-SIN(A!B$5*PI()/180))*A478</f>
        <v>534.765794983061</v>
      </c>
      <c r="C478" s="0" t="n">
        <f aca="false">-6*SIN(A!B$5*PI()/180)/(3+SIN(A!B$5*PI()/180))*A478</f>
        <v>-366.060926533314</v>
      </c>
    </row>
    <row r="479" customFormat="false" ht="12.8" hidden="false" customHeight="false" outlineLevel="0" collapsed="false">
      <c r="A479" s="0" t="n">
        <f aca="false">A!A434</f>
        <v>387.282418952623</v>
      </c>
      <c r="B479" s="0" t="n">
        <f aca="false">6*SIN(A!B$5*PI()/180)/(3-SIN(A!B$5*PI()/180))*A479</f>
        <v>535.455369364769</v>
      </c>
      <c r="C479" s="0" t="n">
        <f aca="false">-6*SIN(A!B$5*PI()/180)/(3+SIN(A!B$5*PI()/180))*A479</f>
        <v>-366.532957914996</v>
      </c>
    </row>
    <row r="480" customFormat="false" ht="12.8" hidden="false" customHeight="false" outlineLevel="0" collapsed="false">
      <c r="A480" s="0" t="n">
        <f aca="false">A!A435</f>
        <v>387.78117206983</v>
      </c>
      <c r="B480" s="0" t="n">
        <f aca="false">6*SIN(A!B$5*PI()/180)/(3-SIN(A!B$5*PI()/180))*A480</f>
        <v>536.144943746478</v>
      </c>
      <c r="C480" s="0" t="n">
        <f aca="false">-6*SIN(A!B$5*PI()/180)/(3+SIN(A!B$5*PI()/180))*A480</f>
        <v>-367.004989296677</v>
      </c>
    </row>
    <row r="481" customFormat="false" ht="12.8" hidden="false" customHeight="false" outlineLevel="0" collapsed="false">
      <c r="A481" s="0" t="n">
        <f aca="false">A!A436</f>
        <v>388.279925187037</v>
      </c>
      <c r="B481" s="0" t="n">
        <f aca="false">6*SIN(A!B$5*PI()/180)/(3-SIN(A!B$5*PI()/180))*A481</f>
        <v>536.834518128187</v>
      </c>
      <c r="C481" s="0" t="n">
        <f aca="false">-6*SIN(A!B$5*PI()/180)/(3+SIN(A!B$5*PI()/180))*A481</f>
        <v>-367.477020678359</v>
      </c>
    </row>
    <row r="482" customFormat="false" ht="12.8" hidden="false" customHeight="false" outlineLevel="0" collapsed="false">
      <c r="A482" s="0" t="n">
        <f aca="false">A!A437</f>
        <v>388.778678304244</v>
      </c>
      <c r="B482" s="0" t="n">
        <f aca="false">6*SIN(A!B$5*PI()/180)/(3-SIN(A!B$5*PI()/180))*A482</f>
        <v>537.524092509895</v>
      </c>
      <c r="C482" s="0" t="n">
        <f aca="false">-6*SIN(A!B$5*PI()/180)/(3+SIN(A!B$5*PI()/180))*A482</f>
        <v>-367.949052060041</v>
      </c>
    </row>
    <row r="483" customFormat="false" ht="12.8" hidden="false" customHeight="false" outlineLevel="0" collapsed="false">
      <c r="A483" s="0" t="n">
        <f aca="false">A!A438</f>
        <v>389.277431421451</v>
      </c>
      <c r="B483" s="0" t="n">
        <f aca="false">6*SIN(A!B$5*PI()/180)/(3-SIN(A!B$5*PI()/180))*A483</f>
        <v>538.213666891604</v>
      </c>
      <c r="C483" s="0" t="n">
        <f aca="false">-6*SIN(A!B$5*PI()/180)/(3+SIN(A!B$5*PI()/180))*A483</f>
        <v>-368.421083441722</v>
      </c>
    </row>
    <row r="484" customFormat="false" ht="12.8" hidden="false" customHeight="false" outlineLevel="0" collapsed="false">
      <c r="A484" s="0" t="n">
        <f aca="false">A!A439</f>
        <v>389.776184538658</v>
      </c>
      <c r="B484" s="0" t="n">
        <f aca="false">6*SIN(A!B$5*PI()/180)/(3-SIN(A!B$5*PI()/180))*A484</f>
        <v>538.903241273313</v>
      </c>
      <c r="C484" s="0" t="n">
        <f aca="false">-6*SIN(A!B$5*PI()/180)/(3+SIN(A!B$5*PI()/180))*A484</f>
        <v>-368.893114823404</v>
      </c>
    </row>
    <row r="485" customFormat="false" ht="12.8" hidden="false" customHeight="false" outlineLevel="0" collapsed="false">
      <c r="A485" s="0" t="n">
        <f aca="false">A!A440</f>
        <v>390.274937655865</v>
      </c>
      <c r="B485" s="0" t="n">
        <f aca="false">6*SIN(A!B$5*PI()/180)/(3-SIN(A!B$5*PI()/180))*A485</f>
        <v>539.592815655021</v>
      </c>
      <c r="C485" s="0" t="n">
        <f aca="false">-6*SIN(A!B$5*PI()/180)/(3+SIN(A!B$5*PI()/180))*A485</f>
        <v>-369.365146205085</v>
      </c>
    </row>
    <row r="486" customFormat="false" ht="12.8" hidden="false" customHeight="false" outlineLevel="0" collapsed="false">
      <c r="A486" s="0" t="n">
        <f aca="false">A!A441</f>
        <v>390.773690773072</v>
      </c>
      <c r="B486" s="0" t="n">
        <f aca="false">6*SIN(A!B$5*PI()/180)/(3-SIN(A!B$5*PI()/180))*A486</f>
        <v>540.28239003673</v>
      </c>
      <c r="C486" s="0" t="n">
        <f aca="false">-6*SIN(A!B$5*PI()/180)/(3+SIN(A!B$5*PI()/180))*A486</f>
        <v>-369.837177586767</v>
      </c>
    </row>
    <row r="487" customFormat="false" ht="12.8" hidden="false" customHeight="false" outlineLevel="0" collapsed="false">
      <c r="A487" s="0" t="n">
        <f aca="false">A!A442</f>
        <v>391.272443890279</v>
      </c>
      <c r="B487" s="0" t="n">
        <f aca="false">6*SIN(A!B$5*PI()/180)/(3-SIN(A!B$5*PI()/180))*A487</f>
        <v>540.971964418439</v>
      </c>
      <c r="C487" s="0" t="n">
        <f aca="false">-6*SIN(A!B$5*PI()/180)/(3+SIN(A!B$5*PI()/180))*A487</f>
        <v>-370.309208968449</v>
      </c>
    </row>
    <row r="488" customFormat="false" ht="12.8" hidden="false" customHeight="false" outlineLevel="0" collapsed="false">
      <c r="A488" s="0" t="n">
        <f aca="false">A!A443</f>
        <v>391.771197007486</v>
      </c>
      <c r="B488" s="0" t="n">
        <f aca="false">6*SIN(A!B$5*PI()/180)/(3-SIN(A!B$5*PI()/180))*A488</f>
        <v>541.661538800148</v>
      </c>
      <c r="C488" s="0" t="n">
        <f aca="false">-6*SIN(A!B$5*PI()/180)/(3+SIN(A!B$5*PI()/180))*A488</f>
        <v>-370.78124035013</v>
      </c>
    </row>
    <row r="489" customFormat="false" ht="12.8" hidden="false" customHeight="false" outlineLevel="0" collapsed="false">
      <c r="A489" s="0" t="n">
        <f aca="false">A!A444</f>
        <v>392.269950124693</v>
      </c>
      <c r="B489" s="0" t="n">
        <f aca="false">6*SIN(A!B$5*PI()/180)/(3-SIN(A!B$5*PI()/180))*A489</f>
        <v>542.351113181856</v>
      </c>
      <c r="C489" s="0" t="n">
        <f aca="false">-6*SIN(A!B$5*PI()/180)/(3+SIN(A!B$5*PI()/180))*A489</f>
        <v>-371.253271731812</v>
      </c>
    </row>
    <row r="490" customFormat="false" ht="12.8" hidden="false" customHeight="false" outlineLevel="0" collapsed="false">
      <c r="A490" s="0" t="n">
        <f aca="false">A!A445</f>
        <v>392.7687032419</v>
      </c>
      <c r="B490" s="0" t="n">
        <f aca="false">6*SIN(A!B$5*PI()/180)/(3-SIN(A!B$5*PI()/180))*A490</f>
        <v>543.040687563565</v>
      </c>
      <c r="C490" s="0" t="n">
        <f aca="false">-6*SIN(A!B$5*PI()/180)/(3+SIN(A!B$5*PI()/180))*A490</f>
        <v>-371.725303113494</v>
      </c>
    </row>
    <row r="491" customFormat="false" ht="12.8" hidden="false" customHeight="false" outlineLevel="0" collapsed="false">
      <c r="A491" s="0" t="n">
        <f aca="false">A!A446</f>
        <v>393.267456359107</v>
      </c>
      <c r="B491" s="0" t="n">
        <f aca="false">6*SIN(A!B$5*PI()/180)/(3-SIN(A!B$5*PI()/180))*A491</f>
        <v>543.730261945274</v>
      </c>
      <c r="C491" s="0" t="n">
        <f aca="false">-6*SIN(A!B$5*PI()/180)/(3+SIN(A!B$5*PI()/180))*A491</f>
        <v>-372.197334495175</v>
      </c>
    </row>
    <row r="492" customFormat="false" ht="12.8" hidden="false" customHeight="false" outlineLevel="0" collapsed="false">
      <c r="A492" s="0" t="n">
        <f aca="false">A!A447</f>
        <v>393.766209476314</v>
      </c>
      <c r="B492" s="0" t="n">
        <f aca="false">6*SIN(A!B$5*PI()/180)/(3-SIN(A!B$5*PI()/180))*A492</f>
        <v>544.419836326982</v>
      </c>
      <c r="C492" s="0" t="n">
        <f aca="false">-6*SIN(A!B$5*PI()/180)/(3+SIN(A!B$5*PI()/180))*A492</f>
        <v>-372.669365876857</v>
      </c>
    </row>
    <row r="493" customFormat="false" ht="12.8" hidden="false" customHeight="false" outlineLevel="0" collapsed="false">
      <c r="A493" s="0" t="n">
        <f aca="false">A!A448</f>
        <v>394.264962593521</v>
      </c>
      <c r="B493" s="0" t="n">
        <f aca="false">6*SIN(A!B$5*PI()/180)/(3-SIN(A!B$5*PI()/180))*A493</f>
        <v>545.109410708691</v>
      </c>
      <c r="C493" s="0" t="n">
        <f aca="false">-6*SIN(A!B$5*PI()/180)/(3+SIN(A!B$5*PI()/180))*A493</f>
        <v>-373.141397258538</v>
      </c>
    </row>
    <row r="494" customFormat="false" ht="12.8" hidden="false" customHeight="false" outlineLevel="0" collapsed="false">
      <c r="A494" s="0" t="n">
        <f aca="false">A!A449</f>
        <v>394.763715710728</v>
      </c>
      <c r="B494" s="0" t="n">
        <f aca="false">6*SIN(A!B$5*PI()/180)/(3-SIN(A!B$5*PI()/180))*A494</f>
        <v>545.7989850904</v>
      </c>
      <c r="C494" s="0" t="n">
        <f aca="false">-6*SIN(A!B$5*PI()/180)/(3+SIN(A!B$5*PI()/180))*A494</f>
        <v>-373.61342864022</v>
      </c>
    </row>
    <row r="495" customFormat="false" ht="12.8" hidden="false" customHeight="false" outlineLevel="0" collapsed="false">
      <c r="A495" s="0" t="n">
        <f aca="false">A!A450</f>
        <v>395.262468827935</v>
      </c>
      <c r="B495" s="0" t="n">
        <f aca="false">6*SIN(A!B$5*PI()/180)/(3-SIN(A!B$5*PI()/180))*A495</f>
        <v>546.488559472108</v>
      </c>
      <c r="C495" s="0" t="n">
        <f aca="false">-6*SIN(A!B$5*PI()/180)/(3+SIN(A!B$5*PI()/180))*A495</f>
        <v>-374.085460021902</v>
      </c>
    </row>
    <row r="496" customFormat="false" ht="12.8" hidden="false" customHeight="false" outlineLevel="0" collapsed="false">
      <c r="A496" s="0" t="n">
        <f aca="false">A!A451</f>
        <v>395.761221945142</v>
      </c>
      <c r="B496" s="0" t="n">
        <f aca="false">6*SIN(A!B$5*PI()/180)/(3-SIN(A!B$5*PI()/180))*A496</f>
        <v>547.178133853817</v>
      </c>
      <c r="C496" s="0" t="n">
        <f aca="false">-6*SIN(A!B$5*PI()/180)/(3+SIN(A!B$5*PI()/180))*A496</f>
        <v>-374.557491403583</v>
      </c>
    </row>
    <row r="497" customFormat="false" ht="12.8" hidden="false" customHeight="false" outlineLevel="0" collapsed="false">
      <c r="A497" s="0" t="n">
        <f aca="false">A!A452</f>
        <v>396.259975062349</v>
      </c>
      <c r="B497" s="0" t="n">
        <f aca="false">6*SIN(A!B$5*PI()/180)/(3-SIN(A!B$5*PI()/180))*A497</f>
        <v>547.867708235526</v>
      </c>
      <c r="C497" s="0" t="n">
        <f aca="false">-6*SIN(A!B$5*PI()/180)/(3+SIN(A!B$5*PI()/180))*A497</f>
        <v>-375.029522785265</v>
      </c>
    </row>
    <row r="498" customFormat="false" ht="12.8" hidden="false" customHeight="false" outlineLevel="0" collapsed="false">
      <c r="A498" s="0" t="n">
        <f aca="false">A!A453</f>
        <v>396.758728179556</v>
      </c>
      <c r="B498" s="0" t="n">
        <f aca="false">6*SIN(A!B$5*PI()/180)/(3-SIN(A!B$5*PI()/180))*A498</f>
        <v>548.557282617235</v>
      </c>
      <c r="C498" s="0" t="n">
        <f aca="false">-6*SIN(A!B$5*PI()/180)/(3+SIN(A!B$5*PI()/180))*A498</f>
        <v>-375.501554166947</v>
      </c>
    </row>
    <row r="499" customFormat="false" ht="12.8" hidden="false" customHeight="false" outlineLevel="0" collapsed="false">
      <c r="A499" s="0" t="n">
        <f aca="false">A!A454</f>
        <v>397.257481296763</v>
      </c>
      <c r="B499" s="0" t="n">
        <f aca="false">6*SIN(A!B$5*PI()/180)/(3-SIN(A!B$5*PI()/180))*A499</f>
        <v>549.246856998943</v>
      </c>
      <c r="C499" s="0" t="n">
        <f aca="false">-6*SIN(A!B$5*PI()/180)/(3+SIN(A!B$5*PI()/180))*A499</f>
        <v>-375.973585548628</v>
      </c>
    </row>
    <row r="500" customFormat="false" ht="12.8" hidden="false" customHeight="false" outlineLevel="0" collapsed="false">
      <c r="A500" s="0" t="n">
        <f aca="false">A!A455</f>
        <v>397.75623441397</v>
      </c>
      <c r="B500" s="0" t="n">
        <f aca="false">6*SIN(A!B$5*PI()/180)/(3-SIN(A!B$5*PI()/180))*A500</f>
        <v>549.936431380652</v>
      </c>
      <c r="C500" s="0" t="n">
        <f aca="false">-6*SIN(A!B$5*PI()/180)/(3+SIN(A!B$5*PI()/180))*A500</f>
        <v>-376.44561693031</v>
      </c>
    </row>
    <row r="501" customFormat="false" ht="12.8" hidden="false" customHeight="false" outlineLevel="0" collapsed="false">
      <c r="A501" s="0" t="n">
        <f aca="false">A!A456</f>
        <v>398.254987531177</v>
      </c>
      <c r="B501" s="0" t="n">
        <f aca="false">6*SIN(A!B$5*PI()/180)/(3-SIN(A!B$5*PI()/180))*A501</f>
        <v>550.626005762361</v>
      </c>
      <c r="C501" s="0" t="n">
        <f aca="false">-6*SIN(A!B$5*PI()/180)/(3+SIN(A!B$5*PI()/180))*A501</f>
        <v>-376.917648311991</v>
      </c>
    </row>
    <row r="502" customFormat="false" ht="12.8" hidden="false" customHeight="false" outlineLevel="0" collapsed="false">
      <c r="A502" s="0" t="n">
        <f aca="false">A!A457</f>
        <v>398.753740648384</v>
      </c>
      <c r="B502" s="0" t="n">
        <f aca="false">6*SIN(A!B$5*PI()/180)/(3-SIN(A!B$5*PI()/180))*A502</f>
        <v>551.315580144069</v>
      </c>
      <c r="C502" s="0" t="n">
        <f aca="false">-6*SIN(A!B$5*PI()/180)/(3+SIN(A!B$5*PI()/180))*A502</f>
        <v>-377.389679693673</v>
      </c>
    </row>
    <row r="503" customFormat="false" ht="12.8" hidden="false" customHeight="false" outlineLevel="0" collapsed="false">
      <c r="A503" s="0" t="n">
        <f aca="false">A!A458</f>
        <v>399.252493765591</v>
      </c>
      <c r="B503" s="0" t="n">
        <f aca="false">6*SIN(A!B$5*PI()/180)/(3-SIN(A!B$5*PI()/180))*A503</f>
        <v>552.005154525778</v>
      </c>
      <c r="C503" s="0" t="n">
        <f aca="false">-6*SIN(A!B$5*PI()/180)/(3+SIN(A!B$5*PI()/180))*A503</f>
        <v>-377.861711075355</v>
      </c>
    </row>
    <row r="504" customFormat="false" ht="12.8" hidden="false" customHeight="false" outlineLevel="0" collapsed="false">
      <c r="A504" s="0" t="n">
        <f aca="false">A!A459</f>
        <v>399.751246882798</v>
      </c>
      <c r="B504" s="0" t="n">
        <f aca="false">6*SIN(A!B$5*PI()/180)/(3-SIN(A!B$5*PI()/180))*A504</f>
        <v>552.694728907487</v>
      </c>
      <c r="C504" s="0" t="n">
        <f aca="false">-6*SIN(A!B$5*PI()/180)/(3+SIN(A!B$5*PI()/180))*A504</f>
        <v>-378.333742457036</v>
      </c>
    </row>
    <row r="505" customFormat="false" ht="12.8" hidden="false" customHeight="false" outlineLevel="0" collapsed="false">
      <c r="A505" s="0" t="n">
        <f aca="false">A!A460</f>
        <v>400.250000000005</v>
      </c>
      <c r="B505" s="0" t="n">
        <f aca="false">6*SIN(A!B$5*PI()/180)/(3-SIN(A!B$5*PI()/180))*A505</f>
        <v>553.384303289195</v>
      </c>
      <c r="C505" s="0" t="n">
        <f aca="false">-6*SIN(A!B$5*PI()/180)/(3+SIN(A!B$5*PI()/180))*A505</f>
        <v>-378.805773838718</v>
      </c>
    </row>
    <row r="506" customFormat="false" ht="12.8" hidden="false" customHeight="false" outlineLevel="0" collapsed="false">
      <c r="A506" s="0" t="n">
        <f aca="false">A!A461</f>
        <v>400.748753117212</v>
      </c>
      <c r="B506" s="0" t="n">
        <f aca="false">6*SIN(A!B$5*PI()/180)/(3-SIN(A!B$5*PI()/180))*A506</f>
        <v>554.073877670904</v>
      </c>
      <c r="C506" s="0" t="n">
        <f aca="false">-6*SIN(A!B$5*PI()/180)/(3+SIN(A!B$5*PI()/180))*A506</f>
        <v>-379.277805220399</v>
      </c>
    </row>
    <row r="507" customFormat="false" ht="12.8" hidden="false" customHeight="false" outlineLevel="0" collapsed="false">
      <c r="A507" s="0" t="n">
        <f aca="false">A!A462</f>
        <v>401.247506234419</v>
      </c>
      <c r="B507" s="0" t="n">
        <f aca="false">6*SIN(A!B$5*PI()/180)/(3-SIN(A!B$5*PI()/180))*A507</f>
        <v>554.763452052613</v>
      </c>
      <c r="C507" s="0" t="n">
        <f aca="false">-6*SIN(A!B$5*PI()/180)/(3+SIN(A!B$5*PI()/180))*A507</f>
        <v>-379.749836602081</v>
      </c>
    </row>
    <row r="508" customFormat="false" ht="12.8" hidden="false" customHeight="false" outlineLevel="0" collapsed="false">
      <c r="A508" s="0" t="n">
        <f aca="false">A!A463</f>
        <v>401.746259351626</v>
      </c>
      <c r="B508" s="0" t="n">
        <f aca="false">6*SIN(A!B$5*PI()/180)/(3-SIN(A!B$5*PI()/180))*A508</f>
        <v>555.453026434322</v>
      </c>
      <c r="C508" s="0" t="n">
        <f aca="false">-6*SIN(A!B$5*PI()/180)/(3+SIN(A!B$5*PI()/180))*A508</f>
        <v>-380.221867983763</v>
      </c>
    </row>
    <row r="509" customFormat="false" ht="12.8" hidden="false" customHeight="false" outlineLevel="0" collapsed="false">
      <c r="A509" s="0" t="n">
        <f aca="false">A!A464</f>
        <v>402.245012468833</v>
      </c>
      <c r="B509" s="0" t="n">
        <f aca="false">6*SIN(A!B$5*PI()/180)/(3-SIN(A!B$5*PI()/180))*A509</f>
        <v>556.14260081603</v>
      </c>
      <c r="C509" s="0" t="n">
        <f aca="false">-6*SIN(A!B$5*PI()/180)/(3+SIN(A!B$5*PI()/180))*A509</f>
        <v>-380.693899365444</v>
      </c>
    </row>
    <row r="510" customFormat="false" ht="12.8" hidden="false" customHeight="false" outlineLevel="0" collapsed="false">
      <c r="A510" s="0" t="n">
        <f aca="false">A!A465</f>
        <v>402.74376558604</v>
      </c>
      <c r="B510" s="0" t="n">
        <f aca="false">6*SIN(A!B$5*PI()/180)/(3-SIN(A!B$5*PI()/180))*A510</f>
        <v>556.832175197739</v>
      </c>
      <c r="C510" s="0" t="n">
        <f aca="false">-6*SIN(A!B$5*PI()/180)/(3+SIN(A!B$5*PI()/180))*A510</f>
        <v>-381.165930747126</v>
      </c>
    </row>
    <row r="511" customFormat="false" ht="12.8" hidden="false" customHeight="false" outlineLevel="0" collapsed="false">
      <c r="A511" s="0" t="n">
        <f aca="false">A!A466</f>
        <v>403.242518703247</v>
      </c>
      <c r="B511" s="0" t="n">
        <f aca="false">6*SIN(A!B$5*PI()/180)/(3-SIN(A!B$5*PI()/180))*A511</f>
        <v>557.521749579448</v>
      </c>
      <c r="C511" s="0" t="n">
        <f aca="false">-6*SIN(A!B$5*PI()/180)/(3+SIN(A!B$5*PI()/180))*A511</f>
        <v>-381.637962128808</v>
      </c>
    </row>
    <row r="512" customFormat="false" ht="12.8" hidden="false" customHeight="false" outlineLevel="0" collapsed="false">
      <c r="A512" s="0" t="n">
        <f aca="false">A!A467</f>
        <v>403.741271820454</v>
      </c>
      <c r="B512" s="0" t="n">
        <f aca="false">6*SIN(A!B$5*PI()/180)/(3-SIN(A!B$5*PI()/180))*A512</f>
        <v>558.211323961156</v>
      </c>
      <c r="C512" s="0" t="n">
        <f aca="false">-6*SIN(A!B$5*PI()/180)/(3+SIN(A!B$5*PI()/180))*A512</f>
        <v>-382.109993510489</v>
      </c>
    </row>
    <row r="513" customFormat="false" ht="12.8" hidden="false" customHeight="false" outlineLevel="0" collapsed="false">
      <c r="A513" s="0" t="n">
        <f aca="false">A!A468</f>
        <v>404.240024937661</v>
      </c>
      <c r="B513" s="0" t="n">
        <f aca="false">6*SIN(A!B$5*PI()/180)/(3-SIN(A!B$5*PI()/180))*A513</f>
        <v>558.900898342865</v>
      </c>
      <c r="C513" s="0" t="n">
        <f aca="false">-6*SIN(A!B$5*PI()/180)/(3+SIN(A!B$5*PI()/180))*A513</f>
        <v>-382.582024892171</v>
      </c>
    </row>
    <row r="514" customFormat="false" ht="12.8" hidden="false" customHeight="false" outlineLevel="0" collapsed="false">
      <c r="A514" s="0" t="n">
        <f aca="false">A!A469</f>
        <v>404.738778054868</v>
      </c>
      <c r="B514" s="0" t="n">
        <f aca="false">6*SIN(A!B$5*PI()/180)/(3-SIN(A!B$5*PI()/180))*A514</f>
        <v>559.590472724574</v>
      </c>
      <c r="C514" s="0" t="n">
        <f aca="false">-6*SIN(A!B$5*PI()/180)/(3+SIN(A!B$5*PI()/180))*A514</f>
        <v>-383.054056273852</v>
      </c>
    </row>
    <row r="515" customFormat="false" ht="12.8" hidden="false" customHeight="false" outlineLevel="0" collapsed="false">
      <c r="A515" s="0" t="n">
        <f aca="false">A!A470</f>
        <v>405.237531172075</v>
      </c>
      <c r="B515" s="0" t="n">
        <f aca="false">6*SIN(A!B$5*PI()/180)/(3-SIN(A!B$5*PI()/180))*A515</f>
        <v>560.280047106282</v>
      </c>
      <c r="C515" s="0" t="n">
        <f aca="false">-6*SIN(A!B$5*PI()/180)/(3+SIN(A!B$5*PI()/180))*A515</f>
        <v>-383.526087655534</v>
      </c>
    </row>
    <row r="516" customFormat="false" ht="12.8" hidden="false" customHeight="false" outlineLevel="0" collapsed="false">
      <c r="A516" s="0" t="n">
        <f aca="false">A!A471</f>
        <v>405.736284289282</v>
      </c>
      <c r="B516" s="0" t="n">
        <f aca="false">6*SIN(A!B$5*PI()/180)/(3-SIN(A!B$5*PI()/180))*A516</f>
        <v>560.969621487991</v>
      </c>
      <c r="C516" s="0" t="n">
        <f aca="false">-6*SIN(A!B$5*PI()/180)/(3+SIN(A!B$5*PI()/180))*A516</f>
        <v>-383.998119037216</v>
      </c>
    </row>
    <row r="517" customFormat="false" ht="12.8" hidden="false" customHeight="false" outlineLevel="0" collapsed="false">
      <c r="A517" s="0" t="n">
        <f aca="false">A!A472</f>
        <v>406.235037406489</v>
      </c>
      <c r="B517" s="0" t="n">
        <f aca="false">6*SIN(A!B$5*PI()/180)/(3-SIN(A!B$5*PI()/180))*A517</f>
        <v>561.6591958697</v>
      </c>
      <c r="C517" s="0" t="n">
        <f aca="false">-6*SIN(A!B$5*PI()/180)/(3+SIN(A!B$5*PI()/180))*A517</f>
        <v>-384.470150418897</v>
      </c>
    </row>
    <row r="518" customFormat="false" ht="12.8" hidden="false" customHeight="false" outlineLevel="0" collapsed="false">
      <c r="A518" s="0" t="n">
        <f aca="false">A!A473</f>
        <v>406.733790523696</v>
      </c>
      <c r="B518" s="0" t="n">
        <f aca="false">6*SIN(A!B$5*PI()/180)/(3-SIN(A!B$5*PI()/180))*A518</f>
        <v>562.348770251409</v>
      </c>
      <c r="C518" s="0" t="n">
        <f aca="false">-6*SIN(A!B$5*PI()/180)/(3+SIN(A!B$5*PI()/180))*A518</f>
        <v>-384.942181800579</v>
      </c>
    </row>
    <row r="519" customFormat="false" ht="12.8" hidden="false" customHeight="false" outlineLevel="0" collapsed="false">
      <c r="A519" s="0" t="n">
        <f aca="false">A!A474</f>
        <v>407.232543640903</v>
      </c>
      <c r="B519" s="0" t="n">
        <f aca="false">6*SIN(A!B$5*PI()/180)/(3-SIN(A!B$5*PI()/180))*A519</f>
        <v>563.038344633117</v>
      </c>
      <c r="C519" s="0" t="n">
        <f aca="false">-6*SIN(A!B$5*PI()/180)/(3+SIN(A!B$5*PI()/180))*A519</f>
        <v>-385.414213182261</v>
      </c>
    </row>
    <row r="520" customFormat="false" ht="12.8" hidden="false" customHeight="false" outlineLevel="0" collapsed="false">
      <c r="A520" s="0" t="n">
        <f aca="false">A!A475</f>
        <v>407.73129675811</v>
      </c>
      <c r="B520" s="0" t="n">
        <f aca="false">6*SIN(A!B$5*PI()/180)/(3-SIN(A!B$5*PI()/180))*A520</f>
        <v>563.727919014826</v>
      </c>
      <c r="C520" s="0" t="n">
        <f aca="false">-6*SIN(A!B$5*PI()/180)/(3+SIN(A!B$5*PI()/180))*A520</f>
        <v>-385.886244563942</v>
      </c>
    </row>
    <row r="521" customFormat="false" ht="12.8" hidden="false" customHeight="false" outlineLevel="0" collapsed="false">
      <c r="A521" s="0" t="n">
        <f aca="false">A!A476</f>
        <v>408.230049875317</v>
      </c>
      <c r="B521" s="0" t="n">
        <f aca="false">6*SIN(A!B$5*PI()/180)/(3-SIN(A!B$5*PI()/180))*A521</f>
        <v>564.417493396535</v>
      </c>
      <c r="C521" s="0" t="n">
        <f aca="false">-6*SIN(A!B$5*PI()/180)/(3+SIN(A!B$5*PI()/180))*A521</f>
        <v>-386.358275945624</v>
      </c>
    </row>
    <row r="522" customFormat="false" ht="12.8" hidden="false" customHeight="false" outlineLevel="0" collapsed="false">
      <c r="A522" s="0" t="n">
        <f aca="false">A!A477</f>
        <v>408.728802992524</v>
      </c>
      <c r="B522" s="0" t="n">
        <f aca="false">6*SIN(A!B$5*PI()/180)/(3-SIN(A!B$5*PI()/180))*A522</f>
        <v>565.107067778243</v>
      </c>
      <c r="C522" s="0" t="n">
        <f aca="false">-6*SIN(A!B$5*PI()/180)/(3+SIN(A!B$5*PI()/180))*A522</f>
        <v>-386.830307327305</v>
      </c>
    </row>
    <row r="523" customFormat="false" ht="12.8" hidden="false" customHeight="false" outlineLevel="0" collapsed="false">
      <c r="A523" s="0" t="n">
        <f aca="false">A!A478</f>
        <v>409.227556109731</v>
      </c>
      <c r="B523" s="0" t="n">
        <f aca="false">6*SIN(A!B$5*PI()/180)/(3-SIN(A!B$5*PI()/180))*A523</f>
        <v>565.796642159952</v>
      </c>
      <c r="C523" s="0" t="n">
        <f aca="false">-6*SIN(A!B$5*PI()/180)/(3+SIN(A!B$5*PI()/180))*A523</f>
        <v>-387.302338708987</v>
      </c>
    </row>
    <row r="524" customFormat="false" ht="12.8" hidden="false" customHeight="false" outlineLevel="0" collapsed="false">
      <c r="A524" s="0" t="n">
        <f aca="false">A!A479</f>
        <v>409.726309226938</v>
      </c>
      <c r="B524" s="0" t="n">
        <f aca="false">6*SIN(A!B$5*PI()/180)/(3-SIN(A!B$5*PI()/180))*A524</f>
        <v>566.486216541661</v>
      </c>
      <c r="C524" s="0" t="n">
        <f aca="false">-6*SIN(A!B$5*PI()/180)/(3+SIN(A!B$5*PI()/180))*A524</f>
        <v>-387.774370090669</v>
      </c>
    </row>
    <row r="525" customFormat="false" ht="12.8" hidden="false" customHeight="false" outlineLevel="0" collapsed="false">
      <c r="A525" s="0" t="n">
        <f aca="false">A!A480</f>
        <v>410.225062344145</v>
      </c>
      <c r="B525" s="0" t="n">
        <f aca="false">6*SIN(A!B$5*PI()/180)/(3-SIN(A!B$5*PI()/180))*A525</f>
        <v>567.175790923369</v>
      </c>
      <c r="C525" s="0" t="n">
        <f aca="false">-6*SIN(A!B$5*PI()/180)/(3+SIN(A!B$5*PI()/180))*A525</f>
        <v>-388.24640147235</v>
      </c>
    </row>
    <row r="526" customFormat="false" ht="12.8" hidden="false" customHeight="false" outlineLevel="0" collapsed="false">
      <c r="A526" s="0" t="n">
        <f aca="false">A!A481</f>
        <v>410.723815461352</v>
      </c>
      <c r="B526" s="0" t="n">
        <f aca="false">6*SIN(A!B$5*PI()/180)/(3-SIN(A!B$5*PI()/180))*A526</f>
        <v>567.865365305078</v>
      </c>
      <c r="C526" s="0" t="n">
        <f aca="false">-6*SIN(A!B$5*PI()/180)/(3+SIN(A!B$5*PI()/180))*A526</f>
        <v>-388.718432854032</v>
      </c>
    </row>
    <row r="527" customFormat="false" ht="12.8" hidden="false" customHeight="false" outlineLevel="0" collapsed="false">
      <c r="A527" s="0" t="n">
        <f aca="false">A!A482</f>
        <v>411.222568578559</v>
      </c>
      <c r="B527" s="0" t="n">
        <f aca="false">6*SIN(A!B$5*PI()/180)/(3-SIN(A!B$5*PI()/180))*A527</f>
        <v>568.554939686787</v>
      </c>
      <c r="C527" s="0" t="n">
        <f aca="false">-6*SIN(A!B$5*PI()/180)/(3+SIN(A!B$5*PI()/180))*A527</f>
        <v>-389.190464235714</v>
      </c>
    </row>
    <row r="528" customFormat="false" ht="12.8" hidden="false" customHeight="false" outlineLevel="0" collapsed="false">
      <c r="A528" s="0" t="n">
        <f aca="false">A!A483</f>
        <v>411.721321695766</v>
      </c>
      <c r="B528" s="0" t="n">
        <f aca="false">6*SIN(A!B$5*PI()/180)/(3-SIN(A!B$5*PI()/180))*A528</f>
        <v>569.244514068496</v>
      </c>
      <c r="C528" s="0" t="n">
        <f aca="false">-6*SIN(A!B$5*PI()/180)/(3+SIN(A!B$5*PI()/180))*A528</f>
        <v>-389.662495617395</v>
      </c>
    </row>
    <row r="529" customFormat="false" ht="12.8" hidden="false" customHeight="false" outlineLevel="0" collapsed="false">
      <c r="A529" s="0" t="n">
        <f aca="false">A!A484</f>
        <v>412.220074812973</v>
      </c>
      <c r="B529" s="0" t="n">
        <f aca="false">6*SIN(A!B$5*PI()/180)/(3-SIN(A!B$5*PI()/180))*A529</f>
        <v>569.934088450204</v>
      </c>
      <c r="C529" s="0" t="n">
        <f aca="false">-6*SIN(A!B$5*PI()/180)/(3+SIN(A!B$5*PI()/180))*A529</f>
        <v>-390.134526999077</v>
      </c>
    </row>
    <row r="530" customFormat="false" ht="12.8" hidden="false" customHeight="false" outlineLevel="0" collapsed="false">
      <c r="A530" s="0" t="n">
        <f aca="false">A!A485</f>
        <v>412.71882793018</v>
      </c>
      <c r="B530" s="0" t="n">
        <f aca="false">6*SIN(A!B$5*PI()/180)/(3-SIN(A!B$5*PI()/180))*A530</f>
        <v>570.623662831913</v>
      </c>
      <c r="C530" s="0" t="n">
        <f aca="false">-6*SIN(A!B$5*PI()/180)/(3+SIN(A!B$5*PI()/180))*A530</f>
        <v>-390.606558380758</v>
      </c>
    </row>
    <row r="531" customFormat="false" ht="12.8" hidden="false" customHeight="false" outlineLevel="0" collapsed="false">
      <c r="A531" s="0" t="n">
        <f aca="false">A!A486</f>
        <v>413.217581047387</v>
      </c>
      <c r="B531" s="0" t="n">
        <f aca="false">6*SIN(A!B$5*PI()/180)/(3-SIN(A!B$5*PI()/180))*A531</f>
        <v>571.313237213622</v>
      </c>
      <c r="C531" s="0" t="n">
        <f aca="false">-6*SIN(A!B$5*PI()/180)/(3+SIN(A!B$5*PI()/180))*A531</f>
        <v>-391.07858976244</v>
      </c>
    </row>
    <row r="532" customFormat="false" ht="12.8" hidden="false" customHeight="false" outlineLevel="0" collapsed="false">
      <c r="A532" s="0" t="n">
        <f aca="false">A!A487</f>
        <v>413.716334164594</v>
      </c>
      <c r="B532" s="0" t="n">
        <f aca="false">6*SIN(A!B$5*PI()/180)/(3-SIN(A!B$5*PI()/180))*A532</f>
        <v>572.00281159533</v>
      </c>
      <c r="C532" s="0" t="n">
        <f aca="false">-6*SIN(A!B$5*PI()/180)/(3+SIN(A!B$5*PI()/180))*A532</f>
        <v>-391.550621144122</v>
      </c>
    </row>
    <row r="533" customFormat="false" ht="12.8" hidden="false" customHeight="false" outlineLevel="0" collapsed="false">
      <c r="A533" s="0" t="n">
        <f aca="false">A!A488</f>
        <v>414.215087281801</v>
      </c>
      <c r="B533" s="0" t="n">
        <f aca="false">6*SIN(A!B$5*PI()/180)/(3-SIN(A!B$5*PI()/180))*A533</f>
        <v>572.692385977039</v>
      </c>
      <c r="C533" s="0" t="n">
        <f aca="false">-6*SIN(A!B$5*PI()/180)/(3+SIN(A!B$5*PI()/180))*A533</f>
        <v>-392.022652525803</v>
      </c>
    </row>
    <row r="534" customFormat="false" ht="12.8" hidden="false" customHeight="false" outlineLevel="0" collapsed="false">
      <c r="A534" s="0" t="n">
        <f aca="false">A!A489</f>
        <v>414.713840399008</v>
      </c>
      <c r="B534" s="0" t="n">
        <f aca="false">6*SIN(A!B$5*PI()/180)/(3-SIN(A!B$5*PI()/180))*A534</f>
        <v>573.381960358748</v>
      </c>
      <c r="C534" s="0" t="n">
        <f aca="false">-6*SIN(A!B$5*PI()/180)/(3+SIN(A!B$5*PI()/180))*A534</f>
        <v>-392.494683907485</v>
      </c>
    </row>
    <row r="535" customFormat="false" ht="12.8" hidden="false" customHeight="false" outlineLevel="0" collapsed="false">
      <c r="A535" s="0" t="n">
        <f aca="false">A!A490</f>
        <v>415.212593516215</v>
      </c>
      <c r="B535" s="0" t="n">
        <f aca="false">6*SIN(A!B$5*PI()/180)/(3-SIN(A!B$5*PI()/180))*A535</f>
        <v>574.071534740456</v>
      </c>
      <c r="C535" s="0" t="n">
        <f aca="false">-6*SIN(A!B$5*PI()/180)/(3+SIN(A!B$5*PI()/180))*A535</f>
        <v>-392.966715289167</v>
      </c>
    </row>
    <row r="536" customFormat="false" ht="12.8" hidden="false" customHeight="false" outlineLevel="0" collapsed="false">
      <c r="A536" s="0" t="n">
        <f aca="false">A!A491</f>
        <v>415.711346633422</v>
      </c>
      <c r="B536" s="0" t="n">
        <f aca="false">6*SIN(A!B$5*PI()/180)/(3-SIN(A!B$5*PI()/180))*A536</f>
        <v>574.761109122165</v>
      </c>
      <c r="C536" s="0" t="n">
        <f aca="false">-6*SIN(A!B$5*PI()/180)/(3+SIN(A!B$5*PI()/180))*A536</f>
        <v>-393.438746670848</v>
      </c>
    </row>
    <row r="537" customFormat="false" ht="12.8" hidden="false" customHeight="false" outlineLevel="0" collapsed="false">
      <c r="A537" s="0" t="n">
        <f aca="false">A!A492</f>
        <v>416.210099750629</v>
      </c>
      <c r="B537" s="0" t="n">
        <f aca="false">6*SIN(A!B$5*PI()/180)/(3-SIN(A!B$5*PI()/180))*A537</f>
        <v>575.450683503874</v>
      </c>
      <c r="C537" s="0" t="n">
        <f aca="false">-6*SIN(A!B$5*PI()/180)/(3+SIN(A!B$5*PI()/180))*A537</f>
        <v>-393.91077805253</v>
      </c>
    </row>
    <row r="538" customFormat="false" ht="12.8" hidden="false" customHeight="false" outlineLevel="0" collapsed="false">
      <c r="A538" s="0" t="n">
        <f aca="false">A!A493</f>
        <v>416.708852867836</v>
      </c>
      <c r="B538" s="0" t="n">
        <f aca="false">6*SIN(A!B$5*PI()/180)/(3-SIN(A!B$5*PI()/180))*A538</f>
        <v>576.140257885583</v>
      </c>
      <c r="C538" s="0" t="n">
        <f aca="false">-6*SIN(A!B$5*PI()/180)/(3+SIN(A!B$5*PI()/180))*A538</f>
        <v>-394.382809434211</v>
      </c>
    </row>
    <row r="539" customFormat="false" ht="12.8" hidden="false" customHeight="false" outlineLevel="0" collapsed="false">
      <c r="A539" s="0" t="n">
        <f aca="false">A!A494</f>
        <v>417.207605985043</v>
      </c>
      <c r="B539" s="0" t="n">
        <f aca="false">6*SIN(A!B$5*PI()/180)/(3-SIN(A!B$5*PI()/180))*A539</f>
        <v>576.829832267291</v>
      </c>
      <c r="C539" s="0" t="n">
        <f aca="false">-6*SIN(A!B$5*PI()/180)/(3+SIN(A!B$5*PI()/180))*A539</f>
        <v>-394.854840815893</v>
      </c>
    </row>
    <row r="540" customFormat="false" ht="12.8" hidden="false" customHeight="false" outlineLevel="0" collapsed="false">
      <c r="A540" s="0" t="n">
        <f aca="false">A!A495</f>
        <v>417.70635910225</v>
      </c>
      <c r="B540" s="0" t="n">
        <f aca="false">6*SIN(A!B$5*PI()/180)/(3-SIN(A!B$5*PI()/180))*A540</f>
        <v>577.519406649</v>
      </c>
      <c r="C540" s="0" t="n">
        <f aca="false">-6*SIN(A!B$5*PI()/180)/(3+SIN(A!B$5*PI()/180))*A540</f>
        <v>-395.326872197575</v>
      </c>
    </row>
    <row r="541" customFormat="false" ht="12.8" hidden="false" customHeight="false" outlineLevel="0" collapsed="false">
      <c r="A541" s="0" t="n">
        <f aca="false">A!A496</f>
        <v>418.205112219457</v>
      </c>
      <c r="B541" s="0" t="n">
        <f aca="false">6*SIN(A!B$5*PI()/180)/(3-SIN(A!B$5*PI()/180))*A541</f>
        <v>578.208981030709</v>
      </c>
      <c r="C541" s="0" t="n">
        <f aca="false">-6*SIN(A!B$5*PI()/180)/(3+SIN(A!B$5*PI()/180))*A541</f>
        <v>-395.798903579256</v>
      </c>
    </row>
    <row r="542" customFormat="false" ht="12.8" hidden="false" customHeight="false" outlineLevel="0" collapsed="false">
      <c r="A542" s="0" t="n">
        <f aca="false">A!A497</f>
        <v>418.703865336664</v>
      </c>
      <c r="B542" s="0" t="n">
        <f aca="false">6*SIN(A!B$5*PI()/180)/(3-SIN(A!B$5*PI()/180))*A542</f>
        <v>578.898555412417</v>
      </c>
      <c r="C542" s="0" t="n">
        <f aca="false">-6*SIN(A!B$5*PI()/180)/(3+SIN(A!B$5*PI()/180))*A542</f>
        <v>-396.270934960938</v>
      </c>
    </row>
    <row r="543" customFormat="false" ht="12.8" hidden="false" customHeight="false" outlineLevel="0" collapsed="false">
      <c r="A543" s="0" t="n">
        <f aca="false">A!A498</f>
        <v>419.202618453871</v>
      </c>
      <c r="B543" s="0" t="n">
        <f aca="false">6*SIN(A!B$5*PI()/180)/(3-SIN(A!B$5*PI()/180))*A543</f>
        <v>579.588129794126</v>
      </c>
      <c r="C543" s="0" t="n">
        <f aca="false">-6*SIN(A!B$5*PI()/180)/(3+SIN(A!B$5*PI()/180))*A543</f>
        <v>-396.742966342619</v>
      </c>
    </row>
    <row r="544" customFormat="false" ht="12.8" hidden="false" customHeight="false" outlineLevel="0" collapsed="false">
      <c r="A544" s="0" t="n">
        <f aca="false">A!A499</f>
        <v>419.701371571078</v>
      </c>
      <c r="B544" s="0" t="n">
        <f aca="false">6*SIN(A!B$5*PI()/180)/(3-SIN(A!B$5*PI()/180))*A544</f>
        <v>580.277704175835</v>
      </c>
      <c r="C544" s="0" t="n">
        <f aca="false">-6*SIN(A!B$5*PI()/180)/(3+SIN(A!B$5*PI()/180))*A544</f>
        <v>-397.214997724301</v>
      </c>
    </row>
    <row r="545" customFormat="false" ht="12.8" hidden="false" customHeight="false" outlineLevel="0" collapsed="false">
      <c r="A545" s="0" t="n">
        <f aca="false">A!A500</f>
        <v>420.200124688285</v>
      </c>
      <c r="B545" s="0" t="n">
        <f aca="false">6*SIN(A!B$5*PI()/180)/(3-SIN(A!B$5*PI()/180))*A545</f>
        <v>580.967278557543</v>
      </c>
      <c r="C545" s="0" t="n">
        <f aca="false">-6*SIN(A!B$5*PI()/180)/(3+SIN(A!B$5*PI()/180))*A545</f>
        <v>-397.687029105983</v>
      </c>
    </row>
    <row r="546" customFormat="false" ht="12.8" hidden="false" customHeight="false" outlineLevel="0" collapsed="false">
      <c r="A546" s="0" t="n">
        <f aca="false">A!A501</f>
        <v>420.698877805492</v>
      </c>
      <c r="B546" s="0" t="n">
        <f aca="false">6*SIN(A!B$5*PI()/180)/(3-SIN(A!B$5*PI()/180))*A546</f>
        <v>581.656852939252</v>
      </c>
      <c r="C546" s="0" t="n">
        <f aca="false">-6*SIN(A!B$5*PI()/180)/(3+SIN(A!B$5*PI()/180))*A546</f>
        <v>-398.159060487664</v>
      </c>
    </row>
    <row r="547" customFormat="false" ht="12.8" hidden="false" customHeight="false" outlineLevel="0" collapsed="false">
      <c r="A547" s="0" t="n">
        <f aca="false">A!A502</f>
        <v>421.197630922699</v>
      </c>
      <c r="B547" s="0" t="n">
        <f aca="false">6*SIN(A!B$5*PI()/180)/(3-SIN(A!B$5*PI()/180))*A547</f>
        <v>582.346427320961</v>
      </c>
      <c r="C547" s="0" t="n">
        <f aca="false">-6*SIN(A!B$5*PI()/180)/(3+SIN(A!B$5*PI()/180))*A547</f>
        <v>-398.631091869346</v>
      </c>
    </row>
    <row r="548" customFormat="false" ht="12.8" hidden="false" customHeight="false" outlineLevel="0" collapsed="false">
      <c r="A548" s="0" t="n">
        <f aca="false">A!A503</f>
        <v>421.696384039906</v>
      </c>
      <c r="B548" s="0" t="n">
        <f aca="false">6*SIN(A!B$5*PI()/180)/(3-SIN(A!B$5*PI()/180))*A548</f>
        <v>583.03600170267</v>
      </c>
      <c r="C548" s="0" t="n">
        <f aca="false">-6*SIN(A!B$5*PI()/180)/(3+SIN(A!B$5*PI()/180))*A548</f>
        <v>-399.103123251028</v>
      </c>
    </row>
    <row r="549" customFormat="false" ht="12.8" hidden="false" customHeight="false" outlineLevel="0" collapsed="false">
      <c r="A549" s="0" t="n">
        <f aca="false">A!A504</f>
        <v>422.195137157113</v>
      </c>
      <c r="B549" s="0" t="n">
        <f aca="false">6*SIN(A!B$5*PI()/180)/(3-SIN(A!B$5*PI()/180))*A549</f>
        <v>583.725576084378</v>
      </c>
      <c r="C549" s="0" t="n">
        <f aca="false">-6*SIN(A!B$5*PI()/180)/(3+SIN(A!B$5*PI()/180))*A549</f>
        <v>-399.575154632709</v>
      </c>
    </row>
    <row r="550" customFormat="false" ht="12.8" hidden="false" customHeight="false" outlineLevel="0" collapsed="false">
      <c r="A550" s="0" t="n">
        <f aca="false">A!A505</f>
        <v>422.69389027432</v>
      </c>
      <c r="B550" s="0" t="n">
        <f aca="false">6*SIN(A!B$5*PI()/180)/(3-SIN(A!B$5*PI()/180))*A550</f>
        <v>584.415150466087</v>
      </c>
      <c r="C550" s="0" t="n">
        <f aca="false">-6*SIN(A!B$5*PI()/180)/(3+SIN(A!B$5*PI()/180))*A550</f>
        <v>-400.047186014391</v>
      </c>
    </row>
    <row r="551" customFormat="false" ht="12.8" hidden="false" customHeight="false" outlineLevel="0" collapsed="false">
      <c r="A551" s="0" t="n">
        <f aca="false">A!A506</f>
        <v>423.192643391527</v>
      </c>
      <c r="B551" s="0" t="n">
        <f aca="false">6*SIN(A!B$5*PI()/180)/(3-SIN(A!B$5*PI()/180))*A551</f>
        <v>585.104724847796</v>
      </c>
      <c r="C551" s="0" t="n">
        <f aca="false">-6*SIN(A!B$5*PI()/180)/(3+SIN(A!B$5*PI()/180))*A551</f>
        <v>-400.519217396072</v>
      </c>
    </row>
    <row r="552" customFormat="false" ht="12.8" hidden="false" customHeight="false" outlineLevel="0" collapsed="false">
      <c r="A552" s="0" t="n">
        <f aca="false">A!A507</f>
        <v>423.691396508734</v>
      </c>
      <c r="B552" s="0" t="n">
        <f aca="false">6*SIN(A!B$5*PI()/180)/(3-SIN(A!B$5*PI()/180))*A552</f>
        <v>585.794299229504</v>
      </c>
      <c r="C552" s="0" t="n">
        <f aca="false">-6*SIN(A!B$5*PI()/180)/(3+SIN(A!B$5*PI()/180))*A552</f>
        <v>-400.991248777754</v>
      </c>
    </row>
    <row r="553" customFormat="false" ht="12.8" hidden="false" customHeight="false" outlineLevel="0" collapsed="false">
      <c r="A553" s="0" t="n">
        <f aca="false">A!A508</f>
        <v>424.190149625941</v>
      </c>
      <c r="B553" s="0" t="n">
        <f aca="false">6*SIN(A!B$5*PI()/180)/(3-SIN(A!B$5*PI()/180))*A553</f>
        <v>586.483873611213</v>
      </c>
      <c r="C553" s="0" t="n">
        <f aca="false">-6*SIN(A!B$5*PI()/180)/(3+SIN(A!B$5*PI()/180))*A553</f>
        <v>-401.463280159436</v>
      </c>
    </row>
    <row r="554" customFormat="false" ht="12.8" hidden="false" customHeight="false" outlineLevel="0" collapsed="false">
      <c r="A554" s="0" t="n">
        <f aca="false">A!A509</f>
        <v>424.688902743148</v>
      </c>
      <c r="B554" s="0" t="n">
        <f aca="false">6*SIN(A!B$5*PI()/180)/(3-SIN(A!B$5*PI()/180))*A554</f>
        <v>587.173447992922</v>
      </c>
      <c r="C554" s="0" t="n">
        <f aca="false">-6*SIN(A!B$5*PI()/180)/(3+SIN(A!B$5*PI()/180))*A554</f>
        <v>-401.935311541117</v>
      </c>
    </row>
    <row r="555" customFormat="false" ht="12.8" hidden="false" customHeight="false" outlineLevel="0" collapsed="false">
      <c r="A555" s="0" t="n">
        <f aca="false">A!A510</f>
        <v>425.187655860355</v>
      </c>
      <c r="B555" s="0" t="n">
        <f aca="false">6*SIN(A!B$5*PI()/180)/(3-SIN(A!B$5*PI()/180))*A555</f>
        <v>587.86302237463</v>
      </c>
      <c r="C555" s="0" t="n">
        <f aca="false">-6*SIN(A!B$5*PI()/180)/(3+SIN(A!B$5*PI()/180))*A555</f>
        <v>-402.407342922799</v>
      </c>
    </row>
    <row r="556" customFormat="false" ht="12.8" hidden="false" customHeight="false" outlineLevel="0" collapsed="false">
      <c r="A556" s="0" t="n">
        <f aca="false">A!A511</f>
        <v>425.686408977562</v>
      </c>
      <c r="B556" s="0" t="n">
        <f aca="false">6*SIN(A!B$5*PI()/180)/(3-SIN(A!B$5*PI()/180))*A556</f>
        <v>588.552596756339</v>
      </c>
      <c r="C556" s="0" t="n">
        <f aca="false">-6*SIN(A!B$5*PI()/180)/(3+SIN(A!B$5*PI()/180))*A556</f>
        <v>-402.879374304481</v>
      </c>
    </row>
    <row r="557" customFormat="false" ht="12.8" hidden="false" customHeight="false" outlineLevel="0" collapsed="false">
      <c r="A557" s="0" t="n">
        <f aca="false">A!A512</f>
        <v>426.185162094769</v>
      </c>
      <c r="B557" s="0" t="n">
        <f aca="false">6*SIN(A!B$5*PI()/180)/(3-SIN(A!B$5*PI()/180))*A557</f>
        <v>589.242171138048</v>
      </c>
      <c r="C557" s="0" t="n">
        <f aca="false">-6*SIN(A!B$5*PI()/180)/(3+SIN(A!B$5*PI()/180))*A557</f>
        <v>-403.351405686162</v>
      </c>
    </row>
    <row r="558" customFormat="false" ht="12.8" hidden="false" customHeight="false" outlineLevel="0" collapsed="false">
      <c r="A558" s="0" t="n">
        <f aca="false">A!A513</f>
        <v>426.683915211976</v>
      </c>
      <c r="B558" s="0" t="n">
        <f aca="false">6*SIN(A!B$5*PI()/180)/(3-SIN(A!B$5*PI()/180))*A558</f>
        <v>589.931745519757</v>
      </c>
      <c r="C558" s="0" t="n">
        <f aca="false">-6*SIN(A!B$5*PI()/180)/(3+SIN(A!B$5*PI()/180))*A558</f>
        <v>-403.823437067844</v>
      </c>
    </row>
    <row r="559" customFormat="false" ht="12.8" hidden="false" customHeight="false" outlineLevel="0" collapsed="false">
      <c r="A559" s="0" t="n">
        <f aca="false">A!A514</f>
        <v>427.182668329183</v>
      </c>
      <c r="B559" s="0" t="n">
        <f aca="false">6*SIN(A!B$5*PI()/180)/(3-SIN(A!B$5*PI()/180))*A559</f>
        <v>590.621319901465</v>
      </c>
      <c r="C559" s="0" t="n">
        <f aca="false">-6*SIN(A!B$5*PI()/180)/(3+SIN(A!B$5*PI()/180))*A559</f>
        <v>-404.295468449525</v>
      </c>
    </row>
    <row r="560" customFormat="false" ht="12.8" hidden="false" customHeight="false" outlineLevel="0" collapsed="false">
      <c r="A560" s="0" t="n">
        <f aca="false">A!A515</f>
        <v>427.68142144639</v>
      </c>
      <c r="B560" s="0" t="n">
        <f aca="false">6*SIN(A!B$5*PI()/180)/(3-SIN(A!B$5*PI()/180))*A560</f>
        <v>591.310894283174</v>
      </c>
      <c r="C560" s="0" t="n">
        <f aca="false">-6*SIN(A!B$5*PI()/180)/(3+SIN(A!B$5*PI()/180))*A560</f>
        <v>-404.767499831207</v>
      </c>
    </row>
    <row r="561" customFormat="false" ht="12.8" hidden="false" customHeight="false" outlineLevel="0" collapsed="false">
      <c r="A561" s="0" t="n">
        <f aca="false">A!A516</f>
        <v>428.180174563597</v>
      </c>
      <c r="B561" s="0" t="n">
        <f aca="false">6*SIN(A!B$5*PI()/180)/(3-SIN(A!B$5*PI()/180))*A561</f>
        <v>592.000468664883</v>
      </c>
      <c r="C561" s="0" t="n">
        <f aca="false">-6*SIN(A!B$5*PI()/180)/(3+SIN(A!B$5*PI()/180))*A561</f>
        <v>-405.239531212889</v>
      </c>
    </row>
    <row r="562" customFormat="false" ht="12.8" hidden="false" customHeight="false" outlineLevel="0" collapsed="false">
      <c r="A562" s="0" t="n">
        <f aca="false">A!A517</f>
        <v>428.678927680804</v>
      </c>
      <c r="B562" s="0" t="n">
        <f aca="false">6*SIN(A!B$5*PI()/180)/(3-SIN(A!B$5*PI()/180))*A562</f>
        <v>592.690043046591</v>
      </c>
      <c r="C562" s="0" t="n">
        <f aca="false">-6*SIN(A!B$5*PI()/180)/(3+SIN(A!B$5*PI()/180))*A562</f>
        <v>-405.71156259457</v>
      </c>
    </row>
    <row r="563" customFormat="false" ht="12.8" hidden="false" customHeight="false" outlineLevel="0" collapsed="false">
      <c r="A563" s="0" t="n">
        <f aca="false">A!A518</f>
        <v>429.177680798011</v>
      </c>
      <c r="B563" s="0" t="n">
        <f aca="false">6*SIN(A!B$5*PI()/180)/(3-SIN(A!B$5*PI()/180))*A563</f>
        <v>593.3796174283</v>
      </c>
      <c r="C563" s="0" t="n">
        <f aca="false">-6*SIN(A!B$5*PI()/180)/(3+SIN(A!B$5*PI()/180))*A563</f>
        <v>-406.183593976252</v>
      </c>
    </row>
    <row r="564" customFormat="false" ht="12.8" hidden="false" customHeight="false" outlineLevel="0" collapsed="false">
      <c r="A564" s="0" t="n">
        <f aca="false">A!A519</f>
        <v>429.676433915218</v>
      </c>
      <c r="B564" s="0" t="n">
        <f aca="false">6*SIN(A!B$5*PI()/180)/(3-SIN(A!B$5*PI()/180))*A564</f>
        <v>594.069191810009</v>
      </c>
      <c r="C564" s="0" t="n">
        <f aca="false">-6*SIN(A!B$5*PI()/180)/(3+SIN(A!B$5*PI()/180))*A564</f>
        <v>-406.655625357934</v>
      </c>
    </row>
    <row r="565" customFormat="false" ht="12.8" hidden="false" customHeight="false" outlineLevel="0" collapsed="false">
      <c r="A565" s="0" t="n">
        <f aca="false">A!A520</f>
        <v>430.175187032425</v>
      </c>
      <c r="B565" s="0" t="n">
        <f aca="false">6*SIN(A!B$5*PI()/180)/(3-SIN(A!B$5*PI()/180))*A565</f>
        <v>594.758766191718</v>
      </c>
      <c r="C565" s="0" t="n">
        <f aca="false">-6*SIN(A!B$5*PI()/180)/(3+SIN(A!B$5*PI()/180))*A565</f>
        <v>-407.127656739615</v>
      </c>
    </row>
    <row r="566" customFormat="false" ht="12.8" hidden="false" customHeight="false" outlineLevel="0" collapsed="false">
      <c r="A566" s="0" t="n">
        <f aca="false">A!A521</f>
        <v>430.673940149632</v>
      </c>
      <c r="B566" s="0" t="n">
        <f aca="false">6*SIN(A!B$5*PI()/180)/(3-SIN(A!B$5*PI()/180))*A566</f>
        <v>595.448340573426</v>
      </c>
      <c r="C566" s="0" t="n">
        <f aca="false">-6*SIN(A!B$5*PI()/180)/(3+SIN(A!B$5*PI()/180))*A566</f>
        <v>-407.599688121297</v>
      </c>
    </row>
    <row r="567" customFormat="false" ht="12.8" hidden="false" customHeight="false" outlineLevel="0" collapsed="false">
      <c r="A567" s="0" t="n">
        <f aca="false">A!A522</f>
        <v>431.172693266839</v>
      </c>
      <c r="B567" s="0" t="n">
        <f aca="false">6*SIN(A!B$5*PI()/180)/(3-SIN(A!B$5*PI()/180))*A567</f>
        <v>596.137914955135</v>
      </c>
      <c r="C567" s="0" t="n">
        <f aca="false">-6*SIN(A!B$5*PI()/180)/(3+SIN(A!B$5*PI()/180))*A567</f>
        <v>-408.071719502978</v>
      </c>
    </row>
    <row r="568" customFormat="false" ht="12.8" hidden="false" customHeight="false" outlineLevel="0" collapsed="false">
      <c r="A568" s="0" t="n">
        <f aca="false">A!A523</f>
        <v>431.671446384046</v>
      </c>
      <c r="B568" s="0" t="n">
        <f aca="false">6*SIN(A!B$5*PI()/180)/(3-SIN(A!B$5*PI()/180))*A568</f>
        <v>596.827489336844</v>
      </c>
      <c r="C568" s="0" t="n">
        <f aca="false">-6*SIN(A!B$5*PI()/180)/(3+SIN(A!B$5*PI()/180))*A568</f>
        <v>-408.54375088466</v>
      </c>
    </row>
    <row r="569" customFormat="false" ht="12.8" hidden="false" customHeight="false" outlineLevel="0" collapsed="false">
      <c r="A569" s="0" t="n">
        <f aca="false">A!A524</f>
        <v>432.170199501253</v>
      </c>
      <c r="B569" s="0" t="n">
        <f aca="false">6*SIN(A!B$5*PI()/180)/(3-SIN(A!B$5*PI()/180))*A569</f>
        <v>597.517063718552</v>
      </c>
      <c r="C569" s="0" t="n">
        <f aca="false">-6*SIN(A!B$5*PI()/180)/(3+SIN(A!B$5*PI()/180))*A569</f>
        <v>-409.015782266342</v>
      </c>
    </row>
    <row r="570" customFormat="false" ht="12.8" hidden="false" customHeight="false" outlineLevel="0" collapsed="false">
      <c r="A570" s="0" t="n">
        <f aca="false">A!A525</f>
        <v>432.66895261846</v>
      </c>
      <c r="B570" s="0" t="n">
        <f aca="false">6*SIN(A!B$5*PI()/180)/(3-SIN(A!B$5*PI()/180))*A570</f>
        <v>598.206638100261</v>
      </c>
      <c r="C570" s="0" t="n">
        <f aca="false">-6*SIN(A!B$5*PI()/180)/(3+SIN(A!B$5*PI()/180))*A570</f>
        <v>-409.487813648023</v>
      </c>
    </row>
    <row r="571" customFormat="false" ht="12.8" hidden="false" customHeight="false" outlineLevel="0" collapsed="false">
      <c r="A571" s="0" t="n">
        <f aca="false">A!A526</f>
        <v>433.167705735667</v>
      </c>
      <c r="B571" s="0" t="n">
        <f aca="false">6*SIN(A!B$5*PI()/180)/(3-SIN(A!B$5*PI()/180))*A571</f>
        <v>598.89621248197</v>
      </c>
      <c r="C571" s="0" t="n">
        <f aca="false">-6*SIN(A!B$5*PI()/180)/(3+SIN(A!B$5*PI()/180))*A571</f>
        <v>-409.959845029705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L17" activeCellId="0" sqref="L17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15662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2002-02-05T16:05:56Z</dcterms:created>
  <dc:creator/>
  <dc:description/>
  <dc:language>pt-BR</dc:language>
  <cp:lastModifiedBy/>
  <dcterms:modified xsi:type="dcterms:W3CDTF">2022-06-30T14:44:51Z</dcterms:modified>
  <cp:revision>1059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0">
    <vt:lpwstr/>
  </property>
  <property fmtid="{D5CDD505-2E9C-101B-9397-08002B2CF9AE}" pid="3" name="Info 1">
    <vt:lpwstr/>
  </property>
  <property fmtid="{D5CDD505-2E9C-101B-9397-08002B2CF9AE}" pid="4" name="Info 2">
    <vt:lpwstr/>
  </property>
  <property fmtid="{D5CDD505-2E9C-101B-9397-08002B2CF9AE}" pid="5" name="Info 3">
    <vt:lpwstr/>
  </property>
</Properties>
</file>